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11 - Cao Bằng" sheetId="1" r:id="rId1"/>
  </sheets>
  <calcPr calcId="144525"/>
</workbook>
</file>

<file path=xl/sharedStrings.xml><?xml version="1.0" encoding="utf-8"?>
<sst xmlns="http://schemas.openxmlformats.org/spreadsheetml/2006/main" count="2820" uniqueCount="1765">
  <si>
    <t>Location</t>
  </si>
  <si>
    <t>Character</t>
  </si>
  <si>
    <t>Location_1</t>
  </si>
  <si>
    <t>Location_2</t>
  </si>
  <si>
    <t>A</t>
  </si>
  <si>
    <t>B</t>
  </si>
  <si>
    <t>Thành phố Cao Bằng, Tỉnh Cao Bằng, Tỉnh Cao Bằng</t>
  </si>
  <si>
    <t>11B1</t>
  </si>
  <si>
    <t>Tỉnh Cao Bằng</t>
  </si>
  <si>
    <t>11X1</t>
  </si>
  <si>
    <t>Huyện Trùng Khánh, Tỉnh Cao Bằng, Tỉnh Cao Bằng</t>
  </si>
  <si>
    <t>11K1</t>
  </si>
  <si>
    <t>Huyện Thông Nông, Tỉnh Cao Bằng, Tỉnh Cao Bằng</t>
  </si>
  <si>
    <t>11T1</t>
  </si>
  <si>
    <t>Huyện Trà Lĩnh, Tỉnh Cao Bằng, Tỉnh Cao Bằng</t>
  </si>
  <si>
    <t>11Y1</t>
  </si>
  <si>
    <t>Huyện Quảng Uyên, Tỉnh Cao Bằng, Tỉnh Cao Bằng</t>
  </si>
  <si>
    <t>11U1</t>
  </si>
  <si>
    <t>Huyện Hà Quảng, Tỉnh Cao Bằng, Tỉnh Cao Bằng</t>
  </si>
  <si>
    <t>11S1</t>
  </si>
  <si>
    <t>Huyện Phục Hòa, Tỉnh Cao Bằng, Tỉnh Cao Bằng</t>
  </si>
  <si>
    <t>11P1</t>
  </si>
  <si>
    <t>Huyện Thạch An, Tỉnh Cao Bằng, Tỉnh Cao Bằng</t>
  </si>
  <si>
    <t>11V1</t>
  </si>
  <si>
    <t>Huyện Bảo Lạc, Tỉnh Cao Bằng, Tỉnh Cao Bằng</t>
  </si>
  <si>
    <t>11M1</t>
  </si>
  <si>
    <t>Huyện Bảo Lâm, Tỉnh Cao Bằng, Tỉnh Cao Bằng</t>
  </si>
  <si>
    <t>11L1</t>
  </si>
  <si>
    <t>Huyện Hạ Lang, Tỉnh Cao Bằng, Tỉnh Cao Bằng</t>
  </si>
  <si>
    <t>11R1</t>
  </si>
  <si>
    <t>Huyện Nguyên Bình, Tỉnh Cao Bằng, Tỉnh Cao Bằng</t>
  </si>
  <si>
    <t>11N1</t>
  </si>
  <si>
    <t>Huyện Hòa An, Tỉnh Cao Bằng, Tỉnh Cao Bằng</t>
  </si>
  <si>
    <t>11H1</t>
  </si>
  <si>
    <t>Thành phố Lạng Sơn, Tỉnh Lạng Sơn</t>
  </si>
  <si>
    <t>12P1</t>
  </si>
  <si>
    <t>Tỉnh Lạng Sơn</t>
  </si>
  <si>
    <t>Huyện Bình Gia, Tỉnh Lạng Sơn</t>
  </si>
  <si>
    <t>12B1</t>
  </si>
  <si>
    <t>Huyện Cao Lộc, Tỉnh Lạng Sơn</t>
  </si>
  <si>
    <t>12D1</t>
  </si>
  <si>
    <t>Huyện Hữu Lũng, Tỉnh Lạng Sơn</t>
  </si>
  <si>
    <t>12H1</t>
  </si>
  <si>
    <t>Huyện Lộc Bình, Tỉnh Lạng Sơn</t>
  </si>
  <si>
    <t>12L1</t>
  </si>
  <si>
    <t>Huyện Bắc Sơn, Tỉnh Lạng Sơn</t>
  </si>
  <si>
    <t>12S1</t>
  </si>
  <si>
    <t>Huyện Tràng Định, Tỉnh Lạng Sơn</t>
  </si>
  <si>
    <t>12T1</t>
  </si>
  <si>
    <t>Huyện Văn Quan, Tỉnh Lạng Sơn</t>
  </si>
  <si>
    <t>12U1</t>
  </si>
  <si>
    <t>Huyện Văn Lãng , Tỉnh Lạng Sơn</t>
  </si>
  <si>
    <t>12V1</t>
  </si>
  <si>
    <t>Huyện Chi Lăng, Tỉnh Lạng Sơn</t>
  </si>
  <si>
    <t>12X1</t>
  </si>
  <si>
    <t>Huyện Đình Lập, Tỉnh Lạng Sơn</t>
  </si>
  <si>
    <t>12Z1</t>
  </si>
  <si>
    <t>Thành phố Hạ Long, Tỉnh Quảng Ninh</t>
  </si>
  <si>
    <t>14B1</t>
  </si>
  <si>
    <t>Tỉnh Quảng Ninh</t>
  </si>
  <si>
    <t>14B5</t>
  </si>
  <si>
    <t>Thành phố Móng Cái, Tỉnh Quảng Ninh</t>
  </si>
  <si>
    <t>14K1</t>
  </si>
  <si>
    <t>Thành phố Cẩm Phả, Tỉnh Quảng Ninh</t>
  </si>
  <si>
    <t>14U1</t>
  </si>
  <si>
    <t>Thành phố Uông Bí, Tỉnh Quảng Ninh</t>
  </si>
  <si>
    <t>14Y1</t>
  </si>
  <si>
    <t>Thị xã Quảng Yên, Tỉnh Quảng Ninh</t>
  </si>
  <si>
    <t>14X1</t>
  </si>
  <si>
    <t>Thị xã Đông Triều, Tỉnh Quảng Ninh</t>
  </si>
  <si>
    <t>14Z1</t>
  </si>
  <si>
    <t>Huyện Cô Tô, Tỉnh Quảng Ninh</t>
  </si>
  <si>
    <t>14B9</t>
  </si>
  <si>
    <t>Huyện Hải Hà, Tỉnh Quảng Ninh</t>
  </si>
  <si>
    <t>14L1</t>
  </si>
  <si>
    <t>Huyện Đầm Hà, Tỉnh Quảng Ninh</t>
  </si>
  <si>
    <t>14M1</t>
  </si>
  <si>
    <t>Huyện Tiên Yên, Tỉnh Quảng Ninh</t>
  </si>
  <si>
    <t>14N1</t>
  </si>
  <si>
    <t>Huyện Bình Liêu, Tỉnh Quảng Ninh</t>
  </si>
  <si>
    <t>14P1</t>
  </si>
  <si>
    <t>Huyện Ba Chẽ, Tỉnh Quảng Ninh</t>
  </si>
  <si>
    <t>14R1</t>
  </si>
  <si>
    <t>Huyện Vân Đồn, Tỉnh Quảng Ninh</t>
  </si>
  <si>
    <t>14S1</t>
  </si>
  <si>
    <t>Huyện Hoành Bồ, Tỉnh Quảng Ninh</t>
  </si>
  <si>
    <t>14V1</t>
  </si>
  <si>
    <t>Thành phố Thái Bình, Tỉnh Thái Bình</t>
  </si>
  <si>
    <t>17B1-0</t>
  </si>
  <si>
    <t>Tỉnh Thái Bình</t>
  </si>
  <si>
    <t>17B1-1</t>
  </si>
  <si>
    <t>17B1-9</t>
  </si>
  <si>
    <t>17B9</t>
  </si>
  <si>
    <t>Huyện Đông Hưng, Tỉnh Thái Bình</t>
  </si>
  <si>
    <t>17B3</t>
  </si>
  <si>
    <t>17B1-3</t>
  </si>
  <si>
    <t>Huyện Hưng Hà, Tỉnh Thái Bình</t>
  </si>
  <si>
    <t>17B4</t>
  </si>
  <si>
    <t>17B1-4</t>
  </si>
  <si>
    <t>Huyện Kiến Xương, Tỉnh Thái Bình</t>
  </si>
  <si>
    <t xml:space="preserve">17B1-7 </t>
  </si>
  <si>
    <t>17B7</t>
  </si>
  <si>
    <t>Huyện Quỳnh Phụ, Tỉnh Thái Bình</t>
  </si>
  <si>
    <t>17B5</t>
  </si>
  <si>
    <t>17B1-5</t>
  </si>
  <si>
    <t>Huyện Thái Thụy, Tỉnh Thái Bình</t>
  </si>
  <si>
    <t>17B6</t>
  </si>
  <si>
    <t>17B1-6</t>
  </si>
  <si>
    <t>Huyện Tiền Hải, Tỉnh Thái Bình</t>
  </si>
  <si>
    <t>17B8</t>
  </si>
  <si>
    <t>17B1-8</t>
  </si>
  <si>
    <t>Huyện Vũ Thư, Tỉnh Thái Bình</t>
  </si>
  <si>
    <t>17B1-2</t>
  </si>
  <si>
    <t>17B2</t>
  </si>
  <si>
    <t>Thành phố Nam Định, Tỉnh Nam Định</t>
  </si>
  <si>
    <t>18B2</t>
  </si>
  <si>
    <t>Tỉnh Nam Định</t>
  </si>
  <si>
    <t>18B1</t>
  </si>
  <si>
    <t>Huyện Mỹ Lộc, Tỉnh Nam Định</t>
  </si>
  <si>
    <t>Huyện Vụ Bản, Tỉnh Nam Định</t>
  </si>
  <si>
    <t>18C1</t>
  </si>
  <si>
    <t>Huyện Ý Yên, Tỉnh Nam Định</t>
  </si>
  <si>
    <t>18D1</t>
  </si>
  <si>
    <t>Huyện Trực Ninh, Tỉnh Nam Định</t>
  </si>
  <si>
    <t>18E1</t>
  </si>
  <si>
    <t>Huyện Xuân Trường, Tỉnh Nam Định</t>
  </si>
  <si>
    <t>18F1</t>
  </si>
  <si>
    <t>Huyện Giao Thủy, Tỉnh Nam Định</t>
  </si>
  <si>
    <t>18G1</t>
  </si>
  <si>
    <t xml:space="preserve"> Huyện Hải Hậu, Tỉnh Nam Định</t>
  </si>
  <si>
    <t>18H1</t>
  </si>
  <si>
    <t>Huyện Nam Trực, Tỉnh Nam Định</t>
  </si>
  <si>
    <t>18K1</t>
  </si>
  <si>
    <t>Huyện Nghĩa Hưng, Tỉnh Nam Định</t>
  </si>
  <si>
    <t>18L1</t>
  </si>
  <si>
    <t>Thành phố Việt Trì, Tỉnh Phú Thọ</t>
  </si>
  <si>
    <t>19B1</t>
  </si>
  <si>
    <t>Tỉnh Phú Thọ</t>
  </si>
  <si>
    <t>Thị xã Phú Thọ, Tỉnh Phú Thọ</t>
  </si>
  <si>
    <t>19M1</t>
  </si>
  <si>
    <t>Huyện Hạ Hòa, Tỉnh Phú Thọ</t>
  </si>
  <si>
    <t>19F1</t>
  </si>
  <si>
    <t>Huyện Cẩm Khê, Tỉnh Phú Thọ</t>
  </si>
  <si>
    <t>19G1</t>
  </si>
  <si>
    <t>19Y2</t>
  </si>
  <si>
    <t>Huyện Thanh Sơn, Tỉnh Phú Thọ</t>
  </si>
  <si>
    <t>19T1</t>
  </si>
  <si>
    <t>19T2</t>
  </si>
  <si>
    <t>19C1</t>
  </si>
  <si>
    <t>Huyện Thanh Ba, Tỉnh Phú Thọ</t>
  </si>
  <si>
    <t>19K1</t>
  </si>
  <si>
    <t>Huyện Thanh Thủy, Tỉnh Phú Thọ</t>
  </si>
  <si>
    <t>19L1</t>
  </si>
  <si>
    <t>Huyện Tam Nông, Tỉnh Phú Thọ</t>
  </si>
  <si>
    <t>19N1</t>
  </si>
  <si>
    <t>Huyện Yên Lập, Tỉnh Phú Thọ</t>
  </si>
  <si>
    <t>19H1</t>
  </si>
  <si>
    <t>Huyện Đoan Hùng, Tỉnh Phú Thọ</t>
  </si>
  <si>
    <t>19E1</t>
  </si>
  <si>
    <t>Huyện Lâm Thao, Tỉnh Phú Thọ</t>
  </si>
  <si>
    <t>19S1</t>
  </si>
  <si>
    <t>Huyện Phù Ninh, Tỉnh Phú Thọ</t>
  </si>
  <si>
    <t>19P1</t>
  </si>
  <si>
    <t>Huyện Tân Sơn, Tỉnh Phú Thọ</t>
  </si>
  <si>
    <t>19D1</t>
  </si>
  <si>
    <t>Thành phố Thái Nguyên, Tỉnh Thái Nguyên</t>
  </si>
  <si>
    <t>20B1</t>
  </si>
  <si>
    <t>Tỉnh Thái Nguyên</t>
  </si>
  <si>
    <t>Thành phố Sông Công, Tỉnh Thái Nguyên</t>
  </si>
  <si>
    <t>Thị xã Phổ Yên, Tỉnh Thái Nguyên</t>
  </si>
  <si>
    <t>20H1</t>
  </si>
  <si>
    <t>Huyện Đồng Hỷ, Tỉnh Thái Nguyên</t>
  </si>
  <si>
    <t>Huyện Định Hoá, Tỉnh Thái Nguyên</t>
  </si>
  <si>
    <t>20C1</t>
  </si>
  <si>
    <t>Huyện Võ Nhai, Tỉnh Thái Nguyên</t>
  </si>
  <si>
    <t>20D1</t>
  </si>
  <si>
    <t>Huyện Phú Lương, Tỉnh Thái Nguyên</t>
  </si>
  <si>
    <t>20E1</t>
  </si>
  <si>
    <t>Huyện Đại Từ, Tỉnh Thái Nguyên</t>
  </si>
  <si>
    <t>20F1</t>
  </si>
  <si>
    <t>Huyên Phú Bình, Tỉnh Thái Nguyên</t>
  </si>
  <si>
    <t>20G1</t>
  </si>
  <si>
    <t>Thành phố Yên Bái, Tỉnh Yên Bái</t>
  </si>
  <si>
    <t>21B1</t>
  </si>
  <si>
    <t>Tỉnh Yên Bái</t>
  </si>
  <si>
    <t>21B2</t>
  </si>
  <si>
    <t>Huyện Lục Yên, Tỉnh Yên Bái</t>
  </si>
  <si>
    <t>21C1 </t>
  </si>
  <si>
    <t>Huyện Yên Bình, Tỉnh Yên Bái</t>
  </si>
  <si>
    <t>21D1 </t>
  </si>
  <si>
    <t>Huyện Trấn Yên, Tỉnh Yên Bái</t>
  </si>
  <si>
    <t>21F1 </t>
  </si>
  <si>
    <t>Thị xã Nghĩa Lộ, Tỉnh Yên Bái</t>
  </si>
  <si>
    <t>21K1 </t>
  </si>
  <si>
    <t>Huyện Mù Cang Chải, Tỉnh Yên Bái</t>
  </si>
  <si>
    <t xml:space="preserve">21G1 </t>
  </si>
  <si>
    <t>Huyện Trạm Tấu, Tỉnh Yên Bái</t>
  </si>
  <si>
    <t>Huyện Văn Chấn, Tỉnh Yên Bái</t>
  </si>
  <si>
    <t>21H1 </t>
  </si>
  <si>
    <t>Huyện Văn Yên, Tỉnh Yên Bái</t>
  </si>
  <si>
    <t>21E1 </t>
  </si>
  <si>
    <t>Thành phố Tuyên Quang, Tỉnh Tuyên Quang</t>
  </si>
  <si>
    <t>22B1</t>
  </si>
  <si>
    <t>Tỉnh Tuyên Quang</t>
  </si>
  <si>
    <t>22B2</t>
  </si>
  <si>
    <t>Huyện Chiêm Hóa, Tỉnh Tuyên Quang</t>
  </si>
  <si>
    <t>22F1 </t>
  </si>
  <si>
    <t>Huyện Sơn Dương, Tỉnh Tuyên Quang</t>
  </si>
  <si>
    <t>22S1</t>
  </si>
  <si>
    <t>22S2</t>
  </si>
  <si>
    <t>Huyện Hàm Yên, Tỉnh Tuyên Quang</t>
  </si>
  <si>
    <t>22Y1 </t>
  </si>
  <si>
    <t>Huyện Na Hang, Tỉnh Tuyên Quang</t>
  </si>
  <si>
    <t>22N1 </t>
  </si>
  <si>
    <t>Huyện Yên Sơn, Tỉnh Tuyên Quang</t>
  </si>
  <si>
    <t>22B1 </t>
  </si>
  <si>
    <t>Huyện Lâm Bình, Tỉnh Tuyên Quang</t>
  </si>
  <si>
    <t>22L1 </t>
  </si>
  <si>
    <t>Thành phố Hà Giang, Tỉnh Hà Giang</t>
  </si>
  <si>
    <t>23B1 </t>
  </si>
  <si>
    <t>Tỉnh Hà Giang</t>
  </si>
  <si>
    <t>Huyện Bắc Quang, Tỉnh Hà Giang</t>
  </si>
  <si>
    <t>23D1 </t>
  </si>
  <si>
    <t>Huyện Quang Bình, Tỉnh Hà Giang</t>
  </si>
  <si>
    <t>23E1 </t>
  </si>
  <si>
    <t>Huyện Hoàng Su Phì, Tỉnh Hà Giang</t>
  </si>
  <si>
    <t>23F1 </t>
  </si>
  <si>
    <t>Huyện Xín Mần, Tỉnh Hà Giang</t>
  </si>
  <si>
    <t>23G1 </t>
  </si>
  <si>
    <t>Huyện Vị Xuyên, Tỉnh Hà Giang</t>
  </si>
  <si>
    <t>23H1 </t>
  </si>
  <si>
    <t>Huyện Bắc Mê, Tỉnh Hà Giang</t>
  </si>
  <si>
    <t>23K1 </t>
  </si>
  <si>
    <t>Huyện Mèo Vạc, Tỉnh Hà Giang</t>
  </si>
  <si>
    <t>23P1 </t>
  </si>
  <si>
    <t>Huyện Đồng Văn, Tỉnh Hà Giang</t>
  </si>
  <si>
    <t>23N1 </t>
  </si>
  <si>
    <t>Huyện Yên Minh, Tỉnh Hà Giang</t>
  </si>
  <si>
    <t>23M1 </t>
  </si>
  <si>
    <t>Huyện Quản Bạ, Tỉnh Hà Giang</t>
  </si>
  <si>
    <t>23L1 </t>
  </si>
  <si>
    <t>Thành phố Lào Cai, Tỉnh Lào Cai</t>
  </si>
  <si>
    <t>24B1</t>
  </si>
  <si>
    <t>Tỉnh Lào Cai</t>
  </si>
  <si>
    <t>24B2</t>
  </si>
  <si>
    <t>Huyện Mường Khương, Tỉnh Lào Cai</t>
  </si>
  <si>
    <t>24M1</t>
  </si>
  <si>
    <t>Huyện Sa Pa, Tỉnh Lào Cai</t>
  </si>
  <si>
    <t>24S1</t>
  </si>
  <si>
    <t>Huyện Bảo Thắng, Tỉnh Lào Cai</t>
  </si>
  <si>
    <t>24T1</t>
  </si>
  <si>
    <t>Huyện Simacai, Tỉnh Lào Cai</t>
  </si>
  <si>
    <t>24U1</t>
  </si>
  <si>
    <t>Huyện Văn Bàn, Tỉnh Lào Cai</t>
  </si>
  <si>
    <t>24V1</t>
  </si>
  <si>
    <t>Huyện Bát Xát, Tỉnh Lào Cai</t>
  </si>
  <si>
    <t>24X1</t>
  </si>
  <si>
    <t>Huyện Bảo Yên, Tỉnh Lào Cai</t>
  </si>
  <si>
    <t>24Y1</t>
  </si>
  <si>
    <t>Huyện Bắc Hà, Tỉnh Lào Cai</t>
  </si>
  <si>
    <t>24Z1</t>
  </si>
  <si>
    <t>Thành phố Lai Châu, Tỉnh Lai Châu</t>
  </si>
  <si>
    <t>25B1 </t>
  </si>
  <si>
    <t>Tỉnh Lai Châu</t>
  </si>
  <si>
    <t>Huyện Mường Tè, Tỉnh Lai Châu</t>
  </si>
  <si>
    <t>25M1 </t>
  </si>
  <si>
    <t>Huyện Nậm Nhùn, Tỉnh Lai Châu</t>
  </si>
  <si>
    <t>25H1 </t>
  </si>
  <si>
    <t>Huyện Phong Thổ, Tỉnh Lai Châu</t>
  </si>
  <si>
    <t>25F1 </t>
  </si>
  <si>
    <t>Huyện Sìn Hồ, Tỉnh Lai Châu</t>
  </si>
  <si>
    <t>25S1 </t>
  </si>
  <si>
    <t>Huyện Tam Đường, Tỉnh Lai Châu</t>
  </si>
  <si>
    <t>25N1 </t>
  </si>
  <si>
    <t>Huyện Tân Uyên, Tỉnh Lai Châu</t>
  </si>
  <si>
    <t>25U1 </t>
  </si>
  <si>
    <t>Huyện Than Uyên, Tỉnh Lai Châu</t>
  </si>
  <si>
    <t>25T1 </t>
  </si>
  <si>
    <t>Thành phố Sơn La, Tỉnh Sơn La</t>
  </si>
  <si>
    <t>26B1</t>
  </si>
  <si>
    <t>Tỉnh Sơn La</t>
  </si>
  <si>
    <t>26B2</t>
  </si>
  <si>
    <t>Huyện Sông Mã, Tỉnh Sơn La</t>
  </si>
  <si>
    <t>26C1</t>
  </si>
  <si>
    <t>Huyện Phù Yên, Tỉnh Sơn La</t>
  </si>
  <si>
    <t>26D1</t>
  </si>
  <si>
    <t>Huyện Bắc Yên, Tỉnh Sơn La</t>
  </si>
  <si>
    <t>26E1</t>
  </si>
  <si>
    <t>Huyện Sốp Cộp, Tỉnh Sơn La</t>
  </si>
  <si>
    <t>26F1</t>
  </si>
  <si>
    <t>Huyện Mộc Châu, Tỉnh Sơn La</t>
  </si>
  <si>
    <t>26G1</t>
  </si>
  <si>
    <t>Huyện Quỳnh Nhai, Tỉnh Sơn La</t>
  </si>
  <si>
    <t>26H1</t>
  </si>
  <si>
    <t>Huyện Mai Sơn, Tỉnh Sơn La</t>
  </si>
  <si>
    <t>26K1</t>
  </si>
  <si>
    <t>Huyện Mường La, Tỉnh Sơn La</t>
  </si>
  <si>
    <t>26L1</t>
  </si>
  <si>
    <t>Huyện Thuận Châu, Tỉnh Sơn La</t>
  </si>
  <si>
    <t>26M1</t>
  </si>
  <si>
    <t>Huyện Yên Châu, Tỉnh Sơn La</t>
  </si>
  <si>
    <t>26N1</t>
  </si>
  <si>
    <t>Huyện Vân Hồ, Tỉnh Sơn La</t>
  </si>
  <si>
    <t>26P1</t>
  </si>
  <si>
    <t>Thành phố Điện Biên Phủ, Tỉnh Điện Biên</t>
  </si>
  <si>
    <t>27B1</t>
  </si>
  <si>
    <t>Tỉnh Điện Biên</t>
  </si>
  <si>
    <t>27B2</t>
  </si>
  <si>
    <t>27P1</t>
  </si>
  <si>
    <t>Thị xã Mường Lay, Tỉnh Điện Biên</t>
  </si>
  <si>
    <t>27X1 </t>
  </si>
  <si>
    <t>Huyện Tủa Chùa, Tỉnh Điện Biên</t>
  </si>
  <si>
    <t>27L1 </t>
  </si>
  <si>
    <t>Huyện Nậm Pồ, Tỉnh Điện Biên</t>
  </si>
  <si>
    <t>27T1 </t>
  </si>
  <si>
    <t>Huyện Điện Biên, Tỉnh Điện Biên</t>
  </si>
  <si>
    <t>27N1 </t>
  </si>
  <si>
    <t>Huyện Mường Nhé, Tỉnh Điện Biên</t>
  </si>
  <si>
    <t>27S1 </t>
  </si>
  <si>
    <t>Huyện Điện Biên Đông, Tỉnh Điện Biên</t>
  </si>
  <si>
    <t>27U1 </t>
  </si>
  <si>
    <t>Huyện Mường Chà, Tỉnh Điện Biên</t>
  </si>
  <si>
    <t>27V1 </t>
  </si>
  <si>
    <t>Huyện Mường Ảng, Tỉnh Điện Biên</t>
  </si>
  <si>
    <t xml:space="preserve">27Y1 </t>
  </si>
  <si>
    <t>Huyện Tuần Giáo, Tỉnh Điện Biên</t>
  </si>
  <si>
    <t>27Z1 </t>
  </si>
  <si>
    <t>Thành phố Hòa Bình, Tỉnh Hòa Bình</t>
  </si>
  <si>
    <t>28H1</t>
  </si>
  <si>
    <t>Tỉnh Hòa Bình</t>
  </si>
  <si>
    <t>28K1</t>
  </si>
  <si>
    <t>Huyện Kim Bôi, Tỉnh Hòa Bình</t>
  </si>
  <si>
    <t>28B1 </t>
  </si>
  <si>
    <t>Huyện Cao Phong, Tỉnh Hòa Bình</t>
  </si>
  <si>
    <t>28C1 </t>
  </si>
  <si>
    <t>Huyện Đà Bắc, Tỉnh Hòa Bình</t>
  </si>
  <si>
    <t>28D1 </t>
  </si>
  <si>
    <t>Huyện Tân Lạc, Tỉnh Hòa Bình</t>
  </si>
  <si>
    <t>28E1 </t>
  </si>
  <si>
    <t>Huyện Yên Thủy, Tỉnh Hòa Bình</t>
  </si>
  <si>
    <t>28F1 </t>
  </si>
  <si>
    <t>Huyện Lương Sơn, Tỉnh Hòa Bình</t>
  </si>
  <si>
    <t>28G1 </t>
  </si>
  <si>
    <t>Huyện Lạc Thủy, Tỉnh Hòa Bình</t>
  </si>
  <si>
    <t>28L1 </t>
  </si>
  <si>
    <t>Huyện Mai Châu, Tỉnh Hòa Bình</t>
  </si>
  <si>
    <t>28M1 </t>
  </si>
  <si>
    <t>Huyện Lạc Sơn, Tỉnh Hòa Bình</t>
  </si>
  <si>
    <t>28N1 </t>
  </si>
  <si>
    <t>Quận Ba Đình, Thành Phố Hà Nội</t>
  </si>
  <si>
    <t>29B1</t>
  </si>
  <si>
    <t>Thành Phố Hà Nội</t>
  </si>
  <si>
    <t>30B1</t>
  </si>
  <si>
    <t>31B1</t>
  </si>
  <si>
    <t>32B1</t>
  </si>
  <si>
    <t>33B1</t>
  </si>
  <si>
    <t>40B1</t>
  </si>
  <si>
    <t>Quận Hoàn Kiếm, Thành Phố Hà Nội</t>
  </si>
  <si>
    <t>29C1</t>
  </si>
  <si>
    <t>30C1</t>
  </si>
  <si>
    <t>31C1</t>
  </si>
  <si>
    <t>32C1</t>
  </si>
  <si>
    <t>33C1</t>
  </si>
  <si>
    <t>40C1</t>
  </si>
  <si>
    <t>Quận Hai Bà Trưng, Thành Phố Hà Nội</t>
  </si>
  <si>
    <t>29D1</t>
  </si>
  <si>
    <t>30D1</t>
  </si>
  <si>
    <t>31D1</t>
  </si>
  <si>
    <t>32D1</t>
  </si>
  <si>
    <t>33D1</t>
  </si>
  <si>
    <t>40D1</t>
  </si>
  <si>
    <t>Quận Đống Đa, Thành Phố Hà Nội</t>
  </si>
  <si>
    <t>29E1</t>
  </si>
  <si>
    <t>30E1</t>
  </si>
  <si>
    <t>31E1</t>
  </si>
  <si>
    <t>32E1</t>
  </si>
  <si>
    <t>33E1</t>
  </si>
  <si>
    <t>40E1</t>
  </si>
  <si>
    <t>29E2</t>
  </si>
  <si>
    <t>30E2</t>
  </si>
  <si>
    <t>31E2</t>
  </si>
  <si>
    <t>32E2</t>
  </si>
  <si>
    <t>33E2</t>
  </si>
  <si>
    <t>40E2</t>
  </si>
  <si>
    <t>Quận Tây Hồ, Thành Phố Hà Nội</t>
  </si>
  <si>
    <t>29F1</t>
  </si>
  <si>
    <t>30F1</t>
  </si>
  <si>
    <t>31F1</t>
  </si>
  <si>
    <t>32F1</t>
  </si>
  <si>
    <t>33F1</t>
  </si>
  <si>
    <t>40F1</t>
  </si>
  <si>
    <t>Quận Thanh Xuân, Thành Phố Hà Nội</t>
  </si>
  <si>
    <t>29G1</t>
  </si>
  <si>
    <t>30G1</t>
  </si>
  <si>
    <t>31G1</t>
  </si>
  <si>
    <t>32G1</t>
  </si>
  <si>
    <t>33G1</t>
  </si>
  <si>
    <t>40G1</t>
  </si>
  <si>
    <t>Quận Hoàng Mai, Thành Phố Hà Nội</t>
  </si>
  <si>
    <t>29H1</t>
  </si>
  <si>
    <t>30H1</t>
  </si>
  <si>
    <t>31H1</t>
  </si>
  <si>
    <t>32H1</t>
  </si>
  <si>
    <t>33H1</t>
  </si>
  <si>
    <t>40H1</t>
  </si>
  <si>
    <t>Quận Long Biên, Thành Phố Hà Nội</t>
  </si>
  <si>
    <t>29K1</t>
  </si>
  <si>
    <t>30K1</t>
  </si>
  <si>
    <t>31K1</t>
  </si>
  <si>
    <t>32K1</t>
  </si>
  <si>
    <t>33K1</t>
  </si>
  <si>
    <t>40K1</t>
  </si>
  <si>
    <t>Quận Cầu Giấy, Thành Phố Hà Nội</t>
  </si>
  <si>
    <t>29P1</t>
  </si>
  <si>
    <t>30P1</t>
  </si>
  <si>
    <t>31P1</t>
  </si>
  <si>
    <t>32P1</t>
  </si>
  <si>
    <t>33P1</t>
  </si>
  <si>
    <t>40P1</t>
  </si>
  <si>
    <t>Quận Hà Đông, Thành Phố Hà Nội</t>
  </si>
  <si>
    <t>29T1</t>
  </si>
  <si>
    <t>30T1</t>
  </si>
  <si>
    <t>31T1</t>
  </si>
  <si>
    <t>32T1</t>
  </si>
  <si>
    <t>33T1</t>
  </si>
  <si>
    <t>40T1</t>
  </si>
  <si>
    <t>Quận Nam Từ Liêm, Thành Phố Hà Nội</t>
  </si>
  <si>
    <t>29L1</t>
  </si>
  <si>
    <t>30L1</t>
  </si>
  <si>
    <t>31L1</t>
  </si>
  <si>
    <t>32L1</t>
  </si>
  <si>
    <t>33L1</t>
  </si>
  <si>
    <t>40L1</t>
  </si>
  <si>
    <t>Quận Bắc Từ Liêm, Thành Phố Hà Nội</t>
  </si>
  <si>
    <t>29L5</t>
  </si>
  <si>
    <t>30L5</t>
  </si>
  <si>
    <t>31L5</t>
  </si>
  <si>
    <t>32L5</t>
  </si>
  <si>
    <t>33L5</t>
  </si>
  <si>
    <t>40L5</t>
  </si>
  <si>
    <t>Huyện Thanh Trì, Thành Phố Hà Nội</t>
  </si>
  <si>
    <t>29M1</t>
  </si>
  <si>
    <t>30M1</t>
  </si>
  <si>
    <t>31M1</t>
  </si>
  <si>
    <t>32M1</t>
  </si>
  <si>
    <t>33M1</t>
  </si>
  <si>
    <t>40M1</t>
  </si>
  <si>
    <t>Huyện Gia Lâm, Thành Phố Hà Nội</t>
  </si>
  <si>
    <t>29N1</t>
  </si>
  <si>
    <t>30N1</t>
  </si>
  <si>
    <t>31N1</t>
  </si>
  <si>
    <t>32N1</t>
  </si>
  <si>
    <t>33N1</t>
  </si>
  <si>
    <t>40N1</t>
  </si>
  <si>
    <t>Huyện Đông Anh, Thành Phố Hà Nội</t>
  </si>
  <si>
    <t>29S1</t>
  </si>
  <si>
    <t>30S1</t>
  </si>
  <si>
    <t>31S1</t>
  </si>
  <si>
    <t>32S1</t>
  </si>
  <si>
    <t>33S1</t>
  </si>
  <si>
    <t>40S1</t>
  </si>
  <si>
    <t>Huyện Sóc Sơn, Thành Phố Hà Nội</t>
  </si>
  <si>
    <t>29S6</t>
  </si>
  <si>
    <t>30S6</t>
  </si>
  <si>
    <t>31S6</t>
  </si>
  <si>
    <t>32S6</t>
  </si>
  <si>
    <t>33S6</t>
  </si>
  <si>
    <t>40S6</t>
  </si>
  <si>
    <t>Huyện Ba Vì, Thành Phố Hà Nội</t>
  </si>
  <si>
    <t>29V1</t>
  </si>
  <si>
    <t>30V1</t>
  </si>
  <si>
    <t>31V1</t>
  </si>
  <si>
    <t>32V1</t>
  </si>
  <si>
    <t>33V1</t>
  </si>
  <si>
    <t>40V1</t>
  </si>
  <si>
    <t>Huyện Phúc Thọ, Thành Phố Hà Nội</t>
  </si>
  <si>
    <t>29V3</t>
  </si>
  <si>
    <t>30V3</t>
  </si>
  <si>
    <t>31V3</t>
  </si>
  <si>
    <t>32V3</t>
  </si>
  <si>
    <t>33V3</t>
  </si>
  <si>
    <t>40V3</t>
  </si>
  <si>
    <t>Huyện Thạch Thất, Thành Phố Hà Nội</t>
  </si>
  <si>
    <t>29V5</t>
  </si>
  <si>
    <t>30V5</t>
  </si>
  <si>
    <t>31V5</t>
  </si>
  <si>
    <t>32V5</t>
  </si>
  <si>
    <t>33V5</t>
  </si>
  <si>
    <t>40V5</t>
  </si>
  <si>
    <t>Huyện Quốc Oai, Thành Phố Hà Nội</t>
  </si>
  <si>
    <t>29V7</t>
  </si>
  <si>
    <t>30V7</t>
  </si>
  <si>
    <t>31V7</t>
  </si>
  <si>
    <t>32V7</t>
  </si>
  <si>
    <t>33V7</t>
  </si>
  <si>
    <t>40V7</t>
  </si>
  <si>
    <t>Huyện Chương Mỹ, Thành Phố Hà Nội</t>
  </si>
  <si>
    <t>29X1</t>
  </si>
  <si>
    <t>30X1</t>
  </si>
  <si>
    <t>31X1</t>
  </si>
  <si>
    <t>32X1</t>
  </si>
  <si>
    <t>33X1</t>
  </si>
  <si>
    <t>40X1</t>
  </si>
  <si>
    <t>Huyện Đan Phượng, Thành Phố Hà Nội</t>
  </si>
  <si>
    <t>29X3</t>
  </si>
  <si>
    <t>30X3</t>
  </si>
  <si>
    <t>31X3</t>
  </si>
  <si>
    <t>32X3</t>
  </si>
  <si>
    <t>33X3</t>
  </si>
  <si>
    <t>40X3</t>
  </si>
  <si>
    <t>Huyện Hoài Đức, Thành Phố Hà Nội</t>
  </si>
  <si>
    <t>29X5</t>
  </si>
  <si>
    <t>30X5</t>
  </si>
  <si>
    <t>31X5</t>
  </si>
  <si>
    <t>32X5</t>
  </si>
  <si>
    <t>33X5</t>
  </si>
  <si>
    <t>40X5</t>
  </si>
  <si>
    <t>Huyện Thanh Oai, Thành Phố Hà Nội</t>
  </si>
  <si>
    <t>29X7</t>
  </si>
  <si>
    <t>30X7</t>
  </si>
  <si>
    <t>31X7</t>
  </si>
  <si>
    <t>32X7</t>
  </si>
  <si>
    <t>33X7</t>
  </si>
  <si>
    <t>40X7</t>
  </si>
  <si>
    <t>Huyện Mỹ Đức, Thành Phố Hà Nội</t>
  </si>
  <si>
    <t>29Y1</t>
  </si>
  <si>
    <t>30Y1</t>
  </si>
  <si>
    <t>31Y1</t>
  </si>
  <si>
    <t>32Y1</t>
  </si>
  <si>
    <t>33Y1</t>
  </si>
  <si>
    <t>40Y1</t>
  </si>
  <si>
    <t>Huyện Ứng Hòa, Thành Phố Hà Nội</t>
  </si>
  <si>
    <t>29Y3</t>
  </si>
  <si>
    <t>30Y3</t>
  </si>
  <si>
    <t>31Y3</t>
  </si>
  <si>
    <t>32Y3</t>
  </si>
  <si>
    <t>33Y3</t>
  </si>
  <si>
    <t>40Y3</t>
  </si>
  <si>
    <t>Huyện Thường Tín, Thành Phố Hà Nội</t>
  </si>
  <si>
    <t>29Y5</t>
  </si>
  <si>
    <t>30Y5</t>
  </si>
  <si>
    <t>31Y5</t>
  </si>
  <si>
    <t>32Y5</t>
  </si>
  <si>
    <t>33Y5</t>
  </si>
  <si>
    <t>40Y5</t>
  </si>
  <si>
    <t>Huyện Phú Xuyên, Thành Phố Hà Nội</t>
  </si>
  <si>
    <t>29Y7</t>
  </si>
  <si>
    <t>30Y7</t>
  </si>
  <si>
    <t>31Y7</t>
  </si>
  <si>
    <t>32Y7</t>
  </si>
  <si>
    <t>33Y7</t>
  </si>
  <si>
    <t>40Y7</t>
  </si>
  <si>
    <t>Huyện Mê Linh, Thành Phố Hà Nội</t>
  </si>
  <si>
    <t>29Z1</t>
  </si>
  <si>
    <t>30Z1</t>
  </si>
  <si>
    <t>31Z1</t>
  </si>
  <si>
    <t>32Z1</t>
  </si>
  <si>
    <t>33Z1</t>
  </si>
  <si>
    <t>40Z1</t>
  </si>
  <si>
    <t>Thị Xã Sơn Tây, Thành Phố Hà Nội</t>
  </si>
  <si>
    <t>29U1</t>
  </si>
  <si>
    <t>30U1</t>
  </si>
  <si>
    <t>31U1</t>
  </si>
  <si>
    <t>32U1</t>
  </si>
  <si>
    <t>33U1</t>
  </si>
  <si>
    <t>40U1</t>
  </si>
  <si>
    <t>Thành phố Hải Dương, Tỉnh Hải Dương</t>
  </si>
  <si>
    <t>34B1</t>
  </si>
  <si>
    <t>34B2</t>
  </si>
  <si>
    <t>34B3</t>
  </si>
  <si>
    <t>34B4</t>
  </si>
  <si>
    <t>Thành phố Chí Linh, Tỉnh Hải Dương</t>
  </si>
  <si>
    <t>34C1 </t>
  </si>
  <si>
    <t>Thị xã Kinh Môn, Tỉnh Hải Dương</t>
  </si>
  <si>
    <t>34P1 </t>
  </si>
  <si>
    <t>Huyện Cẩm Giàng, Tỉnh Hải Dương</t>
  </si>
  <si>
    <t>34D1 </t>
  </si>
  <si>
    <t>Huyện Bình Giang, Tỉnh Hải Dương</t>
  </si>
  <si>
    <t>34E1 </t>
  </si>
  <si>
    <t>Huyện Thanh Miện, Tỉnh Hải Dương</t>
  </si>
  <si>
    <t>34F1 </t>
  </si>
  <si>
    <t>Huyện Gia Lộc, Tỉnh Hải Dương</t>
  </si>
  <si>
    <t>34G1 </t>
  </si>
  <si>
    <t>Huyện Ninh Giang, Tỉnh Hải Dương</t>
  </si>
  <si>
    <t>34H1 </t>
  </si>
  <si>
    <t>Huyện Kim Thành, Tỉnh Hải Dương</t>
  </si>
  <si>
    <t>34K1 </t>
  </si>
  <si>
    <t>Huyện Nam Sách, Tỉnh Hải Dương</t>
  </si>
  <si>
    <t>34L1 </t>
  </si>
  <si>
    <t>Huyện Thanh Hà, Tỉnh Hải Dương</t>
  </si>
  <si>
    <t>34M1 </t>
  </si>
  <si>
    <t>Huyện Tứ Kỳ, Tỉnh Hải Dương</t>
  </si>
  <si>
    <t>34N1 </t>
  </si>
  <si>
    <t>Thành phố Ninh Bình, Tỉnh Ninh Bình</t>
  </si>
  <si>
    <t>35B1</t>
  </si>
  <si>
    <t>Thành phố Tam Điệp, Tỉnh Ninh Bình</t>
  </si>
  <si>
    <t>35T1</t>
  </si>
  <si>
    <t>Huyện Gia Viễn, Tỉnh Ninh Bình</t>
  </si>
  <si>
    <t>35G1</t>
  </si>
  <si>
    <t>Huyện Hoa Lư, Tỉnh Ninh Bình</t>
  </si>
  <si>
    <t>35H1</t>
  </si>
  <si>
    <t>Huyện Kim Sơn, Tỉnh Ninh Bình</t>
  </si>
  <si>
    <t>35K1</t>
  </si>
  <si>
    <t>Huyện Nho Quan, Tỉnh Ninh Bình</t>
  </si>
  <si>
    <t>35N1</t>
  </si>
  <si>
    <t>Huyện Yên Khánh, Tỉnh Ninh Bình</t>
  </si>
  <si>
    <t>35Y1</t>
  </si>
  <si>
    <t>Huyện Yên Mô, Tỉnh Ninh Bình</t>
  </si>
  <si>
    <t>35M1</t>
  </si>
  <si>
    <t>Thành phố Thanh Hóa, Tỉnh Thanh Hóa</t>
  </si>
  <si>
    <t>36B4</t>
  </si>
  <si>
    <t>36B5</t>
  </si>
  <si>
    <t>36B6</t>
  </si>
  <si>
    <t>36B7</t>
  </si>
  <si>
    <t>Thành phố Sầm Sơn, Tỉnh Thanh Hóa</t>
  </si>
  <si>
    <t>36N1 </t>
  </si>
  <si>
    <t>Thị xã Bỉm Sơn, Tỉnh Thanh Hóa</t>
  </si>
  <si>
    <t>36F5 </t>
  </si>
  <si>
    <t>Thị xã Nghi Sơn, Tỉnh Thanh Hóa</t>
  </si>
  <si>
    <t>36C1 </t>
  </si>
  <si>
    <t>Huyện Quảng Xương, Tỉnh Thanh Hóa</t>
  </si>
  <si>
    <t>36B1 </t>
  </si>
  <si>
    <t>Huyện Thọ Xuân, Tỉnh Thanh Hóa</t>
  </si>
  <si>
    <t>36D1 </t>
  </si>
  <si>
    <t>Huyện Thạch Thành, Tỉnh Thanh Hóa</t>
  </si>
  <si>
    <t>36E1 </t>
  </si>
  <si>
    <t>Huyện Hậu Lộc, Tỉnh Thanh Hóa</t>
  </si>
  <si>
    <t>36F1 </t>
  </si>
  <si>
    <t>Huyện Nga Sơn, Tỉnh Thanh Hóa</t>
  </si>
  <si>
    <t>36G1 </t>
  </si>
  <si>
    <t>Huyện Bá Thước, Tỉnh Thanh Hóa</t>
  </si>
  <si>
    <t>36G5 </t>
  </si>
  <si>
    <t>Huyện Lang Chánh, Tỉnh Thanh Hóa</t>
  </si>
  <si>
    <t>36H1 </t>
  </si>
  <si>
    <t>Huyện Quan Hóa, Tỉnh Thanh Hóa</t>
  </si>
  <si>
    <t>36H5 </t>
  </si>
  <si>
    <t>Huyện Cẩm Thủy, Tỉnh Thanh Hóa</t>
  </si>
  <si>
    <t>36L1 </t>
  </si>
  <si>
    <t>Huyện Mường Lát, Tỉnh Thanh Hóa</t>
  </si>
  <si>
    <t>36K1 </t>
  </si>
  <si>
    <t>Huyện Như Xuân, Tỉnh Thanh Hóa</t>
  </si>
  <si>
    <t>36K3 </t>
  </si>
  <si>
    <t>Huyện Ngọc Lặc, Tỉnh Thanh Hóa</t>
  </si>
  <si>
    <t>36K5 </t>
  </si>
  <si>
    <t>Huyện Thường Xuân, Tỉnh Thanh Hóa</t>
  </si>
  <si>
    <t>36M1 </t>
  </si>
  <si>
    <t>Huyện Hà Trung, Tỉnh Thanh Hóa</t>
  </si>
  <si>
    <t>36B3 </t>
  </si>
  <si>
    <t>Huyện Nông Cống, Tỉnh Thanh Hóa</t>
  </si>
  <si>
    <t>36B2 </t>
  </si>
  <si>
    <t>Thành phố Vinh, Tỉnh Nghệ An</t>
  </si>
  <si>
    <t xml:space="preserve">37B1 </t>
  </si>
  <si>
    <t>37B2</t>
  </si>
  <si>
    <t>37B3</t>
  </si>
  <si>
    <t>37B4</t>
  </si>
  <si>
    <t>37B5</t>
  </si>
  <si>
    <t>37B6</t>
  </si>
  <si>
    <t>37B7</t>
  </si>
  <si>
    <t>37B8</t>
  </si>
  <si>
    <t>37B9</t>
  </si>
  <si>
    <t>Huyện Con Cuông, Tỉnh Nghệ An</t>
  </si>
  <si>
    <t xml:space="preserve">37C1 </t>
  </si>
  <si>
    <t>Huyện Tương Dương, Tỉnh Nghệ An</t>
  </si>
  <si>
    <t xml:space="preserve">37D1 </t>
  </si>
  <si>
    <t>Huyện Đô Lương, Tỉnh Nghệ An</t>
  </si>
  <si>
    <t>Huyện Thanh Chương, Tỉnh Nghệ An</t>
  </si>
  <si>
    <t xml:space="preserve">37E1 </t>
  </si>
  <si>
    <t>Huyện Diễn Châu, Tỉnh Nghệ An</t>
  </si>
  <si>
    <t>Huyện Quỳ Châu, Tỉnh Nghệ An</t>
  </si>
  <si>
    <t xml:space="preserve">37G1 </t>
  </si>
  <si>
    <t>Huyện Nghĩa Đàn, Tỉnh Nghệ An</t>
  </si>
  <si>
    <t>Thị xã Thái Hòa, Tỉnh Nghệ An</t>
  </si>
  <si>
    <t>Huyện Quỳ Hợp, Tỉnh Nghệ An</t>
  </si>
  <si>
    <t xml:space="preserve">37H1 </t>
  </si>
  <si>
    <t>Huyện Kỳ Sơn, Tỉnh Nghệ An</t>
  </si>
  <si>
    <t xml:space="preserve">37K1 </t>
  </si>
  <si>
    <t>Huyện Nghi Lộc, Tỉnh Nghệ An</t>
  </si>
  <si>
    <t>Huyện Quỳnh Lưu, Tỉnh Nghệ An</t>
  </si>
  <si>
    <t>37L1</t>
  </si>
  <si>
    <t>Thị xã Hoàng Mai, Tỉnh Nghệ An</t>
  </si>
  <si>
    <t xml:space="preserve">37L1-5 </t>
  </si>
  <si>
    <t>Huyện Anh Sơn, Tỉnh Nghệ An</t>
  </si>
  <si>
    <t xml:space="preserve">37M1 </t>
  </si>
  <si>
    <t>Huyện Nam Đàn, Tỉnh Nghệ An</t>
  </si>
  <si>
    <t>Huyện Tân Kỳ, Tỉnh Nghệ An</t>
  </si>
  <si>
    <t xml:space="preserve">37N1 </t>
  </si>
  <si>
    <t>Huyện Hưng Nguyên, Tỉnh Nghệ An</t>
  </si>
  <si>
    <t>Huyện Yên Thành, Tỉnh Nghệ An</t>
  </si>
  <si>
    <t xml:space="preserve">37P1 </t>
  </si>
  <si>
    <t>Huyện Quế Phong, Tỉnh Nghệ An</t>
  </si>
  <si>
    <t xml:space="preserve">37F1 </t>
  </si>
  <si>
    <t>Thị xã Cửa Lò, Tỉnh Nghệ An</t>
  </si>
  <si>
    <t>37B1</t>
  </si>
  <si>
    <t>37S1</t>
  </si>
  <si>
    <t>Thành phố Hà Tĩnh, Tỉnh Hà Tĩnh</t>
  </si>
  <si>
    <t>38P1</t>
  </si>
  <si>
    <t>38T1</t>
  </si>
  <si>
    <t>Thị xã Hồng Lĩnh, Tỉnh Hà Tĩnh</t>
  </si>
  <si>
    <t>38F1 </t>
  </si>
  <si>
    <t>Thị xã Kỳ Anh, Tỉnh Hà Tĩnh</t>
  </si>
  <si>
    <t>38K1 </t>
  </si>
  <si>
    <t>Huyện Hương Khê, Tỉnh Hà Tĩnh</t>
  </si>
  <si>
    <t>38B1 </t>
  </si>
  <si>
    <t>Huyện Can Lộc, Tỉnh Hà Tĩnh</t>
  </si>
  <si>
    <t>38C1 </t>
  </si>
  <si>
    <t>Huyện Đức Thọ, Tỉnh Hà Tĩnh</t>
  </si>
  <si>
    <t>38D1 </t>
  </si>
  <si>
    <t>Huyện Vũ Quang, Tỉnh Hà Tĩnh</t>
  </si>
  <si>
    <t>38E1 </t>
  </si>
  <si>
    <t>Huyện Hương Sơn, Tỉnh Hà Tĩnh</t>
  </si>
  <si>
    <t>38H1 </t>
  </si>
  <si>
    <t>Huyện Kỳ Anh, Tỉnh Hà Tĩnh</t>
  </si>
  <si>
    <t>Huyện Lộc Hà, Tỉnh Hà Tĩnh</t>
  </si>
  <si>
    <t>38L1 </t>
  </si>
  <si>
    <t>Huyện Thạch Hà, Tỉnh Hà Tĩnh</t>
  </si>
  <si>
    <t>38M1 </t>
  </si>
  <si>
    <t>Huyện Nghi Xuân, Tỉnh Hà Tĩnh</t>
  </si>
  <si>
    <t>38N1 </t>
  </si>
  <si>
    <t>Huyện Cẩm Xuyên, Tỉnh Hà Tĩnh</t>
  </si>
  <si>
    <t>38X1 </t>
  </si>
  <si>
    <t>Quận Hải Châu, Thành Phố Đà Nẵng</t>
  </si>
  <si>
    <t>43B1</t>
  </si>
  <si>
    <t>43C1</t>
  </si>
  <si>
    <t>Quận Thanh Khê, Thành Phố Đà Nẵng</t>
  </si>
  <si>
    <t>43D1 </t>
  </si>
  <si>
    <t>Quận Sơn Trà, Thành Phố Đà Nẵng</t>
  </si>
  <si>
    <t>43E1 </t>
  </si>
  <si>
    <t>Quận Liên Chiểu, Thành Phố Đà Nẵng</t>
  </si>
  <si>
    <t>43F1 </t>
  </si>
  <si>
    <t>Quận Cẩm Lệ, Thành Phố Đà Nẵng</t>
  </si>
  <si>
    <t>43G1 </t>
  </si>
  <si>
    <t>Quận Ngũ Hành Sơn, Thành Phố Đà Nẵng</t>
  </si>
  <si>
    <t>43H1 </t>
  </si>
  <si>
    <t>Huyện Hòa Vang, Thành Phố Đà Nẵng</t>
  </si>
  <si>
    <t xml:space="preserve">43K1 </t>
  </si>
  <si>
    <t>Huyện đảo Hoàng Sa, Thành Phố Đà Nẵng</t>
  </si>
  <si>
    <t>43L1 </t>
  </si>
  <si>
    <t>Thành phố Buôn Ma Thuột, Tỉnh Đắk Lắk</t>
  </si>
  <si>
    <t>47B1</t>
  </si>
  <si>
    <t>47B2</t>
  </si>
  <si>
    <t>Thị xã Buôn Hồ, Tỉnh Đắk Lắk</t>
  </si>
  <si>
    <t>47C1 </t>
  </si>
  <si>
    <t>Huyện Ea H'leo, Tỉnh Đắk Lắk</t>
  </si>
  <si>
    <t>47D1 </t>
  </si>
  <si>
    <t>Huyện Krông Năng, Tỉnh Đắk Lắk</t>
  </si>
  <si>
    <t>47E1 </t>
  </si>
  <si>
    <t>Huyện EaKar, Tỉnh Đắk Lắk</t>
  </si>
  <si>
    <t>47F1 </t>
  </si>
  <si>
    <t>Huyện M'Đrắk, Tỉnh Đắk Lắk</t>
  </si>
  <si>
    <t>47G1 </t>
  </si>
  <si>
    <t>Huyện Cư M'gar, Tỉnh Đắk Lắk</t>
  </si>
  <si>
    <t>47H1 </t>
  </si>
  <si>
    <t>Huyện Krông Bông, Tỉnh Đắk Lắk</t>
  </si>
  <si>
    <t>47K1 </t>
  </si>
  <si>
    <t>Huyện Krông Ana, Tỉnh Đắk Lắk</t>
  </si>
  <si>
    <t>47L1 </t>
  </si>
  <si>
    <t>Huyện Krông Pắk, Tỉnh Đắk Lắk</t>
  </si>
  <si>
    <t>47M1 </t>
  </si>
  <si>
    <t>Huyện Lắk, Tỉnh Đắk Lắk</t>
  </si>
  <si>
    <t xml:space="preserve">47N1 </t>
  </si>
  <si>
    <t>Huyện Ea Súp, Tỉnh Đắk Lắk</t>
  </si>
  <si>
    <t>47P1 </t>
  </si>
  <si>
    <t>Huyện Buôn Đôn, Tỉnh Đắk Lắk</t>
  </si>
  <si>
    <t>47S1 </t>
  </si>
  <si>
    <t>Huyện Cư Kuin, Tỉnh Đắk Lắk</t>
  </si>
  <si>
    <t>47T1 </t>
  </si>
  <si>
    <t>Huyện Krông Búk , Tỉnh Đắk Lắk</t>
  </si>
  <si>
    <t>47U1 </t>
  </si>
  <si>
    <t>Thành phố Gia Nghĩa, Tỉnh Đắk Nông</t>
  </si>
  <si>
    <t>48B1 </t>
  </si>
  <si>
    <t>Huyện Krông Nô, Tỉnh Đắk Nông</t>
  </si>
  <si>
    <t>48C1 </t>
  </si>
  <si>
    <t>Huyện Cư Jút, Tỉnh Đắk Nông</t>
  </si>
  <si>
    <t>48D1 </t>
  </si>
  <si>
    <t>Huyện Đắk Mil, Tỉnh Đắk Nông</t>
  </si>
  <si>
    <t>48E1 </t>
  </si>
  <si>
    <t>Huyện Đắk Song, Tỉnh Đắk Nông</t>
  </si>
  <si>
    <t>48F1 </t>
  </si>
  <si>
    <t>Huyện Đắk Glong, Tỉnh Đắk Nông</t>
  </si>
  <si>
    <t>48G1 </t>
  </si>
  <si>
    <t>Huyện Đắk R'lấp, Tỉnh Đắk Nông</t>
  </si>
  <si>
    <t>48H1 </t>
  </si>
  <si>
    <t>Huyện Tuy Đức, Tỉnh Đắk Nông</t>
  </si>
  <si>
    <t>48K1 </t>
  </si>
  <si>
    <t>Thành phố Đà Lạt, Tỉnh Lâm Đồng</t>
  </si>
  <si>
    <t>49B1</t>
  </si>
  <si>
    <t>49B2</t>
  </si>
  <si>
    <t>Thành phố Bảo Lộc, Tỉnh Lâm Đồng</t>
  </si>
  <si>
    <t>49K1 </t>
  </si>
  <si>
    <t>Huyện Đam Rông, Tỉnh Lâm Đồng</t>
  </si>
  <si>
    <t>49C1 </t>
  </si>
  <si>
    <t>Huyện Lâm Hà, Tỉnh Lâm Đồng</t>
  </si>
  <si>
    <t>49D1 </t>
  </si>
  <si>
    <t>Huyện Đức Trọng, Tỉnh Lâm Đồng</t>
  </si>
  <si>
    <t>49E1 </t>
  </si>
  <si>
    <t>Huyện Đơn Dương, Tỉnh Lâm Đồng</t>
  </si>
  <si>
    <t>49F1 </t>
  </si>
  <si>
    <t>Huyện Di Linh, Tỉnh Lâm Đồng</t>
  </si>
  <si>
    <t>49G1 </t>
  </si>
  <si>
    <t>Huyện Bảo Lâm, Tỉnh Lâm Đồng</t>
  </si>
  <si>
    <t>49H1 </t>
  </si>
  <si>
    <t>Huyện Đạ Huoai, Tỉnh Lâm Đồng</t>
  </si>
  <si>
    <t>49L1 </t>
  </si>
  <si>
    <t>Huyện Đạ Tẻh, Tỉnh Lâm Đồng</t>
  </si>
  <si>
    <t>49M1 </t>
  </si>
  <si>
    <t>Huyện Cát Tiên, Tỉnh Lâm Đồng</t>
  </si>
  <si>
    <t>49N1 </t>
  </si>
  <si>
    <t>Huyện Lạc Dương, Tỉnh Lâm Đồng</t>
  </si>
  <si>
    <t>49P1 </t>
  </si>
  <si>
    <t>Thành phố Biên Hòa, Tỉnh Đồng Nai</t>
  </si>
  <si>
    <t>60B1</t>
  </si>
  <si>
    <t>60F1</t>
  </si>
  <si>
    <t>60F2</t>
  </si>
  <si>
    <t>60F3</t>
  </si>
  <si>
    <t>39F</t>
  </si>
  <si>
    <t>39T</t>
  </si>
  <si>
    <t>Thành phố Long Khánh, Tỉnh Đồng Nai</t>
  </si>
  <si>
    <t>60B2 </t>
  </si>
  <si>
    <t>Huyện Tân Phú, Tỉnh Đồng Nai</t>
  </si>
  <si>
    <t>60B3 </t>
  </si>
  <si>
    <t>Huyện Định Quán, Tỉnh Đồng Nai</t>
  </si>
  <si>
    <t>60B4 </t>
  </si>
  <si>
    <t>Huyện Xuân Lộc, Tỉnh Đồng Nai</t>
  </si>
  <si>
    <t>60B5</t>
  </si>
  <si>
    <t>60H5</t>
  </si>
  <si>
    <t>Huyện Cẩm Mỹ, Tỉnh Đồng Nai</t>
  </si>
  <si>
    <t>60B6 </t>
  </si>
  <si>
    <t>Huyện Thống Nhất, Tỉnh Đồng Nai</t>
  </si>
  <si>
    <t>60B7 </t>
  </si>
  <si>
    <t>Huyện Trảng Bom, Tỉnh Đồng Nai</t>
  </si>
  <si>
    <t>60B8</t>
  </si>
  <si>
    <t>60H1</t>
  </si>
  <si>
    <t>Huyện Vĩnh Cửu, Tỉnh Đồng Nai</t>
  </si>
  <si>
    <t>60B9 </t>
  </si>
  <si>
    <t>Huyện Long Thành, Tỉnh Đồng Nai</t>
  </si>
  <si>
    <t>60C1</t>
  </si>
  <si>
    <t>60G1</t>
  </si>
  <si>
    <t>Huyện Nhơn Trạch, Tỉnh Đồng Nai</t>
  </si>
  <si>
    <t>60C2 </t>
  </si>
  <si>
    <t>Thành phố Thủ Dầu Một, Tỉnh Bình Dương</t>
  </si>
  <si>
    <t>61B1</t>
  </si>
  <si>
    <t>Thành phố Thuận An, Tỉnh Bình Dương</t>
  </si>
  <si>
    <t>61C1</t>
  </si>
  <si>
    <t>Thành phố Dĩ An, Tỉnh Bình Dương</t>
  </si>
  <si>
    <t>61D1</t>
  </si>
  <si>
    <t>Thị xã Tân Uyên, Tỉnh Bình Dương</t>
  </si>
  <si>
    <t>61E1</t>
  </si>
  <si>
    <t>Thị xã Bến Cát, Tỉnh Bình Dương</t>
  </si>
  <si>
    <t>61G1</t>
  </si>
  <si>
    <t>Huyện Phú Giáo, Tỉnh Bình Dương</t>
  </si>
  <si>
    <t>61F1</t>
  </si>
  <si>
    <t>Huyện Dầu Tiếng, Tỉnh Bình Dương</t>
  </si>
  <si>
    <t>61H1</t>
  </si>
  <si>
    <t>Huyện Bàu Bàng, Tỉnh Bình Dương</t>
  </si>
  <si>
    <t>61K1</t>
  </si>
  <si>
    <t>Huyện Bắc Tân Uyên, Tỉnh Bình Dương</t>
  </si>
  <si>
    <t>61N1</t>
  </si>
  <si>
    <t>Quận 1, Thành phố Hồ Chí Minh</t>
  </si>
  <si>
    <t>41T1</t>
  </si>
  <si>
    <t>41T2</t>
  </si>
  <si>
    <t>50T1</t>
  </si>
  <si>
    <t>50T2</t>
  </si>
  <si>
    <t>51T1</t>
  </si>
  <si>
    <t>51T2</t>
  </si>
  <si>
    <t>52T1</t>
  </si>
  <si>
    <t>52T2</t>
  </si>
  <si>
    <t>53T1</t>
  </si>
  <si>
    <t>53T2</t>
  </si>
  <si>
    <t>54T1</t>
  </si>
  <si>
    <t>54T2</t>
  </si>
  <si>
    <t>55T1</t>
  </si>
  <si>
    <t>55T2</t>
  </si>
  <si>
    <t>56T1</t>
  </si>
  <si>
    <t>56T2</t>
  </si>
  <si>
    <t>57T1</t>
  </si>
  <si>
    <t>57T2</t>
  </si>
  <si>
    <t>58T1</t>
  </si>
  <si>
    <t>58T2</t>
  </si>
  <si>
    <t>59T1</t>
  </si>
  <si>
    <t>59T2</t>
  </si>
  <si>
    <t>Quận 2, Thành phố Hồ Chí Minh</t>
  </si>
  <si>
    <t>41B1</t>
  </si>
  <si>
    <t>50B1</t>
  </si>
  <si>
    <t>51B1</t>
  </si>
  <si>
    <t>52B1</t>
  </si>
  <si>
    <t>53B1</t>
  </si>
  <si>
    <t>54B1</t>
  </si>
  <si>
    <t>55B1</t>
  </si>
  <si>
    <t>56B1</t>
  </si>
  <si>
    <t>57B1</t>
  </si>
  <si>
    <t>58B1</t>
  </si>
  <si>
    <t>59B1</t>
  </si>
  <si>
    <t>Quận 3, Thành phố Hồ Chí Minh</t>
  </si>
  <si>
    <t>41F1</t>
  </si>
  <si>
    <t>41F2</t>
  </si>
  <si>
    <t>50F1</t>
  </si>
  <si>
    <t>50F2</t>
  </si>
  <si>
    <t>51F1</t>
  </si>
  <si>
    <t>51F2</t>
  </si>
  <si>
    <t>52F1</t>
  </si>
  <si>
    <t>52F2</t>
  </si>
  <si>
    <t>53F1</t>
  </si>
  <si>
    <t>53F2</t>
  </si>
  <si>
    <t>54F1</t>
  </si>
  <si>
    <t>54F2</t>
  </si>
  <si>
    <t>55F1</t>
  </si>
  <si>
    <t>55F2</t>
  </si>
  <si>
    <t>56F1</t>
  </si>
  <si>
    <t>56F2</t>
  </si>
  <si>
    <t>57F1</t>
  </si>
  <si>
    <t>57F2</t>
  </si>
  <si>
    <t>58F1</t>
  </si>
  <si>
    <t>58F2</t>
  </si>
  <si>
    <t>59F1</t>
  </si>
  <si>
    <t>59F2</t>
  </si>
  <si>
    <t>Quận 4, Thành phố Hồ Chí Minh</t>
  </si>
  <si>
    <t>41C1</t>
  </si>
  <si>
    <t>50C1</t>
  </si>
  <si>
    <t>51C1</t>
  </si>
  <si>
    <t>52C1</t>
  </si>
  <si>
    <t>53C1</t>
  </si>
  <si>
    <t>54C1</t>
  </si>
  <si>
    <t>55C1</t>
  </si>
  <si>
    <t>56C1</t>
  </si>
  <si>
    <t>57C1</t>
  </si>
  <si>
    <t>58C1</t>
  </si>
  <si>
    <t>59C1</t>
  </si>
  <si>
    <t>Quận 5, Thành phố Hồ Chí Minh</t>
  </si>
  <si>
    <t>41H1</t>
  </si>
  <si>
    <t>50H1</t>
  </si>
  <si>
    <t>51H1</t>
  </si>
  <si>
    <t>52H1</t>
  </si>
  <si>
    <t>53H1</t>
  </si>
  <si>
    <t>54H1</t>
  </si>
  <si>
    <t>55H1</t>
  </si>
  <si>
    <t>56H1</t>
  </si>
  <si>
    <t>57H1</t>
  </si>
  <si>
    <t>58H1</t>
  </si>
  <si>
    <t>59H1</t>
  </si>
  <si>
    <t>Quận 6, Thành phố Hồ Chí Minh</t>
  </si>
  <si>
    <t>41K1</t>
  </si>
  <si>
    <t>41K2</t>
  </si>
  <si>
    <t>50K1</t>
  </si>
  <si>
    <t>50K2</t>
  </si>
  <si>
    <t>51K1</t>
  </si>
  <si>
    <t>51K2</t>
  </si>
  <si>
    <t>52K1</t>
  </si>
  <si>
    <t>52K2</t>
  </si>
  <si>
    <t>53K1</t>
  </si>
  <si>
    <t>53K2</t>
  </si>
  <si>
    <t>54K1</t>
  </si>
  <si>
    <t>54K2</t>
  </si>
  <si>
    <t>55K1</t>
  </si>
  <si>
    <t>55K2</t>
  </si>
  <si>
    <t>56K1</t>
  </si>
  <si>
    <t>56K2</t>
  </si>
  <si>
    <t>57K1</t>
  </si>
  <si>
    <t>57K2</t>
  </si>
  <si>
    <t>58K1</t>
  </si>
  <si>
    <t>58K2</t>
  </si>
  <si>
    <t>59K1</t>
  </si>
  <si>
    <t>59K2</t>
  </si>
  <si>
    <t>Quận 7, Thành phố Hồ Chí Minh</t>
  </si>
  <si>
    <t>Quận 8, Thành phố Hồ Chí Minh</t>
  </si>
  <si>
    <t>41L1</t>
  </si>
  <si>
    <t>41L2</t>
  </si>
  <si>
    <t>50L1</t>
  </si>
  <si>
    <t>50L2</t>
  </si>
  <si>
    <t>51L1</t>
  </si>
  <si>
    <t>51L2</t>
  </si>
  <si>
    <t>52L1</t>
  </si>
  <si>
    <t>52L2</t>
  </si>
  <si>
    <t>53L1</t>
  </si>
  <si>
    <t>53L2</t>
  </si>
  <si>
    <t>54L1</t>
  </si>
  <si>
    <t>54L2</t>
  </si>
  <si>
    <t>55L1</t>
  </si>
  <si>
    <t>55L2</t>
  </si>
  <si>
    <t>56L1</t>
  </si>
  <si>
    <t>56L2</t>
  </si>
  <si>
    <t>57L1</t>
  </si>
  <si>
    <t>57L2</t>
  </si>
  <si>
    <t>58L1</t>
  </si>
  <si>
    <t>58L2</t>
  </si>
  <si>
    <t>59L1</t>
  </si>
  <si>
    <t>59L2</t>
  </si>
  <si>
    <t>Quận 9, Thành phố Hồ Chí Minh</t>
  </si>
  <si>
    <t>41X1</t>
  </si>
  <si>
    <t>50X1</t>
  </si>
  <si>
    <t>51X1</t>
  </si>
  <si>
    <t>52X1</t>
  </si>
  <si>
    <t>53X1</t>
  </si>
  <si>
    <t>54X1</t>
  </si>
  <si>
    <t>55X1</t>
  </si>
  <si>
    <t>56X1</t>
  </si>
  <si>
    <t>57X1</t>
  </si>
  <si>
    <t>58X1</t>
  </si>
  <si>
    <t>59X1</t>
  </si>
  <si>
    <t>Quận 10, Thành phố Hồ Chí Minh</t>
  </si>
  <si>
    <t>41U1</t>
  </si>
  <si>
    <t>41U2</t>
  </si>
  <si>
    <t>50U1</t>
  </si>
  <si>
    <t>50U2</t>
  </si>
  <si>
    <t>51U1</t>
  </si>
  <si>
    <t>51U2</t>
  </si>
  <si>
    <t>52U1</t>
  </si>
  <si>
    <t>52U2</t>
  </si>
  <si>
    <t>53U1</t>
  </si>
  <si>
    <t>53U2</t>
  </si>
  <si>
    <t>54U1</t>
  </si>
  <si>
    <t>54U2</t>
  </si>
  <si>
    <t>55U1</t>
  </si>
  <si>
    <t>55U2</t>
  </si>
  <si>
    <t>56U1</t>
  </si>
  <si>
    <t>56U2</t>
  </si>
  <si>
    <t>57U1</t>
  </si>
  <si>
    <t>57U2</t>
  </si>
  <si>
    <t>58U1</t>
  </si>
  <si>
    <t>58U2</t>
  </si>
  <si>
    <t>59U1</t>
  </si>
  <si>
    <t>59U2</t>
  </si>
  <si>
    <t>Quận 11, Thành phố Hồ Chí Minh</t>
  </si>
  <si>
    <t>41M1</t>
  </si>
  <si>
    <t>41M2</t>
  </si>
  <si>
    <t>50M1</t>
  </si>
  <si>
    <t>50M2</t>
  </si>
  <si>
    <t>51M1</t>
  </si>
  <si>
    <t>51M2</t>
  </si>
  <si>
    <t>52M1</t>
  </si>
  <si>
    <t>52M2</t>
  </si>
  <si>
    <t>53M1</t>
  </si>
  <si>
    <t>53M2</t>
  </si>
  <si>
    <t>54M1</t>
  </si>
  <si>
    <t>54M2</t>
  </si>
  <si>
    <t>55M1</t>
  </si>
  <si>
    <t>55M2</t>
  </si>
  <si>
    <t>56M1</t>
  </si>
  <si>
    <t>56M2</t>
  </si>
  <si>
    <t>57M1</t>
  </si>
  <si>
    <t>57M2</t>
  </si>
  <si>
    <t>58M1</t>
  </si>
  <si>
    <t>58M2</t>
  </si>
  <si>
    <t>59M1</t>
  </si>
  <si>
    <t>59M2</t>
  </si>
  <si>
    <t>Quận 12, Thành phố Hồ Chí Minh</t>
  </si>
  <si>
    <t>41G1</t>
  </si>
  <si>
    <t>41G2</t>
  </si>
  <si>
    <t>50G1</t>
  </si>
  <si>
    <t>50G2</t>
  </si>
  <si>
    <t>51G1</t>
  </si>
  <si>
    <t>51G2</t>
  </si>
  <si>
    <t>52G1</t>
  </si>
  <si>
    <t>52G2</t>
  </si>
  <si>
    <t>53G1</t>
  </si>
  <si>
    <t>53G2</t>
  </si>
  <si>
    <t>54G1</t>
  </si>
  <si>
    <t>54G2</t>
  </si>
  <si>
    <t>55G1</t>
  </si>
  <si>
    <t>55G2</t>
  </si>
  <si>
    <t>56G1</t>
  </si>
  <si>
    <t>56G2</t>
  </si>
  <si>
    <t>57G1</t>
  </si>
  <si>
    <t>57G2</t>
  </si>
  <si>
    <t>58G1</t>
  </si>
  <si>
    <t>58G2</t>
  </si>
  <si>
    <t>59G1</t>
  </si>
  <si>
    <t>59G2</t>
  </si>
  <si>
    <t>Quận Tân Phú, Thành phố Hồ Chí Minh</t>
  </si>
  <si>
    <t>41D1</t>
  </si>
  <si>
    <t>41D2</t>
  </si>
  <si>
    <t>50D1</t>
  </si>
  <si>
    <t>50D2</t>
  </si>
  <si>
    <t>51D1</t>
  </si>
  <si>
    <t>51D2</t>
  </si>
  <si>
    <t>52D1</t>
  </si>
  <si>
    <t>52D2</t>
  </si>
  <si>
    <t>53D1</t>
  </si>
  <si>
    <t>53D2</t>
  </si>
  <si>
    <t>54D1</t>
  </si>
  <si>
    <t>54D2</t>
  </si>
  <si>
    <t>55D1</t>
  </si>
  <si>
    <t>55D2</t>
  </si>
  <si>
    <t>56D1</t>
  </si>
  <si>
    <t>56D2</t>
  </si>
  <si>
    <t>57D1</t>
  </si>
  <si>
    <t>57D2</t>
  </si>
  <si>
    <t>58D1</t>
  </si>
  <si>
    <t>58D2</t>
  </si>
  <si>
    <t>59D1</t>
  </si>
  <si>
    <t>59D2</t>
  </si>
  <si>
    <t>Quận Phú Nhuận, Thành phố Hồ Chí Minh</t>
  </si>
  <si>
    <t>41 E1</t>
  </si>
  <si>
    <t>50 E1</t>
  </si>
  <si>
    <t>51 E1</t>
  </si>
  <si>
    <t>52 E1</t>
  </si>
  <si>
    <t>53 E1</t>
  </si>
  <si>
    <t>54 E1</t>
  </si>
  <si>
    <t>55 E1</t>
  </si>
  <si>
    <t>56 E1</t>
  </si>
  <si>
    <t>57 E1</t>
  </si>
  <si>
    <t>58 E1</t>
  </si>
  <si>
    <t>59 E1</t>
  </si>
  <si>
    <t>Quận Bình Tân, Thành phố Hồ Chí Minh</t>
  </si>
  <si>
    <t>41N1</t>
  </si>
  <si>
    <t>50N1</t>
  </si>
  <si>
    <t>51N1</t>
  </si>
  <si>
    <t>52N1</t>
  </si>
  <si>
    <t>53N1</t>
  </si>
  <si>
    <t>54N1</t>
  </si>
  <si>
    <t>55N1</t>
  </si>
  <si>
    <t>56N1</t>
  </si>
  <si>
    <t>57N1</t>
  </si>
  <si>
    <t>58N1</t>
  </si>
  <si>
    <t>59N1</t>
  </si>
  <si>
    <t>Quận Tân Bình, Thành phố Hồ Chí Minh</t>
  </si>
  <si>
    <t>41P1</t>
  </si>
  <si>
    <t>41P2</t>
  </si>
  <si>
    <t>50P1</t>
  </si>
  <si>
    <t>50P2</t>
  </si>
  <si>
    <t>51P1</t>
  </si>
  <si>
    <t>51P2</t>
  </si>
  <si>
    <t>52P1</t>
  </si>
  <si>
    <t>52P2</t>
  </si>
  <si>
    <t>53P1</t>
  </si>
  <si>
    <t>53P2</t>
  </si>
  <si>
    <t>54P1</t>
  </si>
  <si>
    <t>54P2</t>
  </si>
  <si>
    <t>55P1</t>
  </si>
  <si>
    <t>55P2</t>
  </si>
  <si>
    <t>56P1</t>
  </si>
  <si>
    <t>56P2</t>
  </si>
  <si>
    <t>57P1</t>
  </si>
  <si>
    <t>57P2</t>
  </si>
  <si>
    <t>58P1</t>
  </si>
  <si>
    <t>58P2</t>
  </si>
  <si>
    <t>59P1</t>
  </si>
  <si>
    <t>59P2</t>
  </si>
  <si>
    <t>Quận Bình Thạnh, Thành phố Hồ Chí Minh</t>
  </si>
  <si>
    <t>41P3</t>
  </si>
  <si>
    <t>50P3</t>
  </si>
  <si>
    <t>51P3</t>
  </si>
  <si>
    <t>52P3</t>
  </si>
  <si>
    <t>53P3</t>
  </si>
  <si>
    <t>54P3</t>
  </si>
  <si>
    <t>55P3</t>
  </si>
  <si>
    <t>56P3</t>
  </si>
  <si>
    <t>57P3</t>
  </si>
  <si>
    <t>58P3</t>
  </si>
  <si>
    <t>59P3</t>
  </si>
  <si>
    <t>Quận Gò Vấp, Thành phố Hồ Chí Minh</t>
  </si>
  <si>
    <t>41V1</t>
  </si>
  <si>
    <t>41V2</t>
  </si>
  <si>
    <t>41V3</t>
  </si>
  <si>
    <t>50V1</t>
  </si>
  <si>
    <t>50V2</t>
  </si>
  <si>
    <t>50V3</t>
  </si>
  <si>
    <t>51V1</t>
  </si>
  <si>
    <t>51V2</t>
  </si>
  <si>
    <t>51V3</t>
  </si>
  <si>
    <t>52V1</t>
  </si>
  <si>
    <t>52V2</t>
  </si>
  <si>
    <t>52V3</t>
  </si>
  <si>
    <t>53V1</t>
  </si>
  <si>
    <t>53V2</t>
  </si>
  <si>
    <t>53V3</t>
  </si>
  <si>
    <t>54V1</t>
  </si>
  <si>
    <t>54V2</t>
  </si>
  <si>
    <t>54V3</t>
  </si>
  <si>
    <t>55V1</t>
  </si>
  <si>
    <t>55V2</t>
  </si>
  <si>
    <t>55V3</t>
  </si>
  <si>
    <t>56V1</t>
  </si>
  <si>
    <t>56V2</t>
  </si>
  <si>
    <t>56V3</t>
  </si>
  <si>
    <t>57V1</t>
  </si>
  <si>
    <t>57V2</t>
  </si>
  <si>
    <t>57V3</t>
  </si>
  <si>
    <t>58V1</t>
  </si>
  <si>
    <t>58V2</t>
  </si>
  <si>
    <t>58V3</t>
  </si>
  <si>
    <t>59V1</t>
  </si>
  <si>
    <t>59V2</t>
  </si>
  <si>
    <t>59V3</t>
  </si>
  <si>
    <t>Quận Thủ Đức, Thành phố Hồ Chí Minh</t>
  </si>
  <si>
    <t>41X2</t>
  </si>
  <si>
    <t>41X3</t>
  </si>
  <si>
    <t>50X2</t>
  </si>
  <si>
    <t>50X3</t>
  </si>
  <si>
    <t>51X2</t>
  </si>
  <si>
    <t>51X3</t>
  </si>
  <si>
    <t>52X2</t>
  </si>
  <si>
    <t>52X3</t>
  </si>
  <si>
    <t>53X2</t>
  </si>
  <si>
    <t>53X3</t>
  </si>
  <si>
    <t>54X2</t>
  </si>
  <si>
    <t>54X3</t>
  </si>
  <si>
    <t>55X2</t>
  </si>
  <si>
    <t>55X3</t>
  </si>
  <si>
    <t>56X2</t>
  </si>
  <si>
    <t>56X3</t>
  </si>
  <si>
    <t>57X2</t>
  </si>
  <si>
    <t>57X3</t>
  </si>
  <si>
    <t>58X2</t>
  </si>
  <si>
    <t>58X3</t>
  </si>
  <si>
    <t>59X2</t>
  </si>
  <si>
    <t>59X3</t>
  </si>
  <si>
    <t>Huyện Bình Chánh, Thành phố Hồ Chí Minh</t>
  </si>
  <si>
    <t>41N2</t>
  </si>
  <si>
    <t>41N3</t>
  </si>
  <si>
    <t>50N2</t>
  </si>
  <si>
    <t>50N3</t>
  </si>
  <si>
    <t>51N2</t>
  </si>
  <si>
    <t>51N3</t>
  </si>
  <si>
    <t>52N2</t>
  </si>
  <si>
    <t>52N3</t>
  </si>
  <si>
    <t>53N2</t>
  </si>
  <si>
    <t>53N3</t>
  </si>
  <si>
    <t>54N2</t>
  </si>
  <si>
    <t>54N3</t>
  </si>
  <si>
    <t>55N2</t>
  </si>
  <si>
    <t>55N3</t>
  </si>
  <si>
    <t>56N2</t>
  </si>
  <si>
    <t>56N3</t>
  </si>
  <si>
    <t>57N2</t>
  </si>
  <si>
    <t>57N3</t>
  </si>
  <si>
    <t>58N2</t>
  </si>
  <si>
    <t>58N3</t>
  </si>
  <si>
    <t>59N2</t>
  </si>
  <si>
    <t>59N3</t>
  </si>
  <si>
    <t>Huyện Hóc Môn, Thành phố Hồ Chí Minh</t>
  </si>
  <si>
    <t>41Y1</t>
  </si>
  <si>
    <t>50Y1</t>
  </si>
  <si>
    <t>51Y1</t>
  </si>
  <si>
    <t>52Y1</t>
  </si>
  <si>
    <t>53Y1</t>
  </si>
  <si>
    <t>54Y1</t>
  </si>
  <si>
    <t>55Y1</t>
  </si>
  <si>
    <t>56Y1</t>
  </si>
  <si>
    <t>57Y1</t>
  </si>
  <si>
    <t>58Y1</t>
  </si>
  <si>
    <t>59Y1</t>
  </si>
  <si>
    <t>Huyện Củ Chi, Thành phố Hồ Chí Minh</t>
  </si>
  <si>
    <t>41Y2</t>
  </si>
  <si>
    <t>41Y3</t>
  </si>
  <si>
    <t>50Y2</t>
  </si>
  <si>
    <t>50Y3</t>
  </si>
  <si>
    <t>51Y2</t>
  </si>
  <si>
    <t>51Y3</t>
  </si>
  <si>
    <t>52Y2</t>
  </si>
  <si>
    <t>52Y3</t>
  </si>
  <si>
    <t>53Y2</t>
  </si>
  <si>
    <t>53Y3</t>
  </si>
  <si>
    <t>54Y2</t>
  </si>
  <si>
    <t>54Y3</t>
  </si>
  <si>
    <t>55Y2</t>
  </si>
  <si>
    <t>55Y3</t>
  </si>
  <si>
    <t>56Y2</t>
  </si>
  <si>
    <t>56Y3</t>
  </si>
  <si>
    <t>57Y2</t>
  </si>
  <si>
    <t>57Y3</t>
  </si>
  <si>
    <t>58Y2</t>
  </si>
  <si>
    <t>58Y3</t>
  </si>
  <si>
    <t>59Y2</t>
  </si>
  <si>
    <t>59Y3</t>
  </si>
  <si>
    <t>Huyện Nhà Bè, Thành phố Hồ Chí Minh</t>
  </si>
  <si>
    <t>41Z1</t>
  </si>
  <si>
    <t>50Z1</t>
  </si>
  <si>
    <t>51Z1</t>
  </si>
  <si>
    <t>52Z1</t>
  </si>
  <si>
    <t>53Z1</t>
  </si>
  <si>
    <t>54Z1</t>
  </si>
  <si>
    <t>55Z1</t>
  </si>
  <si>
    <t>56Z1</t>
  </si>
  <si>
    <t>57Z1</t>
  </si>
  <si>
    <t>58Z1</t>
  </si>
  <si>
    <t>59Z1</t>
  </si>
  <si>
    <t>Huyện Cần Giờ, Thành phố Hồ Chí Minh</t>
  </si>
  <si>
    <t>41Z2</t>
  </si>
  <si>
    <t>50Z2</t>
  </si>
  <si>
    <t>51Z2</t>
  </si>
  <si>
    <t>52Z2</t>
  </si>
  <si>
    <t>53Z2</t>
  </si>
  <si>
    <t>54Z2</t>
  </si>
  <si>
    <t>55Z2</t>
  </si>
  <si>
    <t>56Z2</t>
  </si>
  <si>
    <t>57Z2</t>
  </si>
  <si>
    <t>58Z2</t>
  </si>
  <si>
    <t>59Z2</t>
  </si>
  <si>
    <t>Thành phố Tân An, Tỉnh Long An</t>
  </si>
  <si>
    <t>62B1 </t>
  </si>
  <si>
    <t>Thị xã Kiến Tường, Tỉnh Long An</t>
  </si>
  <si>
    <t>62T1 </t>
  </si>
  <si>
    <t>Huyện Tân Hưng, Tỉnh Long An</t>
  </si>
  <si>
    <t>62C1 </t>
  </si>
  <si>
    <t>Huyện Vĩnh Hưng, Tỉnh Long An</t>
  </si>
  <si>
    <t>62D1 </t>
  </si>
  <si>
    <t>Huyện Tân Thạnh, Tỉnh Long An</t>
  </si>
  <si>
    <t>62E1 </t>
  </si>
  <si>
    <t>Huyện Thạnh Hóa, Tỉnh Long An</t>
  </si>
  <si>
    <t>62F1 </t>
  </si>
  <si>
    <t>Huyện Thủ Thừa, Tỉnh Long An</t>
  </si>
  <si>
    <t>62G1 </t>
  </si>
  <si>
    <t>Huyện Tân Trụ, Tỉnh Long An</t>
  </si>
  <si>
    <t>62H1 </t>
  </si>
  <si>
    <t>Huyện Châu Thành, Tỉnh Long An</t>
  </si>
  <si>
    <t>62K1 </t>
  </si>
  <si>
    <t>Huyện Cần Đước, Tỉnh Long An</t>
  </si>
  <si>
    <t>62L1 </t>
  </si>
  <si>
    <t>Huyện Cần Giuộc, Tỉnh Long An</t>
  </si>
  <si>
    <t>62M1 </t>
  </si>
  <si>
    <t>Huyện Bến Lức, Tỉnh Long An</t>
  </si>
  <si>
    <t>62N1 </t>
  </si>
  <si>
    <t>Huyện Đức Hòa, Tỉnh Long An</t>
  </si>
  <si>
    <t>62P1</t>
  </si>
  <si>
    <t>62P2</t>
  </si>
  <si>
    <t>Huyện Đức Huệ, Tỉnh Long An</t>
  </si>
  <si>
    <t>62S1 </t>
  </si>
  <si>
    <t>Huyện Mộc Hóa, Tỉnh Long An</t>
  </si>
  <si>
    <t>62U1 </t>
  </si>
  <si>
    <t>Thành phố Mỹ Tho, Tỉnh Tiền Giang</t>
  </si>
  <si>
    <t>63B9</t>
  </si>
  <si>
    <t>Thị Xã Cai Lậy, Tỉnh Tiền Giang</t>
  </si>
  <si>
    <t>63B2</t>
  </si>
  <si>
    <t>Thị xã Gò Công, Tỉnh Tiền Giang</t>
  </si>
  <si>
    <t>63B6</t>
  </si>
  <si>
    <t>Huyện Cái Bè, Tỉnh Tiền Giang</t>
  </si>
  <si>
    <t>63B1</t>
  </si>
  <si>
    <t>Huyện Châu Thành, Tỉnh Tiền Giang</t>
  </si>
  <si>
    <t>63B3</t>
  </si>
  <si>
    <t>Huyện Chợ Gạo, Tỉnh Tiền Giang</t>
  </si>
  <si>
    <t>63B4</t>
  </si>
  <si>
    <t>Huyện Gò Công Tây, Tỉnh Tiền Giang</t>
  </si>
  <si>
    <t>63B5</t>
  </si>
  <si>
    <t>Huyện Gò Công Đông, Tỉnh Tiền Giang</t>
  </si>
  <si>
    <t>63B7</t>
  </si>
  <si>
    <t>Huyện Tân Phú Đông, Tỉnh Tiền Giang</t>
  </si>
  <si>
    <t xml:space="preserve">63B8 </t>
  </si>
  <si>
    <t>Huyện Tân Phước, Tỉnh Tiền Giang</t>
  </si>
  <si>
    <t>63B8</t>
  </si>
  <si>
    <t>Huyện Cai Lậy, Tỉnh Tiền Giang</t>
  </si>
  <si>
    <t>63P1</t>
  </si>
  <si>
    <t>Thành phố Vĩnh Long, Tỉnh Vĩnh Long</t>
  </si>
  <si>
    <t>64B1</t>
  </si>
  <si>
    <t>64C1</t>
  </si>
  <si>
    <t>Thị xã Bình Minh, Tỉnh Vĩnh Long</t>
  </si>
  <si>
    <t>64H1 </t>
  </si>
  <si>
    <t>Huyện Long Hồ, Tỉnh Vĩnh Long</t>
  </si>
  <si>
    <t>64B2 </t>
  </si>
  <si>
    <t>Huyện Vũng Liêm, Tỉnh Vĩnh Long</t>
  </si>
  <si>
    <t>64D1 </t>
  </si>
  <si>
    <t>Huyện Tam Bình, Tỉnh Vĩnh Long</t>
  </si>
  <si>
    <t>64E1 </t>
  </si>
  <si>
    <t>Huyện Trà Ôn, Tỉnh Vĩnh Long</t>
  </si>
  <si>
    <t>64F1 </t>
  </si>
  <si>
    <t>Huyện Mang Thít, Tỉnh Vĩnh Long</t>
  </si>
  <si>
    <t>64G1 </t>
  </si>
  <si>
    <t>Huyện Bình Tân, Tỉnh Vĩnh Long</t>
  </si>
  <si>
    <t>64K1 </t>
  </si>
  <si>
    <t>Thành phố Cao Lãnh, Tỉnh Đồng Tháp</t>
  </si>
  <si>
    <t>66P1</t>
  </si>
  <si>
    <t>66P2</t>
  </si>
  <si>
    <t>Thành phố Sa Đéc, Tỉnh Đồng Tháp</t>
  </si>
  <si>
    <t>66S1 </t>
  </si>
  <si>
    <t>Thị xã Hồng Ngự, Tỉnh Đồng Tháp</t>
  </si>
  <si>
    <t>66H1 </t>
  </si>
  <si>
    <t>Huyện Thanh Bình, Tỉnh Đồng Tháp</t>
  </si>
  <si>
    <t>66B1 </t>
  </si>
  <si>
    <t>Huyện Châu Thành, Tỉnh Đồng Tháp</t>
  </si>
  <si>
    <t>66C1 </t>
  </si>
  <si>
    <t>Huyện Cao Lãnh, Tỉnh Đồng Tháp</t>
  </si>
  <si>
    <t>66F1 </t>
  </si>
  <si>
    <t>Huyện Hồng Ngự, Tỉnh Đồng Tháp</t>
  </si>
  <si>
    <t>66G1 </t>
  </si>
  <si>
    <t>Huyện Tân Hồng, Tỉnh Đồng Tháp</t>
  </si>
  <si>
    <t>66K1 </t>
  </si>
  <si>
    <t>Huyện Lai Vung, Tỉnh Đồng Tháp</t>
  </si>
  <si>
    <t>66L1 </t>
  </si>
  <si>
    <t>Huyện Tháp Mười, Tỉnh Đồng Tháp</t>
  </si>
  <si>
    <t>66M1 </t>
  </si>
  <si>
    <t>Huyện Tam Nông, Tỉnh Đồng Tháp</t>
  </si>
  <si>
    <t>66N1 </t>
  </si>
  <si>
    <t>Huyện Lấp Vò, Tỉnh Đồng Tháp</t>
  </si>
  <si>
    <t>66V1</t>
  </si>
  <si>
    <t>Thành phố Long Xuyên, Tỉnh An Giang</t>
  </si>
  <si>
    <t>67B1</t>
  </si>
  <si>
    <t>67B2</t>
  </si>
  <si>
    <t>Thành phố Châu Đốc, Tỉnh An Giang</t>
  </si>
  <si>
    <t>67E1</t>
  </si>
  <si>
    <t>Thị xã Tân Châu, Tỉnh An Giang</t>
  </si>
  <si>
    <t>67H1</t>
  </si>
  <si>
    <t>Huyện Châu Thành, Tỉnh An Giang</t>
  </si>
  <si>
    <t>67C1</t>
  </si>
  <si>
    <t>Huyện Châu Phú, Tỉnh An Giang</t>
  </si>
  <si>
    <t>67D1</t>
  </si>
  <si>
    <t>Huyện Tịnh Biên, Tỉnh An Giang</t>
  </si>
  <si>
    <t>67F1</t>
  </si>
  <si>
    <t>Huyện An Phú, Tỉnh An Giang</t>
  </si>
  <si>
    <t>67G1</t>
  </si>
  <si>
    <t>Huyện Phú Tân, Tỉnh An Giang</t>
  </si>
  <si>
    <t>67K1</t>
  </si>
  <si>
    <t>Huyện Chợ Mới, Tỉnh An Giang</t>
  </si>
  <si>
    <t>67L1</t>
  </si>
  <si>
    <t>67L2</t>
  </si>
  <si>
    <t>Huyện Thoại Sơn, Tỉnh An Giang</t>
  </si>
  <si>
    <t>67M1</t>
  </si>
  <si>
    <t>Huyện Tri Tôn, Tỉnh An Giang</t>
  </si>
  <si>
    <t>67N1</t>
  </si>
  <si>
    <t>Thành phố Rạch Giá, Tỉnh Kiên Giang</t>
  </si>
  <si>
    <t>68X1</t>
  </si>
  <si>
    <t>68S1 </t>
  </si>
  <si>
    <t>Thành phố Hà Tiên, Tỉnh Kiên Giang</t>
  </si>
  <si>
    <t>68H1 </t>
  </si>
  <si>
    <t>Huyện An Biên, Tỉnh Kiên Giang</t>
  </si>
  <si>
    <t>68B1 </t>
  </si>
  <si>
    <t>Huyện Châu Thành, Tỉnh Kiên Giang</t>
  </si>
  <si>
    <t>68C1 </t>
  </si>
  <si>
    <t>Huyện Hòn Đất, Tỉnh Kiên Giang</t>
  </si>
  <si>
    <t>68D1 </t>
  </si>
  <si>
    <t>Huyện Gò Quao, Tỉnh Kiên Giang</t>
  </si>
  <si>
    <t>68E1 </t>
  </si>
  <si>
    <t>Huyện Giang Thành, Tỉnh Kiên Giang</t>
  </si>
  <si>
    <t>68F1 </t>
  </si>
  <si>
    <t>Huyện Giồng Riềng, Tỉnh Kiên Giang</t>
  </si>
  <si>
    <t>68G1 </t>
  </si>
  <si>
    <t>Huyện Kiên Lương, Tỉnh Kiên Giang</t>
  </si>
  <si>
    <t>68K1 </t>
  </si>
  <si>
    <t>Huyện U Minh Thượng, Tỉnh Kiên Giang</t>
  </si>
  <si>
    <t>68L1 </t>
  </si>
  <si>
    <t>Huyện An Minh, Tỉnh Kiên Giang</t>
  </si>
  <si>
    <t>68M1 </t>
  </si>
  <si>
    <t>Huyện Vĩnh Thuận, Tỉnh Kiên Giang</t>
  </si>
  <si>
    <t>68N1 </t>
  </si>
  <si>
    <t>Huyện đảo Phú Quốc, Tỉnh Kiên Giang</t>
  </si>
  <si>
    <t>68P1 </t>
  </si>
  <si>
    <t>Huyện đảo Kiên Hải, Tỉnh Kiên Giang</t>
  </si>
  <si>
    <t>Huyện Tân Hiệp, Tỉnh Kiên Giang</t>
  </si>
  <si>
    <t>68T1 </t>
  </si>
  <si>
    <t>Thành phố Tây Ninh, Tỉnh Tây Ninh</t>
  </si>
  <si>
    <t>70B1</t>
  </si>
  <si>
    <t>70B2</t>
  </si>
  <si>
    <t>Thị xã Hòa Thành, Tỉnh Tây Ninh</t>
  </si>
  <si>
    <t>70G1 </t>
  </si>
  <si>
    <t>Thị xã Trảng Bàng, Tỉnh Tây Ninh</t>
  </si>
  <si>
    <t>70L1 </t>
  </si>
  <si>
    <t>Huyện Bến Cầu, Tỉnh Tây Ninh</t>
  </si>
  <si>
    <t>70C1 </t>
  </si>
  <si>
    <t>Huyện Châu Thành, Tỉnh Tây Ninh</t>
  </si>
  <si>
    <t>70D1 </t>
  </si>
  <si>
    <t>Huyện Dương Minh Châu, Tỉnh Tây Ninh</t>
  </si>
  <si>
    <t>70E1 </t>
  </si>
  <si>
    <t>Huyện Gò Dầu, Tỉnh Tây Ninh</t>
  </si>
  <si>
    <t>70F1 </t>
  </si>
  <si>
    <t>Huyện Tân Biên, Tỉnh Tây Ninh</t>
  </si>
  <si>
    <t>70H1 </t>
  </si>
  <si>
    <t>Huyện Tân Châu, Tỉnh Tây Ninh</t>
  </si>
  <si>
    <t>70K1 </t>
  </si>
  <si>
    <t>Thành phố Bến Tre, Tỉnh Bến Tre</t>
  </si>
  <si>
    <t>71B1</t>
  </si>
  <si>
    <t>71B2</t>
  </si>
  <si>
    <t>71B3</t>
  </si>
  <si>
    <t>71B4</t>
  </si>
  <si>
    <t>Huyện Châu Thành, Tỉnh Bến Tre</t>
  </si>
  <si>
    <t>Huyện Giồng Trôm, Tỉnh Bến Tre</t>
  </si>
  <si>
    <t>Huyện Mỏ Cày Bắc, Tỉnh Bến Tre</t>
  </si>
  <si>
    <t>Huyện Mỏ Cày Nam, Tỉnh Bến Tre</t>
  </si>
  <si>
    <t>Huyện Bình Đại, Tỉnh Bến Tre</t>
  </si>
  <si>
    <t xml:space="preserve">71C1 </t>
  </si>
  <si>
    <t>Huyện Ba Tri, Tỉnh Bến Tre</t>
  </si>
  <si>
    <t xml:space="preserve">71C2 </t>
  </si>
  <si>
    <t>Huyện Thạnh Phú, Tỉnh Bến Tre</t>
  </si>
  <si>
    <t xml:space="preserve">71C3 </t>
  </si>
  <si>
    <t>Huyện Chợ Lách, Tỉnh Bến Tre</t>
  </si>
  <si>
    <t xml:space="preserve">71C4 </t>
  </si>
  <si>
    <t>Thành phố Vũng Tàu, Tỉnh Bà Rịa Vũng Tàu</t>
  </si>
  <si>
    <t>72C1</t>
  </si>
  <si>
    <t>72C2</t>
  </si>
  <si>
    <t>Thành phố Bà Rịa, Tỉnh Bà Rịa Vũng Tàu</t>
  </si>
  <si>
    <t>72D1 </t>
  </si>
  <si>
    <t>Thị xã Phú Mỹ, Tỉnh Bà Rịa Vũng Tàu</t>
  </si>
  <si>
    <t xml:space="preserve">72E1 </t>
  </si>
  <si>
    <t>Huyện Châu Đức, Tỉnh Bà Rịa Vũng Tàu</t>
  </si>
  <si>
    <t>72F1 </t>
  </si>
  <si>
    <t>Huyện Xuyên Mộc, Tỉnh Bà Rịa Vũng Tàu</t>
  </si>
  <si>
    <t>72G1 </t>
  </si>
  <si>
    <t>Huyện Đất Đỏ, Tỉnh Bà Rịa Vũng Tàu</t>
  </si>
  <si>
    <t>72H1 </t>
  </si>
  <si>
    <t>Huyện Long Điền, Tỉnh Bà Rịa Vũng Tàu</t>
  </si>
  <si>
    <t>72K1 </t>
  </si>
  <si>
    <t>Huyện đảo Côn Đảo, Tỉnh Bà Rịa Vũng Tàu</t>
  </si>
  <si>
    <t xml:space="preserve">72L1 </t>
  </si>
  <si>
    <t>Thành phố Đồng Hới, Tỉnh Quảng Bình</t>
  </si>
  <si>
    <t>73B1 </t>
  </si>
  <si>
    <t>Thị xã Ba Đồn, Tỉnh Quảng Bình</t>
  </si>
  <si>
    <t>73K1 </t>
  </si>
  <si>
    <t>Huyện Minh Hóa, Tỉnh Quảng Bình</t>
  </si>
  <si>
    <t>73C1 </t>
  </si>
  <si>
    <t>Huyện Tuyên Hóa, Tỉnh Quảng Bình</t>
  </si>
  <si>
    <t>73D1 </t>
  </si>
  <si>
    <t>Huyện Quảng Trạch, Tỉnh Quảng Bình</t>
  </si>
  <si>
    <t>73E1 </t>
  </si>
  <si>
    <t>Huyện Bố Trạch, Tỉnh Quảng Bình</t>
  </si>
  <si>
    <t>73F1 </t>
  </si>
  <si>
    <t>Huyện Quảng Ninh, Tỉnh Quảng Bình</t>
  </si>
  <si>
    <t>73G1 </t>
  </si>
  <si>
    <t>Huyện Lệ Thủy, Tỉnh Quảng Bình</t>
  </si>
  <si>
    <t>73H1 </t>
  </si>
  <si>
    <t>Thành phố Đông Hà, Tỉnh Quảng Trị</t>
  </si>
  <si>
    <t xml:space="preserve">74C1 </t>
  </si>
  <si>
    <t>Thị xã Quảng Trị, Tỉnh Quảng Trị</t>
  </si>
  <si>
    <t xml:space="preserve">74E1 </t>
  </si>
  <si>
    <t>Huyện Gio Linh, Tỉnh Quảng Trị</t>
  </si>
  <si>
    <t xml:space="preserve">74B1 </t>
  </si>
  <si>
    <t>Huyện Triệu Phong, Tỉnh Quảng Trị</t>
  </si>
  <si>
    <t xml:space="preserve">74D1 </t>
  </si>
  <si>
    <t>Huyện Hải Lăng, Tỉnh Quảng Trị</t>
  </si>
  <si>
    <t xml:space="preserve">74F1 </t>
  </si>
  <si>
    <t>Huyện Vĩnh Linh, Tỉnh Quảng Trị</t>
  </si>
  <si>
    <t xml:space="preserve">74L1 </t>
  </si>
  <si>
    <t>Huyện Cam Lộ, Tỉnh Quảng Trị</t>
  </si>
  <si>
    <t>Huyện Đakrông, Tỉnh Quảng Trị</t>
  </si>
  <si>
    <t xml:space="preserve">74K1 </t>
  </si>
  <si>
    <t>Huyện Hướng Hóa, Tỉnh Quảng Trị</t>
  </si>
  <si>
    <t xml:space="preserve">74H1 </t>
  </si>
  <si>
    <t>Huyện đảo Cồn Cỏ, Tỉnh Quảng Trị</t>
  </si>
  <si>
    <t xml:space="preserve">74P1 </t>
  </si>
  <si>
    <t>Thành phố Huế, Tỉnh Thừa Thiên Huế</t>
  </si>
  <si>
    <t>75B1</t>
  </si>
  <si>
    <t>75F1</t>
  </si>
  <si>
    <t>Thị xã Hương Trà, Tỉnh Thừa Thiên Huế</t>
  </si>
  <si>
    <t>75D1 </t>
  </si>
  <si>
    <t>Thị xã Hương Thủy, Tỉnh Thừa Thiên Huế</t>
  </si>
  <si>
    <t>75S1</t>
  </si>
  <si>
    <t>75G1</t>
  </si>
  <si>
    <t>Huyện Phong Điền, Tỉnh Thừa Thiên Huế</t>
  </si>
  <si>
    <t>75C1 </t>
  </si>
  <si>
    <t>Huyện Quảng Điền, Tỉnh Thừa Thiên Huế</t>
  </si>
  <si>
    <t>75E1 </t>
  </si>
  <si>
    <t>Huyện Phú Vang, Tỉnh Thừa Thiên Huế</t>
  </si>
  <si>
    <t>75H1 </t>
  </si>
  <si>
    <t>Huyện Phú Lộc, Tỉnh Thừa Thiên Huế</t>
  </si>
  <si>
    <t>75K1 </t>
  </si>
  <si>
    <t>Huyện A Lưới, Tỉnh Thừa Thiên Huế</t>
  </si>
  <si>
    <t>75L1 </t>
  </si>
  <si>
    <t>Huyện Nam Đông, Tỉnh Thừa Thiên Huế</t>
  </si>
  <si>
    <t>75Y1</t>
  </si>
  <si>
    <t>75M1</t>
  </si>
  <si>
    <t>Thành phố Quảng Ngãi, Tỉnh Quảng Ngãi</t>
  </si>
  <si>
    <t>76U1</t>
  </si>
  <si>
    <t>76B1</t>
  </si>
  <si>
    <t>Thị xã Đức Phổ, Tỉnh Quảng Ngãi</t>
  </si>
  <si>
    <t>76H1 </t>
  </si>
  <si>
    <t>Huyện Bình Sơn, Tỉnh Quảng Ngãi</t>
  </si>
  <si>
    <t>76C1 </t>
  </si>
  <si>
    <t>Huyện Sơn Tịnh, Tỉnh Quảng Ngãi</t>
  </si>
  <si>
    <t>76D1 </t>
  </si>
  <si>
    <t>Huyện Tư Nghĩa, Tỉnh Quảng Ngãi</t>
  </si>
  <si>
    <t>76E1 </t>
  </si>
  <si>
    <t>Huyện Nghĩa Hành, Tỉnh Quảng Ngãi</t>
  </si>
  <si>
    <t>76F1 </t>
  </si>
  <si>
    <t>Huyện Mộ Đức, Tỉnh Quảng Ngãi</t>
  </si>
  <si>
    <t>76G1 </t>
  </si>
  <si>
    <t>Huyện Ba Tơ, Tỉnh Quảng Ngãi</t>
  </si>
  <si>
    <t>76K1 </t>
  </si>
  <si>
    <t>Huyện Minh Long, Tỉnh Quảng Ngãi</t>
  </si>
  <si>
    <t>76L1 </t>
  </si>
  <si>
    <t>Huyện Sơn Hà, Tỉnh Quảng Ngãi</t>
  </si>
  <si>
    <t>76M1 </t>
  </si>
  <si>
    <t>Huyện Sơn Tây, Tỉnh Quảng Ngãi</t>
  </si>
  <si>
    <t>76N1 </t>
  </si>
  <si>
    <t>Huyện Trà Bồng, Tỉnh Quảng Ngãi</t>
  </si>
  <si>
    <t>76P1</t>
  </si>
  <si>
    <t>76S1</t>
  </si>
  <si>
    <t>Huyện đảo Lý Sơn, Tỉnh Quảng Ngãi</t>
  </si>
  <si>
    <t>76T1 </t>
  </si>
  <si>
    <t>Thành phố Quy Nhơn, Tỉnh Bình Định</t>
  </si>
  <si>
    <t>77L1</t>
  </si>
  <si>
    <t>77L2</t>
  </si>
  <si>
    <t>Thị xã An Nhơn, Tỉnh Bình Định</t>
  </si>
  <si>
    <t>77F1 </t>
  </si>
  <si>
    <t>Thị xã Hoài Nhơn, Tỉnh Bình Định</t>
  </si>
  <si>
    <t>77C1 </t>
  </si>
  <si>
    <t>Huyện Vân Canh, Tỉnh Bình Định</t>
  </si>
  <si>
    <t>77B1 </t>
  </si>
  <si>
    <t>Huyện Phù Mỹ, Tỉnh Bình Định</t>
  </si>
  <si>
    <t>77D1 </t>
  </si>
  <si>
    <t>Huyện Phù Cát, Tỉnh Bình Định</t>
  </si>
  <si>
    <t>77E1 </t>
  </si>
  <si>
    <t>Huyện Tuy Phước, Tỉnh Bình Định</t>
  </si>
  <si>
    <t xml:space="preserve">77G1 </t>
  </si>
  <si>
    <t>Huyện Tây Sơn, Tỉnh Bình Định</t>
  </si>
  <si>
    <t>77H1 </t>
  </si>
  <si>
    <t>Huyện Hoài Ân, Tỉnh Bình Định</t>
  </si>
  <si>
    <t>77K1 </t>
  </si>
  <si>
    <t>Huyện An Lão, Tỉnh Bình Định</t>
  </si>
  <si>
    <t>77M1 </t>
  </si>
  <si>
    <t>Huyện Vĩnh Thạnh, Tỉnh Bình Định</t>
  </si>
  <si>
    <t>77N1 </t>
  </si>
  <si>
    <t>Thành phố Tuy Hòa, Tỉnh Phú Yên</t>
  </si>
  <si>
    <t>78C1 </t>
  </si>
  <si>
    <t>Thị xã Sông Cầu, Tỉnh Phú Yên</t>
  </si>
  <si>
    <t>78D1 </t>
  </si>
  <si>
    <t>Thị xã Đông Hòa, Tỉnh Phú Yên</t>
  </si>
  <si>
    <t>78G1 </t>
  </si>
  <si>
    <t>Huyện Phú Hòa, Tỉnh Phú Yên</t>
  </si>
  <si>
    <t>78E1 </t>
  </si>
  <si>
    <t>Huyện Tây Hòa, Tỉnh Phú Yên</t>
  </si>
  <si>
    <t>78F1 </t>
  </si>
  <si>
    <t>Huyện Tuy An, Tỉnh Phú Yên</t>
  </si>
  <si>
    <t>78H1 </t>
  </si>
  <si>
    <t>Huyện Đồng Xuân, Tỉnh Phú Yên</t>
  </si>
  <si>
    <t>78K1 </t>
  </si>
  <si>
    <t>Huyện Sơn Hòa, Tỉnh Phú Yên</t>
  </si>
  <si>
    <t>78L1 </t>
  </si>
  <si>
    <t>Huyện Sông Hinh, Tỉnh Phú Yên</t>
  </si>
  <si>
    <t>78M1 </t>
  </si>
  <si>
    <t>Thành phố Nha Trang, Tỉnh Khánh Hòa</t>
  </si>
  <si>
    <t>79N1</t>
  </si>
  <si>
    <t>79N2</t>
  </si>
  <si>
    <t>Thành phố Cam Ranh, Tỉnh Khánh Hòa</t>
  </si>
  <si>
    <t xml:space="preserve">79C1 </t>
  </si>
  <si>
    <t>Thị xã Ninh Hòa, Tỉnh Khánh Hòa</t>
  </si>
  <si>
    <t xml:space="preserve">79H1 </t>
  </si>
  <si>
    <t>Huyện Diên Khánh, Tỉnh Khánh Hòa</t>
  </si>
  <si>
    <t xml:space="preserve">79D1 </t>
  </si>
  <si>
    <t>Huyện Vạn Ninh, Tỉnh Khánh Hòa</t>
  </si>
  <si>
    <t xml:space="preserve">79V1 </t>
  </si>
  <si>
    <t>Huyện Khánh Vĩnh, Tỉnh Khánh Hòa</t>
  </si>
  <si>
    <t xml:space="preserve">79X1 </t>
  </si>
  <si>
    <t>Huyện Khánh Sơn, Tỉnh Khánh Hòa</t>
  </si>
  <si>
    <t xml:space="preserve">79K1 </t>
  </si>
  <si>
    <t>Huyện Cam Lâm, Tỉnh Khánh Hòa</t>
  </si>
  <si>
    <t xml:space="preserve">79Z1 </t>
  </si>
  <si>
    <t>Cục CSGT ĐB-ĐS</t>
  </si>
  <si>
    <t>80A</t>
  </si>
  <si>
    <t>80B</t>
  </si>
  <si>
    <t>80C</t>
  </si>
  <si>
    <t>80D</t>
  </si>
  <si>
    <t>80E</t>
  </si>
  <si>
    <t>80F</t>
  </si>
  <si>
    <t>80G</t>
  </si>
  <si>
    <t>80H</t>
  </si>
  <si>
    <t>80K</t>
  </si>
  <si>
    <t>80L</t>
  </si>
  <si>
    <t>80M</t>
  </si>
  <si>
    <t>80N</t>
  </si>
  <si>
    <t>80P</t>
  </si>
  <si>
    <t>80S</t>
  </si>
  <si>
    <t>80T</t>
  </si>
  <si>
    <t>80U</t>
  </si>
  <si>
    <t>80V</t>
  </si>
  <si>
    <t>80X</t>
  </si>
  <si>
    <t>80Y</t>
  </si>
  <si>
    <t>80Z</t>
  </si>
  <si>
    <t>Xe Đại Sứ Quán</t>
  </si>
  <si>
    <t>80NG</t>
  </si>
  <si>
    <t>Xe Nước Ngoài</t>
  </si>
  <si>
    <t>80NN</t>
  </si>
  <si>
    <t>Thành phố Pleiku, Tỉnh Gia Lai</t>
  </si>
  <si>
    <t xml:space="preserve">81B1 </t>
  </si>
  <si>
    <t>Thị xã An Khê, Tỉnh Gia Lai</t>
  </si>
  <si>
    <t xml:space="preserve">81G1 </t>
  </si>
  <si>
    <t>Thị xã Ayun Pa, Tỉnh Gia Lai</t>
  </si>
  <si>
    <t xml:space="preserve">81M1 </t>
  </si>
  <si>
    <t>Huyện Chư Păh, Tỉnh Gia Lai</t>
  </si>
  <si>
    <t xml:space="preserve">81X1 </t>
  </si>
  <si>
    <t>Huyện Chư Prông, Tỉnh Gia Lai</t>
  </si>
  <si>
    <t xml:space="preserve">81T1 </t>
  </si>
  <si>
    <t>Huyện Chư Sê, Tỉnh Gia Lai</t>
  </si>
  <si>
    <t xml:space="preserve">81P1 </t>
  </si>
  <si>
    <t>Huyện Đắk Đoa, Tỉnh Gia Lai</t>
  </si>
  <si>
    <t xml:space="preserve">81C1 </t>
  </si>
  <si>
    <t>Huyện Đak Pơ, Tỉnh Gia Lai</t>
  </si>
  <si>
    <t xml:space="preserve">81F1 </t>
  </si>
  <si>
    <t>Huyện Đức Cơ, Tỉnh Gia Lai</t>
  </si>
  <si>
    <t xml:space="preserve">81U1 </t>
  </si>
  <si>
    <t>Huyện Ia Grai, Tỉnh Gia Lai</t>
  </si>
  <si>
    <t xml:space="preserve">81V1 </t>
  </si>
  <si>
    <t>Huyện Ia Pa, Tỉnh Gia Lai</t>
  </si>
  <si>
    <t xml:space="preserve">81L1 </t>
  </si>
  <si>
    <t>Huyện K’Bang, Tỉnh Gia Lai</t>
  </si>
  <si>
    <t xml:space="preserve">81H1 </t>
  </si>
  <si>
    <t>Huyện Kông Chro, Tỉnh Gia Lai</t>
  </si>
  <si>
    <t xml:space="preserve">81K1 </t>
  </si>
  <si>
    <t>Huyện Krông Pa, Tỉnh Gia Lai</t>
  </si>
  <si>
    <t xml:space="preserve">81N1 </t>
  </si>
  <si>
    <t>Huyện Mang Yang, Tỉnh Gia Lai</t>
  </si>
  <si>
    <t xml:space="preserve">81E1 </t>
  </si>
  <si>
    <t>Huyện Phú Thiện, Tỉnh Gia Lai</t>
  </si>
  <si>
    <t xml:space="preserve">81D1 </t>
  </si>
  <si>
    <t>Thành phố Kon Tum, Tỉnh Kon Tum</t>
  </si>
  <si>
    <t>82B1</t>
  </si>
  <si>
    <t>82D1</t>
  </si>
  <si>
    <t>Huyện Ia H'Drai, Tỉnh Kon Tum</t>
  </si>
  <si>
    <t>82C1 </t>
  </si>
  <si>
    <t>Huyện Ngọc Hồi, Tỉnh Kon Tum</t>
  </si>
  <si>
    <t>82E1 </t>
  </si>
  <si>
    <t>Huyện Đắk Tô, Tỉnh Kon Tum</t>
  </si>
  <si>
    <t>82F1 </t>
  </si>
  <si>
    <t>Huyện Tu Mơ Rông, Tỉnh Kon Tum</t>
  </si>
  <si>
    <t>82G1 </t>
  </si>
  <si>
    <t>Huyện Đắk Hà, Tỉnh Kon Tum</t>
  </si>
  <si>
    <t>82H1 </t>
  </si>
  <si>
    <t>Huyện Kon Rẫy, Tỉnh Kon Tum</t>
  </si>
  <si>
    <t>82K1 </t>
  </si>
  <si>
    <t>Huyện Kon Plông, Tỉnh Kon Tum</t>
  </si>
  <si>
    <t>82L1 </t>
  </si>
  <si>
    <t>Huyện Sa Thầy, Tỉnh Kon Tum</t>
  </si>
  <si>
    <t>82M1 </t>
  </si>
  <si>
    <t>Huyện Đắk Glei, Tỉnh Kon Tum</t>
  </si>
  <si>
    <t>81N1 </t>
  </si>
  <si>
    <t>Thành phố Sóc Trăng, Tỉnh Sóc Trăng</t>
  </si>
  <si>
    <t>83X1 </t>
  </si>
  <si>
    <t>Thị xã Vĩnh Châu, Tỉnh Sóc Trăng</t>
  </si>
  <si>
    <t>83V1 </t>
  </si>
  <si>
    <t>Thị xã Ngã Năm, Tỉnh Sóc Trăng</t>
  </si>
  <si>
    <t>83E1 </t>
  </si>
  <si>
    <t>Huyện Mỹ Xuyên, Tỉnh Sóc Trăng</t>
  </si>
  <si>
    <t>83F1 </t>
  </si>
  <si>
    <t>Huyện Trần Đề, Tỉnh Sóc Trăng</t>
  </si>
  <si>
    <t>83Y1 </t>
  </si>
  <si>
    <t>Huyện Long Phú, Tỉnh Sóc Trăng</t>
  </si>
  <si>
    <t>83Z1 </t>
  </si>
  <si>
    <t>Huyện Mỹ Tú, Tỉnh Sóc Trăng</t>
  </si>
  <si>
    <t>83M1 </t>
  </si>
  <si>
    <t>Huyện Thạnh Trị, Tỉnh Sóc Trăng</t>
  </si>
  <si>
    <t>83T1 </t>
  </si>
  <si>
    <t>Huyện Kế Sách, Tỉnh Sóc Trăng</t>
  </si>
  <si>
    <t>83B1 </t>
  </si>
  <si>
    <t>Huyện Châu Thành, Tỉnh Sóc Trăng</t>
  </si>
  <si>
    <t>83C1 </t>
  </si>
  <si>
    <t>Huyện Cù Lao Dung, Tỉnh Sóc Trăng</t>
  </si>
  <si>
    <t>83D1 </t>
  </si>
  <si>
    <t>Thành phố Trà Vinh, Tỉnh Trà Vinh</t>
  </si>
  <si>
    <t>84B1</t>
  </si>
  <si>
    <t>84C1</t>
  </si>
  <si>
    <t>Thị xã Duyên Hải, Tỉnh Trà Vinh</t>
  </si>
  <si>
    <t>84F1 </t>
  </si>
  <si>
    <t>Huyện Châu Thành, Tỉnh Trà Vinh</t>
  </si>
  <si>
    <t>84D1 </t>
  </si>
  <si>
    <t>Huyện Cầu Ngang, Tỉnh Trà Vinh</t>
  </si>
  <si>
    <t>84E1 </t>
  </si>
  <si>
    <t>Huyện Trà Cú, Tỉnh Trà Vinh</t>
  </si>
  <si>
    <t>84G1 </t>
  </si>
  <si>
    <t>Huyện Tiểu Cần, Tỉnh Trà Vinh</t>
  </si>
  <si>
    <t>84H1 </t>
  </si>
  <si>
    <t>Huyện Cầu Kè, Tỉnh Trà Vinh</t>
  </si>
  <si>
    <t>84K1 </t>
  </si>
  <si>
    <t>Huyện Càng Long, Tỉnh Trà Vinh</t>
  </si>
  <si>
    <t>84L1 </t>
  </si>
  <si>
    <t>Huyện Duyên Hải, Tỉnh Trà Vinh</t>
  </si>
  <si>
    <t>84M1 </t>
  </si>
  <si>
    <t>Thành phố Phan Rang - Tháp Chàm, Tỉnh Ninh Thuận</t>
  </si>
  <si>
    <t>85B1 </t>
  </si>
  <si>
    <t>Huyện Ninh Hải, Tỉnh Ninh Thuận</t>
  </si>
  <si>
    <t>85C1 </t>
  </si>
  <si>
    <t>Huyện Ninh Phước, Tỉnh Ninh Thuận</t>
  </si>
  <si>
    <t>85D1 </t>
  </si>
  <si>
    <t>Huyện Thuận Nam, Tỉnh Ninh Thuận</t>
  </si>
  <si>
    <t>85E1 </t>
  </si>
  <si>
    <t>Huyện Ninh Sơn, Tỉnh Ninh Thuận</t>
  </si>
  <si>
    <t>85F1 </t>
  </si>
  <si>
    <t>Huyện Bác Ái, Tỉnh Ninh Thuận</t>
  </si>
  <si>
    <t>85G1 </t>
  </si>
  <si>
    <t>Huyện Thuận Bắc, Tỉnh Ninh Thuận</t>
  </si>
  <si>
    <t>85H1 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</si>
</sst>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sz val="13"/>
      <color rgb="FF000000"/>
      <name val="Times New Roman"/>
      <charset val="134"/>
    </font>
    <font>
      <sz val="13"/>
      <color rgb="FF333333"/>
      <name val="Times New Roman"/>
      <charset val="134"/>
    </font>
    <font>
      <sz val="8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ck">
        <color rgb="FFEF9D20"/>
      </left>
      <right/>
      <top/>
      <bottom/>
      <diagonal/>
    </border>
    <border>
      <left style="medium">
        <color rgb="FF000000"/>
      </left>
      <right style="medium">
        <color rgb="FFECECEC"/>
      </right>
      <top style="medium">
        <color rgb="FFECECEC"/>
      </top>
      <bottom style="medium">
        <color rgb="FFECECEC"/>
      </bottom>
      <diagonal/>
    </border>
    <border>
      <left style="medium">
        <color rgb="FF000000"/>
      </left>
      <right style="medium">
        <color rgb="FFECECEC"/>
      </right>
      <top style="medium">
        <color rgb="FF000000"/>
      </top>
      <bottom style="medium">
        <color rgb="FFECECEC"/>
      </bottom>
      <diagonal/>
    </border>
    <border>
      <left style="medium">
        <color rgb="FF000000"/>
      </left>
      <right style="medium">
        <color rgb="FFECECE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 vertical="center" readingOrder="1"/>
    </xf>
    <xf numFmtId="0" fontId="1" fillId="0" borderId="1" xfId="0" applyFont="1" applyBorder="1" applyAlignment="1">
      <alignment horizontal="left" vertical="center" wrapText="1" readingOrder="1"/>
    </xf>
    <xf numFmtId="0" fontId="1" fillId="0" borderId="0" xfId="0" applyFont="1"/>
    <xf numFmtId="0" fontId="2" fillId="0" borderId="0" xfId="0" applyFont="1" applyAlignment="1">
      <alignment horizontal="left" vertical="center" wrapText="1" readingOrder="1"/>
    </xf>
    <xf numFmtId="0" fontId="3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11" fontId="3" fillId="0" borderId="0" xfId="0" applyNumberFormat="1" applyFont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0" fillId="0" borderId="0" xfId="0" applyFill="1" applyBorder="1"/>
    <xf numFmtId="0" fontId="5" fillId="0" borderId="5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03"/>
  <sheetViews>
    <sheetView tabSelected="1" zoomScale="96" zoomScaleNormal="96" workbookViewId="0">
      <selection activeCell="G1" sqref="G1"/>
    </sheetView>
  </sheetViews>
  <sheetFormatPr defaultColWidth="9" defaultRowHeight="15" outlineLevelCol="5"/>
  <cols>
    <col min="1" max="1" width="67.4571428571429" style="1" customWidth="1"/>
    <col min="2" max="2" width="25.1809523809524" customWidth="1"/>
    <col min="3" max="3" width="25.4571428571429" customWidth="1"/>
    <col min="4" max="4" width="57.3619047619048" customWidth="1"/>
    <col min="5" max="5" width="25.723809523809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6.5" spans="1:4">
      <c r="A2" s="2" t="s">
        <v>6</v>
      </c>
      <c r="B2" s="3" t="s">
        <v>7</v>
      </c>
      <c r="C2" t="s">
        <v>8</v>
      </c>
      <c r="D2" t="str">
        <f>CONCATENATE(A2,", ",C2)</f>
        <v>Thành phố Cao Bằng, Tỉnh Cao Bằng, Tỉnh Cao Bằng, Tỉnh Cao Bằng</v>
      </c>
    </row>
    <row r="3" ht="16.5" spans="1:4">
      <c r="A3" s="2" t="s">
        <v>6</v>
      </c>
      <c r="B3" s="3" t="s">
        <v>9</v>
      </c>
      <c r="C3" t="s">
        <v>8</v>
      </c>
      <c r="D3" t="str">
        <f t="shared" ref="D3:D66" si="0">CONCATENATE(A3,", ",C3)</f>
        <v>Thành phố Cao Bằng, Tỉnh Cao Bằng, Tỉnh Cao Bằng, Tỉnh Cao Bằng</v>
      </c>
    </row>
    <row r="4" ht="16.5" spans="1:4">
      <c r="A4" s="2" t="s">
        <v>10</v>
      </c>
      <c r="B4" s="3" t="s">
        <v>11</v>
      </c>
      <c r="C4" t="s">
        <v>8</v>
      </c>
      <c r="D4" t="str">
        <f t="shared" si="0"/>
        <v>Huyện Trùng Khánh, Tỉnh Cao Bằng, Tỉnh Cao Bằng, Tỉnh Cao Bằng</v>
      </c>
    </row>
    <row r="5" ht="16.5" spans="1:4">
      <c r="A5" s="2" t="s">
        <v>12</v>
      </c>
      <c r="B5" s="3" t="s">
        <v>13</v>
      </c>
      <c r="C5" t="s">
        <v>8</v>
      </c>
      <c r="D5" t="str">
        <f t="shared" si="0"/>
        <v>Huyện Thông Nông, Tỉnh Cao Bằng, Tỉnh Cao Bằng, Tỉnh Cao Bằng</v>
      </c>
    </row>
    <row r="6" ht="16.5" spans="1:4">
      <c r="A6" s="2" t="s">
        <v>14</v>
      </c>
      <c r="B6" s="3" t="s">
        <v>15</v>
      </c>
      <c r="C6" t="s">
        <v>8</v>
      </c>
      <c r="D6" t="str">
        <f t="shared" si="0"/>
        <v>Huyện Trà Lĩnh, Tỉnh Cao Bằng, Tỉnh Cao Bằng, Tỉnh Cao Bằng</v>
      </c>
    </row>
    <row r="7" ht="16.5" spans="1:4">
      <c r="A7" s="2" t="s">
        <v>16</v>
      </c>
      <c r="B7" s="3" t="s">
        <v>17</v>
      </c>
      <c r="C7" t="s">
        <v>8</v>
      </c>
      <c r="D7" t="str">
        <f t="shared" si="0"/>
        <v>Huyện Quảng Uyên, Tỉnh Cao Bằng, Tỉnh Cao Bằng, Tỉnh Cao Bằng</v>
      </c>
    </row>
    <row r="8" ht="16.5" spans="1:4">
      <c r="A8" s="2" t="s">
        <v>18</v>
      </c>
      <c r="B8" s="3" t="s">
        <v>19</v>
      </c>
      <c r="C8" t="s">
        <v>8</v>
      </c>
      <c r="D8" t="str">
        <f t="shared" si="0"/>
        <v>Huyện Hà Quảng, Tỉnh Cao Bằng, Tỉnh Cao Bằng, Tỉnh Cao Bằng</v>
      </c>
    </row>
    <row r="9" ht="16.5" spans="1:4">
      <c r="A9" s="2" t="s">
        <v>20</v>
      </c>
      <c r="B9" s="3" t="s">
        <v>21</v>
      </c>
      <c r="C9" t="s">
        <v>8</v>
      </c>
      <c r="D9" t="str">
        <f t="shared" si="0"/>
        <v>Huyện Phục Hòa, Tỉnh Cao Bằng, Tỉnh Cao Bằng, Tỉnh Cao Bằng</v>
      </c>
    </row>
    <row r="10" ht="16.5" spans="1:4">
      <c r="A10" s="2" t="s">
        <v>22</v>
      </c>
      <c r="B10" s="3" t="s">
        <v>23</v>
      </c>
      <c r="C10" t="s">
        <v>8</v>
      </c>
      <c r="D10" t="str">
        <f t="shared" si="0"/>
        <v>Huyện Thạch An, Tỉnh Cao Bằng, Tỉnh Cao Bằng, Tỉnh Cao Bằng</v>
      </c>
    </row>
    <row r="11" ht="16.5" spans="1:4">
      <c r="A11" s="2" t="s">
        <v>24</v>
      </c>
      <c r="B11" s="3" t="s">
        <v>25</v>
      </c>
      <c r="C11" t="s">
        <v>8</v>
      </c>
      <c r="D11" t="str">
        <f t="shared" si="0"/>
        <v>Huyện Bảo Lạc, Tỉnh Cao Bằng, Tỉnh Cao Bằng, Tỉnh Cao Bằng</v>
      </c>
    </row>
    <row r="12" ht="16.5" spans="1:4">
      <c r="A12" s="2" t="s">
        <v>26</v>
      </c>
      <c r="B12" s="3" t="s">
        <v>27</v>
      </c>
      <c r="C12" t="s">
        <v>8</v>
      </c>
      <c r="D12" t="str">
        <f t="shared" si="0"/>
        <v>Huyện Bảo Lâm, Tỉnh Cao Bằng, Tỉnh Cao Bằng, Tỉnh Cao Bằng</v>
      </c>
    </row>
    <row r="13" ht="16.5" spans="1:4">
      <c r="A13" s="2" t="s">
        <v>28</v>
      </c>
      <c r="B13" s="3" t="s">
        <v>29</v>
      </c>
      <c r="C13" t="s">
        <v>8</v>
      </c>
      <c r="D13" t="str">
        <f t="shared" si="0"/>
        <v>Huyện Hạ Lang, Tỉnh Cao Bằng, Tỉnh Cao Bằng, Tỉnh Cao Bằng</v>
      </c>
    </row>
    <row r="14" ht="16.5" spans="1:4">
      <c r="A14" s="2" t="s">
        <v>30</v>
      </c>
      <c r="B14" s="3" t="s">
        <v>31</v>
      </c>
      <c r="C14" t="s">
        <v>8</v>
      </c>
      <c r="D14" t="str">
        <f t="shared" si="0"/>
        <v>Huyện Nguyên Bình, Tỉnh Cao Bằng, Tỉnh Cao Bằng, Tỉnh Cao Bằng</v>
      </c>
    </row>
    <row r="15" ht="16.5" spans="1:4">
      <c r="A15" s="2" t="s">
        <v>32</v>
      </c>
      <c r="B15" s="3" t="s">
        <v>33</v>
      </c>
      <c r="C15" t="s">
        <v>8</v>
      </c>
      <c r="D15" t="str">
        <f t="shared" si="0"/>
        <v>Huyện Hòa An, Tỉnh Cao Bằng, Tỉnh Cao Bằng, Tỉnh Cao Bằng</v>
      </c>
    </row>
    <row r="16" ht="16.5" spans="1:4">
      <c r="A16" s="2" t="s">
        <v>34</v>
      </c>
      <c r="B16" s="3" t="s">
        <v>35</v>
      </c>
      <c r="C16" t="s">
        <v>36</v>
      </c>
      <c r="D16" t="str">
        <f t="shared" si="0"/>
        <v>Thành phố Lạng Sơn, Tỉnh Lạng Sơn, Tỉnh Lạng Sơn</v>
      </c>
    </row>
    <row r="17" ht="16.5" spans="1:4">
      <c r="A17" s="2" t="s">
        <v>37</v>
      </c>
      <c r="B17" s="3" t="s">
        <v>38</v>
      </c>
      <c r="C17" t="s">
        <v>36</v>
      </c>
      <c r="D17" t="str">
        <f t="shared" si="0"/>
        <v>Huyện Bình Gia, Tỉnh Lạng Sơn, Tỉnh Lạng Sơn</v>
      </c>
    </row>
    <row r="18" ht="16.5" spans="1:4">
      <c r="A18" s="2" t="s">
        <v>39</v>
      </c>
      <c r="B18" s="3" t="s">
        <v>40</v>
      </c>
      <c r="C18" t="s">
        <v>36</v>
      </c>
      <c r="D18" t="str">
        <f t="shared" si="0"/>
        <v>Huyện Cao Lộc, Tỉnh Lạng Sơn, Tỉnh Lạng Sơn</v>
      </c>
    </row>
    <row r="19" ht="16.5" spans="1:4">
      <c r="A19" s="2" t="s">
        <v>41</v>
      </c>
      <c r="B19" s="3" t="s">
        <v>42</v>
      </c>
      <c r="C19" t="s">
        <v>36</v>
      </c>
      <c r="D19" t="str">
        <f t="shared" si="0"/>
        <v>Huyện Hữu Lũng, Tỉnh Lạng Sơn, Tỉnh Lạng Sơn</v>
      </c>
    </row>
    <row r="20" ht="16.5" spans="1:4">
      <c r="A20" s="2" t="s">
        <v>43</v>
      </c>
      <c r="B20" s="3" t="s">
        <v>44</v>
      </c>
      <c r="C20" t="s">
        <v>36</v>
      </c>
      <c r="D20" t="str">
        <f t="shared" si="0"/>
        <v>Huyện Lộc Bình, Tỉnh Lạng Sơn, Tỉnh Lạng Sơn</v>
      </c>
    </row>
    <row r="21" ht="16.5" spans="1:4">
      <c r="A21" s="2" t="s">
        <v>45</v>
      </c>
      <c r="B21" s="3" t="s">
        <v>46</v>
      </c>
      <c r="C21" t="s">
        <v>36</v>
      </c>
      <c r="D21" t="str">
        <f t="shared" si="0"/>
        <v>Huyện Bắc Sơn, Tỉnh Lạng Sơn, Tỉnh Lạng Sơn</v>
      </c>
    </row>
    <row r="22" ht="16.5" spans="1:4">
      <c r="A22" s="2" t="s">
        <v>47</v>
      </c>
      <c r="B22" s="3" t="s">
        <v>48</v>
      </c>
      <c r="C22" t="s">
        <v>36</v>
      </c>
      <c r="D22" t="str">
        <f t="shared" si="0"/>
        <v>Huyện Tràng Định, Tỉnh Lạng Sơn, Tỉnh Lạng Sơn</v>
      </c>
    </row>
    <row r="23" ht="16.5" spans="1:4">
      <c r="A23" s="2" t="s">
        <v>49</v>
      </c>
      <c r="B23" s="3" t="s">
        <v>50</v>
      </c>
      <c r="C23" t="s">
        <v>36</v>
      </c>
      <c r="D23" t="str">
        <f t="shared" si="0"/>
        <v>Huyện Văn Quan, Tỉnh Lạng Sơn, Tỉnh Lạng Sơn</v>
      </c>
    </row>
    <row r="24" ht="16.5" spans="1:4">
      <c r="A24" s="2" t="s">
        <v>51</v>
      </c>
      <c r="B24" s="3" t="s">
        <v>52</v>
      </c>
      <c r="C24" t="s">
        <v>36</v>
      </c>
      <c r="D24" t="str">
        <f t="shared" si="0"/>
        <v>Huyện Văn Lãng , Tỉnh Lạng Sơn, Tỉnh Lạng Sơn</v>
      </c>
    </row>
    <row r="25" ht="16.5" spans="1:4">
      <c r="A25" s="2" t="s">
        <v>53</v>
      </c>
      <c r="B25" s="3" t="s">
        <v>54</v>
      </c>
      <c r="C25" t="s">
        <v>36</v>
      </c>
      <c r="D25" t="str">
        <f t="shared" si="0"/>
        <v>Huyện Chi Lăng, Tỉnh Lạng Sơn, Tỉnh Lạng Sơn</v>
      </c>
    </row>
    <row r="26" ht="16.5" spans="1:4">
      <c r="A26" s="2" t="s">
        <v>55</v>
      </c>
      <c r="B26" s="3" t="s">
        <v>56</v>
      </c>
      <c r="C26" t="s">
        <v>36</v>
      </c>
      <c r="D26" t="str">
        <f t="shared" si="0"/>
        <v>Huyện Đình Lập, Tỉnh Lạng Sơn, Tỉnh Lạng Sơn</v>
      </c>
    </row>
    <row r="27" ht="16.5" spans="1:4">
      <c r="A27" s="4" t="s">
        <v>57</v>
      </c>
      <c r="B27" s="3" t="s">
        <v>58</v>
      </c>
      <c r="C27" t="s">
        <v>59</v>
      </c>
      <c r="D27" t="str">
        <f t="shared" si="0"/>
        <v>Thành phố Hạ Long, Tỉnh Quảng Ninh, Tỉnh Quảng Ninh</v>
      </c>
    </row>
    <row r="28" ht="16.5" spans="1:4">
      <c r="A28" s="4" t="s">
        <v>57</v>
      </c>
      <c r="B28" s="3" t="s">
        <v>60</v>
      </c>
      <c r="C28" t="s">
        <v>59</v>
      </c>
      <c r="D28" t="str">
        <f t="shared" si="0"/>
        <v>Thành phố Hạ Long, Tỉnh Quảng Ninh, Tỉnh Quảng Ninh</v>
      </c>
    </row>
    <row r="29" ht="16.5" spans="1:4">
      <c r="A29" s="4" t="s">
        <v>61</v>
      </c>
      <c r="B29" s="3" t="s">
        <v>62</v>
      </c>
      <c r="C29" t="s">
        <v>59</v>
      </c>
      <c r="D29" t="str">
        <f t="shared" si="0"/>
        <v>Thành phố Móng Cái, Tỉnh Quảng Ninh, Tỉnh Quảng Ninh</v>
      </c>
    </row>
    <row r="30" ht="16.5" spans="1:4">
      <c r="A30" s="4" t="s">
        <v>63</v>
      </c>
      <c r="B30" s="3" t="s">
        <v>64</v>
      </c>
      <c r="C30" t="s">
        <v>59</v>
      </c>
      <c r="D30" t="str">
        <f t="shared" si="0"/>
        <v>Thành phố Cẩm Phả, Tỉnh Quảng Ninh, Tỉnh Quảng Ninh</v>
      </c>
    </row>
    <row r="31" ht="16.5" spans="1:4">
      <c r="A31" s="4" t="s">
        <v>65</v>
      </c>
      <c r="B31" s="3" t="s">
        <v>66</v>
      </c>
      <c r="C31" t="s">
        <v>59</v>
      </c>
      <c r="D31" t="str">
        <f t="shared" si="0"/>
        <v>Thành phố Uông Bí, Tỉnh Quảng Ninh, Tỉnh Quảng Ninh</v>
      </c>
    </row>
    <row r="32" ht="16.5" spans="1:4">
      <c r="A32" s="4" t="s">
        <v>67</v>
      </c>
      <c r="B32" s="3" t="s">
        <v>68</v>
      </c>
      <c r="C32" t="s">
        <v>59</v>
      </c>
      <c r="D32" t="str">
        <f t="shared" si="0"/>
        <v>Thị xã Quảng Yên, Tỉnh Quảng Ninh, Tỉnh Quảng Ninh</v>
      </c>
    </row>
    <row r="33" ht="16.5" spans="1:4">
      <c r="A33" s="4" t="s">
        <v>69</v>
      </c>
      <c r="B33" s="3" t="s">
        <v>70</v>
      </c>
      <c r="C33" t="s">
        <v>59</v>
      </c>
      <c r="D33" t="str">
        <f t="shared" si="0"/>
        <v>Thị xã Đông Triều, Tỉnh Quảng Ninh, Tỉnh Quảng Ninh</v>
      </c>
    </row>
    <row r="34" ht="16.5" spans="1:4">
      <c r="A34" s="4" t="s">
        <v>71</v>
      </c>
      <c r="B34" s="3" t="s">
        <v>72</v>
      </c>
      <c r="C34" t="s">
        <v>59</v>
      </c>
      <c r="D34" t="str">
        <f t="shared" si="0"/>
        <v>Huyện Cô Tô, Tỉnh Quảng Ninh, Tỉnh Quảng Ninh</v>
      </c>
    </row>
    <row r="35" ht="16.5" spans="1:4">
      <c r="A35" s="4" t="s">
        <v>73</v>
      </c>
      <c r="B35" s="3" t="s">
        <v>74</v>
      </c>
      <c r="C35" t="s">
        <v>59</v>
      </c>
      <c r="D35" t="str">
        <f t="shared" si="0"/>
        <v>Huyện Hải Hà, Tỉnh Quảng Ninh, Tỉnh Quảng Ninh</v>
      </c>
    </row>
    <row r="36" ht="16.5" spans="1:4">
      <c r="A36" s="4" t="s">
        <v>75</v>
      </c>
      <c r="B36" s="3" t="s">
        <v>76</v>
      </c>
      <c r="C36" t="s">
        <v>59</v>
      </c>
      <c r="D36" t="str">
        <f t="shared" si="0"/>
        <v>Huyện Đầm Hà, Tỉnh Quảng Ninh, Tỉnh Quảng Ninh</v>
      </c>
    </row>
    <row r="37" ht="16.5" spans="1:4">
      <c r="A37" s="4" t="s">
        <v>77</v>
      </c>
      <c r="B37" s="3" t="s">
        <v>78</v>
      </c>
      <c r="C37" t="s">
        <v>59</v>
      </c>
      <c r="D37" t="str">
        <f t="shared" si="0"/>
        <v>Huyện Tiên Yên, Tỉnh Quảng Ninh, Tỉnh Quảng Ninh</v>
      </c>
    </row>
    <row r="38" ht="16.5" spans="1:4">
      <c r="A38" s="4" t="s">
        <v>79</v>
      </c>
      <c r="B38" s="3" t="s">
        <v>80</v>
      </c>
      <c r="C38" t="s">
        <v>59</v>
      </c>
      <c r="D38" t="str">
        <f t="shared" si="0"/>
        <v>Huyện Bình Liêu, Tỉnh Quảng Ninh, Tỉnh Quảng Ninh</v>
      </c>
    </row>
    <row r="39" ht="16.5" spans="1:4">
      <c r="A39" s="4" t="s">
        <v>81</v>
      </c>
      <c r="B39" s="3" t="s">
        <v>82</v>
      </c>
      <c r="C39" t="s">
        <v>59</v>
      </c>
      <c r="D39" t="str">
        <f t="shared" si="0"/>
        <v>Huyện Ba Chẽ, Tỉnh Quảng Ninh, Tỉnh Quảng Ninh</v>
      </c>
    </row>
    <row r="40" ht="16.5" spans="1:4">
      <c r="A40" s="4" t="s">
        <v>83</v>
      </c>
      <c r="B40" s="3" t="s">
        <v>84</v>
      </c>
      <c r="C40" t="s">
        <v>59</v>
      </c>
      <c r="D40" t="str">
        <f t="shared" si="0"/>
        <v>Huyện Vân Đồn, Tỉnh Quảng Ninh, Tỉnh Quảng Ninh</v>
      </c>
    </row>
    <row r="41" ht="16.5" spans="1:4">
      <c r="A41" s="4" t="s">
        <v>85</v>
      </c>
      <c r="B41" s="3" t="s">
        <v>86</v>
      </c>
      <c r="C41" t="s">
        <v>59</v>
      </c>
      <c r="D41" t="str">
        <f t="shared" si="0"/>
        <v>Huyện Hoành Bồ, Tỉnh Quảng Ninh, Tỉnh Quảng Ninh</v>
      </c>
    </row>
    <row r="42" ht="16.5" spans="1:4">
      <c r="A42" s="5" t="s">
        <v>87</v>
      </c>
      <c r="B42" s="6" t="s">
        <v>88</v>
      </c>
      <c r="C42" t="s">
        <v>89</v>
      </c>
      <c r="D42" t="str">
        <f t="shared" si="0"/>
        <v>Thành phố Thái Bình, Tỉnh Thái Bình, Tỉnh Thái Bình</v>
      </c>
    </row>
    <row r="43" ht="16.5" spans="1:4">
      <c r="A43" s="5" t="s">
        <v>87</v>
      </c>
      <c r="B43" s="6" t="s">
        <v>90</v>
      </c>
      <c r="C43" t="s">
        <v>89</v>
      </c>
      <c r="D43" t="str">
        <f t="shared" si="0"/>
        <v>Thành phố Thái Bình, Tỉnh Thái Bình, Tỉnh Thái Bình</v>
      </c>
    </row>
    <row r="44" ht="16.5" spans="1:4">
      <c r="A44" s="5" t="s">
        <v>87</v>
      </c>
      <c r="B44" s="6" t="s">
        <v>91</v>
      </c>
      <c r="C44" t="s">
        <v>89</v>
      </c>
      <c r="D44" t="str">
        <f t="shared" si="0"/>
        <v>Thành phố Thái Bình, Tỉnh Thái Bình, Tỉnh Thái Bình</v>
      </c>
    </row>
    <row r="45" ht="16.5" spans="1:4">
      <c r="A45" s="5" t="s">
        <v>87</v>
      </c>
      <c r="B45" s="6" t="s">
        <v>92</v>
      </c>
      <c r="C45" t="s">
        <v>89</v>
      </c>
      <c r="D45" t="str">
        <f t="shared" si="0"/>
        <v>Thành phố Thái Bình, Tỉnh Thái Bình, Tỉnh Thái Bình</v>
      </c>
    </row>
    <row r="46" ht="16.5" spans="1:4">
      <c r="A46" s="5" t="s">
        <v>93</v>
      </c>
      <c r="B46" s="6" t="s">
        <v>94</v>
      </c>
      <c r="C46" t="s">
        <v>89</v>
      </c>
      <c r="D46" t="str">
        <f t="shared" si="0"/>
        <v>Huyện Đông Hưng, Tỉnh Thái Bình, Tỉnh Thái Bình</v>
      </c>
    </row>
    <row r="47" ht="16.5" spans="1:4">
      <c r="A47" s="5" t="s">
        <v>93</v>
      </c>
      <c r="B47" s="6" t="s">
        <v>95</v>
      </c>
      <c r="C47" t="s">
        <v>89</v>
      </c>
      <c r="D47" t="str">
        <f t="shared" si="0"/>
        <v>Huyện Đông Hưng, Tỉnh Thái Bình, Tỉnh Thái Bình</v>
      </c>
    </row>
    <row r="48" ht="16.5" spans="1:4">
      <c r="A48" s="5" t="s">
        <v>96</v>
      </c>
      <c r="B48" s="6" t="s">
        <v>97</v>
      </c>
      <c r="C48" t="s">
        <v>89</v>
      </c>
      <c r="D48" t="str">
        <f t="shared" si="0"/>
        <v>Huyện Hưng Hà, Tỉnh Thái Bình, Tỉnh Thái Bình</v>
      </c>
    </row>
    <row r="49" ht="16.5" spans="1:4">
      <c r="A49" s="5" t="s">
        <v>96</v>
      </c>
      <c r="B49" s="6" t="s">
        <v>98</v>
      </c>
      <c r="C49" t="s">
        <v>89</v>
      </c>
      <c r="D49" t="str">
        <f t="shared" si="0"/>
        <v>Huyện Hưng Hà, Tỉnh Thái Bình, Tỉnh Thái Bình</v>
      </c>
    </row>
    <row r="50" ht="16.5" spans="1:4">
      <c r="A50" s="5" t="s">
        <v>99</v>
      </c>
      <c r="B50" s="6" t="s">
        <v>100</v>
      </c>
      <c r="C50" t="s">
        <v>89</v>
      </c>
      <c r="D50" t="str">
        <f t="shared" si="0"/>
        <v>Huyện Kiến Xương, Tỉnh Thái Bình, Tỉnh Thái Bình</v>
      </c>
    </row>
    <row r="51" ht="16.5" spans="1:4">
      <c r="A51" s="5" t="s">
        <v>99</v>
      </c>
      <c r="B51" s="6" t="s">
        <v>101</v>
      </c>
      <c r="C51" t="s">
        <v>89</v>
      </c>
      <c r="D51" t="str">
        <f t="shared" si="0"/>
        <v>Huyện Kiến Xương, Tỉnh Thái Bình, Tỉnh Thái Bình</v>
      </c>
    </row>
    <row r="52" ht="16.5" spans="1:4">
      <c r="A52" s="5" t="s">
        <v>102</v>
      </c>
      <c r="B52" s="6" t="s">
        <v>103</v>
      </c>
      <c r="C52" t="s">
        <v>89</v>
      </c>
      <c r="D52" t="str">
        <f t="shared" si="0"/>
        <v>Huyện Quỳnh Phụ, Tỉnh Thái Bình, Tỉnh Thái Bình</v>
      </c>
    </row>
    <row r="53" ht="16.5" spans="1:4">
      <c r="A53" s="5" t="s">
        <v>102</v>
      </c>
      <c r="B53" s="6" t="s">
        <v>104</v>
      </c>
      <c r="C53" t="s">
        <v>89</v>
      </c>
      <c r="D53" t="str">
        <f t="shared" si="0"/>
        <v>Huyện Quỳnh Phụ, Tỉnh Thái Bình, Tỉnh Thái Bình</v>
      </c>
    </row>
    <row r="54" ht="16.5" spans="1:4">
      <c r="A54" s="5" t="s">
        <v>105</v>
      </c>
      <c r="B54" s="6" t="s">
        <v>106</v>
      </c>
      <c r="C54" t="s">
        <v>89</v>
      </c>
      <c r="D54" t="str">
        <f t="shared" si="0"/>
        <v>Huyện Thái Thụy, Tỉnh Thái Bình, Tỉnh Thái Bình</v>
      </c>
    </row>
    <row r="55" ht="16.5" spans="1:4">
      <c r="A55" s="5" t="s">
        <v>105</v>
      </c>
      <c r="B55" s="6" t="s">
        <v>107</v>
      </c>
      <c r="C55" t="s">
        <v>89</v>
      </c>
      <c r="D55" t="str">
        <f t="shared" si="0"/>
        <v>Huyện Thái Thụy, Tỉnh Thái Bình, Tỉnh Thái Bình</v>
      </c>
    </row>
    <row r="56" ht="16.5" spans="1:4">
      <c r="A56" s="5" t="s">
        <v>108</v>
      </c>
      <c r="B56" s="6" t="s">
        <v>109</v>
      </c>
      <c r="C56" t="s">
        <v>89</v>
      </c>
      <c r="D56" t="str">
        <f t="shared" si="0"/>
        <v>Huyện Tiền Hải, Tỉnh Thái Bình, Tỉnh Thái Bình</v>
      </c>
    </row>
    <row r="57" ht="16.5" spans="1:4">
      <c r="A57" s="5" t="s">
        <v>108</v>
      </c>
      <c r="B57" s="6" t="s">
        <v>110</v>
      </c>
      <c r="C57" t="s">
        <v>89</v>
      </c>
      <c r="D57" t="str">
        <f t="shared" si="0"/>
        <v>Huyện Tiền Hải, Tỉnh Thái Bình, Tỉnh Thái Bình</v>
      </c>
    </row>
    <row r="58" ht="16.5" spans="1:4">
      <c r="A58" s="5" t="s">
        <v>111</v>
      </c>
      <c r="B58" s="6" t="s">
        <v>112</v>
      </c>
      <c r="C58" t="s">
        <v>89</v>
      </c>
      <c r="D58" t="str">
        <f t="shared" si="0"/>
        <v>Huyện Vũ Thư, Tỉnh Thái Bình, Tỉnh Thái Bình</v>
      </c>
    </row>
    <row r="59" ht="16.5" spans="1:4">
      <c r="A59" s="5" t="s">
        <v>111</v>
      </c>
      <c r="B59" s="6" t="s">
        <v>113</v>
      </c>
      <c r="C59" t="s">
        <v>89</v>
      </c>
      <c r="D59" t="str">
        <f t="shared" si="0"/>
        <v>Huyện Vũ Thư, Tỉnh Thái Bình, Tỉnh Thái Bình</v>
      </c>
    </row>
    <row r="60" ht="16.5" spans="1:4">
      <c r="A60" s="5" t="s">
        <v>114</v>
      </c>
      <c r="B60" s="6" t="s">
        <v>115</v>
      </c>
      <c r="C60" t="s">
        <v>116</v>
      </c>
      <c r="D60" t="str">
        <f t="shared" si="0"/>
        <v>Thành phố Nam Định, Tỉnh Nam Định, Tỉnh Nam Định</v>
      </c>
    </row>
    <row r="61" ht="16.5" spans="1:4">
      <c r="A61" s="5" t="s">
        <v>114</v>
      </c>
      <c r="B61" s="6" t="s">
        <v>117</v>
      </c>
      <c r="C61" t="s">
        <v>116</v>
      </c>
      <c r="D61" t="str">
        <f t="shared" si="0"/>
        <v>Thành phố Nam Định, Tỉnh Nam Định, Tỉnh Nam Định</v>
      </c>
    </row>
    <row r="62" ht="16.5" spans="1:4">
      <c r="A62" s="5" t="s">
        <v>118</v>
      </c>
      <c r="B62" s="6" t="s">
        <v>117</v>
      </c>
      <c r="C62" t="s">
        <v>116</v>
      </c>
      <c r="D62" t="str">
        <f t="shared" si="0"/>
        <v>Huyện Mỹ Lộc, Tỉnh Nam Định, Tỉnh Nam Định</v>
      </c>
    </row>
    <row r="63" ht="16.5" spans="1:4">
      <c r="A63" s="5" t="s">
        <v>118</v>
      </c>
      <c r="B63" s="6" t="s">
        <v>115</v>
      </c>
      <c r="C63" t="s">
        <v>116</v>
      </c>
      <c r="D63" t="str">
        <f t="shared" si="0"/>
        <v>Huyện Mỹ Lộc, Tỉnh Nam Định, Tỉnh Nam Định</v>
      </c>
    </row>
    <row r="64" ht="16.5" spans="1:4">
      <c r="A64" s="5" t="s">
        <v>119</v>
      </c>
      <c r="B64" s="6" t="s">
        <v>120</v>
      </c>
      <c r="C64" t="s">
        <v>116</v>
      </c>
      <c r="D64" t="str">
        <f t="shared" si="0"/>
        <v>Huyện Vụ Bản, Tỉnh Nam Định, Tỉnh Nam Định</v>
      </c>
    </row>
    <row r="65" ht="16.5" spans="1:4">
      <c r="A65" s="5" t="s">
        <v>121</v>
      </c>
      <c r="B65" s="6" t="s">
        <v>122</v>
      </c>
      <c r="C65" t="s">
        <v>116</v>
      </c>
      <c r="D65" t="str">
        <f t="shared" si="0"/>
        <v>Huyện Ý Yên, Tỉnh Nam Định, Tỉnh Nam Định</v>
      </c>
    </row>
    <row r="66" ht="16.5" spans="1:4">
      <c r="A66" s="5" t="s">
        <v>123</v>
      </c>
      <c r="B66" s="6" t="s">
        <v>124</v>
      </c>
      <c r="C66" t="s">
        <v>116</v>
      </c>
      <c r="D66" t="str">
        <f t="shared" si="0"/>
        <v>Huyện Trực Ninh, Tỉnh Nam Định, Tỉnh Nam Định</v>
      </c>
    </row>
    <row r="67" ht="16.5" spans="1:4">
      <c r="A67" s="5" t="s">
        <v>125</v>
      </c>
      <c r="B67" s="6" t="s">
        <v>126</v>
      </c>
      <c r="C67" t="s">
        <v>116</v>
      </c>
      <c r="D67" t="str">
        <f t="shared" ref="D67:D131" si="1">CONCATENATE(A67,", ",C67)</f>
        <v>Huyện Xuân Trường, Tỉnh Nam Định, Tỉnh Nam Định</v>
      </c>
    </row>
    <row r="68" ht="16.5" spans="1:4">
      <c r="A68" s="5" t="s">
        <v>127</v>
      </c>
      <c r="B68" s="6" t="s">
        <v>128</v>
      </c>
      <c r="C68" t="s">
        <v>116</v>
      </c>
      <c r="D68" t="str">
        <f t="shared" si="1"/>
        <v>Huyện Giao Thủy, Tỉnh Nam Định, Tỉnh Nam Định</v>
      </c>
    </row>
    <row r="69" ht="16.5" spans="1:4">
      <c r="A69" s="5" t="s">
        <v>129</v>
      </c>
      <c r="B69" s="6" t="s">
        <v>130</v>
      </c>
      <c r="C69" t="s">
        <v>116</v>
      </c>
      <c r="D69" t="str">
        <f t="shared" si="1"/>
        <v> Huyện Hải Hậu, Tỉnh Nam Định, Tỉnh Nam Định</v>
      </c>
    </row>
    <row r="70" ht="16.5" spans="1:4">
      <c r="A70" s="5" t="s">
        <v>131</v>
      </c>
      <c r="B70" s="6" t="s">
        <v>132</v>
      </c>
      <c r="C70" t="s">
        <v>116</v>
      </c>
      <c r="D70" t="str">
        <f t="shared" si="1"/>
        <v>Huyện Nam Trực, Tỉnh Nam Định, Tỉnh Nam Định</v>
      </c>
    </row>
    <row r="71" ht="16.5" spans="1:4">
      <c r="A71" s="5" t="s">
        <v>133</v>
      </c>
      <c r="B71" s="6" t="s">
        <v>134</v>
      </c>
      <c r="C71" t="s">
        <v>116</v>
      </c>
      <c r="D71" t="str">
        <f t="shared" si="1"/>
        <v>Huyện Nghĩa Hưng, Tỉnh Nam Định, Tỉnh Nam Định</v>
      </c>
    </row>
    <row r="72" ht="16.5" spans="1:4">
      <c r="A72" s="5" t="s">
        <v>135</v>
      </c>
      <c r="B72" s="6" t="s">
        <v>136</v>
      </c>
      <c r="C72" t="s">
        <v>137</v>
      </c>
      <c r="D72" t="str">
        <f t="shared" si="1"/>
        <v>Thành phố Việt Trì, Tỉnh Phú Thọ, Tỉnh Phú Thọ</v>
      </c>
    </row>
    <row r="73" ht="16.5" spans="1:4">
      <c r="A73" s="5" t="s">
        <v>138</v>
      </c>
      <c r="B73" s="6" t="s">
        <v>139</v>
      </c>
      <c r="C73" t="s">
        <v>137</v>
      </c>
      <c r="D73" t="str">
        <f t="shared" si="1"/>
        <v>Thị xã Phú Thọ, Tỉnh Phú Thọ, Tỉnh Phú Thọ</v>
      </c>
    </row>
    <row r="74" ht="16.5" spans="1:4">
      <c r="A74" s="5" t="s">
        <v>140</v>
      </c>
      <c r="B74" s="6" t="s">
        <v>141</v>
      </c>
      <c r="C74" t="s">
        <v>137</v>
      </c>
      <c r="D74" t="str">
        <f t="shared" si="1"/>
        <v>Huyện Hạ Hòa, Tỉnh Phú Thọ, Tỉnh Phú Thọ</v>
      </c>
    </row>
    <row r="75" ht="16.5" spans="1:4">
      <c r="A75" s="5" t="s">
        <v>142</v>
      </c>
      <c r="B75" s="6" t="s">
        <v>143</v>
      </c>
      <c r="C75" t="s">
        <v>137</v>
      </c>
      <c r="D75" t="str">
        <f t="shared" si="1"/>
        <v>Huyện Cẩm Khê, Tỉnh Phú Thọ, Tỉnh Phú Thọ</v>
      </c>
    </row>
    <row r="76" ht="16.5" spans="1:4">
      <c r="A76" s="5" t="s">
        <v>142</v>
      </c>
      <c r="B76" s="6" t="s">
        <v>144</v>
      </c>
      <c r="C76" t="s">
        <v>137</v>
      </c>
      <c r="D76" t="str">
        <f t="shared" si="1"/>
        <v>Huyện Cẩm Khê, Tỉnh Phú Thọ, Tỉnh Phú Thọ</v>
      </c>
    </row>
    <row r="77" ht="16.5" spans="1:4">
      <c r="A77" s="5" t="s">
        <v>145</v>
      </c>
      <c r="B77" s="6" t="s">
        <v>146</v>
      </c>
      <c r="C77" t="s">
        <v>137</v>
      </c>
      <c r="D77" t="str">
        <f t="shared" si="1"/>
        <v>Huyện Thanh Sơn, Tỉnh Phú Thọ, Tỉnh Phú Thọ</v>
      </c>
    </row>
    <row r="78" ht="16.5" spans="1:4">
      <c r="A78" s="5" t="s">
        <v>145</v>
      </c>
      <c r="B78" s="6" t="s">
        <v>147</v>
      </c>
      <c r="C78" t="s">
        <v>137</v>
      </c>
      <c r="D78" t="str">
        <f t="shared" si="1"/>
        <v>Huyện Thanh Sơn, Tỉnh Phú Thọ, Tỉnh Phú Thọ</v>
      </c>
    </row>
    <row r="79" ht="16.5" spans="1:4">
      <c r="A79" s="5" t="s">
        <v>145</v>
      </c>
      <c r="B79" s="6" t="s">
        <v>148</v>
      </c>
      <c r="C79" t="s">
        <v>137</v>
      </c>
      <c r="D79" t="str">
        <f t="shared" si="1"/>
        <v>Huyện Thanh Sơn, Tỉnh Phú Thọ, Tỉnh Phú Thọ</v>
      </c>
    </row>
    <row r="80" ht="16.5" spans="1:4">
      <c r="A80" s="5" t="s">
        <v>149</v>
      </c>
      <c r="B80" s="6" t="s">
        <v>150</v>
      </c>
      <c r="C80" t="s">
        <v>137</v>
      </c>
      <c r="D80" t="str">
        <f t="shared" si="1"/>
        <v>Huyện Thanh Ba, Tỉnh Phú Thọ, Tỉnh Phú Thọ</v>
      </c>
    </row>
    <row r="81" ht="16.5" spans="1:4">
      <c r="A81" s="5" t="s">
        <v>151</v>
      </c>
      <c r="B81" s="6" t="s">
        <v>152</v>
      </c>
      <c r="C81" t="s">
        <v>137</v>
      </c>
      <c r="D81" t="str">
        <f t="shared" si="1"/>
        <v>Huyện Thanh Thủy, Tỉnh Phú Thọ, Tỉnh Phú Thọ</v>
      </c>
    </row>
    <row r="82" ht="16.5" spans="1:4">
      <c r="A82" s="5" t="s">
        <v>153</v>
      </c>
      <c r="B82" s="6" t="s">
        <v>154</v>
      </c>
      <c r="C82" t="s">
        <v>137</v>
      </c>
      <c r="D82" t="str">
        <f t="shared" si="1"/>
        <v>Huyện Tam Nông, Tỉnh Phú Thọ, Tỉnh Phú Thọ</v>
      </c>
    </row>
    <row r="83" ht="16.5" spans="1:4">
      <c r="A83" s="5" t="s">
        <v>155</v>
      </c>
      <c r="B83" s="6" t="s">
        <v>156</v>
      </c>
      <c r="C83" t="s">
        <v>137</v>
      </c>
      <c r="D83" t="str">
        <f t="shared" si="1"/>
        <v>Huyện Yên Lập, Tỉnh Phú Thọ, Tỉnh Phú Thọ</v>
      </c>
    </row>
    <row r="84" ht="16.5" spans="1:4">
      <c r="A84" s="5" t="s">
        <v>157</v>
      </c>
      <c r="B84" s="6" t="s">
        <v>158</v>
      </c>
      <c r="C84" t="s">
        <v>137</v>
      </c>
      <c r="D84" t="str">
        <f t="shared" si="1"/>
        <v>Huyện Đoan Hùng, Tỉnh Phú Thọ, Tỉnh Phú Thọ</v>
      </c>
    </row>
    <row r="85" ht="16.5" spans="1:4">
      <c r="A85" s="5" t="s">
        <v>159</v>
      </c>
      <c r="B85" s="6" t="s">
        <v>160</v>
      </c>
      <c r="C85" t="s">
        <v>137</v>
      </c>
      <c r="D85" t="str">
        <f t="shared" si="1"/>
        <v>Huyện Lâm Thao, Tỉnh Phú Thọ, Tỉnh Phú Thọ</v>
      </c>
    </row>
    <row r="86" ht="16.5" spans="1:4">
      <c r="A86" s="5" t="s">
        <v>161</v>
      </c>
      <c r="B86" s="6" t="s">
        <v>162</v>
      </c>
      <c r="C86" t="s">
        <v>137</v>
      </c>
      <c r="D86" t="str">
        <f t="shared" si="1"/>
        <v>Huyện Phù Ninh, Tỉnh Phú Thọ, Tỉnh Phú Thọ</v>
      </c>
    </row>
    <row r="87" ht="16.5" spans="1:4">
      <c r="A87" s="5" t="s">
        <v>163</v>
      </c>
      <c r="B87" s="6" t="s">
        <v>164</v>
      </c>
      <c r="C87" t="s">
        <v>137</v>
      </c>
      <c r="D87" t="str">
        <f t="shared" si="1"/>
        <v>Huyện Tân Sơn, Tỉnh Phú Thọ, Tỉnh Phú Thọ</v>
      </c>
    </row>
    <row r="88" ht="16.5" spans="1:4">
      <c r="A88" s="5" t="s">
        <v>165</v>
      </c>
      <c r="B88" s="6" t="s">
        <v>166</v>
      </c>
      <c r="C88" t="s">
        <v>167</v>
      </c>
      <c r="D88" t="str">
        <f t="shared" si="1"/>
        <v>Thành phố Thái Nguyên, Tỉnh Thái Nguyên, Tỉnh Thái Nguyên</v>
      </c>
    </row>
    <row r="89" ht="16.5" spans="1:4">
      <c r="A89" s="5" t="s">
        <v>168</v>
      </c>
      <c r="B89" s="6" t="s">
        <v>166</v>
      </c>
      <c r="C89" t="s">
        <v>167</v>
      </c>
      <c r="D89" t="str">
        <f t="shared" si="1"/>
        <v>Thành phố Sông Công, Tỉnh Thái Nguyên, Tỉnh Thái Nguyên</v>
      </c>
    </row>
    <row r="90" ht="16.5" spans="1:4">
      <c r="A90" s="5" t="s">
        <v>169</v>
      </c>
      <c r="B90" s="6" t="s">
        <v>170</v>
      </c>
      <c r="C90" t="s">
        <v>167</v>
      </c>
      <c r="D90" t="str">
        <f t="shared" si="1"/>
        <v>Thị xã Phổ Yên, Tỉnh Thái Nguyên, Tỉnh Thái Nguyên</v>
      </c>
    </row>
    <row r="91" ht="16.5" spans="1:4">
      <c r="A91" s="5" t="s">
        <v>171</v>
      </c>
      <c r="B91" s="6" t="s">
        <v>166</v>
      </c>
      <c r="C91" t="s">
        <v>167</v>
      </c>
      <c r="D91" t="str">
        <f t="shared" si="1"/>
        <v>Huyện Đồng Hỷ, Tỉnh Thái Nguyên, Tỉnh Thái Nguyên</v>
      </c>
    </row>
    <row r="92" ht="16.5" spans="1:4">
      <c r="A92" s="5" t="s">
        <v>172</v>
      </c>
      <c r="B92" s="6" t="s">
        <v>173</v>
      </c>
      <c r="C92" t="s">
        <v>167</v>
      </c>
      <c r="D92" t="str">
        <f t="shared" si="1"/>
        <v>Huyện Định Hoá, Tỉnh Thái Nguyên, Tỉnh Thái Nguyên</v>
      </c>
    </row>
    <row r="93" ht="16.5" spans="1:4">
      <c r="A93" s="5" t="s">
        <v>174</v>
      </c>
      <c r="B93" s="6" t="s">
        <v>175</v>
      </c>
      <c r="C93" t="s">
        <v>167</v>
      </c>
      <c r="D93" t="str">
        <f t="shared" si="1"/>
        <v>Huyện Võ Nhai, Tỉnh Thái Nguyên, Tỉnh Thái Nguyên</v>
      </c>
    </row>
    <row r="94" ht="16.5" spans="1:4">
      <c r="A94" s="5" t="s">
        <v>176</v>
      </c>
      <c r="B94" s="6" t="s">
        <v>177</v>
      </c>
      <c r="C94" t="s">
        <v>167</v>
      </c>
      <c r="D94" t="str">
        <f t="shared" si="1"/>
        <v>Huyện Phú Lương, Tỉnh Thái Nguyên, Tỉnh Thái Nguyên</v>
      </c>
    </row>
    <row r="95" ht="16.5" spans="1:4">
      <c r="A95" s="5" t="s">
        <v>178</v>
      </c>
      <c r="B95" s="6" t="s">
        <v>179</v>
      </c>
      <c r="C95" t="s">
        <v>167</v>
      </c>
      <c r="D95" t="str">
        <f t="shared" si="1"/>
        <v>Huyện Đại Từ, Tỉnh Thái Nguyên, Tỉnh Thái Nguyên</v>
      </c>
    </row>
    <row r="96" ht="16.5" spans="1:4">
      <c r="A96" s="5" t="s">
        <v>180</v>
      </c>
      <c r="B96" s="6" t="s">
        <v>181</v>
      </c>
      <c r="C96" t="s">
        <v>167</v>
      </c>
      <c r="D96" t="str">
        <f t="shared" si="1"/>
        <v>Huyên Phú Bình, Tỉnh Thái Nguyên, Tỉnh Thái Nguyên</v>
      </c>
    </row>
    <row r="97" ht="16.5" spans="1:4">
      <c r="A97" s="5" t="s">
        <v>182</v>
      </c>
      <c r="B97" s="6" t="s">
        <v>183</v>
      </c>
      <c r="C97" t="s">
        <v>184</v>
      </c>
      <c r="D97" t="str">
        <f t="shared" si="1"/>
        <v>Thành phố Yên Bái, Tỉnh Yên Bái, Tỉnh Yên Bái</v>
      </c>
    </row>
    <row r="98" ht="16.5" spans="1:4">
      <c r="A98" s="5" t="s">
        <v>182</v>
      </c>
      <c r="B98" s="6" t="s">
        <v>185</v>
      </c>
      <c r="C98" t="s">
        <v>184</v>
      </c>
      <c r="D98" t="str">
        <f t="shared" si="1"/>
        <v>Thành phố Yên Bái, Tỉnh Yên Bái, Tỉnh Yên Bái</v>
      </c>
    </row>
    <row r="99" ht="16.5" spans="1:4">
      <c r="A99" s="5" t="s">
        <v>186</v>
      </c>
      <c r="B99" s="6" t="s">
        <v>187</v>
      </c>
      <c r="C99" t="s">
        <v>184</v>
      </c>
      <c r="D99" t="str">
        <f t="shared" si="1"/>
        <v>Huyện Lục Yên, Tỉnh Yên Bái, Tỉnh Yên Bái</v>
      </c>
    </row>
    <row r="100" ht="16.5" spans="1:4">
      <c r="A100" s="5" t="s">
        <v>188</v>
      </c>
      <c r="B100" s="6" t="s">
        <v>189</v>
      </c>
      <c r="C100" t="s">
        <v>184</v>
      </c>
      <c r="D100" t="str">
        <f t="shared" si="1"/>
        <v>Huyện Yên Bình, Tỉnh Yên Bái, Tỉnh Yên Bái</v>
      </c>
    </row>
    <row r="101" ht="16.5" spans="1:4">
      <c r="A101" s="5" t="s">
        <v>190</v>
      </c>
      <c r="B101" s="6" t="s">
        <v>191</v>
      </c>
      <c r="C101" t="s">
        <v>184</v>
      </c>
      <c r="D101" t="str">
        <f t="shared" si="1"/>
        <v>Huyện Trấn Yên, Tỉnh Yên Bái, Tỉnh Yên Bái</v>
      </c>
    </row>
    <row r="102" ht="16.5" spans="1:4">
      <c r="A102" s="5" t="s">
        <v>192</v>
      </c>
      <c r="B102" s="6" t="s">
        <v>193</v>
      </c>
      <c r="C102" t="s">
        <v>184</v>
      </c>
      <c r="D102" t="str">
        <f t="shared" si="1"/>
        <v>Thị xã Nghĩa Lộ, Tỉnh Yên Bái, Tỉnh Yên Bái</v>
      </c>
    </row>
    <row r="103" ht="16.5" spans="1:4">
      <c r="A103" s="5" t="s">
        <v>194</v>
      </c>
      <c r="B103" s="6" t="s">
        <v>195</v>
      </c>
      <c r="C103" t="s">
        <v>184</v>
      </c>
      <c r="D103" t="str">
        <f t="shared" si="1"/>
        <v>Huyện Mù Cang Chải, Tỉnh Yên Bái, Tỉnh Yên Bái</v>
      </c>
    </row>
    <row r="104" ht="16.5" spans="1:4">
      <c r="A104" s="5" t="s">
        <v>196</v>
      </c>
      <c r="B104" s="6" t="s">
        <v>193</v>
      </c>
      <c r="C104" t="s">
        <v>184</v>
      </c>
      <c r="D104" t="str">
        <f t="shared" si="1"/>
        <v>Huyện Trạm Tấu, Tỉnh Yên Bái, Tỉnh Yên Bái</v>
      </c>
    </row>
    <row r="105" ht="16.5" spans="1:4">
      <c r="A105" s="5" t="s">
        <v>197</v>
      </c>
      <c r="B105" s="6" t="s">
        <v>198</v>
      </c>
      <c r="C105" t="s">
        <v>184</v>
      </c>
      <c r="D105" t="str">
        <f t="shared" si="1"/>
        <v>Huyện Văn Chấn, Tỉnh Yên Bái, Tỉnh Yên Bái</v>
      </c>
    </row>
    <row r="106" ht="16.5" spans="1:4">
      <c r="A106" s="5" t="s">
        <v>199</v>
      </c>
      <c r="B106" s="6" t="s">
        <v>200</v>
      </c>
      <c r="C106" t="s">
        <v>184</v>
      </c>
      <c r="D106" t="str">
        <f t="shared" si="1"/>
        <v>Huyện Văn Yên, Tỉnh Yên Bái, Tỉnh Yên Bái</v>
      </c>
    </row>
    <row r="107" ht="16.5" spans="1:4">
      <c r="A107" s="5" t="s">
        <v>201</v>
      </c>
      <c r="B107" s="6" t="s">
        <v>202</v>
      </c>
      <c r="C107" t="s">
        <v>203</v>
      </c>
      <c r="D107" t="str">
        <f t="shared" si="1"/>
        <v>Thành phố Tuyên Quang, Tỉnh Tuyên Quang, Tỉnh Tuyên Quang</v>
      </c>
    </row>
    <row r="108" ht="16.5" spans="1:4">
      <c r="A108" s="5" t="s">
        <v>201</v>
      </c>
      <c r="B108" s="6" t="s">
        <v>204</v>
      </c>
      <c r="C108" t="s">
        <v>203</v>
      </c>
      <c r="D108" t="str">
        <f t="shared" si="1"/>
        <v>Thành phố Tuyên Quang, Tỉnh Tuyên Quang, Tỉnh Tuyên Quang</v>
      </c>
    </row>
    <row r="109" ht="16.5" spans="1:4">
      <c r="A109" s="5" t="s">
        <v>205</v>
      </c>
      <c r="B109" s="6" t="s">
        <v>206</v>
      </c>
      <c r="C109" t="s">
        <v>203</v>
      </c>
      <c r="D109" t="str">
        <f t="shared" si="1"/>
        <v>Huyện Chiêm Hóa, Tỉnh Tuyên Quang, Tỉnh Tuyên Quang</v>
      </c>
    </row>
    <row r="110" ht="16.5" spans="1:4">
      <c r="A110" s="5" t="s">
        <v>207</v>
      </c>
      <c r="B110" s="6" t="s">
        <v>208</v>
      </c>
      <c r="C110" t="s">
        <v>203</v>
      </c>
      <c r="D110" t="str">
        <f t="shared" si="1"/>
        <v>Huyện Sơn Dương, Tỉnh Tuyên Quang, Tỉnh Tuyên Quang</v>
      </c>
    </row>
    <row r="111" ht="16.5" spans="1:4">
      <c r="A111" s="5" t="s">
        <v>207</v>
      </c>
      <c r="B111" s="6" t="s">
        <v>209</v>
      </c>
      <c r="C111" t="s">
        <v>203</v>
      </c>
      <c r="D111" t="str">
        <f t="shared" si="1"/>
        <v>Huyện Sơn Dương, Tỉnh Tuyên Quang, Tỉnh Tuyên Quang</v>
      </c>
    </row>
    <row r="112" ht="16.5" spans="1:4">
      <c r="A112" s="5" t="s">
        <v>210</v>
      </c>
      <c r="B112" s="6" t="s">
        <v>211</v>
      </c>
      <c r="C112" t="s">
        <v>203</v>
      </c>
      <c r="D112" t="str">
        <f t="shared" si="1"/>
        <v>Huyện Hàm Yên, Tỉnh Tuyên Quang, Tỉnh Tuyên Quang</v>
      </c>
    </row>
    <row r="113" ht="16.5" spans="1:4">
      <c r="A113" s="5" t="s">
        <v>212</v>
      </c>
      <c r="B113" s="6" t="s">
        <v>213</v>
      </c>
      <c r="C113" t="s">
        <v>203</v>
      </c>
      <c r="D113" t="str">
        <f t="shared" si="1"/>
        <v>Huyện Na Hang, Tỉnh Tuyên Quang, Tỉnh Tuyên Quang</v>
      </c>
    </row>
    <row r="114" ht="16.5" spans="1:4">
      <c r="A114" s="5" t="s">
        <v>214</v>
      </c>
      <c r="B114" s="6" t="s">
        <v>215</v>
      </c>
      <c r="C114" t="s">
        <v>203</v>
      </c>
      <c r="D114" t="str">
        <f t="shared" si="1"/>
        <v>Huyện Yên Sơn, Tỉnh Tuyên Quang, Tỉnh Tuyên Quang</v>
      </c>
    </row>
    <row r="115" ht="16.5" spans="1:4">
      <c r="A115" s="5" t="s">
        <v>216</v>
      </c>
      <c r="B115" s="6" t="s">
        <v>217</v>
      </c>
      <c r="C115" t="s">
        <v>203</v>
      </c>
      <c r="D115" t="str">
        <f t="shared" si="1"/>
        <v>Huyện Lâm Bình, Tỉnh Tuyên Quang, Tỉnh Tuyên Quang</v>
      </c>
    </row>
    <row r="116" ht="16.5" spans="1:4">
      <c r="A116" s="5" t="s">
        <v>218</v>
      </c>
      <c r="B116" s="5" t="s">
        <v>219</v>
      </c>
      <c r="C116" t="s">
        <v>220</v>
      </c>
      <c r="D116" t="str">
        <f t="shared" si="1"/>
        <v>Thành phố Hà Giang, Tỉnh Hà Giang, Tỉnh Hà Giang</v>
      </c>
    </row>
    <row r="117" ht="16.5" spans="1:4">
      <c r="A117" s="5" t="s">
        <v>221</v>
      </c>
      <c r="B117" s="5" t="s">
        <v>222</v>
      </c>
      <c r="C117" t="s">
        <v>220</v>
      </c>
      <c r="D117" t="str">
        <f t="shared" si="1"/>
        <v>Huyện Bắc Quang, Tỉnh Hà Giang, Tỉnh Hà Giang</v>
      </c>
    </row>
    <row r="118" ht="16.5" spans="1:4">
      <c r="A118" s="5" t="s">
        <v>223</v>
      </c>
      <c r="B118" s="5" t="s">
        <v>224</v>
      </c>
      <c r="C118" t="s">
        <v>220</v>
      </c>
      <c r="D118" t="str">
        <f t="shared" si="1"/>
        <v>Huyện Quang Bình, Tỉnh Hà Giang, Tỉnh Hà Giang</v>
      </c>
    </row>
    <row r="119" ht="16.5" spans="1:4">
      <c r="A119" s="5" t="s">
        <v>225</v>
      </c>
      <c r="B119" s="5" t="s">
        <v>226</v>
      </c>
      <c r="C119" t="s">
        <v>220</v>
      </c>
      <c r="D119" t="str">
        <f t="shared" si="1"/>
        <v>Huyện Hoàng Su Phì, Tỉnh Hà Giang, Tỉnh Hà Giang</v>
      </c>
    </row>
    <row r="120" ht="16.5" spans="1:4">
      <c r="A120" s="5" t="s">
        <v>227</v>
      </c>
      <c r="B120" s="5" t="s">
        <v>228</v>
      </c>
      <c r="C120" t="s">
        <v>220</v>
      </c>
      <c r="D120" t="str">
        <f t="shared" si="1"/>
        <v>Huyện Xín Mần, Tỉnh Hà Giang, Tỉnh Hà Giang</v>
      </c>
    </row>
    <row r="121" ht="16.5" spans="1:4">
      <c r="A121" s="5" t="s">
        <v>229</v>
      </c>
      <c r="B121" s="5" t="s">
        <v>230</v>
      </c>
      <c r="C121" t="s">
        <v>220</v>
      </c>
      <c r="D121" t="str">
        <f t="shared" si="1"/>
        <v>Huyện Vị Xuyên, Tỉnh Hà Giang, Tỉnh Hà Giang</v>
      </c>
    </row>
    <row r="122" ht="16.5" spans="1:4">
      <c r="A122" s="5" t="s">
        <v>231</v>
      </c>
      <c r="B122" s="5" t="s">
        <v>232</v>
      </c>
      <c r="C122" t="s">
        <v>220</v>
      </c>
      <c r="D122" t="str">
        <f t="shared" si="1"/>
        <v>Huyện Bắc Mê, Tỉnh Hà Giang, Tỉnh Hà Giang</v>
      </c>
    </row>
    <row r="123" ht="16.5" spans="1:4">
      <c r="A123" s="5" t="s">
        <v>233</v>
      </c>
      <c r="B123" s="5" t="s">
        <v>234</v>
      </c>
      <c r="C123" t="s">
        <v>220</v>
      </c>
      <c r="D123" t="str">
        <f t="shared" si="1"/>
        <v>Huyện Mèo Vạc, Tỉnh Hà Giang, Tỉnh Hà Giang</v>
      </c>
    </row>
    <row r="124" ht="16.5" spans="1:4">
      <c r="A124" s="5" t="s">
        <v>235</v>
      </c>
      <c r="B124" s="5" t="s">
        <v>236</v>
      </c>
      <c r="C124" t="s">
        <v>220</v>
      </c>
      <c r="D124" t="str">
        <f t="shared" si="1"/>
        <v>Huyện Đồng Văn, Tỉnh Hà Giang, Tỉnh Hà Giang</v>
      </c>
    </row>
    <row r="125" ht="16.5" spans="1:4">
      <c r="A125" s="5" t="s">
        <v>237</v>
      </c>
      <c r="B125" s="5" t="s">
        <v>238</v>
      </c>
      <c r="C125" t="s">
        <v>220</v>
      </c>
      <c r="D125" t="str">
        <f t="shared" si="1"/>
        <v>Huyện Yên Minh, Tỉnh Hà Giang, Tỉnh Hà Giang</v>
      </c>
    </row>
    <row r="126" ht="16.5" spans="1:4">
      <c r="A126" s="5" t="s">
        <v>239</v>
      </c>
      <c r="B126" s="5" t="s">
        <v>240</v>
      </c>
      <c r="C126" t="s">
        <v>220</v>
      </c>
      <c r="D126" t="str">
        <f t="shared" si="1"/>
        <v>Huyện Quản Bạ, Tỉnh Hà Giang, Tỉnh Hà Giang</v>
      </c>
    </row>
    <row r="127" ht="16.5" spans="1:5">
      <c r="A127" s="5" t="s">
        <v>241</v>
      </c>
      <c r="B127" s="5" t="s">
        <v>242</v>
      </c>
      <c r="C127" t="s">
        <v>243</v>
      </c>
      <c r="D127" t="str">
        <f t="shared" si="1"/>
        <v>Thành phố Lào Cai, Tỉnh Lào Cai, Tỉnh Lào Cai</v>
      </c>
      <c r="E127" t="str">
        <f>TRIM(B127)</f>
        <v>24B1</v>
      </c>
    </row>
    <row r="128" ht="16.5" spans="1:5">
      <c r="A128" s="5" t="s">
        <v>241</v>
      </c>
      <c r="B128" s="5" t="s">
        <v>244</v>
      </c>
      <c r="C128" t="s">
        <v>243</v>
      </c>
      <c r="D128" t="str">
        <f t="shared" si="1"/>
        <v>Thành phố Lào Cai, Tỉnh Lào Cai, Tỉnh Lào Cai</v>
      </c>
      <c r="E128" t="str">
        <f t="shared" ref="E128:E136" si="2">TRIM(B128)</f>
        <v>24B2</v>
      </c>
    </row>
    <row r="129" ht="16.5" spans="1:5">
      <c r="A129" s="5" t="s">
        <v>245</v>
      </c>
      <c r="B129" s="5" t="s">
        <v>246</v>
      </c>
      <c r="C129" t="s">
        <v>243</v>
      </c>
      <c r="D129" t="str">
        <f t="shared" si="1"/>
        <v>Huyện Mường Khương, Tỉnh Lào Cai, Tỉnh Lào Cai</v>
      </c>
      <c r="E129" t="str">
        <f t="shared" si="2"/>
        <v>24M1</v>
      </c>
    </row>
    <row r="130" ht="16.5" spans="1:5">
      <c r="A130" s="5" t="s">
        <v>247</v>
      </c>
      <c r="B130" s="5" t="s">
        <v>248</v>
      </c>
      <c r="C130" t="s">
        <v>243</v>
      </c>
      <c r="D130" t="str">
        <f t="shared" si="1"/>
        <v>Huyện Sa Pa, Tỉnh Lào Cai, Tỉnh Lào Cai</v>
      </c>
      <c r="E130" t="str">
        <f t="shared" si="2"/>
        <v>24S1</v>
      </c>
    </row>
    <row r="131" ht="16.5" spans="1:5">
      <c r="A131" s="5" t="s">
        <v>249</v>
      </c>
      <c r="B131" s="5" t="s">
        <v>250</v>
      </c>
      <c r="C131" t="s">
        <v>243</v>
      </c>
      <c r="D131" t="str">
        <f t="shared" si="1"/>
        <v>Huyện Bảo Thắng, Tỉnh Lào Cai, Tỉnh Lào Cai</v>
      </c>
      <c r="E131" t="str">
        <f t="shared" si="2"/>
        <v>24T1</v>
      </c>
    </row>
    <row r="132" ht="16.5" spans="1:5">
      <c r="A132" s="5" t="s">
        <v>251</v>
      </c>
      <c r="B132" s="5" t="s">
        <v>252</v>
      </c>
      <c r="C132" t="s">
        <v>243</v>
      </c>
      <c r="D132" t="str">
        <f t="shared" ref="D132:D195" si="3">CONCATENATE(A132,", ",C132)</f>
        <v>Huyện Simacai, Tỉnh Lào Cai, Tỉnh Lào Cai</v>
      </c>
      <c r="E132" t="str">
        <f t="shared" si="2"/>
        <v>24U1</v>
      </c>
    </row>
    <row r="133" ht="16.5" spans="1:5">
      <c r="A133" s="5" t="s">
        <v>253</v>
      </c>
      <c r="B133" s="5" t="s">
        <v>254</v>
      </c>
      <c r="C133" t="s">
        <v>243</v>
      </c>
      <c r="D133" t="str">
        <f t="shared" si="3"/>
        <v>Huyện Văn Bàn, Tỉnh Lào Cai, Tỉnh Lào Cai</v>
      </c>
      <c r="E133" t="str">
        <f t="shared" si="2"/>
        <v>24V1</v>
      </c>
    </row>
    <row r="134" ht="16.5" spans="1:5">
      <c r="A134" s="5" t="s">
        <v>255</v>
      </c>
      <c r="B134" s="5" t="s">
        <v>256</v>
      </c>
      <c r="C134" t="s">
        <v>243</v>
      </c>
      <c r="D134" t="str">
        <f t="shared" si="3"/>
        <v>Huyện Bát Xát, Tỉnh Lào Cai, Tỉnh Lào Cai</v>
      </c>
      <c r="E134" t="str">
        <f t="shared" si="2"/>
        <v>24X1</v>
      </c>
    </row>
    <row r="135" ht="16.5" spans="1:5">
      <c r="A135" s="5" t="s">
        <v>257</v>
      </c>
      <c r="B135" s="5" t="s">
        <v>258</v>
      </c>
      <c r="C135" t="s">
        <v>243</v>
      </c>
      <c r="D135" t="str">
        <f t="shared" si="3"/>
        <v>Huyện Bảo Yên, Tỉnh Lào Cai, Tỉnh Lào Cai</v>
      </c>
      <c r="E135" t="str">
        <f t="shared" si="2"/>
        <v>24Y1</v>
      </c>
    </row>
    <row r="136" ht="16.5" spans="1:5">
      <c r="A136" s="5" t="s">
        <v>259</v>
      </c>
      <c r="B136" s="5" t="s">
        <v>260</v>
      </c>
      <c r="C136" t="s">
        <v>243</v>
      </c>
      <c r="D136" t="str">
        <f t="shared" si="3"/>
        <v>Huyện Bắc Hà, Tỉnh Lào Cai, Tỉnh Lào Cai</v>
      </c>
      <c r="E136" t="str">
        <f t="shared" si="2"/>
        <v>24Z1</v>
      </c>
    </row>
    <row r="137" ht="16.5" spans="1:5">
      <c r="A137" s="5" t="s">
        <v>261</v>
      </c>
      <c r="B137" s="5" t="s">
        <v>262</v>
      </c>
      <c r="C137" t="s">
        <v>263</v>
      </c>
      <c r="D137" t="str">
        <f t="shared" si="3"/>
        <v>Thành phố Lai Châu, Tỉnh Lai Châu, Tỉnh Lai Châu</v>
      </c>
      <c r="E137" t="str">
        <f>SUBSTITUTE(B137,"– xxx.xx","")</f>
        <v>25B1 </v>
      </c>
    </row>
    <row r="138" ht="16.5" spans="1:5">
      <c r="A138" s="5" t="s">
        <v>264</v>
      </c>
      <c r="B138" s="5" t="s">
        <v>265</v>
      </c>
      <c r="C138" t="s">
        <v>263</v>
      </c>
      <c r="D138" t="str">
        <f t="shared" si="3"/>
        <v>Huyện Mường Tè, Tỉnh Lai Châu, Tỉnh Lai Châu</v>
      </c>
      <c r="E138" t="b">
        <f>E158=SUBSTITUTE(B138,"– xxx.xx","")</f>
        <v>0</v>
      </c>
    </row>
    <row r="139" ht="16.5" spans="1:5">
      <c r="A139" s="5" t="s">
        <v>266</v>
      </c>
      <c r="B139" s="5" t="s">
        <v>267</v>
      </c>
      <c r="C139" t="s">
        <v>263</v>
      </c>
      <c r="D139" t="str">
        <f t="shared" si="3"/>
        <v>Huyện Nậm Nhùn, Tỉnh Lai Châu, Tỉnh Lai Châu</v>
      </c>
      <c r="E139" t="str">
        <f t="shared" ref="E139:E144" si="4">SUBSTITUTE(B139,"– xxx.xx","")</f>
        <v>25H1 </v>
      </c>
    </row>
    <row r="140" ht="16.5" spans="1:5">
      <c r="A140" s="5" t="s">
        <v>268</v>
      </c>
      <c r="B140" s="5" t="s">
        <v>269</v>
      </c>
      <c r="C140" t="s">
        <v>263</v>
      </c>
      <c r="D140" t="str">
        <f t="shared" si="3"/>
        <v>Huyện Phong Thổ, Tỉnh Lai Châu, Tỉnh Lai Châu</v>
      </c>
      <c r="E140" t="str">
        <f t="shared" si="4"/>
        <v>25F1 </v>
      </c>
    </row>
    <row r="141" ht="16.5" spans="1:5">
      <c r="A141" s="5" t="s">
        <v>270</v>
      </c>
      <c r="B141" s="5" t="s">
        <v>271</v>
      </c>
      <c r="C141" t="s">
        <v>263</v>
      </c>
      <c r="D141" t="str">
        <f t="shared" si="3"/>
        <v>Huyện Sìn Hồ, Tỉnh Lai Châu, Tỉnh Lai Châu</v>
      </c>
      <c r="E141" t="str">
        <f t="shared" si="4"/>
        <v>25S1 </v>
      </c>
    </row>
    <row r="142" ht="16.5" spans="1:5">
      <c r="A142" s="5" t="s">
        <v>272</v>
      </c>
      <c r="B142" s="5" t="s">
        <v>273</v>
      </c>
      <c r="C142" t="s">
        <v>263</v>
      </c>
      <c r="D142" t="str">
        <f t="shared" si="3"/>
        <v>Huyện Tam Đường, Tỉnh Lai Châu, Tỉnh Lai Châu</v>
      </c>
      <c r="E142" t="str">
        <f t="shared" si="4"/>
        <v>25N1 </v>
      </c>
    </row>
    <row r="143" ht="16.5" spans="1:5">
      <c r="A143" s="5" t="s">
        <v>274</v>
      </c>
      <c r="B143" s="5" t="s">
        <v>275</v>
      </c>
      <c r="C143" t="s">
        <v>263</v>
      </c>
      <c r="D143" t="str">
        <f t="shared" si="3"/>
        <v>Huyện Tân Uyên, Tỉnh Lai Châu, Tỉnh Lai Châu</v>
      </c>
      <c r="E143" t="str">
        <f t="shared" si="4"/>
        <v>25U1 </v>
      </c>
    </row>
    <row r="144" ht="16.5" spans="1:5">
      <c r="A144" s="5" t="s">
        <v>276</v>
      </c>
      <c r="B144" s="5" t="s">
        <v>277</v>
      </c>
      <c r="C144" t="s">
        <v>263</v>
      </c>
      <c r="D144" t="str">
        <f t="shared" si="3"/>
        <v>Huyện Than Uyên, Tỉnh Lai Châu, Tỉnh Lai Châu</v>
      </c>
      <c r="E144" t="str">
        <f t="shared" si="4"/>
        <v>25T1 </v>
      </c>
    </row>
    <row r="145" ht="16.5" spans="1:6">
      <c r="A145" s="5" t="s">
        <v>278</v>
      </c>
      <c r="B145" s="5" t="s">
        <v>279</v>
      </c>
      <c r="C145" t="s">
        <v>280</v>
      </c>
      <c r="D145" t="str">
        <f t="shared" si="3"/>
        <v>Thành phố Sơn La, Tỉnh Sơn La, Tỉnh Sơn La</v>
      </c>
      <c r="E145" t="str">
        <f>SUBSTITUTE(B145,"-","")</f>
        <v>26B1</v>
      </c>
      <c r="F145" t="str">
        <f t="shared" ref="F145:F147" si="5">TRIM(E145)</f>
        <v>26B1</v>
      </c>
    </row>
    <row r="146" ht="16.5" spans="1:6">
      <c r="A146" s="5" t="s">
        <v>278</v>
      </c>
      <c r="B146" s="5" t="s">
        <v>281</v>
      </c>
      <c r="E146" t="str">
        <f>SUBSTITUTE(B146,"-","")</f>
        <v>26B2</v>
      </c>
      <c r="F146" t="str">
        <f t="shared" si="5"/>
        <v>26B2</v>
      </c>
    </row>
    <row r="147" ht="16.5" spans="1:6">
      <c r="A147" s="5" t="s">
        <v>282</v>
      </c>
      <c r="B147" s="5" t="s">
        <v>283</v>
      </c>
      <c r="C147" t="s">
        <v>280</v>
      </c>
      <c r="D147" t="str">
        <f t="shared" si="3"/>
        <v>Huyện Sông Mã, Tỉnh Sơn La, Tỉnh Sơn La</v>
      </c>
      <c r="E147" t="str">
        <f>SUBSTITUTE(B147,"-","")</f>
        <v>26C1</v>
      </c>
      <c r="F147" t="str">
        <f t="shared" si="5"/>
        <v>26C1</v>
      </c>
    </row>
    <row r="148" ht="16.5" spans="1:6">
      <c r="A148" s="5" t="s">
        <v>284</v>
      </c>
      <c r="B148" s="5" t="s">
        <v>285</v>
      </c>
      <c r="C148" t="s">
        <v>280</v>
      </c>
      <c r="D148" t="str">
        <f t="shared" si="3"/>
        <v>Huyện Phù Yên, Tỉnh Sơn La, Tỉnh Sơn La</v>
      </c>
      <c r="E148" t="str">
        <f t="shared" ref="E148:E157" si="6">SUBSTITUTE(B148,"-","")</f>
        <v>26D1</v>
      </c>
      <c r="F148" t="str">
        <f t="shared" ref="F148:F159" si="7">TRIM(E148)</f>
        <v>26D1</v>
      </c>
    </row>
    <row r="149" ht="16.5" spans="1:6">
      <c r="A149" s="5" t="s">
        <v>286</v>
      </c>
      <c r="B149" s="5" t="s">
        <v>287</v>
      </c>
      <c r="C149" t="s">
        <v>280</v>
      </c>
      <c r="D149" t="str">
        <f t="shared" si="3"/>
        <v>Huyện Bắc Yên, Tỉnh Sơn La, Tỉnh Sơn La</v>
      </c>
      <c r="E149" t="str">
        <f t="shared" si="6"/>
        <v>26E1</v>
      </c>
      <c r="F149" t="str">
        <f t="shared" si="7"/>
        <v>26E1</v>
      </c>
    </row>
    <row r="150" ht="16.5" spans="1:6">
      <c r="A150" s="5" t="s">
        <v>288</v>
      </c>
      <c r="B150" s="5" t="s">
        <v>289</v>
      </c>
      <c r="C150" t="s">
        <v>280</v>
      </c>
      <c r="D150" t="str">
        <f t="shared" si="3"/>
        <v>Huyện Sốp Cộp, Tỉnh Sơn La, Tỉnh Sơn La</v>
      </c>
      <c r="E150" t="str">
        <f t="shared" si="6"/>
        <v>26F1</v>
      </c>
      <c r="F150" t="str">
        <f t="shared" si="7"/>
        <v>26F1</v>
      </c>
    </row>
    <row r="151" ht="16.5" spans="1:6">
      <c r="A151" s="5" t="s">
        <v>290</v>
      </c>
      <c r="B151" s="5" t="s">
        <v>291</v>
      </c>
      <c r="C151" t="s">
        <v>280</v>
      </c>
      <c r="D151" t="str">
        <f t="shared" si="3"/>
        <v>Huyện Mộc Châu, Tỉnh Sơn La, Tỉnh Sơn La</v>
      </c>
      <c r="E151" t="str">
        <f t="shared" si="6"/>
        <v>26G1</v>
      </c>
      <c r="F151" t="str">
        <f t="shared" si="7"/>
        <v>26G1</v>
      </c>
    </row>
    <row r="152" ht="16.5" spans="1:6">
      <c r="A152" s="5" t="s">
        <v>292</v>
      </c>
      <c r="B152" s="5" t="s">
        <v>293</v>
      </c>
      <c r="C152" t="s">
        <v>280</v>
      </c>
      <c r="D152" t="str">
        <f t="shared" si="3"/>
        <v>Huyện Quỳnh Nhai, Tỉnh Sơn La, Tỉnh Sơn La</v>
      </c>
      <c r="E152" t="str">
        <f t="shared" si="6"/>
        <v>26H1</v>
      </c>
      <c r="F152" t="str">
        <f t="shared" si="7"/>
        <v>26H1</v>
      </c>
    </row>
    <row r="153" ht="16.5" spans="1:6">
      <c r="A153" s="5" t="s">
        <v>294</v>
      </c>
      <c r="B153" s="5" t="s">
        <v>295</v>
      </c>
      <c r="C153" t="s">
        <v>280</v>
      </c>
      <c r="D153" t="str">
        <f t="shared" si="3"/>
        <v>Huyện Mai Sơn, Tỉnh Sơn La, Tỉnh Sơn La</v>
      </c>
      <c r="E153" t="str">
        <f t="shared" si="6"/>
        <v>26K1</v>
      </c>
      <c r="F153" t="str">
        <f t="shared" si="7"/>
        <v>26K1</v>
      </c>
    </row>
    <row r="154" ht="16.5" spans="1:6">
      <c r="A154" s="5" t="s">
        <v>296</v>
      </c>
      <c r="B154" s="5" t="s">
        <v>297</v>
      </c>
      <c r="C154" t="s">
        <v>280</v>
      </c>
      <c r="D154" t="str">
        <f t="shared" si="3"/>
        <v>Huyện Mường La, Tỉnh Sơn La, Tỉnh Sơn La</v>
      </c>
      <c r="E154" t="str">
        <f t="shared" si="6"/>
        <v>26L1</v>
      </c>
      <c r="F154" t="str">
        <f t="shared" si="7"/>
        <v>26L1</v>
      </c>
    </row>
    <row r="155" ht="16.5" spans="1:6">
      <c r="A155" s="5" t="s">
        <v>298</v>
      </c>
      <c r="B155" s="5" t="s">
        <v>299</v>
      </c>
      <c r="C155" t="s">
        <v>280</v>
      </c>
      <c r="D155" t="str">
        <f t="shared" si="3"/>
        <v>Huyện Thuận Châu, Tỉnh Sơn La, Tỉnh Sơn La</v>
      </c>
      <c r="E155" t="str">
        <f t="shared" si="6"/>
        <v>26M1</v>
      </c>
      <c r="F155" t="str">
        <f t="shared" si="7"/>
        <v>26M1</v>
      </c>
    </row>
    <row r="156" ht="16.5" spans="1:6">
      <c r="A156" s="5" t="s">
        <v>300</v>
      </c>
      <c r="B156" s="5" t="s">
        <v>301</v>
      </c>
      <c r="C156" t="s">
        <v>280</v>
      </c>
      <c r="D156" t="str">
        <f t="shared" si="3"/>
        <v>Huyện Yên Châu, Tỉnh Sơn La, Tỉnh Sơn La</v>
      </c>
      <c r="E156" t="str">
        <f t="shared" si="6"/>
        <v>26N1</v>
      </c>
      <c r="F156" t="str">
        <f t="shared" si="7"/>
        <v>26N1</v>
      </c>
    </row>
    <row r="157" ht="16.5" spans="1:6">
      <c r="A157" s="5" t="s">
        <v>302</v>
      </c>
      <c r="B157" s="5" t="s">
        <v>303</v>
      </c>
      <c r="C157" t="s">
        <v>280</v>
      </c>
      <c r="D157" t="str">
        <f t="shared" si="3"/>
        <v>Huyện Vân Hồ, Tỉnh Sơn La, Tỉnh Sơn La</v>
      </c>
      <c r="E157" t="str">
        <f t="shared" si="6"/>
        <v>26P1</v>
      </c>
      <c r="F157" t="str">
        <f t="shared" si="7"/>
        <v>26P1</v>
      </c>
    </row>
    <row r="158" ht="16.5" spans="1:6">
      <c r="A158" s="5" t="s">
        <v>304</v>
      </c>
      <c r="B158" s="5" t="s">
        <v>305</v>
      </c>
      <c r="C158" t="s">
        <v>306</v>
      </c>
      <c r="D158" t="str">
        <f t="shared" si="3"/>
        <v>Thành phố Điện Biên Phủ, Tỉnh Điện Biên, Tỉnh Điện Biên</v>
      </c>
      <c r="E158" t="str">
        <f>SUBSTITUTE(B158,"– xxx.xx","")</f>
        <v>27B1</v>
      </c>
      <c r="F158" t="str">
        <f t="shared" si="7"/>
        <v>27B1</v>
      </c>
    </row>
    <row r="159" ht="16.5" spans="1:6">
      <c r="A159" s="5" t="s">
        <v>304</v>
      </c>
      <c r="B159" s="5" t="s">
        <v>307</v>
      </c>
      <c r="C159" t="s">
        <v>306</v>
      </c>
      <c r="D159" t="str">
        <f t="shared" si="3"/>
        <v>Thành phố Điện Biên Phủ, Tỉnh Điện Biên, Tỉnh Điện Biên</v>
      </c>
      <c r="E159" t="str">
        <f>SUBSTITUTE(B159,"– xxx.xx","")</f>
        <v>27B2</v>
      </c>
      <c r="F159" t="str">
        <f t="shared" si="7"/>
        <v>27B2</v>
      </c>
    </row>
    <row r="160" ht="16.5" spans="1:4">
      <c r="A160" s="5" t="s">
        <v>304</v>
      </c>
      <c r="B160" s="5" t="s">
        <v>308</v>
      </c>
      <c r="C160" t="s">
        <v>306</v>
      </c>
      <c r="D160" t="str">
        <f t="shared" si="3"/>
        <v>Thành phố Điện Biên Phủ, Tỉnh Điện Biên, Tỉnh Điện Biên</v>
      </c>
    </row>
    <row r="161" ht="16.5" spans="1:5">
      <c r="A161" s="5" t="s">
        <v>309</v>
      </c>
      <c r="B161" s="5" t="s">
        <v>310</v>
      </c>
      <c r="C161" t="s">
        <v>306</v>
      </c>
      <c r="D161" t="str">
        <f t="shared" si="3"/>
        <v>Thị xã Mường Lay, Tỉnh Điện Biên, Tỉnh Điện Biên</v>
      </c>
      <c r="E161" t="str">
        <f t="shared" ref="E161:E171" si="8">SUBSTITUTE(B161,"– xxx.xx","")</f>
        <v>27X1 </v>
      </c>
    </row>
    <row r="162" ht="16.5" spans="1:5">
      <c r="A162" s="5" t="s">
        <v>311</v>
      </c>
      <c r="B162" s="5" t="s">
        <v>312</v>
      </c>
      <c r="C162" t="s">
        <v>306</v>
      </c>
      <c r="D162" t="str">
        <f t="shared" si="3"/>
        <v>Huyện Tủa Chùa, Tỉnh Điện Biên, Tỉnh Điện Biên</v>
      </c>
      <c r="E162" t="str">
        <f t="shared" si="8"/>
        <v>27L1 </v>
      </c>
    </row>
    <row r="163" ht="16.5" spans="1:5">
      <c r="A163" s="5" t="s">
        <v>313</v>
      </c>
      <c r="B163" s="5" t="s">
        <v>314</v>
      </c>
      <c r="C163" t="s">
        <v>306</v>
      </c>
      <c r="D163" t="str">
        <f t="shared" si="3"/>
        <v>Huyện Nậm Pồ, Tỉnh Điện Biên, Tỉnh Điện Biên</v>
      </c>
      <c r="E163" t="str">
        <f t="shared" si="8"/>
        <v>27T1 </v>
      </c>
    </row>
    <row r="164" ht="16.5" spans="1:5">
      <c r="A164" s="5" t="s">
        <v>315</v>
      </c>
      <c r="B164" s="5" t="s">
        <v>316</v>
      </c>
      <c r="C164" t="s">
        <v>306</v>
      </c>
      <c r="D164" t="str">
        <f t="shared" si="3"/>
        <v>Huyện Điện Biên, Tỉnh Điện Biên, Tỉnh Điện Biên</v>
      </c>
      <c r="E164" t="str">
        <f t="shared" si="8"/>
        <v>27N1 </v>
      </c>
    </row>
    <row r="165" ht="16.5" spans="1:5">
      <c r="A165" s="5" t="s">
        <v>317</v>
      </c>
      <c r="B165" s="5" t="s">
        <v>318</v>
      </c>
      <c r="C165" t="s">
        <v>306</v>
      </c>
      <c r="D165" t="str">
        <f t="shared" si="3"/>
        <v>Huyện Mường Nhé, Tỉnh Điện Biên, Tỉnh Điện Biên</v>
      </c>
      <c r="E165" t="str">
        <f t="shared" si="8"/>
        <v>27S1 </v>
      </c>
    </row>
    <row r="166" ht="16.5" spans="1:5">
      <c r="A166" s="5" t="s">
        <v>319</v>
      </c>
      <c r="B166" s="5" t="s">
        <v>320</v>
      </c>
      <c r="C166" t="s">
        <v>306</v>
      </c>
      <c r="D166" t="str">
        <f t="shared" si="3"/>
        <v>Huyện Điện Biên Đông, Tỉnh Điện Biên, Tỉnh Điện Biên</v>
      </c>
      <c r="E166" t="str">
        <f t="shared" si="8"/>
        <v>27U1 </v>
      </c>
    </row>
    <row r="167" ht="16.5" spans="1:5">
      <c r="A167" s="5" t="s">
        <v>321</v>
      </c>
      <c r="B167" s="5" t="s">
        <v>322</v>
      </c>
      <c r="C167" t="s">
        <v>306</v>
      </c>
      <c r="D167" t="str">
        <f t="shared" si="3"/>
        <v>Huyện Mường Chà, Tỉnh Điện Biên, Tỉnh Điện Biên</v>
      </c>
      <c r="E167" t="str">
        <f t="shared" si="8"/>
        <v>27V1 </v>
      </c>
    </row>
    <row r="168" ht="16.5" spans="1:5">
      <c r="A168" s="5" t="s">
        <v>323</v>
      </c>
      <c r="B168" s="5" t="s">
        <v>324</v>
      </c>
      <c r="C168" t="s">
        <v>306</v>
      </c>
      <c r="D168" t="str">
        <f t="shared" si="3"/>
        <v>Huyện Mường Ảng, Tỉnh Điện Biên, Tỉnh Điện Biên</v>
      </c>
      <c r="E168" t="str">
        <f t="shared" si="8"/>
        <v>27Y1 </v>
      </c>
    </row>
    <row r="169" ht="16.5" spans="1:5">
      <c r="A169" s="5" t="s">
        <v>325</v>
      </c>
      <c r="B169" s="5" t="s">
        <v>326</v>
      </c>
      <c r="C169" t="s">
        <v>306</v>
      </c>
      <c r="D169" t="str">
        <f t="shared" si="3"/>
        <v>Huyện Tuần Giáo, Tỉnh Điện Biên, Tỉnh Điện Biên</v>
      </c>
      <c r="E169" t="str">
        <f t="shared" si="8"/>
        <v>27Z1 </v>
      </c>
    </row>
    <row r="170" ht="16.5" spans="1:5">
      <c r="A170" s="5" t="s">
        <v>327</v>
      </c>
      <c r="B170" s="5" t="s">
        <v>328</v>
      </c>
      <c r="C170" t="s">
        <v>329</v>
      </c>
      <c r="D170" t="str">
        <f t="shared" si="3"/>
        <v>Thành phố Hòa Bình, Tỉnh Hòa Bình, Tỉnh Hòa Bình</v>
      </c>
      <c r="E170" t="str">
        <f t="shared" si="8"/>
        <v>28H1</v>
      </c>
    </row>
    <row r="171" ht="16.5" spans="1:5">
      <c r="A171" s="5" t="s">
        <v>327</v>
      </c>
      <c r="B171" s="5" t="s">
        <v>330</v>
      </c>
      <c r="C171" t="s">
        <v>329</v>
      </c>
      <c r="D171" t="str">
        <f t="shared" si="3"/>
        <v>Thành phố Hòa Bình, Tỉnh Hòa Bình, Tỉnh Hòa Bình</v>
      </c>
      <c r="E171" t="str">
        <f t="shared" si="8"/>
        <v>28K1</v>
      </c>
    </row>
    <row r="172" ht="16.5" spans="1:5">
      <c r="A172" s="5" t="s">
        <v>331</v>
      </c>
      <c r="B172" s="5" t="s">
        <v>332</v>
      </c>
      <c r="C172" t="s">
        <v>329</v>
      </c>
      <c r="D172" t="str">
        <f t="shared" si="3"/>
        <v>Huyện Kim Bôi, Tỉnh Hòa Bình, Tỉnh Hòa Bình</v>
      </c>
      <c r="E172" t="str">
        <f t="shared" ref="E172:E180" si="9">SUBSTITUTE(B172,"– xxx.xx","")</f>
        <v>28B1 </v>
      </c>
    </row>
    <row r="173" ht="16.5" spans="1:5">
      <c r="A173" s="5" t="s">
        <v>333</v>
      </c>
      <c r="B173" s="5" t="s">
        <v>334</v>
      </c>
      <c r="C173" t="s">
        <v>329</v>
      </c>
      <c r="D173" t="str">
        <f t="shared" si="3"/>
        <v>Huyện Cao Phong, Tỉnh Hòa Bình, Tỉnh Hòa Bình</v>
      </c>
      <c r="E173" t="str">
        <f t="shared" si="9"/>
        <v>28C1 </v>
      </c>
    </row>
    <row r="174" ht="16.5" spans="1:5">
      <c r="A174" s="5" t="s">
        <v>335</v>
      </c>
      <c r="B174" s="5" t="s">
        <v>336</v>
      </c>
      <c r="C174" t="s">
        <v>329</v>
      </c>
      <c r="D174" t="str">
        <f t="shared" si="3"/>
        <v>Huyện Đà Bắc, Tỉnh Hòa Bình, Tỉnh Hòa Bình</v>
      </c>
      <c r="E174" t="str">
        <f t="shared" si="9"/>
        <v>28D1 </v>
      </c>
    </row>
    <row r="175" ht="16.5" spans="1:5">
      <c r="A175" s="5" t="s">
        <v>337</v>
      </c>
      <c r="B175" s="5" t="s">
        <v>338</v>
      </c>
      <c r="C175" t="s">
        <v>329</v>
      </c>
      <c r="D175" t="str">
        <f t="shared" si="3"/>
        <v>Huyện Tân Lạc, Tỉnh Hòa Bình, Tỉnh Hòa Bình</v>
      </c>
      <c r="E175" t="str">
        <f t="shared" si="9"/>
        <v>28E1 </v>
      </c>
    </row>
    <row r="176" ht="16.5" spans="1:5">
      <c r="A176" s="5" t="s">
        <v>339</v>
      </c>
      <c r="B176" s="5" t="s">
        <v>340</v>
      </c>
      <c r="C176" t="s">
        <v>329</v>
      </c>
      <c r="D176" t="str">
        <f t="shared" si="3"/>
        <v>Huyện Yên Thủy, Tỉnh Hòa Bình, Tỉnh Hòa Bình</v>
      </c>
      <c r="E176" t="str">
        <f t="shared" si="9"/>
        <v>28F1 </v>
      </c>
    </row>
    <row r="177" ht="16.5" spans="1:5">
      <c r="A177" s="5" t="s">
        <v>341</v>
      </c>
      <c r="B177" s="5" t="s">
        <v>342</v>
      </c>
      <c r="C177" t="s">
        <v>329</v>
      </c>
      <c r="D177" t="str">
        <f t="shared" si="3"/>
        <v>Huyện Lương Sơn, Tỉnh Hòa Bình, Tỉnh Hòa Bình</v>
      </c>
      <c r="E177" t="str">
        <f t="shared" si="9"/>
        <v>28G1 </v>
      </c>
    </row>
    <row r="178" ht="16.5" spans="1:5">
      <c r="A178" s="5" t="s">
        <v>343</v>
      </c>
      <c r="B178" s="5" t="s">
        <v>344</v>
      </c>
      <c r="C178" t="s">
        <v>329</v>
      </c>
      <c r="D178" t="str">
        <f t="shared" si="3"/>
        <v>Huyện Lạc Thủy, Tỉnh Hòa Bình, Tỉnh Hòa Bình</v>
      </c>
      <c r="E178" t="str">
        <f t="shared" si="9"/>
        <v>28L1 </v>
      </c>
    </row>
    <row r="179" ht="16.5" spans="1:4">
      <c r="A179" s="5" t="s">
        <v>345</v>
      </c>
      <c r="B179" s="5" t="s">
        <v>346</v>
      </c>
      <c r="C179" t="s">
        <v>329</v>
      </c>
      <c r="D179" t="str">
        <f t="shared" si="3"/>
        <v>Huyện Mai Châu, Tỉnh Hòa Bình, Tỉnh Hòa Bình</v>
      </c>
    </row>
    <row r="180" ht="17.25" spans="1:5">
      <c r="A180" s="5" t="s">
        <v>347</v>
      </c>
      <c r="B180" s="5" t="s">
        <v>348</v>
      </c>
      <c r="C180" t="s">
        <v>329</v>
      </c>
      <c r="D180" t="str">
        <f t="shared" si="3"/>
        <v>Huyện Lạc Sơn, Tỉnh Hòa Bình, Tỉnh Hòa Bình</v>
      </c>
      <c r="E180" t="str">
        <f t="shared" si="9"/>
        <v>28N1 </v>
      </c>
    </row>
    <row r="181" ht="17.25" spans="1:4">
      <c r="A181" s="5" t="s">
        <v>349</v>
      </c>
      <c r="B181" s="5" t="s">
        <v>350</v>
      </c>
      <c r="C181" s="7" t="s">
        <v>351</v>
      </c>
      <c r="D181" t="str">
        <f t="shared" si="3"/>
        <v>Quận Ba Đình, Thành Phố Hà Nội, Thành Phố Hà Nội</v>
      </c>
    </row>
    <row r="182" ht="17.25" spans="1:4">
      <c r="A182" s="5" t="s">
        <v>349</v>
      </c>
      <c r="B182" s="5" t="s">
        <v>352</v>
      </c>
      <c r="C182" s="7" t="s">
        <v>351</v>
      </c>
      <c r="D182" t="str">
        <f t="shared" si="3"/>
        <v>Quận Ba Đình, Thành Phố Hà Nội, Thành Phố Hà Nội</v>
      </c>
    </row>
    <row r="183" ht="17.25" spans="1:4">
      <c r="A183" s="5" t="s">
        <v>349</v>
      </c>
      <c r="B183" s="5" t="s">
        <v>353</v>
      </c>
      <c r="C183" s="7" t="s">
        <v>351</v>
      </c>
      <c r="D183" t="str">
        <f t="shared" si="3"/>
        <v>Quận Ba Đình, Thành Phố Hà Nội, Thành Phố Hà Nội</v>
      </c>
    </row>
    <row r="184" ht="17.25" spans="1:4">
      <c r="A184" s="5" t="s">
        <v>349</v>
      </c>
      <c r="B184" s="5" t="s">
        <v>354</v>
      </c>
      <c r="C184" s="7" t="s">
        <v>351</v>
      </c>
      <c r="D184" t="str">
        <f t="shared" si="3"/>
        <v>Quận Ba Đình, Thành Phố Hà Nội, Thành Phố Hà Nội</v>
      </c>
    </row>
    <row r="185" ht="17.25" spans="1:4">
      <c r="A185" s="5" t="s">
        <v>349</v>
      </c>
      <c r="B185" s="5" t="s">
        <v>355</v>
      </c>
      <c r="C185" s="7" t="s">
        <v>351</v>
      </c>
      <c r="D185" t="str">
        <f t="shared" si="3"/>
        <v>Quận Ba Đình, Thành Phố Hà Nội, Thành Phố Hà Nội</v>
      </c>
    </row>
    <row r="186" ht="17.25" spans="1:4">
      <c r="A186" s="5" t="s">
        <v>349</v>
      </c>
      <c r="B186" s="5" t="s">
        <v>356</v>
      </c>
      <c r="C186" s="7" t="s">
        <v>351</v>
      </c>
      <c r="D186" t="str">
        <f t="shared" si="3"/>
        <v>Quận Ba Đình, Thành Phố Hà Nội, Thành Phố Hà Nội</v>
      </c>
    </row>
    <row r="187" ht="17.25" spans="1:4">
      <c r="A187" s="5" t="s">
        <v>357</v>
      </c>
      <c r="B187" s="5" t="s">
        <v>358</v>
      </c>
      <c r="C187" s="7" t="s">
        <v>351</v>
      </c>
      <c r="D187" t="str">
        <f t="shared" si="3"/>
        <v>Quận Hoàn Kiếm, Thành Phố Hà Nội, Thành Phố Hà Nội</v>
      </c>
    </row>
    <row r="188" ht="17.25" spans="1:4">
      <c r="A188" s="5" t="s">
        <v>357</v>
      </c>
      <c r="B188" s="5" t="s">
        <v>359</v>
      </c>
      <c r="C188" s="7" t="s">
        <v>351</v>
      </c>
      <c r="D188" t="str">
        <f t="shared" si="3"/>
        <v>Quận Hoàn Kiếm, Thành Phố Hà Nội, Thành Phố Hà Nội</v>
      </c>
    </row>
    <row r="189" ht="17.25" spans="1:4">
      <c r="A189" s="5" t="s">
        <v>357</v>
      </c>
      <c r="B189" s="5" t="s">
        <v>360</v>
      </c>
      <c r="C189" s="7" t="s">
        <v>351</v>
      </c>
      <c r="D189" t="str">
        <f t="shared" si="3"/>
        <v>Quận Hoàn Kiếm, Thành Phố Hà Nội, Thành Phố Hà Nội</v>
      </c>
    </row>
    <row r="190" ht="17.25" spans="1:4">
      <c r="A190" s="5" t="s">
        <v>357</v>
      </c>
      <c r="B190" s="5" t="s">
        <v>361</v>
      </c>
      <c r="C190" s="7" t="s">
        <v>351</v>
      </c>
      <c r="D190" t="str">
        <f t="shared" si="3"/>
        <v>Quận Hoàn Kiếm, Thành Phố Hà Nội, Thành Phố Hà Nội</v>
      </c>
    </row>
    <row r="191" ht="17.25" spans="1:4">
      <c r="A191" s="5" t="s">
        <v>357</v>
      </c>
      <c r="B191" s="5" t="s">
        <v>362</v>
      </c>
      <c r="C191" s="7" t="s">
        <v>351</v>
      </c>
      <c r="D191" t="str">
        <f t="shared" si="3"/>
        <v>Quận Hoàn Kiếm, Thành Phố Hà Nội, Thành Phố Hà Nội</v>
      </c>
    </row>
    <row r="192" ht="17.25" spans="1:4">
      <c r="A192" s="5" t="s">
        <v>357</v>
      </c>
      <c r="B192" s="5" t="s">
        <v>363</v>
      </c>
      <c r="C192" s="7" t="s">
        <v>351</v>
      </c>
      <c r="D192" t="str">
        <f t="shared" si="3"/>
        <v>Quận Hoàn Kiếm, Thành Phố Hà Nội, Thành Phố Hà Nội</v>
      </c>
    </row>
    <row r="193" ht="17.25" spans="1:4">
      <c r="A193" s="5" t="s">
        <v>364</v>
      </c>
      <c r="B193" s="5" t="s">
        <v>365</v>
      </c>
      <c r="C193" s="7" t="s">
        <v>351</v>
      </c>
      <c r="D193" t="str">
        <f t="shared" si="3"/>
        <v>Quận Hai Bà Trưng, Thành Phố Hà Nội, Thành Phố Hà Nội</v>
      </c>
    </row>
    <row r="194" ht="17.25" spans="1:4">
      <c r="A194" s="5" t="s">
        <v>364</v>
      </c>
      <c r="B194" s="5" t="s">
        <v>366</v>
      </c>
      <c r="C194" s="7" t="s">
        <v>351</v>
      </c>
      <c r="D194" t="str">
        <f t="shared" si="3"/>
        <v>Quận Hai Bà Trưng, Thành Phố Hà Nội, Thành Phố Hà Nội</v>
      </c>
    </row>
    <row r="195" ht="17.25" spans="1:4">
      <c r="A195" s="5" t="s">
        <v>364</v>
      </c>
      <c r="B195" s="5" t="s">
        <v>367</v>
      </c>
      <c r="C195" s="7" t="s">
        <v>351</v>
      </c>
      <c r="D195" t="str">
        <f t="shared" si="3"/>
        <v>Quận Hai Bà Trưng, Thành Phố Hà Nội, Thành Phố Hà Nội</v>
      </c>
    </row>
    <row r="196" ht="17.25" spans="1:4">
      <c r="A196" s="5" t="s">
        <v>364</v>
      </c>
      <c r="B196" s="5" t="s">
        <v>368</v>
      </c>
      <c r="C196" s="7" t="s">
        <v>351</v>
      </c>
      <c r="D196" t="str">
        <f t="shared" ref="D196:D204" si="10">CONCATENATE(A196,", ",C196)</f>
        <v>Quận Hai Bà Trưng, Thành Phố Hà Nội, Thành Phố Hà Nội</v>
      </c>
    </row>
    <row r="197" ht="17.25" spans="1:4">
      <c r="A197" s="5" t="s">
        <v>364</v>
      </c>
      <c r="B197" s="5" t="s">
        <v>369</v>
      </c>
      <c r="C197" s="7" t="s">
        <v>351</v>
      </c>
      <c r="D197" t="str">
        <f t="shared" si="10"/>
        <v>Quận Hai Bà Trưng, Thành Phố Hà Nội, Thành Phố Hà Nội</v>
      </c>
    </row>
    <row r="198" ht="17.25" spans="1:4">
      <c r="A198" s="5" t="s">
        <v>364</v>
      </c>
      <c r="B198" s="5" t="s">
        <v>370</v>
      </c>
      <c r="C198" s="7" t="s">
        <v>351</v>
      </c>
      <c r="D198" t="str">
        <f t="shared" si="10"/>
        <v>Quận Hai Bà Trưng, Thành Phố Hà Nội, Thành Phố Hà Nội</v>
      </c>
    </row>
    <row r="199" ht="17.25" spans="1:4">
      <c r="A199" s="5" t="s">
        <v>371</v>
      </c>
      <c r="B199" s="5" t="s">
        <v>372</v>
      </c>
      <c r="C199" s="8" t="s">
        <v>351</v>
      </c>
      <c r="D199" t="str">
        <f t="shared" si="10"/>
        <v>Quận Đống Đa, Thành Phố Hà Nội, Thành Phố Hà Nội</v>
      </c>
    </row>
    <row r="200" ht="17.25" spans="1:4">
      <c r="A200" s="5" t="s">
        <v>371</v>
      </c>
      <c r="B200" s="5" t="s">
        <v>373</v>
      </c>
      <c r="C200" s="8" t="s">
        <v>351</v>
      </c>
      <c r="D200" t="str">
        <f t="shared" si="10"/>
        <v>Quận Đống Đa, Thành Phố Hà Nội, Thành Phố Hà Nội</v>
      </c>
    </row>
    <row r="201" ht="17.25" spans="1:4">
      <c r="A201" s="5" t="s">
        <v>371</v>
      </c>
      <c r="B201" s="5" t="s">
        <v>374</v>
      </c>
      <c r="C201" s="8" t="s">
        <v>351</v>
      </c>
      <c r="D201" t="str">
        <f t="shared" si="10"/>
        <v>Quận Đống Đa, Thành Phố Hà Nội, Thành Phố Hà Nội</v>
      </c>
    </row>
    <row r="202" ht="17.25" spans="1:4">
      <c r="A202" s="5" t="s">
        <v>371</v>
      </c>
      <c r="B202" s="5" t="s">
        <v>375</v>
      </c>
      <c r="C202" s="8" t="s">
        <v>351</v>
      </c>
      <c r="D202" t="str">
        <f t="shared" si="10"/>
        <v>Quận Đống Đa, Thành Phố Hà Nội, Thành Phố Hà Nội</v>
      </c>
    </row>
    <row r="203" ht="17.25" spans="1:4">
      <c r="A203" s="5" t="s">
        <v>371</v>
      </c>
      <c r="B203" s="5" t="s">
        <v>376</v>
      </c>
      <c r="C203" s="8" t="s">
        <v>351</v>
      </c>
      <c r="D203" t="str">
        <f t="shared" si="10"/>
        <v>Quận Đống Đa, Thành Phố Hà Nội, Thành Phố Hà Nội</v>
      </c>
    </row>
    <row r="204" ht="17.25" spans="1:4">
      <c r="A204" s="5" t="s">
        <v>371</v>
      </c>
      <c r="B204" s="5" t="s">
        <v>377</v>
      </c>
      <c r="C204" s="8" t="s">
        <v>351</v>
      </c>
      <c r="D204" t="str">
        <f t="shared" si="10"/>
        <v>Quận Đống Đa, Thành Phố Hà Nội, Thành Phố Hà Nội</v>
      </c>
    </row>
    <row r="205" ht="17.25" spans="1:3">
      <c r="A205" s="5" t="s">
        <v>371</v>
      </c>
      <c r="B205" s="5" t="s">
        <v>378</v>
      </c>
      <c r="C205" s="8" t="s">
        <v>351</v>
      </c>
    </row>
    <row r="206" ht="17.25" spans="1:3">
      <c r="A206" s="5" t="s">
        <v>371</v>
      </c>
      <c r="B206" s="5" t="s">
        <v>379</v>
      </c>
      <c r="C206" s="8" t="s">
        <v>351</v>
      </c>
    </row>
    <row r="207" ht="17.25" spans="1:3">
      <c r="A207" s="5" t="s">
        <v>371</v>
      </c>
      <c r="B207" s="5" t="s">
        <v>380</v>
      </c>
      <c r="C207" s="8" t="s">
        <v>351</v>
      </c>
    </row>
    <row r="208" ht="17.25" spans="1:3">
      <c r="A208" s="5" t="s">
        <v>371</v>
      </c>
      <c r="B208" s="9" t="s">
        <v>381</v>
      </c>
      <c r="C208" s="8" t="s">
        <v>351</v>
      </c>
    </row>
    <row r="209" ht="17.25" spans="1:3">
      <c r="A209" s="5" t="s">
        <v>371</v>
      </c>
      <c r="B209" s="5" t="s">
        <v>382</v>
      </c>
      <c r="C209" s="8" t="s">
        <v>351</v>
      </c>
    </row>
    <row r="210" ht="17.25" spans="1:3">
      <c r="A210" s="5" t="s">
        <v>371</v>
      </c>
      <c r="B210" s="5" t="s">
        <v>383</v>
      </c>
      <c r="C210" s="8" t="s">
        <v>351</v>
      </c>
    </row>
    <row r="211" ht="17.25" spans="1:3">
      <c r="A211" s="5" t="s">
        <v>384</v>
      </c>
      <c r="B211" s="5" t="s">
        <v>385</v>
      </c>
      <c r="C211" s="10"/>
    </row>
    <row r="212" ht="17.25" spans="1:3">
      <c r="A212" s="5" t="s">
        <v>384</v>
      </c>
      <c r="B212" s="5" t="s">
        <v>386</v>
      </c>
      <c r="C212" s="10"/>
    </row>
    <row r="213" ht="17.25" spans="1:3">
      <c r="A213" s="5" t="s">
        <v>384</v>
      </c>
      <c r="B213" s="5" t="s">
        <v>387</v>
      </c>
      <c r="C213" s="10"/>
    </row>
    <row r="214" ht="17.25" spans="1:3">
      <c r="A214" s="5" t="s">
        <v>384</v>
      </c>
      <c r="B214" s="5" t="s">
        <v>388</v>
      </c>
      <c r="C214" s="10"/>
    </row>
    <row r="215" ht="17.25" spans="1:3">
      <c r="A215" s="5" t="s">
        <v>384</v>
      </c>
      <c r="B215" s="5" t="s">
        <v>389</v>
      </c>
      <c r="C215" s="10"/>
    </row>
    <row r="216" ht="17.25" spans="1:3">
      <c r="A216" s="5" t="s">
        <v>384</v>
      </c>
      <c r="B216" s="5" t="s">
        <v>390</v>
      </c>
      <c r="C216" s="10"/>
    </row>
    <row r="217" ht="17.25" spans="1:3">
      <c r="A217" s="5" t="s">
        <v>391</v>
      </c>
      <c r="B217" s="5" t="s">
        <v>392</v>
      </c>
      <c r="C217" s="8" t="str">
        <f>REPLACE(B211,3,1,"G")</f>
        <v>29G1</v>
      </c>
    </row>
    <row r="218" ht="17.25" spans="1:3">
      <c r="A218" s="5" t="s">
        <v>391</v>
      </c>
      <c r="B218" s="5" t="s">
        <v>393</v>
      </c>
      <c r="C218" s="8" t="str">
        <f t="shared" ref="C218:C221" si="11">REPLACE(B212,3,1,"G")</f>
        <v>30G1</v>
      </c>
    </row>
    <row r="219" ht="17.25" spans="1:3">
      <c r="A219" s="5" t="s">
        <v>391</v>
      </c>
      <c r="B219" s="5" t="s">
        <v>394</v>
      </c>
      <c r="C219" s="8" t="str">
        <f t="shared" si="11"/>
        <v>31G1</v>
      </c>
    </row>
    <row r="220" ht="17.25" spans="1:3">
      <c r="A220" s="5" t="s">
        <v>391</v>
      </c>
      <c r="B220" s="5" t="s">
        <v>395</v>
      </c>
      <c r="C220" s="8" t="str">
        <f t="shared" si="11"/>
        <v>32G1</v>
      </c>
    </row>
    <row r="221" ht="17.25" spans="1:3">
      <c r="A221" s="5" t="s">
        <v>391</v>
      </c>
      <c r="B221" s="5" t="s">
        <v>396</v>
      </c>
      <c r="C221" s="8" t="str">
        <f t="shared" si="11"/>
        <v>33G1</v>
      </c>
    </row>
    <row r="222" ht="17.25" spans="1:3">
      <c r="A222" s="5" t="s">
        <v>391</v>
      </c>
      <c r="B222" s="5" t="s">
        <v>397</v>
      </c>
      <c r="C222" s="8" t="str">
        <f>REPLACE(B216,3,1,"H")</f>
        <v>40H1</v>
      </c>
    </row>
    <row r="223" ht="17.25" spans="1:3">
      <c r="A223" s="5" t="s">
        <v>398</v>
      </c>
      <c r="B223" s="5" t="s">
        <v>399</v>
      </c>
      <c r="C223" s="8" t="str">
        <f t="shared" ref="C223:C228" si="12">REPLACE(B217,3,1,"H")</f>
        <v>29H1</v>
      </c>
    </row>
    <row r="224" ht="17.25" spans="1:3">
      <c r="A224" s="5" t="s">
        <v>398</v>
      </c>
      <c r="B224" s="5" t="s">
        <v>400</v>
      </c>
      <c r="C224" s="8" t="str">
        <f t="shared" si="12"/>
        <v>30H1</v>
      </c>
    </row>
    <row r="225" ht="17.25" spans="1:3">
      <c r="A225" s="5" t="s">
        <v>398</v>
      </c>
      <c r="B225" s="5" t="s">
        <v>401</v>
      </c>
      <c r="C225" s="8" t="str">
        <f t="shared" si="12"/>
        <v>31H1</v>
      </c>
    </row>
    <row r="226" ht="17.25" spans="1:3">
      <c r="A226" s="5" t="s">
        <v>398</v>
      </c>
      <c r="B226" s="5" t="s">
        <v>402</v>
      </c>
      <c r="C226" s="8" t="str">
        <f t="shared" si="12"/>
        <v>32H1</v>
      </c>
    </row>
    <row r="227" ht="17.25" spans="1:3">
      <c r="A227" s="5" t="s">
        <v>398</v>
      </c>
      <c r="B227" s="5" t="s">
        <v>403</v>
      </c>
      <c r="C227" s="8" t="str">
        <f t="shared" si="12"/>
        <v>33H1</v>
      </c>
    </row>
    <row r="228" ht="17.25" spans="1:3">
      <c r="A228" s="5" t="s">
        <v>398</v>
      </c>
      <c r="B228" s="5" t="s">
        <v>404</v>
      </c>
      <c r="C228" s="8" t="str">
        <f t="shared" si="12"/>
        <v>40H1</v>
      </c>
    </row>
    <row r="229" ht="17.25" spans="1:3">
      <c r="A229" s="5" t="s">
        <v>405</v>
      </c>
      <c r="B229" s="5" t="s">
        <v>406</v>
      </c>
      <c r="C229" s="8" t="str">
        <f>REPLACE(B223,3,1,"K")</f>
        <v>29K1</v>
      </c>
    </row>
    <row r="230" ht="17.25" spans="1:3">
      <c r="A230" s="5" t="s">
        <v>405</v>
      </c>
      <c r="B230" s="5" t="s">
        <v>407</v>
      </c>
      <c r="C230" s="8" t="str">
        <f t="shared" ref="C230:C234" si="13">REPLACE(B224,3,1,"K")</f>
        <v>30K1</v>
      </c>
    </row>
    <row r="231" ht="17.25" spans="1:3">
      <c r="A231" s="5" t="s">
        <v>405</v>
      </c>
      <c r="B231" s="5" t="s">
        <v>408</v>
      </c>
      <c r="C231" s="8" t="str">
        <f t="shared" si="13"/>
        <v>31K1</v>
      </c>
    </row>
    <row r="232" ht="17.25" spans="1:3">
      <c r="A232" s="5" t="s">
        <v>405</v>
      </c>
      <c r="B232" s="5" t="s">
        <v>409</v>
      </c>
      <c r="C232" s="8" t="str">
        <f t="shared" si="13"/>
        <v>32K1</v>
      </c>
    </row>
    <row r="233" ht="17.25" spans="1:3">
      <c r="A233" s="5" t="s">
        <v>405</v>
      </c>
      <c r="B233" s="5" t="s">
        <v>410</v>
      </c>
      <c r="C233" s="8" t="str">
        <f t="shared" si="13"/>
        <v>33K1</v>
      </c>
    </row>
    <row r="234" ht="17.25" spans="1:3">
      <c r="A234" s="5" t="s">
        <v>405</v>
      </c>
      <c r="B234" s="5" t="s">
        <v>411</v>
      </c>
      <c r="C234" s="8" t="str">
        <f t="shared" si="13"/>
        <v>40K1</v>
      </c>
    </row>
    <row r="235" ht="17.25" spans="1:3">
      <c r="A235" s="5" t="s">
        <v>412</v>
      </c>
      <c r="B235" s="5" t="s">
        <v>413</v>
      </c>
      <c r="C235" s="8" t="str">
        <f>REPLACE(B229,3,1,"P")</f>
        <v>29P1</v>
      </c>
    </row>
    <row r="236" ht="17.25" spans="1:3">
      <c r="A236" s="5" t="s">
        <v>412</v>
      </c>
      <c r="B236" s="5" t="s">
        <v>414</v>
      </c>
      <c r="C236" s="8" t="str">
        <f t="shared" ref="C236:C240" si="14">REPLACE(B230,3,1,"P")</f>
        <v>30P1</v>
      </c>
    </row>
    <row r="237" ht="17.25" spans="1:3">
      <c r="A237" s="5" t="s">
        <v>412</v>
      </c>
      <c r="B237" s="5" t="s">
        <v>415</v>
      </c>
      <c r="C237" s="8" t="str">
        <f t="shared" si="14"/>
        <v>31P1</v>
      </c>
    </row>
    <row r="238" ht="17.25" spans="1:3">
      <c r="A238" s="5" t="s">
        <v>412</v>
      </c>
      <c r="B238" s="5" t="s">
        <v>416</v>
      </c>
      <c r="C238" s="8" t="str">
        <f t="shared" si="14"/>
        <v>32P1</v>
      </c>
    </row>
    <row r="239" ht="17.25" spans="1:3">
      <c r="A239" s="5" t="s">
        <v>412</v>
      </c>
      <c r="B239" s="5" t="s">
        <v>417</v>
      </c>
      <c r="C239" s="8" t="str">
        <f t="shared" si="14"/>
        <v>33P1</v>
      </c>
    </row>
    <row r="240" ht="17.25" spans="1:3">
      <c r="A240" s="5" t="s">
        <v>412</v>
      </c>
      <c r="B240" s="5" t="s">
        <v>418</v>
      </c>
      <c r="C240" s="8" t="str">
        <f t="shared" si="14"/>
        <v>40P1</v>
      </c>
    </row>
    <row r="241" ht="17.25" spans="1:3">
      <c r="A241" s="5" t="s">
        <v>419</v>
      </c>
      <c r="B241" s="5" t="s">
        <v>420</v>
      </c>
      <c r="C241" s="8" t="str">
        <f>REPLACE(B235,3,1,"T")</f>
        <v>29T1</v>
      </c>
    </row>
    <row r="242" ht="17.25" spans="1:3">
      <c r="A242" s="5" t="s">
        <v>419</v>
      </c>
      <c r="B242" s="5" t="s">
        <v>421</v>
      </c>
      <c r="C242" s="8" t="str">
        <f t="shared" ref="C242:C246" si="15">REPLACE(B236,3,1,"T")</f>
        <v>30T1</v>
      </c>
    </row>
    <row r="243" ht="17.25" spans="1:3">
      <c r="A243" s="5" t="s">
        <v>419</v>
      </c>
      <c r="B243" s="5" t="s">
        <v>422</v>
      </c>
      <c r="C243" s="8" t="str">
        <f t="shared" si="15"/>
        <v>31T1</v>
      </c>
    </row>
    <row r="244" ht="17.25" spans="1:3">
      <c r="A244" s="5" t="s">
        <v>419</v>
      </c>
      <c r="B244" s="5" t="s">
        <v>423</v>
      </c>
      <c r="C244" s="8" t="str">
        <f t="shared" si="15"/>
        <v>32T1</v>
      </c>
    </row>
    <row r="245" ht="17.25" spans="1:3">
      <c r="A245" s="5" t="s">
        <v>419</v>
      </c>
      <c r="B245" s="5" t="s">
        <v>424</v>
      </c>
      <c r="C245" s="8" t="str">
        <f t="shared" si="15"/>
        <v>33T1</v>
      </c>
    </row>
    <row r="246" ht="17.25" spans="1:3">
      <c r="A246" s="5" t="s">
        <v>419</v>
      </c>
      <c r="B246" s="5" t="s">
        <v>425</v>
      </c>
      <c r="C246" s="8" t="str">
        <f t="shared" si="15"/>
        <v>40T1</v>
      </c>
    </row>
    <row r="247" ht="17.25" spans="1:3">
      <c r="A247" s="5" t="s">
        <v>426</v>
      </c>
      <c r="B247" s="5" t="s">
        <v>427</v>
      </c>
      <c r="C247" s="8" t="str">
        <f>REPLACE(B241,3,1,"L")</f>
        <v>29L1</v>
      </c>
    </row>
    <row r="248" ht="17.25" spans="1:3">
      <c r="A248" s="5" t="s">
        <v>426</v>
      </c>
      <c r="B248" s="5" t="s">
        <v>428</v>
      </c>
      <c r="C248" s="8" t="str">
        <f t="shared" ref="C248:C252" si="16">REPLACE(B242,3,1,"L")</f>
        <v>30L1</v>
      </c>
    </row>
    <row r="249" ht="17.25" spans="1:3">
      <c r="A249" s="5" t="s">
        <v>426</v>
      </c>
      <c r="B249" s="5" t="s">
        <v>429</v>
      </c>
      <c r="C249" s="8" t="str">
        <f t="shared" si="16"/>
        <v>31L1</v>
      </c>
    </row>
    <row r="250" ht="17.25" spans="1:3">
      <c r="A250" s="5" t="s">
        <v>426</v>
      </c>
      <c r="B250" s="5" t="s">
        <v>430</v>
      </c>
      <c r="C250" s="8" t="str">
        <f t="shared" si="16"/>
        <v>32L1</v>
      </c>
    </row>
    <row r="251" ht="17.25" spans="1:3">
      <c r="A251" s="5" t="s">
        <v>426</v>
      </c>
      <c r="B251" s="5" t="s">
        <v>431</v>
      </c>
      <c r="C251" s="8" t="str">
        <f t="shared" si="16"/>
        <v>33L1</v>
      </c>
    </row>
    <row r="252" ht="17.25" spans="1:3">
      <c r="A252" s="5" t="s">
        <v>426</v>
      </c>
      <c r="B252" s="5" t="s">
        <v>432</v>
      </c>
      <c r="C252" s="8" t="str">
        <f t="shared" si="16"/>
        <v>40L1</v>
      </c>
    </row>
    <row r="253" ht="17.25" spans="1:3">
      <c r="A253" s="5" t="s">
        <v>433</v>
      </c>
      <c r="B253" s="5" t="s">
        <v>434</v>
      </c>
      <c r="C253" s="8" t="str">
        <f>REPLACE(B247,3,2,"L5")</f>
        <v>29L5</v>
      </c>
    </row>
    <row r="254" ht="17.25" spans="1:3">
      <c r="A254" s="5" t="s">
        <v>433</v>
      </c>
      <c r="B254" s="5" t="s">
        <v>435</v>
      </c>
      <c r="C254" s="8" t="str">
        <f t="shared" ref="C254:C258" si="17">REPLACE(B248,3,2,"L5")</f>
        <v>30L5</v>
      </c>
    </row>
    <row r="255" ht="17.25" spans="1:3">
      <c r="A255" s="5" t="s">
        <v>433</v>
      </c>
      <c r="B255" s="5" t="s">
        <v>436</v>
      </c>
      <c r="C255" s="8" t="str">
        <f t="shared" si="17"/>
        <v>31L5</v>
      </c>
    </row>
    <row r="256" ht="17.25" spans="1:3">
      <c r="A256" s="5" t="s">
        <v>433</v>
      </c>
      <c r="B256" s="5" t="s">
        <v>437</v>
      </c>
      <c r="C256" s="8" t="str">
        <f t="shared" si="17"/>
        <v>32L5</v>
      </c>
    </row>
    <row r="257" ht="17.25" spans="1:3">
      <c r="A257" s="5" t="s">
        <v>433</v>
      </c>
      <c r="B257" s="5" t="s">
        <v>438</v>
      </c>
      <c r="C257" s="8" t="str">
        <f t="shared" si="17"/>
        <v>33L5</v>
      </c>
    </row>
    <row r="258" ht="17.25" spans="1:3">
      <c r="A258" s="5" t="s">
        <v>433</v>
      </c>
      <c r="B258" s="5" t="s">
        <v>439</v>
      </c>
      <c r="C258" s="8" t="str">
        <f t="shared" si="17"/>
        <v>40L5</v>
      </c>
    </row>
    <row r="259" ht="17.25" spans="1:3">
      <c r="A259" s="5" t="s">
        <v>440</v>
      </c>
      <c r="B259" s="5" t="s">
        <v>441</v>
      </c>
      <c r="C259" s="8" t="str">
        <f>REPLACE(B253,3,2,"M1")</f>
        <v>29M1</v>
      </c>
    </row>
    <row r="260" ht="17.25" spans="1:3">
      <c r="A260" s="5" t="s">
        <v>440</v>
      </c>
      <c r="B260" s="5" t="s">
        <v>442</v>
      </c>
      <c r="C260" s="8" t="str">
        <f t="shared" ref="C260:C264" si="18">REPLACE(B254,3,2,"M1")</f>
        <v>30M1</v>
      </c>
    </row>
    <row r="261" ht="17.25" spans="1:3">
      <c r="A261" s="5" t="s">
        <v>440</v>
      </c>
      <c r="B261" s="5" t="s">
        <v>443</v>
      </c>
      <c r="C261" s="8" t="str">
        <f t="shared" si="18"/>
        <v>31M1</v>
      </c>
    </row>
    <row r="262" ht="17.25" spans="1:3">
      <c r="A262" s="5" t="s">
        <v>440</v>
      </c>
      <c r="B262" s="5" t="s">
        <v>444</v>
      </c>
      <c r="C262" s="8" t="str">
        <f t="shared" si="18"/>
        <v>32M1</v>
      </c>
    </row>
    <row r="263" ht="17.25" spans="1:3">
      <c r="A263" s="5" t="s">
        <v>440</v>
      </c>
      <c r="B263" s="5" t="s">
        <v>445</v>
      </c>
      <c r="C263" s="8" t="str">
        <f t="shared" si="18"/>
        <v>33M1</v>
      </c>
    </row>
    <row r="264" ht="17.25" spans="1:3">
      <c r="A264" s="5" t="s">
        <v>440</v>
      </c>
      <c r="B264" s="5" t="s">
        <v>446</v>
      </c>
      <c r="C264" s="8" t="str">
        <f t="shared" si="18"/>
        <v>40M1</v>
      </c>
    </row>
    <row r="265" ht="17.25" spans="1:3">
      <c r="A265" s="5" t="s">
        <v>447</v>
      </c>
      <c r="B265" s="5" t="s">
        <v>448</v>
      </c>
      <c r="C265" s="8" t="str">
        <f>REPLACE(B259,3,1,"N")</f>
        <v>29N1</v>
      </c>
    </row>
    <row r="266" ht="17.25" spans="1:3">
      <c r="A266" s="5" t="s">
        <v>447</v>
      </c>
      <c r="B266" s="5" t="s">
        <v>449</v>
      </c>
      <c r="C266" s="8" t="str">
        <f t="shared" ref="C266:C270" si="19">REPLACE(B260,3,1,"N")</f>
        <v>30N1</v>
      </c>
    </row>
    <row r="267" ht="17.25" spans="1:3">
      <c r="A267" s="5" t="s">
        <v>447</v>
      </c>
      <c r="B267" s="5" t="s">
        <v>450</v>
      </c>
      <c r="C267" s="8" t="str">
        <f t="shared" si="19"/>
        <v>31N1</v>
      </c>
    </row>
    <row r="268" ht="17.25" spans="1:3">
      <c r="A268" s="5" t="s">
        <v>447</v>
      </c>
      <c r="B268" s="5" t="s">
        <v>451</v>
      </c>
      <c r="C268" s="8" t="str">
        <f t="shared" si="19"/>
        <v>32N1</v>
      </c>
    </row>
    <row r="269" ht="17.25" spans="1:3">
      <c r="A269" s="5" t="s">
        <v>447</v>
      </c>
      <c r="B269" s="5" t="s">
        <v>452</v>
      </c>
      <c r="C269" s="8" t="str">
        <f t="shared" si="19"/>
        <v>33N1</v>
      </c>
    </row>
    <row r="270" ht="17.25" spans="1:3">
      <c r="A270" s="5" t="s">
        <v>447</v>
      </c>
      <c r="B270" s="5" t="s">
        <v>453</v>
      </c>
      <c r="C270" s="8" t="str">
        <f t="shared" si="19"/>
        <v>40N1</v>
      </c>
    </row>
    <row r="271" ht="17.25" spans="1:3">
      <c r="A271" s="5" t="s">
        <v>454</v>
      </c>
      <c r="B271" s="5" t="s">
        <v>455</v>
      </c>
      <c r="C271" s="8" t="str">
        <f>REPLACE(B265,3,1,"S")</f>
        <v>29S1</v>
      </c>
    </row>
    <row r="272" ht="17.25" spans="1:3">
      <c r="A272" s="5" t="s">
        <v>454</v>
      </c>
      <c r="B272" s="5" t="s">
        <v>456</v>
      </c>
      <c r="C272" s="8" t="str">
        <f t="shared" ref="C272:C276" si="20">REPLACE(B266,3,1,"S")</f>
        <v>30S1</v>
      </c>
    </row>
    <row r="273" ht="17.25" spans="1:3">
      <c r="A273" s="5" t="s">
        <v>454</v>
      </c>
      <c r="B273" s="5" t="s">
        <v>457</v>
      </c>
      <c r="C273" s="8" t="str">
        <f t="shared" si="20"/>
        <v>31S1</v>
      </c>
    </row>
    <row r="274" ht="17.25" spans="1:3">
      <c r="A274" s="5" t="s">
        <v>454</v>
      </c>
      <c r="B274" s="5" t="s">
        <v>458</v>
      </c>
      <c r="C274" s="8" t="str">
        <f t="shared" si="20"/>
        <v>32S1</v>
      </c>
    </row>
    <row r="275" ht="17.25" spans="1:3">
      <c r="A275" s="5" t="s">
        <v>454</v>
      </c>
      <c r="B275" s="5" t="s">
        <v>459</v>
      </c>
      <c r="C275" s="8" t="str">
        <f t="shared" si="20"/>
        <v>33S1</v>
      </c>
    </row>
    <row r="276" ht="17.25" spans="1:3">
      <c r="A276" s="5" t="s">
        <v>454</v>
      </c>
      <c r="B276" s="5" t="s">
        <v>460</v>
      </c>
      <c r="C276" s="8" t="str">
        <f t="shared" si="20"/>
        <v>40S1</v>
      </c>
    </row>
    <row r="277" ht="17.25" spans="1:3">
      <c r="A277" s="5" t="s">
        <v>461</v>
      </c>
      <c r="B277" s="5" t="s">
        <v>462</v>
      </c>
      <c r="C277" s="8" t="str">
        <f>REPLACE(B271,4,1,"6")</f>
        <v>29S6</v>
      </c>
    </row>
    <row r="278" ht="17.25" spans="1:3">
      <c r="A278" s="5" t="s">
        <v>461</v>
      </c>
      <c r="B278" s="5" t="s">
        <v>463</v>
      </c>
      <c r="C278" s="8" t="str">
        <f t="shared" ref="C278:C282" si="21">REPLACE(B272,4,1,"6")</f>
        <v>30S6</v>
      </c>
    </row>
    <row r="279" ht="17.25" spans="1:3">
      <c r="A279" s="5" t="s">
        <v>461</v>
      </c>
      <c r="B279" s="5" t="s">
        <v>464</v>
      </c>
      <c r="C279" s="8" t="str">
        <f t="shared" si="21"/>
        <v>31S6</v>
      </c>
    </row>
    <row r="280" ht="17.25" spans="1:3">
      <c r="A280" s="5" t="s">
        <v>461</v>
      </c>
      <c r="B280" s="5" t="s">
        <v>465</v>
      </c>
      <c r="C280" s="8" t="str">
        <f t="shared" si="21"/>
        <v>32S6</v>
      </c>
    </row>
    <row r="281" ht="17.25" spans="1:3">
      <c r="A281" s="5" t="s">
        <v>461</v>
      </c>
      <c r="B281" s="5" t="s">
        <v>466</v>
      </c>
      <c r="C281" s="8" t="str">
        <f t="shared" si="21"/>
        <v>33S6</v>
      </c>
    </row>
    <row r="282" ht="17.25" spans="1:3">
      <c r="A282" s="5" t="s">
        <v>461</v>
      </c>
      <c r="B282" s="5" t="s">
        <v>467</v>
      </c>
      <c r="C282" s="8" t="str">
        <f t="shared" si="21"/>
        <v>40S6</v>
      </c>
    </row>
    <row r="283" ht="17.25" spans="1:3">
      <c r="A283" s="5" t="s">
        <v>468</v>
      </c>
      <c r="B283" s="5" t="s">
        <v>469</v>
      </c>
      <c r="C283" s="8" t="str">
        <f>REPLACE(B277,3,2,"V1")</f>
        <v>29V1</v>
      </c>
    </row>
    <row r="284" ht="17.25" spans="1:3">
      <c r="A284" s="5" t="s">
        <v>468</v>
      </c>
      <c r="B284" s="5" t="s">
        <v>470</v>
      </c>
      <c r="C284" s="8" t="str">
        <f t="shared" ref="C284:C288" si="22">REPLACE(B278,3,2,"V1")</f>
        <v>30V1</v>
      </c>
    </row>
    <row r="285" ht="17.25" spans="1:3">
      <c r="A285" s="5" t="s">
        <v>468</v>
      </c>
      <c r="B285" s="5" t="s">
        <v>471</v>
      </c>
      <c r="C285" s="8" t="str">
        <f t="shared" si="22"/>
        <v>31V1</v>
      </c>
    </row>
    <row r="286" ht="17.25" spans="1:3">
      <c r="A286" s="5" t="s">
        <v>468</v>
      </c>
      <c r="B286" s="5" t="s">
        <v>472</v>
      </c>
      <c r="C286" s="8" t="str">
        <f t="shared" si="22"/>
        <v>32V1</v>
      </c>
    </row>
    <row r="287" ht="17.25" spans="1:3">
      <c r="A287" s="5" t="s">
        <v>468</v>
      </c>
      <c r="B287" s="5" t="s">
        <v>473</v>
      </c>
      <c r="C287" s="8" t="str">
        <f t="shared" si="22"/>
        <v>33V1</v>
      </c>
    </row>
    <row r="288" ht="17.25" spans="1:3">
      <c r="A288" s="5" t="s">
        <v>468</v>
      </c>
      <c r="B288" s="5" t="s">
        <v>474</v>
      </c>
      <c r="C288" s="8" t="str">
        <f t="shared" si="22"/>
        <v>40V1</v>
      </c>
    </row>
    <row r="289" ht="17.25" spans="1:3">
      <c r="A289" s="5" t="s">
        <v>475</v>
      </c>
      <c r="B289" s="5" t="s">
        <v>476</v>
      </c>
      <c r="C289" s="8" t="str">
        <f>REPLACE(B283,4,1,"3")</f>
        <v>29V3</v>
      </c>
    </row>
    <row r="290" ht="17.25" spans="1:3">
      <c r="A290" s="5" t="s">
        <v>475</v>
      </c>
      <c r="B290" s="5" t="s">
        <v>477</v>
      </c>
      <c r="C290" s="8" t="str">
        <f t="shared" ref="C290:C294" si="23">REPLACE(B284,4,1,"3")</f>
        <v>30V3</v>
      </c>
    </row>
    <row r="291" ht="17.25" spans="1:3">
      <c r="A291" s="5" t="s">
        <v>475</v>
      </c>
      <c r="B291" s="5" t="s">
        <v>478</v>
      </c>
      <c r="C291" s="8" t="str">
        <f t="shared" si="23"/>
        <v>31V3</v>
      </c>
    </row>
    <row r="292" ht="17.25" spans="1:3">
      <c r="A292" s="5" t="s">
        <v>475</v>
      </c>
      <c r="B292" s="5" t="s">
        <v>479</v>
      </c>
      <c r="C292" s="8" t="str">
        <f t="shared" si="23"/>
        <v>32V3</v>
      </c>
    </row>
    <row r="293" ht="17.25" spans="1:3">
      <c r="A293" s="5" t="s">
        <v>475</v>
      </c>
      <c r="B293" s="5" t="s">
        <v>480</v>
      </c>
      <c r="C293" s="8" t="str">
        <f t="shared" si="23"/>
        <v>33V3</v>
      </c>
    </row>
    <row r="294" ht="17.25" spans="1:3">
      <c r="A294" s="5" t="s">
        <v>475</v>
      </c>
      <c r="B294" s="5" t="s">
        <v>481</v>
      </c>
      <c r="C294" s="8" t="str">
        <f t="shared" si="23"/>
        <v>40V3</v>
      </c>
    </row>
    <row r="295" ht="17.25" spans="1:3">
      <c r="A295" s="5" t="s">
        <v>482</v>
      </c>
      <c r="B295" s="5" t="s">
        <v>483</v>
      </c>
      <c r="C295" s="8" t="str">
        <f>REPLACE(B289,4,1,"5")</f>
        <v>29V5</v>
      </c>
    </row>
    <row r="296" ht="17.25" spans="1:3">
      <c r="A296" s="5" t="s">
        <v>482</v>
      </c>
      <c r="B296" s="5" t="s">
        <v>484</v>
      </c>
      <c r="C296" s="8" t="str">
        <f t="shared" ref="C296:C300" si="24">REPLACE(B290,4,1,"5")</f>
        <v>30V5</v>
      </c>
    </row>
    <row r="297" ht="17.25" spans="1:3">
      <c r="A297" s="5" t="s">
        <v>482</v>
      </c>
      <c r="B297" s="5" t="s">
        <v>485</v>
      </c>
      <c r="C297" s="8" t="str">
        <f t="shared" si="24"/>
        <v>31V5</v>
      </c>
    </row>
    <row r="298" ht="17.25" spans="1:3">
      <c r="A298" s="5" t="s">
        <v>482</v>
      </c>
      <c r="B298" s="5" t="s">
        <v>486</v>
      </c>
      <c r="C298" s="8" t="str">
        <f t="shared" si="24"/>
        <v>32V5</v>
      </c>
    </row>
    <row r="299" ht="17.25" spans="1:3">
      <c r="A299" s="5" t="s">
        <v>482</v>
      </c>
      <c r="B299" s="5" t="s">
        <v>487</v>
      </c>
      <c r="C299" s="8" t="str">
        <f t="shared" si="24"/>
        <v>33V5</v>
      </c>
    </row>
    <row r="300" ht="17.25" spans="1:3">
      <c r="A300" s="5" t="s">
        <v>482</v>
      </c>
      <c r="B300" s="5" t="s">
        <v>488</v>
      </c>
      <c r="C300" s="8" t="str">
        <f t="shared" si="24"/>
        <v>40V5</v>
      </c>
    </row>
    <row r="301" ht="17.25" spans="1:3">
      <c r="A301" s="5" t="s">
        <v>489</v>
      </c>
      <c r="B301" s="5" t="s">
        <v>490</v>
      </c>
      <c r="C301" s="8" t="str">
        <f>REPLACE(B295,4,1,"7")</f>
        <v>29V7</v>
      </c>
    </row>
    <row r="302" ht="17.25" spans="1:3">
      <c r="A302" s="5" t="s">
        <v>489</v>
      </c>
      <c r="B302" s="5" t="s">
        <v>491</v>
      </c>
      <c r="C302" s="8" t="str">
        <f t="shared" ref="C302:C306" si="25">REPLACE(B296,4,1,"7")</f>
        <v>30V7</v>
      </c>
    </row>
    <row r="303" ht="17.25" spans="1:3">
      <c r="A303" s="5" t="s">
        <v>489</v>
      </c>
      <c r="B303" s="5" t="s">
        <v>492</v>
      </c>
      <c r="C303" s="8" t="str">
        <f t="shared" si="25"/>
        <v>31V7</v>
      </c>
    </row>
    <row r="304" ht="17.25" spans="1:3">
      <c r="A304" s="5" t="s">
        <v>489</v>
      </c>
      <c r="B304" s="5" t="s">
        <v>493</v>
      </c>
      <c r="C304" s="8" t="str">
        <f t="shared" si="25"/>
        <v>32V7</v>
      </c>
    </row>
    <row r="305" ht="17.25" spans="1:3">
      <c r="A305" s="5" t="s">
        <v>489</v>
      </c>
      <c r="B305" s="5" t="s">
        <v>494</v>
      </c>
      <c r="C305" s="8" t="str">
        <f t="shared" si="25"/>
        <v>33V7</v>
      </c>
    </row>
    <row r="306" ht="17.25" spans="1:3">
      <c r="A306" s="5" t="s">
        <v>489</v>
      </c>
      <c r="B306" s="5" t="s">
        <v>495</v>
      </c>
      <c r="C306" s="8" t="str">
        <f t="shared" si="25"/>
        <v>40V7</v>
      </c>
    </row>
    <row r="307" ht="17.25" spans="1:3">
      <c r="A307" s="5" t="s">
        <v>496</v>
      </c>
      <c r="B307" s="5" t="s">
        <v>497</v>
      </c>
      <c r="C307" s="8" t="str">
        <f>REPLACE(B301,3,2,"X1")</f>
        <v>29X1</v>
      </c>
    </row>
    <row r="308" ht="17.25" spans="1:3">
      <c r="A308" s="5" t="s">
        <v>496</v>
      </c>
      <c r="B308" s="5" t="s">
        <v>498</v>
      </c>
      <c r="C308" s="8" t="str">
        <f t="shared" ref="C308:C312" si="26">REPLACE(B302,3,2,"X1")</f>
        <v>30X1</v>
      </c>
    </row>
    <row r="309" ht="17.25" spans="1:3">
      <c r="A309" s="5" t="s">
        <v>496</v>
      </c>
      <c r="B309" s="5" t="s">
        <v>499</v>
      </c>
      <c r="C309" s="8" t="str">
        <f t="shared" si="26"/>
        <v>31X1</v>
      </c>
    </row>
    <row r="310" ht="17.25" spans="1:3">
      <c r="A310" s="5" t="s">
        <v>496</v>
      </c>
      <c r="B310" s="5" t="s">
        <v>500</v>
      </c>
      <c r="C310" s="8" t="str">
        <f t="shared" si="26"/>
        <v>32X1</v>
      </c>
    </row>
    <row r="311" ht="17.25" spans="1:3">
      <c r="A311" s="5" t="s">
        <v>496</v>
      </c>
      <c r="B311" s="5" t="s">
        <v>501</v>
      </c>
      <c r="C311" s="8" t="str">
        <f t="shared" si="26"/>
        <v>33X1</v>
      </c>
    </row>
    <row r="312" ht="17.25" spans="1:3">
      <c r="A312" s="5" t="s">
        <v>496</v>
      </c>
      <c r="B312" s="5" t="s">
        <v>502</v>
      </c>
      <c r="C312" s="8" t="str">
        <f t="shared" si="26"/>
        <v>40X1</v>
      </c>
    </row>
    <row r="313" ht="17.25" spans="1:3">
      <c r="A313" s="5" t="s">
        <v>503</v>
      </c>
      <c r="B313" s="5" t="s">
        <v>504</v>
      </c>
      <c r="C313" s="8" t="str">
        <f>REPLACE(B307,4,1,"3")</f>
        <v>29X3</v>
      </c>
    </row>
    <row r="314" ht="17.25" spans="1:3">
      <c r="A314" s="5" t="s">
        <v>503</v>
      </c>
      <c r="B314" s="5" t="s">
        <v>505</v>
      </c>
      <c r="C314" s="8" t="str">
        <f t="shared" ref="C314:C318" si="27">REPLACE(B308,4,1,"3")</f>
        <v>30X3</v>
      </c>
    </row>
    <row r="315" ht="17.25" spans="1:3">
      <c r="A315" s="5" t="s">
        <v>503</v>
      </c>
      <c r="B315" s="5" t="s">
        <v>506</v>
      </c>
      <c r="C315" s="8" t="str">
        <f t="shared" si="27"/>
        <v>31X3</v>
      </c>
    </row>
    <row r="316" ht="17.25" spans="1:3">
      <c r="A316" s="5" t="s">
        <v>503</v>
      </c>
      <c r="B316" s="5" t="s">
        <v>507</v>
      </c>
      <c r="C316" s="8" t="str">
        <f t="shared" si="27"/>
        <v>32X3</v>
      </c>
    </row>
    <row r="317" ht="17.25" spans="1:3">
      <c r="A317" s="5" t="s">
        <v>503</v>
      </c>
      <c r="B317" s="5" t="s">
        <v>508</v>
      </c>
      <c r="C317" s="8" t="str">
        <f t="shared" si="27"/>
        <v>33X3</v>
      </c>
    </row>
    <row r="318" ht="17.25" spans="1:3">
      <c r="A318" s="5" t="s">
        <v>503</v>
      </c>
      <c r="B318" s="5" t="s">
        <v>509</v>
      </c>
      <c r="C318" s="8" t="str">
        <f t="shared" si="27"/>
        <v>40X3</v>
      </c>
    </row>
    <row r="319" ht="17.25" spans="1:3">
      <c r="A319" s="5" t="s">
        <v>510</v>
      </c>
      <c r="B319" s="5" t="s">
        <v>511</v>
      </c>
      <c r="C319" s="8" t="str">
        <f>REPLACE(B313,4,1,"5")</f>
        <v>29X5</v>
      </c>
    </row>
    <row r="320" ht="17.25" spans="1:3">
      <c r="A320" s="5" t="s">
        <v>510</v>
      </c>
      <c r="B320" s="5" t="s">
        <v>512</v>
      </c>
      <c r="C320" s="8" t="str">
        <f t="shared" ref="C320:C324" si="28">REPLACE(B314,4,1,"5")</f>
        <v>30X5</v>
      </c>
    </row>
    <row r="321" ht="17.25" spans="1:3">
      <c r="A321" s="5" t="s">
        <v>510</v>
      </c>
      <c r="B321" s="5" t="s">
        <v>513</v>
      </c>
      <c r="C321" s="8" t="str">
        <f t="shared" si="28"/>
        <v>31X5</v>
      </c>
    </row>
    <row r="322" ht="17.25" spans="1:3">
      <c r="A322" s="5" t="s">
        <v>510</v>
      </c>
      <c r="B322" s="5" t="s">
        <v>514</v>
      </c>
      <c r="C322" s="8" t="str">
        <f t="shared" si="28"/>
        <v>32X5</v>
      </c>
    </row>
    <row r="323" ht="17.25" spans="1:3">
      <c r="A323" s="5" t="s">
        <v>510</v>
      </c>
      <c r="B323" s="5" t="s">
        <v>515</v>
      </c>
      <c r="C323" s="8" t="str">
        <f t="shared" si="28"/>
        <v>33X5</v>
      </c>
    </row>
    <row r="324" ht="17.25" spans="1:3">
      <c r="A324" s="5" t="s">
        <v>510</v>
      </c>
      <c r="B324" s="5" t="s">
        <v>516</v>
      </c>
      <c r="C324" s="8" t="str">
        <f t="shared" si="28"/>
        <v>40X5</v>
      </c>
    </row>
    <row r="325" ht="17.25" spans="1:3">
      <c r="A325" s="5" t="s">
        <v>517</v>
      </c>
      <c r="B325" s="5" t="s">
        <v>518</v>
      </c>
      <c r="C325" s="8" t="str">
        <f>REPLACE(B319,4,1,"7")</f>
        <v>29X7</v>
      </c>
    </row>
    <row r="326" ht="17.25" spans="1:3">
      <c r="A326" s="5" t="s">
        <v>517</v>
      </c>
      <c r="B326" s="5" t="s">
        <v>519</v>
      </c>
      <c r="C326" s="8" t="str">
        <f t="shared" ref="C326:C330" si="29">REPLACE(B320,4,1,"7")</f>
        <v>30X7</v>
      </c>
    </row>
    <row r="327" ht="17.25" spans="1:3">
      <c r="A327" s="5" t="s">
        <v>517</v>
      </c>
      <c r="B327" s="5" t="s">
        <v>520</v>
      </c>
      <c r="C327" s="8" t="str">
        <f t="shared" si="29"/>
        <v>31X7</v>
      </c>
    </row>
    <row r="328" ht="17.25" spans="1:3">
      <c r="A328" s="5" t="s">
        <v>517</v>
      </c>
      <c r="B328" s="5" t="s">
        <v>521</v>
      </c>
      <c r="C328" s="8" t="str">
        <f t="shared" si="29"/>
        <v>32X7</v>
      </c>
    </row>
    <row r="329" ht="17.25" spans="1:3">
      <c r="A329" s="5" t="s">
        <v>517</v>
      </c>
      <c r="B329" s="5" t="s">
        <v>522</v>
      </c>
      <c r="C329" s="8" t="str">
        <f t="shared" si="29"/>
        <v>33X7</v>
      </c>
    </row>
    <row r="330" ht="17.25" spans="1:3">
      <c r="A330" s="5" t="s">
        <v>517</v>
      </c>
      <c r="B330" s="5" t="s">
        <v>523</v>
      </c>
      <c r="C330" s="8" t="str">
        <f t="shared" si="29"/>
        <v>40X7</v>
      </c>
    </row>
    <row r="331" ht="17.25" spans="1:3">
      <c r="A331" s="5" t="s">
        <v>524</v>
      </c>
      <c r="B331" s="5" t="s">
        <v>525</v>
      </c>
      <c r="C331" s="8" t="str">
        <f>REPLACE(B325,3,2,"Y1")</f>
        <v>29Y1</v>
      </c>
    </row>
    <row r="332" ht="17.25" spans="1:3">
      <c r="A332" s="5" t="s">
        <v>524</v>
      </c>
      <c r="B332" s="5" t="s">
        <v>526</v>
      </c>
      <c r="C332" s="8" t="str">
        <f t="shared" ref="C332:C336" si="30">REPLACE(B326,3,2,"Y1")</f>
        <v>30Y1</v>
      </c>
    </row>
    <row r="333" ht="17.25" spans="1:3">
      <c r="A333" s="5" t="s">
        <v>524</v>
      </c>
      <c r="B333" s="5" t="s">
        <v>527</v>
      </c>
      <c r="C333" s="8" t="str">
        <f t="shared" si="30"/>
        <v>31Y1</v>
      </c>
    </row>
    <row r="334" ht="17.25" spans="1:3">
      <c r="A334" s="5" t="s">
        <v>524</v>
      </c>
      <c r="B334" s="5" t="s">
        <v>528</v>
      </c>
      <c r="C334" s="8" t="str">
        <f t="shared" si="30"/>
        <v>32Y1</v>
      </c>
    </row>
    <row r="335" ht="17.25" spans="1:3">
      <c r="A335" s="5" t="s">
        <v>524</v>
      </c>
      <c r="B335" s="5" t="s">
        <v>529</v>
      </c>
      <c r="C335" s="8" t="str">
        <f t="shared" si="30"/>
        <v>33Y1</v>
      </c>
    </row>
    <row r="336" ht="17.25" spans="1:3">
      <c r="A336" s="5" t="s">
        <v>524</v>
      </c>
      <c r="B336" s="5" t="s">
        <v>530</v>
      </c>
      <c r="C336" s="8" t="str">
        <f t="shared" si="30"/>
        <v>40Y1</v>
      </c>
    </row>
    <row r="337" ht="17.25" spans="1:3">
      <c r="A337" s="5" t="s">
        <v>531</v>
      </c>
      <c r="B337" s="5" t="s">
        <v>532</v>
      </c>
      <c r="C337" s="8" t="str">
        <f>REPLACE(B331,4,1,"3")</f>
        <v>29Y3</v>
      </c>
    </row>
    <row r="338" ht="17.25" spans="1:3">
      <c r="A338" s="5" t="s">
        <v>531</v>
      </c>
      <c r="B338" s="5" t="s">
        <v>533</v>
      </c>
      <c r="C338" s="8" t="str">
        <f t="shared" ref="C338:C342" si="31">REPLACE(B332,4,1,"3")</f>
        <v>30Y3</v>
      </c>
    </row>
    <row r="339" ht="17.25" spans="1:3">
      <c r="A339" s="5" t="s">
        <v>531</v>
      </c>
      <c r="B339" s="5" t="s">
        <v>534</v>
      </c>
      <c r="C339" s="8" t="str">
        <f t="shared" si="31"/>
        <v>31Y3</v>
      </c>
    </row>
    <row r="340" ht="17.25" spans="1:3">
      <c r="A340" s="5" t="s">
        <v>531</v>
      </c>
      <c r="B340" s="5" t="s">
        <v>535</v>
      </c>
      <c r="C340" s="8" t="str">
        <f t="shared" si="31"/>
        <v>32Y3</v>
      </c>
    </row>
    <row r="341" ht="17.25" spans="1:3">
      <c r="A341" s="5" t="s">
        <v>531</v>
      </c>
      <c r="B341" s="5" t="s">
        <v>536</v>
      </c>
      <c r="C341" s="8" t="str">
        <f t="shared" si="31"/>
        <v>33Y3</v>
      </c>
    </row>
    <row r="342" ht="17.25" spans="1:3">
      <c r="A342" s="5" t="s">
        <v>531</v>
      </c>
      <c r="B342" s="5" t="s">
        <v>537</v>
      </c>
      <c r="C342" s="8" t="str">
        <f t="shared" si="31"/>
        <v>40Y3</v>
      </c>
    </row>
    <row r="343" ht="17.25" spans="1:3">
      <c r="A343" s="5" t="s">
        <v>538</v>
      </c>
      <c r="B343" s="5" t="s">
        <v>539</v>
      </c>
      <c r="C343" s="8" t="str">
        <f>REPLACE(B337,4,1,"5")</f>
        <v>29Y5</v>
      </c>
    </row>
    <row r="344" ht="17.25" spans="1:3">
      <c r="A344" s="5" t="s">
        <v>538</v>
      </c>
      <c r="B344" s="5" t="s">
        <v>540</v>
      </c>
      <c r="C344" s="8" t="str">
        <f t="shared" ref="C344:C348" si="32">REPLACE(B338,4,1,"5")</f>
        <v>30Y5</v>
      </c>
    </row>
    <row r="345" ht="17.25" spans="1:3">
      <c r="A345" s="5" t="s">
        <v>538</v>
      </c>
      <c r="B345" s="5" t="s">
        <v>541</v>
      </c>
      <c r="C345" s="8" t="str">
        <f t="shared" si="32"/>
        <v>31Y5</v>
      </c>
    </row>
    <row r="346" ht="17.25" spans="1:3">
      <c r="A346" s="5" t="s">
        <v>538</v>
      </c>
      <c r="B346" s="5" t="s">
        <v>542</v>
      </c>
      <c r="C346" s="8" t="str">
        <f t="shared" si="32"/>
        <v>32Y5</v>
      </c>
    </row>
    <row r="347" ht="17.25" spans="1:3">
      <c r="A347" s="5" t="s">
        <v>538</v>
      </c>
      <c r="B347" s="5" t="s">
        <v>543</v>
      </c>
      <c r="C347" s="8" t="str">
        <f t="shared" si="32"/>
        <v>33Y5</v>
      </c>
    </row>
    <row r="348" ht="17.25" spans="1:3">
      <c r="A348" s="5" t="s">
        <v>538</v>
      </c>
      <c r="B348" s="5" t="s">
        <v>544</v>
      </c>
      <c r="C348" s="8" t="str">
        <f t="shared" si="32"/>
        <v>40Y5</v>
      </c>
    </row>
    <row r="349" ht="17.25" spans="1:3">
      <c r="A349" s="5" t="s">
        <v>545</v>
      </c>
      <c r="B349" s="5" t="s">
        <v>546</v>
      </c>
      <c r="C349" s="8" t="str">
        <f>REPLACE(B343,4,1,"7")</f>
        <v>29Y7</v>
      </c>
    </row>
    <row r="350" ht="17.25" spans="1:3">
      <c r="A350" s="5" t="s">
        <v>545</v>
      </c>
      <c r="B350" s="5" t="s">
        <v>547</v>
      </c>
      <c r="C350" s="8" t="str">
        <f t="shared" ref="C350:C354" si="33">REPLACE(B344,4,1,"7")</f>
        <v>30Y7</v>
      </c>
    </row>
    <row r="351" ht="17.25" spans="1:3">
      <c r="A351" s="5" t="s">
        <v>545</v>
      </c>
      <c r="B351" s="5" t="s">
        <v>548</v>
      </c>
      <c r="C351" s="8" t="str">
        <f t="shared" si="33"/>
        <v>31Y7</v>
      </c>
    </row>
    <row r="352" ht="17.25" spans="1:3">
      <c r="A352" s="5" t="s">
        <v>545</v>
      </c>
      <c r="B352" s="5" t="s">
        <v>549</v>
      </c>
      <c r="C352" s="8" t="str">
        <f t="shared" si="33"/>
        <v>32Y7</v>
      </c>
    </row>
    <row r="353" ht="17.25" spans="1:3">
      <c r="A353" s="5" t="s">
        <v>545</v>
      </c>
      <c r="B353" s="5" t="s">
        <v>550</v>
      </c>
      <c r="C353" s="8" t="str">
        <f t="shared" si="33"/>
        <v>33Y7</v>
      </c>
    </row>
    <row r="354" ht="17.25" spans="1:3">
      <c r="A354" s="5" t="s">
        <v>545</v>
      </c>
      <c r="B354" s="5" t="s">
        <v>551</v>
      </c>
      <c r="C354" s="8" t="str">
        <f t="shared" si="33"/>
        <v>40Y7</v>
      </c>
    </row>
    <row r="355" ht="17.25" spans="1:3">
      <c r="A355" s="5" t="s">
        <v>552</v>
      </c>
      <c r="B355" s="5" t="s">
        <v>553</v>
      </c>
      <c r="C355" s="8" t="str">
        <f>REPLACE(B349,3,2,"Z1")</f>
        <v>29Z1</v>
      </c>
    </row>
    <row r="356" ht="17.25" spans="1:3">
      <c r="A356" s="5" t="s">
        <v>552</v>
      </c>
      <c r="B356" s="5" t="s">
        <v>554</v>
      </c>
      <c r="C356" s="8" t="str">
        <f t="shared" ref="C356:C360" si="34">REPLACE(B350,3,2,"Z1")</f>
        <v>30Z1</v>
      </c>
    </row>
    <row r="357" ht="17.25" spans="1:3">
      <c r="A357" s="5" t="s">
        <v>552</v>
      </c>
      <c r="B357" s="5" t="s">
        <v>555</v>
      </c>
      <c r="C357" s="8" t="str">
        <f t="shared" si="34"/>
        <v>31Z1</v>
      </c>
    </row>
    <row r="358" ht="17.25" spans="1:3">
      <c r="A358" s="5" t="s">
        <v>552</v>
      </c>
      <c r="B358" s="5" t="s">
        <v>556</v>
      </c>
      <c r="C358" s="8" t="str">
        <f t="shared" si="34"/>
        <v>32Z1</v>
      </c>
    </row>
    <row r="359" ht="17.25" spans="1:3">
      <c r="A359" s="5" t="s">
        <v>552</v>
      </c>
      <c r="B359" s="5" t="s">
        <v>557</v>
      </c>
      <c r="C359" s="8" t="str">
        <f t="shared" si="34"/>
        <v>33Z1</v>
      </c>
    </row>
    <row r="360" ht="17.25" spans="1:3">
      <c r="A360" s="5" t="s">
        <v>552</v>
      </c>
      <c r="B360" s="5" t="s">
        <v>558</v>
      </c>
      <c r="C360" s="8" t="str">
        <f t="shared" si="34"/>
        <v>40Z1</v>
      </c>
    </row>
    <row r="361" ht="17.25" spans="1:3">
      <c r="A361" s="5" t="s">
        <v>559</v>
      </c>
      <c r="B361" s="5" t="s">
        <v>560</v>
      </c>
      <c r="C361" s="8" t="str">
        <f>REPLACE(B355,3,2,"U1")</f>
        <v>29U1</v>
      </c>
    </row>
    <row r="362" ht="17.25" spans="1:3">
      <c r="A362" s="5" t="s">
        <v>559</v>
      </c>
      <c r="B362" s="5" t="s">
        <v>561</v>
      </c>
      <c r="C362" s="8" t="str">
        <f t="shared" ref="C362:C366" si="35">REPLACE(B356,3,2,"U1")</f>
        <v>30U1</v>
      </c>
    </row>
    <row r="363" ht="17.25" spans="1:3">
      <c r="A363" s="5" t="s">
        <v>559</v>
      </c>
      <c r="B363" s="5" t="s">
        <v>562</v>
      </c>
      <c r="C363" s="8" t="str">
        <f t="shared" si="35"/>
        <v>31U1</v>
      </c>
    </row>
    <row r="364" ht="17.25" spans="1:3">
      <c r="A364" s="5" t="s">
        <v>559</v>
      </c>
      <c r="B364" s="5" t="s">
        <v>563</v>
      </c>
      <c r="C364" s="8" t="str">
        <f t="shared" si="35"/>
        <v>32U1</v>
      </c>
    </row>
    <row r="365" ht="17.25" spans="1:3">
      <c r="A365" s="5" t="s">
        <v>559</v>
      </c>
      <c r="B365" s="5" t="s">
        <v>564</v>
      </c>
      <c r="C365" s="8" t="str">
        <f t="shared" si="35"/>
        <v>33U1</v>
      </c>
    </row>
    <row r="366" ht="17.25" spans="1:3">
      <c r="A366" s="5" t="s">
        <v>559</v>
      </c>
      <c r="B366" s="5" t="s">
        <v>565</v>
      </c>
      <c r="C366" s="8" t="str">
        <f t="shared" si="35"/>
        <v>40U1</v>
      </c>
    </row>
    <row r="367" ht="16.5" spans="1:4">
      <c r="A367" s="5" t="s">
        <v>566</v>
      </c>
      <c r="B367" s="5" t="s">
        <v>567</v>
      </c>
      <c r="C367" s="11" t="str">
        <f>SUBSTITUTE(B367,"– xxx.xx","")</f>
        <v>34B1</v>
      </c>
      <c r="D367" t="str">
        <f>CONCATENATE(A367,", ","Tỉnh Hải Dương")</f>
        <v>Thành phố Hải Dương, Tỉnh Hải Dương, Tỉnh Hải Dương</v>
      </c>
    </row>
    <row r="368" ht="16.5" spans="1:4">
      <c r="A368" s="5" t="s">
        <v>566</v>
      </c>
      <c r="B368" s="5" t="s">
        <v>568</v>
      </c>
      <c r="C368" s="11" t="str">
        <f>SUBSTITUTE(B368,"– xxx.xx","")</f>
        <v>34B2</v>
      </c>
      <c r="D368" t="str">
        <f t="shared" ref="D368:D381" si="36">CONCATENATE(A368,", ","Tỉnh Hải Dương")</f>
        <v>Thành phố Hải Dương, Tỉnh Hải Dương, Tỉnh Hải Dương</v>
      </c>
    </row>
    <row r="369" ht="16.5" spans="1:4">
      <c r="A369" s="5" t="s">
        <v>566</v>
      </c>
      <c r="B369" s="5" t="s">
        <v>569</v>
      </c>
      <c r="C369" s="11"/>
      <c r="D369" t="str">
        <f t="shared" si="36"/>
        <v>Thành phố Hải Dương, Tỉnh Hải Dương, Tỉnh Hải Dương</v>
      </c>
    </row>
    <row r="370" ht="16.5" spans="1:4">
      <c r="A370" s="5" t="s">
        <v>566</v>
      </c>
      <c r="B370" s="5" t="s">
        <v>570</v>
      </c>
      <c r="C370" s="11"/>
      <c r="D370" t="str">
        <f t="shared" si="36"/>
        <v>Thành phố Hải Dương, Tỉnh Hải Dương, Tỉnh Hải Dương</v>
      </c>
    </row>
    <row r="371" ht="16.5" spans="1:4">
      <c r="A371" s="5" t="s">
        <v>571</v>
      </c>
      <c r="B371" s="5" t="s">
        <v>572</v>
      </c>
      <c r="C371" s="11" t="str">
        <f t="shared" ref="C371:C411" si="37">SUBSTITUTE(B371,"– xxx.xx","")</f>
        <v>34C1 </v>
      </c>
      <c r="D371" t="str">
        <f t="shared" si="36"/>
        <v>Thành phố Chí Linh, Tỉnh Hải Dương, Tỉnh Hải Dương</v>
      </c>
    </row>
    <row r="372" ht="16.5" spans="1:4">
      <c r="A372" s="5" t="s">
        <v>573</v>
      </c>
      <c r="B372" s="5" t="s">
        <v>574</v>
      </c>
      <c r="C372" s="11" t="str">
        <f t="shared" si="37"/>
        <v>34P1 </v>
      </c>
      <c r="D372" t="str">
        <f t="shared" si="36"/>
        <v>Thị xã Kinh Môn, Tỉnh Hải Dương, Tỉnh Hải Dương</v>
      </c>
    </row>
    <row r="373" ht="16.5" spans="1:4">
      <c r="A373" s="5" t="s">
        <v>575</v>
      </c>
      <c r="B373" s="5" t="s">
        <v>576</v>
      </c>
      <c r="C373" s="11" t="str">
        <f t="shared" si="37"/>
        <v>34D1 </v>
      </c>
      <c r="D373" t="str">
        <f t="shared" si="36"/>
        <v>Huyện Cẩm Giàng, Tỉnh Hải Dương, Tỉnh Hải Dương</v>
      </c>
    </row>
    <row r="374" ht="16.5" spans="1:4">
      <c r="A374" s="5" t="s">
        <v>577</v>
      </c>
      <c r="B374" s="5" t="s">
        <v>578</v>
      </c>
      <c r="C374" s="11" t="str">
        <f t="shared" si="37"/>
        <v>34E1 </v>
      </c>
      <c r="D374" t="str">
        <f t="shared" si="36"/>
        <v>Huyện Bình Giang, Tỉnh Hải Dương, Tỉnh Hải Dương</v>
      </c>
    </row>
    <row r="375" ht="16.5" spans="1:4">
      <c r="A375" s="5" t="s">
        <v>579</v>
      </c>
      <c r="B375" s="5" t="s">
        <v>580</v>
      </c>
      <c r="C375" s="11" t="str">
        <f t="shared" si="37"/>
        <v>34F1 </v>
      </c>
      <c r="D375" t="str">
        <f t="shared" si="36"/>
        <v>Huyện Thanh Miện, Tỉnh Hải Dương, Tỉnh Hải Dương</v>
      </c>
    </row>
    <row r="376" ht="16.5" spans="1:4">
      <c r="A376" s="5" t="s">
        <v>581</v>
      </c>
      <c r="B376" s="5" t="s">
        <v>582</v>
      </c>
      <c r="C376" s="11" t="str">
        <f t="shared" si="37"/>
        <v>34G1 </v>
      </c>
      <c r="D376" t="str">
        <f t="shared" si="36"/>
        <v>Huyện Gia Lộc, Tỉnh Hải Dương, Tỉnh Hải Dương</v>
      </c>
    </row>
    <row r="377" ht="16.5" spans="1:4">
      <c r="A377" s="5" t="s">
        <v>583</v>
      </c>
      <c r="B377" s="5" t="s">
        <v>584</v>
      </c>
      <c r="C377" s="11" t="str">
        <f t="shared" si="37"/>
        <v>34H1 </v>
      </c>
      <c r="D377" t="str">
        <f t="shared" si="36"/>
        <v>Huyện Ninh Giang, Tỉnh Hải Dương, Tỉnh Hải Dương</v>
      </c>
    </row>
    <row r="378" ht="16.5" spans="1:4">
      <c r="A378" s="5" t="s">
        <v>585</v>
      </c>
      <c r="B378" s="5" t="s">
        <v>586</v>
      </c>
      <c r="C378" s="11" t="str">
        <f t="shared" si="37"/>
        <v>34K1 </v>
      </c>
      <c r="D378" t="str">
        <f t="shared" si="36"/>
        <v>Huyện Kim Thành, Tỉnh Hải Dương, Tỉnh Hải Dương</v>
      </c>
    </row>
    <row r="379" ht="16.5" spans="1:4">
      <c r="A379" s="5" t="s">
        <v>587</v>
      </c>
      <c r="B379" s="5" t="s">
        <v>588</v>
      </c>
      <c r="C379" s="11" t="str">
        <f t="shared" si="37"/>
        <v>34L1 </v>
      </c>
      <c r="D379" t="str">
        <f t="shared" si="36"/>
        <v>Huyện Nam Sách, Tỉnh Hải Dương, Tỉnh Hải Dương</v>
      </c>
    </row>
    <row r="380" ht="16.5" spans="1:4">
      <c r="A380" s="5" t="s">
        <v>589</v>
      </c>
      <c r="B380" s="5" t="s">
        <v>590</v>
      </c>
      <c r="C380" s="11" t="str">
        <f t="shared" si="37"/>
        <v>34M1 </v>
      </c>
      <c r="D380" t="str">
        <f t="shared" si="36"/>
        <v>Huyện Thanh Hà, Tỉnh Hải Dương, Tỉnh Hải Dương</v>
      </c>
    </row>
    <row r="381" ht="16.5" spans="1:4">
      <c r="A381" s="5" t="s">
        <v>591</v>
      </c>
      <c r="B381" s="5" t="s">
        <v>592</v>
      </c>
      <c r="C381" s="11" t="str">
        <f t="shared" si="37"/>
        <v>34N1 </v>
      </c>
      <c r="D381" t="str">
        <f t="shared" si="36"/>
        <v>Huyện Tứ Kỳ, Tỉnh Hải Dương, Tỉnh Hải Dương</v>
      </c>
    </row>
    <row r="382" ht="16.5" spans="1:4">
      <c r="A382" s="5" t="s">
        <v>593</v>
      </c>
      <c r="B382" s="5" t="s">
        <v>594</v>
      </c>
      <c r="C382" s="11" t="str">
        <f t="shared" si="37"/>
        <v>35B1</v>
      </c>
      <c r="D382" t="str">
        <f>CONCATENATE(A382,", ","Tỉnh Ninh Bình")</f>
        <v>Thành phố Ninh Bình, Tỉnh Ninh Bình, Tỉnh Ninh Bình</v>
      </c>
    </row>
    <row r="383" ht="16.5" spans="1:4">
      <c r="A383" s="5" t="s">
        <v>595</v>
      </c>
      <c r="B383" s="5" t="s">
        <v>596</v>
      </c>
      <c r="C383" s="11" t="str">
        <f t="shared" si="37"/>
        <v>35T1</v>
      </c>
      <c r="D383" t="str">
        <f t="shared" ref="D383:D389" si="38">CONCATENATE(A383,", ","Tỉnh Ninh Bình")</f>
        <v>Thành phố Tam Điệp, Tỉnh Ninh Bình, Tỉnh Ninh Bình</v>
      </c>
    </row>
    <row r="384" ht="16.5" spans="1:4">
      <c r="A384" s="5" t="s">
        <v>597</v>
      </c>
      <c r="B384" s="5" t="s">
        <v>598</v>
      </c>
      <c r="C384" s="11" t="str">
        <f t="shared" si="37"/>
        <v>35G1</v>
      </c>
      <c r="D384" t="str">
        <f t="shared" si="38"/>
        <v>Huyện Gia Viễn, Tỉnh Ninh Bình, Tỉnh Ninh Bình</v>
      </c>
    </row>
    <row r="385" ht="16.5" spans="1:4">
      <c r="A385" s="5" t="s">
        <v>599</v>
      </c>
      <c r="B385" s="5" t="s">
        <v>600</v>
      </c>
      <c r="C385" s="11" t="str">
        <f t="shared" si="37"/>
        <v>35H1</v>
      </c>
      <c r="D385" t="str">
        <f t="shared" si="38"/>
        <v>Huyện Hoa Lư, Tỉnh Ninh Bình, Tỉnh Ninh Bình</v>
      </c>
    </row>
    <row r="386" ht="16.5" spans="1:4">
      <c r="A386" s="5" t="s">
        <v>601</v>
      </c>
      <c r="B386" s="5" t="s">
        <v>602</v>
      </c>
      <c r="C386" s="11" t="str">
        <f t="shared" si="37"/>
        <v>35K1</v>
      </c>
      <c r="D386" t="str">
        <f t="shared" si="38"/>
        <v>Huyện Kim Sơn, Tỉnh Ninh Bình, Tỉnh Ninh Bình</v>
      </c>
    </row>
    <row r="387" ht="16.5" spans="1:4">
      <c r="A387" s="5" t="s">
        <v>603</v>
      </c>
      <c r="B387" s="5" t="s">
        <v>604</v>
      </c>
      <c r="C387" s="11" t="str">
        <f t="shared" si="37"/>
        <v>35N1</v>
      </c>
      <c r="D387" t="str">
        <f t="shared" si="38"/>
        <v>Huyện Nho Quan, Tỉnh Ninh Bình, Tỉnh Ninh Bình</v>
      </c>
    </row>
    <row r="388" ht="16.5" spans="1:4">
      <c r="A388" s="5" t="s">
        <v>605</v>
      </c>
      <c r="B388" s="5" t="s">
        <v>606</v>
      </c>
      <c r="C388" s="11" t="str">
        <f t="shared" si="37"/>
        <v>35Y1</v>
      </c>
      <c r="D388" t="str">
        <f t="shared" si="38"/>
        <v>Huyện Yên Khánh, Tỉnh Ninh Bình, Tỉnh Ninh Bình</v>
      </c>
    </row>
    <row r="389" ht="16.5" spans="1:4">
      <c r="A389" s="5" t="s">
        <v>607</v>
      </c>
      <c r="B389" s="5" t="s">
        <v>608</v>
      </c>
      <c r="C389" s="11" t="str">
        <f t="shared" si="37"/>
        <v>35M1</v>
      </c>
      <c r="D389" t="str">
        <f t="shared" si="38"/>
        <v>Huyện Yên Mô, Tỉnh Ninh Bình, Tỉnh Ninh Bình</v>
      </c>
    </row>
    <row r="390" ht="16.5" spans="1:4">
      <c r="A390" s="5" t="s">
        <v>609</v>
      </c>
      <c r="B390" s="5" t="s">
        <v>610</v>
      </c>
      <c r="C390" s="11" t="str">
        <f t="shared" si="37"/>
        <v>36B4</v>
      </c>
      <c r="D390" t="str">
        <f>CONCATENATE(A390,", ","Tỉnh Thanh Hóa")</f>
        <v>Thành phố Thanh Hóa, Tỉnh Thanh Hóa, Tỉnh Thanh Hóa</v>
      </c>
    </row>
    <row r="391" ht="16.5" spans="1:4">
      <c r="A391" s="5" t="s">
        <v>609</v>
      </c>
      <c r="B391" s="5" t="s">
        <v>611</v>
      </c>
      <c r="C391" s="11" t="str">
        <f t="shared" si="37"/>
        <v>36B5</v>
      </c>
      <c r="D391" t="str">
        <f t="shared" ref="D391:D411" si="39">CONCATENATE(A391,", ","Tỉnh Thanh Hóa")</f>
        <v>Thành phố Thanh Hóa, Tỉnh Thanh Hóa, Tỉnh Thanh Hóa</v>
      </c>
    </row>
    <row r="392" ht="16.5" spans="1:4">
      <c r="A392" s="5" t="s">
        <v>609</v>
      </c>
      <c r="B392" s="5" t="s">
        <v>612</v>
      </c>
      <c r="C392" s="11" t="str">
        <f t="shared" si="37"/>
        <v>36B6</v>
      </c>
      <c r="D392" t="str">
        <f t="shared" si="39"/>
        <v>Thành phố Thanh Hóa, Tỉnh Thanh Hóa, Tỉnh Thanh Hóa</v>
      </c>
    </row>
    <row r="393" ht="16.5" spans="1:4">
      <c r="A393" s="5" t="s">
        <v>609</v>
      </c>
      <c r="B393" s="5" t="s">
        <v>613</v>
      </c>
      <c r="C393" s="11" t="str">
        <f t="shared" si="37"/>
        <v>36B7</v>
      </c>
      <c r="D393" t="str">
        <f t="shared" si="39"/>
        <v>Thành phố Thanh Hóa, Tỉnh Thanh Hóa, Tỉnh Thanh Hóa</v>
      </c>
    </row>
    <row r="394" ht="16.5" spans="1:4">
      <c r="A394" s="5" t="s">
        <v>614</v>
      </c>
      <c r="B394" s="5" t="s">
        <v>615</v>
      </c>
      <c r="C394" s="11" t="str">
        <f t="shared" si="37"/>
        <v>36N1 </v>
      </c>
      <c r="D394" t="str">
        <f t="shared" si="39"/>
        <v>Thành phố Sầm Sơn, Tỉnh Thanh Hóa, Tỉnh Thanh Hóa</v>
      </c>
    </row>
    <row r="395" ht="16.5" spans="1:4">
      <c r="A395" s="5" t="s">
        <v>616</v>
      </c>
      <c r="B395" s="5" t="s">
        <v>617</v>
      </c>
      <c r="C395" s="11" t="str">
        <f t="shared" si="37"/>
        <v>36F5 </v>
      </c>
      <c r="D395" t="str">
        <f t="shared" si="39"/>
        <v>Thị xã Bỉm Sơn, Tỉnh Thanh Hóa, Tỉnh Thanh Hóa</v>
      </c>
    </row>
    <row r="396" ht="16.5" spans="1:4">
      <c r="A396" s="5" t="s">
        <v>618</v>
      </c>
      <c r="B396" s="5" t="s">
        <v>619</v>
      </c>
      <c r="C396" s="11" t="str">
        <f t="shared" si="37"/>
        <v>36C1 </v>
      </c>
      <c r="D396" t="str">
        <f t="shared" si="39"/>
        <v>Thị xã Nghi Sơn, Tỉnh Thanh Hóa, Tỉnh Thanh Hóa</v>
      </c>
    </row>
    <row r="397" ht="16.5" spans="1:4">
      <c r="A397" s="5" t="s">
        <v>620</v>
      </c>
      <c r="B397" s="5" t="s">
        <v>621</v>
      </c>
      <c r="C397" s="11" t="str">
        <f t="shared" si="37"/>
        <v>36B1 </v>
      </c>
      <c r="D397" t="str">
        <f t="shared" si="39"/>
        <v>Huyện Quảng Xương, Tỉnh Thanh Hóa, Tỉnh Thanh Hóa</v>
      </c>
    </row>
    <row r="398" ht="16.5" spans="1:4">
      <c r="A398" s="5" t="s">
        <v>622</v>
      </c>
      <c r="B398" s="5" t="s">
        <v>623</v>
      </c>
      <c r="C398" s="11" t="str">
        <f t="shared" si="37"/>
        <v>36D1 </v>
      </c>
      <c r="D398" t="str">
        <f t="shared" si="39"/>
        <v>Huyện Thọ Xuân, Tỉnh Thanh Hóa, Tỉnh Thanh Hóa</v>
      </c>
    </row>
    <row r="399" ht="16.5" spans="1:4">
      <c r="A399" s="5" t="s">
        <v>624</v>
      </c>
      <c r="B399" s="5" t="s">
        <v>625</v>
      </c>
      <c r="C399" s="11" t="str">
        <f t="shared" si="37"/>
        <v>36E1 </v>
      </c>
      <c r="D399" t="str">
        <f t="shared" si="39"/>
        <v>Huyện Thạch Thành, Tỉnh Thanh Hóa, Tỉnh Thanh Hóa</v>
      </c>
    </row>
    <row r="400" ht="16.5" spans="1:4">
      <c r="A400" s="5" t="s">
        <v>626</v>
      </c>
      <c r="B400" s="5" t="s">
        <v>627</v>
      </c>
      <c r="C400" s="11" t="str">
        <f t="shared" si="37"/>
        <v>36F1 </v>
      </c>
      <c r="D400" t="str">
        <f t="shared" si="39"/>
        <v>Huyện Hậu Lộc, Tỉnh Thanh Hóa, Tỉnh Thanh Hóa</v>
      </c>
    </row>
    <row r="401" ht="16.5" spans="1:4">
      <c r="A401" s="5" t="s">
        <v>628</v>
      </c>
      <c r="B401" s="5" t="s">
        <v>629</v>
      </c>
      <c r="C401" s="11" t="str">
        <f t="shared" si="37"/>
        <v>36G1 </v>
      </c>
      <c r="D401" t="str">
        <f t="shared" si="39"/>
        <v>Huyện Nga Sơn, Tỉnh Thanh Hóa, Tỉnh Thanh Hóa</v>
      </c>
    </row>
    <row r="402" ht="16.5" spans="1:4">
      <c r="A402" s="5" t="s">
        <v>630</v>
      </c>
      <c r="B402" s="5" t="s">
        <v>631</v>
      </c>
      <c r="C402" s="11" t="str">
        <f t="shared" si="37"/>
        <v>36G5 </v>
      </c>
      <c r="D402" t="str">
        <f t="shared" si="39"/>
        <v>Huyện Bá Thước, Tỉnh Thanh Hóa, Tỉnh Thanh Hóa</v>
      </c>
    </row>
    <row r="403" ht="16.5" spans="1:4">
      <c r="A403" s="5" t="s">
        <v>632</v>
      </c>
      <c r="B403" s="5" t="s">
        <v>633</v>
      </c>
      <c r="C403" s="11" t="str">
        <f t="shared" si="37"/>
        <v>36H1 </v>
      </c>
      <c r="D403" t="str">
        <f t="shared" si="39"/>
        <v>Huyện Lang Chánh, Tỉnh Thanh Hóa, Tỉnh Thanh Hóa</v>
      </c>
    </row>
    <row r="404" ht="16.5" spans="1:4">
      <c r="A404" s="5" t="s">
        <v>634</v>
      </c>
      <c r="B404" s="5" t="s">
        <v>635</v>
      </c>
      <c r="C404" s="11" t="str">
        <f t="shared" si="37"/>
        <v>36H5 </v>
      </c>
      <c r="D404" t="str">
        <f t="shared" si="39"/>
        <v>Huyện Quan Hóa, Tỉnh Thanh Hóa, Tỉnh Thanh Hóa</v>
      </c>
    </row>
    <row r="405" ht="16.5" spans="1:4">
      <c r="A405" s="5" t="s">
        <v>636</v>
      </c>
      <c r="B405" s="5" t="s">
        <v>637</v>
      </c>
      <c r="C405" s="11" t="str">
        <f t="shared" si="37"/>
        <v>36L1 </v>
      </c>
      <c r="D405" t="str">
        <f t="shared" si="39"/>
        <v>Huyện Cẩm Thủy, Tỉnh Thanh Hóa, Tỉnh Thanh Hóa</v>
      </c>
    </row>
    <row r="406" ht="16.5" spans="1:4">
      <c r="A406" s="5" t="s">
        <v>638</v>
      </c>
      <c r="B406" s="5" t="s">
        <v>639</v>
      </c>
      <c r="C406" s="11" t="str">
        <f t="shared" si="37"/>
        <v>36K1 </v>
      </c>
      <c r="D406" t="str">
        <f t="shared" si="39"/>
        <v>Huyện Mường Lát, Tỉnh Thanh Hóa, Tỉnh Thanh Hóa</v>
      </c>
    </row>
    <row r="407" ht="16.5" spans="1:4">
      <c r="A407" s="5" t="s">
        <v>640</v>
      </c>
      <c r="B407" s="5" t="s">
        <v>641</v>
      </c>
      <c r="C407" s="11" t="str">
        <f t="shared" si="37"/>
        <v>36K3 </v>
      </c>
      <c r="D407" t="str">
        <f t="shared" si="39"/>
        <v>Huyện Như Xuân, Tỉnh Thanh Hóa, Tỉnh Thanh Hóa</v>
      </c>
    </row>
    <row r="408" ht="16.5" spans="1:4">
      <c r="A408" s="5" t="s">
        <v>642</v>
      </c>
      <c r="B408" s="5" t="s">
        <v>643</v>
      </c>
      <c r="C408" s="11" t="str">
        <f t="shared" si="37"/>
        <v>36K5 </v>
      </c>
      <c r="D408" t="str">
        <f t="shared" si="39"/>
        <v>Huyện Ngọc Lặc, Tỉnh Thanh Hóa, Tỉnh Thanh Hóa</v>
      </c>
    </row>
    <row r="409" ht="16.5" spans="1:4">
      <c r="A409" s="5" t="s">
        <v>644</v>
      </c>
      <c r="B409" s="5" t="s">
        <v>645</v>
      </c>
      <c r="C409" s="11" t="str">
        <f t="shared" si="37"/>
        <v>36M1 </v>
      </c>
      <c r="D409" t="str">
        <f t="shared" si="39"/>
        <v>Huyện Thường Xuân, Tỉnh Thanh Hóa, Tỉnh Thanh Hóa</v>
      </c>
    </row>
    <row r="410" ht="16.5" spans="1:4">
      <c r="A410" s="5" t="s">
        <v>646</v>
      </c>
      <c r="B410" s="5" t="s">
        <v>647</v>
      </c>
      <c r="C410" s="11" t="str">
        <f t="shared" si="37"/>
        <v>36B3 </v>
      </c>
      <c r="D410" t="str">
        <f t="shared" si="39"/>
        <v>Huyện Hà Trung, Tỉnh Thanh Hóa, Tỉnh Thanh Hóa</v>
      </c>
    </row>
    <row r="411" ht="16.5" spans="1:4">
      <c r="A411" s="5" t="s">
        <v>648</v>
      </c>
      <c r="B411" s="5" t="s">
        <v>649</v>
      </c>
      <c r="C411" s="11" t="str">
        <f t="shared" si="37"/>
        <v>36B2 </v>
      </c>
      <c r="D411" t="str">
        <f t="shared" si="39"/>
        <v>Huyện Nông Cống, Tỉnh Thanh Hóa, Tỉnh Thanh Hóa</v>
      </c>
    </row>
    <row r="412" ht="16.5" spans="1:4">
      <c r="A412" s="5" t="s">
        <v>650</v>
      </c>
      <c r="B412" s="5" t="s">
        <v>651</v>
      </c>
      <c r="C412" s="11" t="str">
        <f>SUBSTITUTE(B412,"- xxx.xx","")</f>
        <v>37B1 </v>
      </c>
      <c r="D412" t="str">
        <f>CONCATENATE(A412,", ","Tỉnh Nghệ An")</f>
        <v>Thành phố Vinh, Tỉnh Nghệ An, Tỉnh Nghệ An</v>
      </c>
    </row>
    <row r="413" ht="16.5" spans="1:4">
      <c r="A413" s="5" t="s">
        <v>650</v>
      </c>
      <c r="B413" s="5" t="s">
        <v>652</v>
      </c>
      <c r="C413" s="11" t="str">
        <f>SUBSTITUTE(B413,"- xxx.xx","")</f>
        <v>37B2</v>
      </c>
      <c r="D413" t="str">
        <f t="shared" ref="D413:D484" si="40">CONCATENATE(A413,", ","Tỉnh Nghệ An")</f>
        <v>Thành phố Vinh, Tỉnh Nghệ An, Tỉnh Nghệ An</v>
      </c>
    </row>
    <row r="414" ht="16.5" spans="1:4">
      <c r="A414" s="5" t="s">
        <v>650</v>
      </c>
      <c r="B414" s="5" t="s">
        <v>653</v>
      </c>
      <c r="C414" s="11" t="str">
        <f t="shared" ref="C414:C422" si="41">SUBSTITUTE(B414,"- xxx.xx","")</f>
        <v>37B3</v>
      </c>
      <c r="D414" t="str">
        <f t="shared" si="40"/>
        <v>Thành phố Vinh, Tỉnh Nghệ An, Tỉnh Nghệ An</v>
      </c>
    </row>
    <row r="415" ht="16.5" spans="1:4">
      <c r="A415" s="5" t="s">
        <v>650</v>
      </c>
      <c r="B415" s="5" t="s">
        <v>654</v>
      </c>
      <c r="C415" s="11" t="str">
        <f t="shared" si="41"/>
        <v>37B4</v>
      </c>
      <c r="D415" t="str">
        <f t="shared" si="40"/>
        <v>Thành phố Vinh, Tỉnh Nghệ An, Tỉnh Nghệ An</v>
      </c>
    </row>
    <row r="416" ht="16.5" spans="1:4">
      <c r="A416" s="5" t="s">
        <v>650</v>
      </c>
      <c r="B416" s="5" t="s">
        <v>655</v>
      </c>
      <c r="C416" s="11" t="str">
        <f t="shared" si="41"/>
        <v>37B5</v>
      </c>
      <c r="D416" t="str">
        <f t="shared" si="40"/>
        <v>Thành phố Vinh, Tỉnh Nghệ An, Tỉnh Nghệ An</v>
      </c>
    </row>
    <row r="417" ht="16.5" spans="1:4">
      <c r="A417" s="5" t="s">
        <v>650</v>
      </c>
      <c r="B417" s="5" t="s">
        <v>656</v>
      </c>
      <c r="C417" s="11" t="str">
        <f t="shared" si="41"/>
        <v>37B6</v>
      </c>
      <c r="D417" t="str">
        <f t="shared" si="40"/>
        <v>Thành phố Vinh, Tỉnh Nghệ An, Tỉnh Nghệ An</v>
      </c>
    </row>
    <row r="418" ht="16.5" spans="1:4">
      <c r="A418" s="5" t="s">
        <v>650</v>
      </c>
      <c r="B418" s="5" t="s">
        <v>657</v>
      </c>
      <c r="C418" s="11" t="str">
        <f t="shared" si="41"/>
        <v>37B7</v>
      </c>
      <c r="D418" t="str">
        <f t="shared" si="40"/>
        <v>Thành phố Vinh, Tỉnh Nghệ An, Tỉnh Nghệ An</v>
      </c>
    </row>
    <row r="419" ht="16.5" spans="1:4">
      <c r="A419" s="5" t="s">
        <v>650</v>
      </c>
      <c r="B419" s="5" t="s">
        <v>658</v>
      </c>
      <c r="C419" s="11" t="str">
        <f t="shared" si="41"/>
        <v>37B8</v>
      </c>
      <c r="D419" t="str">
        <f t="shared" si="40"/>
        <v>Thành phố Vinh, Tỉnh Nghệ An, Tỉnh Nghệ An</v>
      </c>
    </row>
    <row r="420" ht="16.5" spans="1:4">
      <c r="A420" s="5" t="s">
        <v>650</v>
      </c>
      <c r="B420" s="5" t="s">
        <v>659</v>
      </c>
      <c r="C420" s="11" t="str">
        <f t="shared" si="41"/>
        <v>37B9</v>
      </c>
      <c r="D420" t="str">
        <f t="shared" si="40"/>
        <v>Thành phố Vinh, Tỉnh Nghệ An, Tỉnh Nghệ An</v>
      </c>
    </row>
    <row r="421" ht="16.5" spans="1:4">
      <c r="A421" s="5" t="s">
        <v>660</v>
      </c>
      <c r="B421" s="5" t="s">
        <v>661</v>
      </c>
      <c r="C421" s="11" t="str">
        <f t="shared" si="41"/>
        <v>37C1 </v>
      </c>
      <c r="D421" t="str">
        <f t="shared" si="40"/>
        <v>Huyện Con Cuông, Tỉnh Nghệ An, Tỉnh Nghệ An</v>
      </c>
    </row>
    <row r="422" ht="16.5" spans="1:4">
      <c r="A422" s="5" t="s">
        <v>662</v>
      </c>
      <c r="B422" s="5" t="s">
        <v>663</v>
      </c>
      <c r="C422" s="11" t="str">
        <f t="shared" si="41"/>
        <v>37D1 </v>
      </c>
      <c r="D422" t="str">
        <f t="shared" si="40"/>
        <v>Huyện Tương Dương, Tỉnh Nghệ An, Tỉnh Nghệ An</v>
      </c>
    </row>
    <row r="423" ht="16.5" spans="1:4">
      <c r="A423" s="5" t="s">
        <v>664</v>
      </c>
      <c r="B423" s="5" t="s">
        <v>651</v>
      </c>
      <c r="C423" s="11" t="str">
        <f t="shared" ref="C423:C490" si="42">SUBSTITUTE(B423,"- xxx.xx","")</f>
        <v>37B1 </v>
      </c>
      <c r="D423" t="str">
        <f t="shared" si="40"/>
        <v>Huyện Đô Lương, Tỉnh Nghệ An, Tỉnh Nghệ An</v>
      </c>
    </row>
    <row r="424" ht="16.5" spans="1:3">
      <c r="A424" s="5" t="s">
        <v>664</v>
      </c>
      <c r="B424" s="5" t="s">
        <v>652</v>
      </c>
      <c r="C424" s="11"/>
    </row>
    <row r="425" ht="16.5" spans="1:3">
      <c r="A425" s="5" t="s">
        <v>664</v>
      </c>
      <c r="B425" s="5" t="s">
        <v>653</v>
      </c>
      <c r="C425" s="11"/>
    </row>
    <row r="426" ht="16.5" spans="1:3">
      <c r="A426" s="5" t="s">
        <v>664</v>
      </c>
      <c r="B426" s="5" t="s">
        <v>654</v>
      </c>
      <c r="C426" s="11"/>
    </row>
    <row r="427" ht="16.5" spans="1:3">
      <c r="A427" s="5" t="s">
        <v>664</v>
      </c>
      <c r="B427" s="5" t="s">
        <v>655</v>
      </c>
      <c r="C427" s="11"/>
    </row>
    <row r="428" ht="16.5" spans="1:3">
      <c r="A428" s="5" t="s">
        <v>664</v>
      </c>
      <c r="B428" s="5" t="s">
        <v>656</v>
      </c>
      <c r="C428" s="11"/>
    </row>
    <row r="429" ht="16.5" spans="1:3">
      <c r="A429" s="5" t="s">
        <v>664</v>
      </c>
      <c r="B429" s="5" t="s">
        <v>657</v>
      </c>
      <c r="C429" s="11"/>
    </row>
    <row r="430" ht="16.5" spans="1:3">
      <c r="A430" s="5" t="s">
        <v>664</v>
      </c>
      <c r="B430" s="5" t="s">
        <v>658</v>
      </c>
      <c r="C430" s="11"/>
    </row>
    <row r="431" ht="16.5" spans="1:3">
      <c r="A431" s="5" t="s">
        <v>664</v>
      </c>
      <c r="B431" s="5" t="s">
        <v>659</v>
      </c>
      <c r="C431" s="11"/>
    </row>
    <row r="432" ht="16.5" spans="1:4">
      <c r="A432" s="5" t="s">
        <v>665</v>
      </c>
      <c r="B432" s="5" t="s">
        <v>666</v>
      </c>
      <c r="C432" s="11" t="str">
        <f t="shared" si="42"/>
        <v>37E1 </v>
      </c>
      <c r="D432" t="str">
        <f t="shared" si="40"/>
        <v>Huyện Thanh Chương, Tỉnh Nghệ An, Tỉnh Nghệ An</v>
      </c>
    </row>
    <row r="433" ht="16.5" spans="1:4">
      <c r="A433" s="5" t="s">
        <v>667</v>
      </c>
      <c r="B433" s="5" t="s">
        <v>651</v>
      </c>
      <c r="C433" s="11" t="str">
        <f t="shared" si="42"/>
        <v>37B1 </v>
      </c>
      <c r="D433" t="str">
        <f t="shared" si="40"/>
        <v>Huyện Diễn Châu, Tỉnh Nghệ An, Tỉnh Nghệ An</v>
      </c>
    </row>
    <row r="434" ht="16.5" spans="1:4">
      <c r="A434" s="5" t="s">
        <v>667</v>
      </c>
      <c r="B434" s="5" t="s">
        <v>652</v>
      </c>
      <c r="C434" s="11" t="str">
        <f t="shared" si="42"/>
        <v>37B2</v>
      </c>
      <c r="D434" t="str">
        <f t="shared" si="40"/>
        <v>Huyện Diễn Châu, Tỉnh Nghệ An, Tỉnh Nghệ An</v>
      </c>
    </row>
    <row r="435" ht="16.5" spans="1:4">
      <c r="A435" s="5" t="s">
        <v>667</v>
      </c>
      <c r="B435" s="5" t="s">
        <v>653</v>
      </c>
      <c r="C435" s="11" t="str">
        <f t="shared" si="42"/>
        <v>37B3</v>
      </c>
      <c r="D435" t="str">
        <f t="shared" si="40"/>
        <v>Huyện Diễn Châu, Tỉnh Nghệ An, Tỉnh Nghệ An</v>
      </c>
    </row>
    <row r="436" ht="16.5" spans="1:4">
      <c r="A436" s="5" t="s">
        <v>667</v>
      </c>
      <c r="B436" s="5" t="s">
        <v>654</v>
      </c>
      <c r="C436" s="11" t="str">
        <f t="shared" si="42"/>
        <v>37B4</v>
      </c>
      <c r="D436" t="str">
        <f t="shared" si="40"/>
        <v>Huyện Diễn Châu, Tỉnh Nghệ An, Tỉnh Nghệ An</v>
      </c>
    </row>
    <row r="437" ht="16.5" spans="1:4">
      <c r="A437" s="5" t="s">
        <v>667</v>
      </c>
      <c r="B437" s="5" t="s">
        <v>655</v>
      </c>
      <c r="C437" s="11" t="str">
        <f t="shared" si="42"/>
        <v>37B5</v>
      </c>
      <c r="D437" t="str">
        <f t="shared" si="40"/>
        <v>Huyện Diễn Châu, Tỉnh Nghệ An, Tỉnh Nghệ An</v>
      </c>
    </row>
    <row r="438" ht="16.5" spans="1:4">
      <c r="A438" s="5" t="s">
        <v>667</v>
      </c>
      <c r="B438" s="5" t="s">
        <v>656</v>
      </c>
      <c r="C438" s="11" t="str">
        <f t="shared" si="42"/>
        <v>37B6</v>
      </c>
      <c r="D438" t="str">
        <f t="shared" si="40"/>
        <v>Huyện Diễn Châu, Tỉnh Nghệ An, Tỉnh Nghệ An</v>
      </c>
    </row>
    <row r="439" ht="16.5" spans="1:4">
      <c r="A439" s="5" t="s">
        <v>667</v>
      </c>
      <c r="B439" s="5" t="s">
        <v>657</v>
      </c>
      <c r="C439" s="11" t="str">
        <f t="shared" si="42"/>
        <v>37B7</v>
      </c>
      <c r="D439" t="str">
        <f t="shared" si="40"/>
        <v>Huyện Diễn Châu, Tỉnh Nghệ An, Tỉnh Nghệ An</v>
      </c>
    </row>
    <row r="440" ht="16.5" spans="1:4">
      <c r="A440" s="5" t="s">
        <v>667</v>
      </c>
      <c r="B440" s="5" t="s">
        <v>658</v>
      </c>
      <c r="C440" s="11" t="str">
        <f t="shared" si="42"/>
        <v>37B8</v>
      </c>
      <c r="D440" t="str">
        <f t="shared" si="40"/>
        <v>Huyện Diễn Châu, Tỉnh Nghệ An, Tỉnh Nghệ An</v>
      </c>
    </row>
    <row r="441" ht="16.5" spans="1:4">
      <c r="A441" s="5" t="s">
        <v>667</v>
      </c>
      <c r="B441" s="5" t="s">
        <v>659</v>
      </c>
      <c r="C441" s="11" t="str">
        <f t="shared" si="42"/>
        <v>37B9</v>
      </c>
      <c r="D441" t="str">
        <f t="shared" si="40"/>
        <v>Huyện Diễn Châu, Tỉnh Nghệ An, Tỉnh Nghệ An</v>
      </c>
    </row>
    <row r="442" ht="16.5" spans="1:4">
      <c r="A442" s="5" t="s">
        <v>668</v>
      </c>
      <c r="B442" s="5" t="s">
        <v>669</v>
      </c>
      <c r="C442" s="11" t="str">
        <f t="shared" si="42"/>
        <v>37G1 </v>
      </c>
      <c r="D442" t="str">
        <f t="shared" si="40"/>
        <v>Huyện Quỳ Châu, Tỉnh Nghệ An, Tỉnh Nghệ An</v>
      </c>
    </row>
    <row r="443" ht="16.5" spans="1:4">
      <c r="A443" s="5" t="s">
        <v>670</v>
      </c>
      <c r="B443" s="5" t="s">
        <v>651</v>
      </c>
      <c r="C443" s="11" t="str">
        <f t="shared" si="42"/>
        <v>37B1 </v>
      </c>
      <c r="D443" t="str">
        <f t="shared" si="40"/>
        <v>Huyện Nghĩa Đàn, Tỉnh Nghệ An, Tỉnh Nghệ An</v>
      </c>
    </row>
    <row r="444" ht="16.5" spans="1:4">
      <c r="A444" s="5" t="s">
        <v>670</v>
      </c>
      <c r="B444" s="5" t="s">
        <v>652</v>
      </c>
      <c r="C444" s="11" t="str">
        <f t="shared" si="42"/>
        <v>37B2</v>
      </c>
      <c r="D444" t="str">
        <f t="shared" si="40"/>
        <v>Huyện Nghĩa Đàn, Tỉnh Nghệ An, Tỉnh Nghệ An</v>
      </c>
    </row>
    <row r="445" ht="16.5" spans="1:4">
      <c r="A445" s="5" t="s">
        <v>670</v>
      </c>
      <c r="B445" s="5" t="s">
        <v>653</v>
      </c>
      <c r="C445" s="11" t="str">
        <f t="shared" si="42"/>
        <v>37B3</v>
      </c>
      <c r="D445" t="str">
        <f t="shared" si="40"/>
        <v>Huyện Nghĩa Đàn, Tỉnh Nghệ An, Tỉnh Nghệ An</v>
      </c>
    </row>
    <row r="446" ht="16.5" spans="1:4">
      <c r="A446" s="5" t="s">
        <v>670</v>
      </c>
      <c r="B446" s="5" t="s">
        <v>654</v>
      </c>
      <c r="C446" s="11" t="str">
        <f t="shared" si="42"/>
        <v>37B4</v>
      </c>
      <c r="D446" t="str">
        <f t="shared" si="40"/>
        <v>Huyện Nghĩa Đàn, Tỉnh Nghệ An, Tỉnh Nghệ An</v>
      </c>
    </row>
    <row r="447" ht="16.5" spans="1:4">
      <c r="A447" s="5" t="s">
        <v>670</v>
      </c>
      <c r="B447" s="5" t="s">
        <v>655</v>
      </c>
      <c r="C447" s="11" t="str">
        <f t="shared" si="42"/>
        <v>37B5</v>
      </c>
      <c r="D447" t="str">
        <f t="shared" si="40"/>
        <v>Huyện Nghĩa Đàn, Tỉnh Nghệ An, Tỉnh Nghệ An</v>
      </c>
    </row>
    <row r="448" ht="16.5" spans="1:4">
      <c r="A448" s="5" t="s">
        <v>670</v>
      </c>
      <c r="B448" s="5" t="s">
        <v>656</v>
      </c>
      <c r="C448" s="11" t="str">
        <f t="shared" si="42"/>
        <v>37B6</v>
      </c>
      <c r="D448" t="str">
        <f t="shared" si="40"/>
        <v>Huyện Nghĩa Đàn, Tỉnh Nghệ An, Tỉnh Nghệ An</v>
      </c>
    </row>
    <row r="449" ht="16.5" spans="1:4">
      <c r="A449" s="5" t="s">
        <v>670</v>
      </c>
      <c r="B449" s="5" t="s">
        <v>657</v>
      </c>
      <c r="C449" s="11" t="str">
        <f t="shared" si="42"/>
        <v>37B7</v>
      </c>
      <c r="D449" t="str">
        <f t="shared" si="40"/>
        <v>Huyện Nghĩa Đàn, Tỉnh Nghệ An, Tỉnh Nghệ An</v>
      </c>
    </row>
    <row r="450" ht="16.5" spans="1:4">
      <c r="A450" s="5" t="s">
        <v>670</v>
      </c>
      <c r="B450" s="5" t="s">
        <v>658</v>
      </c>
      <c r="C450" s="11" t="str">
        <f t="shared" si="42"/>
        <v>37B8</v>
      </c>
      <c r="D450" t="str">
        <f t="shared" si="40"/>
        <v>Huyện Nghĩa Đàn, Tỉnh Nghệ An, Tỉnh Nghệ An</v>
      </c>
    </row>
    <row r="451" ht="16.5" spans="1:4">
      <c r="A451" s="5" t="s">
        <v>670</v>
      </c>
      <c r="B451" s="5" t="s">
        <v>659</v>
      </c>
      <c r="C451" s="11" t="str">
        <f t="shared" si="42"/>
        <v>37B9</v>
      </c>
      <c r="D451" t="str">
        <f t="shared" si="40"/>
        <v>Huyện Nghĩa Đàn, Tỉnh Nghệ An, Tỉnh Nghệ An</v>
      </c>
    </row>
    <row r="452" ht="16.5" spans="1:4">
      <c r="A452" s="5" t="s">
        <v>671</v>
      </c>
      <c r="B452" s="5" t="s">
        <v>651</v>
      </c>
      <c r="C452" s="11" t="str">
        <f t="shared" si="42"/>
        <v>37B1 </v>
      </c>
      <c r="D452" t="str">
        <f t="shared" si="40"/>
        <v>Thị xã Thái Hòa, Tỉnh Nghệ An, Tỉnh Nghệ An</v>
      </c>
    </row>
    <row r="453" ht="16.5" spans="1:4">
      <c r="A453" s="5" t="s">
        <v>671</v>
      </c>
      <c r="B453" s="5" t="s">
        <v>652</v>
      </c>
      <c r="C453" s="11" t="str">
        <f t="shared" si="42"/>
        <v>37B2</v>
      </c>
      <c r="D453" t="str">
        <f t="shared" si="40"/>
        <v>Thị xã Thái Hòa, Tỉnh Nghệ An, Tỉnh Nghệ An</v>
      </c>
    </row>
    <row r="454" ht="16.5" spans="1:4">
      <c r="A454" s="5" t="s">
        <v>671</v>
      </c>
      <c r="B454" s="5" t="s">
        <v>653</v>
      </c>
      <c r="C454" s="11" t="str">
        <f t="shared" si="42"/>
        <v>37B3</v>
      </c>
      <c r="D454" t="str">
        <f t="shared" si="40"/>
        <v>Thị xã Thái Hòa, Tỉnh Nghệ An, Tỉnh Nghệ An</v>
      </c>
    </row>
    <row r="455" ht="16.5" spans="1:4">
      <c r="A455" s="5" t="s">
        <v>671</v>
      </c>
      <c r="B455" s="5" t="s">
        <v>654</v>
      </c>
      <c r="C455" s="11" t="str">
        <f t="shared" si="42"/>
        <v>37B4</v>
      </c>
      <c r="D455" t="str">
        <f t="shared" si="40"/>
        <v>Thị xã Thái Hòa, Tỉnh Nghệ An, Tỉnh Nghệ An</v>
      </c>
    </row>
    <row r="456" ht="16.5" spans="1:4">
      <c r="A456" s="5" t="s">
        <v>671</v>
      </c>
      <c r="B456" s="5" t="s">
        <v>655</v>
      </c>
      <c r="C456" s="11" t="str">
        <f t="shared" si="42"/>
        <v>37B5</v>
      </c>
      <c r="D456" t="str">
        <f t="shared" si="40"/>
        <v>Thị xã Thái Hòa, Tỉnh Nghệ An, Tỉnh Nghệ An</v>
      </c>
    </row>
    <row r="457" ht="16.5" spans="1:4">
      <c r="A457" s="5" t="s">
        <v>671</v>
      </c>
      <c r="B457" s="5" t="s">
        <v>656</v>
      </c>
      <c r="C457" s="11" t="str">
        <f t="shared" si="42"/>
        <v>37B6</v>
      </c>
      <c r="D457" t="str">
        <f t="shared" si="40"/>
        <v>Thị xã Thái Hòa, Tỉnh Nghệ An, Tỉnh Nghệ An</v>
      </c>
    </row>
    <row r="458" ht="16.5" spans="1:4">
      <c r="A458" s="5" t="s">
        <v>671</v>
      </c>
      <c r="B458" s="5" t="s">
        <v>657</v>
      </c>
      <c r="C458" s="11" t="str">
        <f t="shared" si="42"/>
        <v>37B7</v>
      </c>
      <c r="D458" t="str">
        <f t="shared" si="40"/>
        <v>Thị xã Thái Hòa, Tỉnh Nghệ An, Tỉnh Nghệ An</v>
      </c>
    </row>
    <row r="459" ht="16.5" spans="1:4">
      <c r="A459" s="5" t="s">
        <v>671</v>
      </c>
      <c r="B459" s="5" t="s">
        <v>658</v>
      </c>
      <c r="C459" s="11" t="str">
        <f t="shared" si="42"/>
        <v>37B8</v>
      </c>
      <c r="D459" t="str">
        <f t="shared" si="40"/>
        <v>Thị xã Thái Hòa, Tỉnh Nghệ An, Tỉnh Nghệ An</v>
      </c>
    </row>
    <row r="460" ht="16.5" spans="1:4">
      <c r="A460" s="5" t="s">
        <v>671</v>
      </c>
      <c r="B460" s="5" t="s">
        <v>659</v>
      </c>
      <c r="C460" s="11" t="str">
        <f t="shared" si="42"/>
        <v>37B9</v>
      </c>
      <c r="D460" t="str">
        <f t="shared" si="40"/>
        <v>Thị xã Thái Hòa, Tỉnh Nghệ An, Tỉnh Nghệ An</v>
      </c>
    </row>
    <row r="461" ht="16.5" spans="1:4">
      <c r="A461" s="5" t="s">
        <v>672</v>
      </c>
      <c r="B461" s="5" t="s">
        <v>673</v>
      </c>
      <c r="C461" s="11" t="str">
        <f t="shared" si="42"/>
        <v>37H1 </v>
      </c>
      <c r="D461" t="str">
        <f t="shared" si="40"/>
        <v>Huyện Quỳ Hợp, Tỉnh Nghệ An, Tỉnh Nghệ An</v>
      </c>
    </row>
    <row r="462" ht="16.5" spans="1:4">
      <c r="A462" s="5" t="s">
        <v>674</v>
      </c>
      <c r="B462" s="5" t="s">
        <v>675</v>
      </c>
      <c r="C462" s="11" t="str">
        <f t="shared" si="42"/>
        <v>37K1 </v>
      </c>
      <c r="D462" t="str">
        <f t="shared" si="40"/>
        <v>Huyện Kỳ Sơn, Tỉnh Nghệ An, Tỉnh Nghệ An</v>
      </c>
    </row>
    <row r="463" ht="16.5" spans="1:4">
      <c r="A463" s="5" t="s">
        <v>676</v>
      </c>
      <c r="B463" s="5" t="s">
        <v>675</v>
      </c>
      <c r="C463" s="11" t="str">
        <f t="shared" si="42"/>
        <v>37K1 </v>
      </c>
      <c r="D463" t="str">
        <f t="shared" si="40"/>
        <v>Huyện Nghi Lộc, Tỉnh Nghệ An, Tỉnh Nghệ An</v>
      </c>
    </row>
    <row r="464" ht="16.5" spans="1:4">
      <c r="A464" s="5" t="s">
        <v>677</v>
      </c>
      <c r="B464" s="5" t="s">
        <v>678</v>
      </c>
      <c r="C464" s="11" t="str">
        <f t="shared" si="42"/>
        <v>37L1</v>
      </c>
      <c r="D464" t="str">
        <f t="shared" si="40"/>
        <v>Huyện Quỳnh Lưu, Tỉnh Nghệ An, Tỉnh Nghệ An</v>
      </c>
    </row>
    <row r="465" ht="16.5" spans="1:4">
      <c r="A465" s="5" t="s">
        <v>679</v>
      </c>
      <c r="B465" s="5" t="s">
        <v>680</v>
      </c>
      <c r="C465" s="11" t="str">
        <f t="shared" si="42"/>
        <v>37L1-5 </v>
      </c>
      <c r="D465" t="str">
        <f t="shared" si="40"/>
        <v>Thị xã Hoàng Mai, Tỉnh Nghệ An, Tỉnh Nghệ An</v>
      </c>
    </row>
    <row r="466" ht="16.5" spans="1:4">
      <c r="A466" s="5" t="s">
        <v>681</v>
      </c>
      <c r="B466" s="5" t="s">
        <v>682</v>
      </c>
      <c r="C466" s="11" t="str">
        <f t="shared" si="42"/>
        <v>37M1 </v>
      </c>
      <c r="D466" t="str">
        <f t="shared" si="40"/>
        <v>Huyện Anh Sơn, Tỉnh Nghệ An, Tỉnh Nghệ An</v>
      </c>
    </row>
    <row r="467" ht="16.5" spans="1:4">
      <c r="A467" s="5" t="s">
        <v>683</v>
      </c>
      <c r="B467" s="5" t="s">
        <v>651</v>
      </c>
      <c r="C467" s="11" t="str">
        <f t="shared" si="42"/>
        <v>37B1 </v>
      </c>
      <c r="D467" t="str">
        <f t="shared" si="40"/>
        <v>Huyện Nam Đàn, Tỉnh Nghệ An, Tỉnh Nghệ An</v>
      </c>
    </row>
    <row r="468" ht="16.5" spans="1:4">
      <c r="A468" s="5" t="s">
        <v>683</v>
      </c>
      <c r="B468" s="5" t="s">
        <v>652</v>
      </c>
      <c r="C468" s="11" t="str">
        <f t="shared" si="42"/>
        <v>37B2</v>
      </c>
      <c r="D468" t="str">
        <f t="shared" si="40"/>
        <v>Huyện Nam Đàn, Tỉnh Nghệ An, Tỉnh Nghệ An</v>
      </c>
    </row>
    <row r="469" ht="16.5" spans="1:4">
      <c r="A469" s="5" t="s">
        <v>683</v>
      </c>
      <c r="B469" s="5" t="s">
        <v>653</v>
      </c>
      <c r="C469" s="11" t="str">
        <f t="shared" si="42"/>
        <v>37B3</v>
      </c>
      <c r="D469" t="str">
        <f t="shared" si="40"/>
        <v>Huyện Nam Đàn, Tỉnh Nghệ An, Tỉnh Nghệ An</v>
      </c>
    </row>
    <row r="470" ht="16.5" spans="1:4">
      <c r="A470" s="5" t="s">
        <v>683</v>
      </c>
      <c r="B470" s="5" t="s">
        <v>654</v>
      </c>
      <c r="C470" s="11" t="str">
        <f t="shared" si="42"/>
        <v>37B4</v>
      </c>
      <c r="D470" t="str">
        <f t="shared" si="40"/>
        <v>Huyện Nam Đàn, Tỉnh Nghệ An, Tỉnh Nghệ An</v>
      </c>
    </row>
    <row r="471" ht="16.5" spans="1:4">
      <c r="A471" s="5" t="s">
        <v>683</v>
      </c>
      <c r="B471" s="5" t="s">
        <v>655</v>
      </c>
      <c r="C471" s="11" t="str">
        <f t="shared" si="42"/>
        <v>37B5</v>
      </c>
      <c r="D471" t="str">
        <f t="shared" si="40"/>
        <v>Huyện Nam Đàn, Tỉnh Nghệ An, Tỉnh Nghệ An</v>
      </c>
    </row>
    <row r="472" ht="16.5" spans="1:4">
      <c r="A472" s="5" t="s">
        <v>683</v>
      </c>
      <c r="B472" s="5" t="s">
        <v>656</v>
      </c>
      <c r="C472" s="11" t="str">
        <f t="shared" si="42"/>
        <v>37B6</v>
      </c>
      <c r="D472" t="str">
        <f t="shared" si="40"/>
        <v>Huyện Nam Đàn, Tỉnh Nghệ An, Tỉnh Nghệ An</v>
      </c>
    </row>
    <row r="473" ht="16.5" spans="1:4">
      <c r="A473" s="5" t="s">
        <v>683</v>
      </c>
      <c r="B473" s="5" t="s">
        <v>657</v>
      </c>
      <c r="C473" s="11" t="str">
        <f t="shared" si="42"/>
        <v>37B7</v>
      </c>
      <c r="D473" t="str">
        <f t="shared" si="40"/>
        <v>Huyện Nam Đàn, Tỉnh Nghệ An, Tỉnh Nghệ An</v>
      </c>
    </row>
    <row r="474" ht="16.5" spans="1:4">
      <c r="A474" s="5" t="s">
        <v>683</v>
      </c>
      <c r="B474" s="5" t="s">
        <v>658</v>
      </c>
      <c r="C474" s="11" t="str">
        <f t="shared" si="42"/>
        <v>37B8</v>
      </c>
      <c r="D474" t="str">
        <f t="shared" si="40"/>
        <v>Huyện Nam Đàn, Tỉnh Nghệ An, Tỉnh Nghệ An</v>
      </c>
    </row>
    <row r="475" ht="16.5" spans="1:4">
      <c r="A475" s="5" t="s">
        <v>683</v>
      </c>
      <c r="B475" s="5" t="s">
        <v>659</v>
      </c>
      <c r="C475" s="11" t="str">
        <f t="shared" si="42"/>
        <v>37B9</v>
      </c>
      <c r="D475" t="str">
        <f t="shared" si="40"/>
        <v>Huyện Nam Đàn, Tỉnh Nghệ An, Tỉnh Nghệ An</v>
      </c>
    </row>
    <row r="476" ht="16.5" spans="1:4">
      <c r="A476" s="5" t="s">
        <v>684</v>
      </c>
      <c r="B476" s="5" t="s">
        <v>685</v>
      </c>
      <c r="C476" s="11" t="str">
        <f t="shared" si="42"/>
        <v>37N1 </v>
      </c>
      <c r="D476" t="str">
        <f t="shared" si="40"/>
        <v>Huyện Tân Kỳ, Tỉnh Nghệ An, Tỉnh Nghệ An</v>
      </c>
    </row>
    <row r="477" ht="16.5" spans="1:4">
      <c r="A477" s="5" t="s">
        <v>686</v>
      </c>
      <c r="B477" s="5" t="s">
        <v>651</v>
      </c>
      <c r="C477" s="11" t="str">
        <f t="shared" si="42"/>
        <v>37B1 </v>
      </c>
      <c r="D477" t="str">
        <f t="shared" si="40"/>
        <v>Huyện Hưng Nguyên, Tỉnh Nghệ An, Tỉnh Nghệ An</v>
      </c>
    </row>
    <row r="478" ht="16.5" spans="1:4">
      <c r="A478" s="5" t="s">
        <v>686</v>
      </c>
      <c r="B478" s="5" t="s">
        <v>652</v>
      </c>
      <c r="C478" s="11" t="str">
        <f t="shared" si="42"/>
        <v>37B2</v>
      </c>
      <c r="D478" t="str">
        <f t="shared" si="40"/>
        <v>Huyện Hưng Nguyên, Tỉnh Nghệ An, Tỉnh Nghệ An</v>
      </c>
    </row>
    <row r="479" ht="16.5" spans="1:4">
      <c r="A479" s="5" t="s">
        <v>686</v>
      </c>
      <c r="B479" s="5" t="s">
        <v>653</v>
      </c>
      <c r="C479" s="11" t="str">
        <f t="shared" si="42"/>
        <v>37B3</v>
      </c>
      <c r="D479" t="str">
        <f t="shared" si="40"/>
        <v>Huyện Hưng Nguyên, Tỉnh Nghệ An, Tỉnh Nghệ An</v>
      </c>
    </row>
    <row r="480" ht="16.5" spans="1:4">
      <c r="A480" s="5" t="s">
        <v>686</v>
      </c>
      <c r="B480" s="5" t="s">
        <v>654</v>
      </c>
      <c r="C480" s="11" t="str">
        <f t="shared" si="42"/>
        <v>37B4</v>
      </c>
      <c r="D480" t="str">
        <f t="shared" si="40"/>
        <v>Huyện Hưng Nguyên, Tỉnh Nghệ An, Tỉnh Nghệ An</v>
      </c>
    </row>
    <row r="481" ht="16.5" spans="1:4">
      <c r="A481" s="5" t="s">
        <v>686</v>
      </c>
      <c r="B481" s="5" t="s">
        <v>655</v>
      </c>
      <c r="C481" s="11" t="str">
        <f t="shared" si="42"/>
        <v>37B5</v>
      </c>
      <c r="D481" t="str">
        <f t="shared" si="40"/>
        <v>Huyện Hưng Nguyên, Tỉnh Nghệ An, Tỉnh Nghệ An</v>
      </c>
    </row>
    <row r="482" ht="16.5" spans="1:4">
      <c r="A482" s="5" t="s">
        <v>686</v>
      </c>
      <c r="B482" s="5" t="s">
        <v>656</v>
      </c>
      <c r="C482" s="11" t="str">
        <f t="shared" si="42"/>
        <v>37B6</v>
      </c>
      <c r="D482" t="str">
        <f t="shared" si="40"/>
        <v>Huyện Hưng Nguyên, Tỉnh Nghệ An, Tỉnh Nghệ An</v>
      </c>
    </row>
    <row r="483" ht="16.5" spans="1:4">
      <c r="A483" s="5" t="s">
        <v>686</v>
      </c>
      <c r="B483" s="5" t="s">
        <v>657</v>
      </c>
      <c r="C483" s="11" t="str">
        <f t="shared" si="42"/>
        <v>37B7</v>
      </c>
      <c r="D483" t="str">
        <f t="shared" si="40"/>
        <v>Huyện Hưng Nguyên, Tỉnh Nghệ An, Tỉnh Nghệ An</v>
      </c>
    </row>
    <row r="484" ht="16.5" spans="1:4">
      <c r="A484" s="5" t="s">
        <v>686</v>
      </c>
      <c r="B484" s="5" t="s">
        <v>658</v>
      </c>
      <c r="C484" s="11" t="str">
        <f t="shared" si="42"/>
        <v>37B8</v>
      </c>
      <c r="D484" t="str">
        <f t="shared" si="40"/>
        <v>Huyện Hưng Nguyên, Tỉnh Nghệ An, Tỉnh Nghệ An</v>
      </c>
    </row>
    <row r="485" ht="16.5" spans="1:4">
      <c r="A485" s="5" t="s">
        <v>686</v>
      </c>
      <c r="B485" s="5" t="s">
        <v>659</v>
      </c>
      <c r="C485" s="11" t="str">
        <f t="shared" si="42"/>
        <v>37B9</v>
      </c>
      <c r="D485" t="str">
        <f t="shared" ref="D485:D490" si="43">CONCATENATE(A485,", ","Tỉnh Nghệ An")</f>
        <v>Huyện Hưng Nguyên, Tỉnh Nghệ An, Tỉnh Nghệ An</v>
      </c>
    </row>
    <row r="486" ht="16.5" spans="1:4">
      <c r="A486" s="5" t="s">
        <v>687</v>
      </c>
      <c r="B486" s="5" t="s">
        <v>688</v>
      </c>
      <c r="C486" s="11" t="str">
        <f t="shared" si="42"/>
        <v>37P1 </v>
      </c>
      <c r="D486" t="str">
        <f t="shared" si="43"/>
        <v>Huyện Yên Thành, Tỉnh Nghệ An, Tỉnh Nghệ An</v>
      </c>
    </row>
    <row r="487" ht="16.5" spans="1:4">
      <c r="A487" s="5" t="s">
        <v>689</v>
      </c>
      <c r="B487" s="5" t="s">
        <v>690</v>
      </c>
      <c r="C487" s="11" t="str">
        <f t="shared" si="42"/>
        <v>37F1 </v>
      </c>
      <c r="D487" t="str">
        <f t="shared" si="43"/>
        <v>Huyện Quế Phong, Tỉnh Nghệ An, Tỉnh Nghệ An</v>
      </c>
    </row>
    <row r="488" ht="16.5" spans="1:4">
      <c r="A488" s="5" t="s">
        <v>691</v>
      </c>
      <c r="B488" s="5" t="s">
        <v>692</v>
      </c>
      <c r="C488" s="11" t="str">
        <f t="shared" si="42"/>
        <v>37B1</v>
      </c>
      <c r="D488" t="str">
        <f t="shared" si="43"/>
        <v>Thị xã Cửa Lò, Tỉnh Nghệ An, Tỉnh Nghệ An</v>
      </c>
    </row>
    <row r="489" ht="16.5" spans="1:4">
      <c r="A489" s="5" t="s">
        <v>691</v>
      </c>
      <c r="B489" s="5" t="s">
        <v>652</v>
      </c>
      <c r="C489" s="11" t="str">
        <f t="shared" si="42"/>
        <v>37B2</v>
      </c>
      <c r="D489" t="str">
        <f t="shared" si="43"/>
        <v>Thị xã Cửa Lò, Tỉnh Nghệ An, Tỉnh Nghệ An</v>
      </c>
    </row>
    <row r="490" ht="16.5" spans="1:4">
      <c r="A490" s="5" t="s">
        <v>691</v>
      </c>
      <c r="B490" s="5" t="s">
        <v>693</v>
      </c>
      <c r="C490" s="11" t="str">
        <f t="shared" si="42"/>
        <v>37S1</v>
      </c>
      <c r="D490" t="str">
        <f t="shared" si="43"/>
        <v>Thị xã Cửa Lò, Tỉnh Nghệ An, Tỉnh Nghệ An</v>
      </c>
    </row>
    <row r="491" ht="16.5" spans="1:4">
      <c r="A491" s="5" t="s">
        <v>694</v>
      </c>
      <c r="B491" s="5" t="s">
        <v>695</v>
      </c>
      <c r="C491" s="11" t="str">
        <f>SUBSTITUTE(B491,"– xxx.xx","")</f>
        <v>38P1</v>
      </c>
      <c r="D491" t="str">
        <f>CONCATENATE(A491,", ","Tỉnh Hà Tĩnh")</f>
        <v>Thành phố Hà Tĩnh, Tỉnh Hà Tĩnh, Tỉnh Hà Tĩnh</v>
      </c>
    </row>
    <row r="492" ht="16.5" spans="1:4">
      <c r="A492" s="5" t="s">
        <v>694</v>
      </c>
      <c r="B492" s="5" t="s">
        <v>696</v>
      </c>
      <c r="C492" s="11" t="str">
        <f>SUBSTITUTE(B492,"– xxx.xx","")</f>
        <v>38T1</v>
      </c>
      <c r="D492" t="str">
        <f t="shared" ref="D492:D504" si="44">CONCATENATE(A492,", ","Tỉnh Hà Tĩnh")</f>
        <v>Thành phố Hà Tĩnh, Tỉnh Hà Tĩnh, Tỉnh Hà Tĩnh</v>
      </c>
    </row>
    <row r="493" ht="16.5" spans="1:4">
      <c r="A493" s="5" t="s">
        <v>697</v>
      </c>
      <c r="B493" s="5" t="s">
        <v>698</v>
      </c>
      <c r="C493" s="11" t="str">
        <f t="shared" ref="C493:C562" si="45">SUBSTITUTE(B493,"– xxx.xx","")</f>
        <v>38F1 </v>
      </c>
      <c r="D493" t="str">
        <f t="shared" si="44"/>
        <v>Thị xã Hồng Lĩnh, Tỉnh Hà Tĩnh, Tỉnh Hà Tĩnh</v>
      </c>
    </row>
    <row r="494" ht="16.5" spans="1:4">
      <c r="A494" s="5" t="s">
        <v>699</v>
      </c>
      <c r="B494" s="5" t="s">
        <v>700</v>
      </c>
      <c r="C494" s="11" t="str">
        <f t="shared" si="45"/>
        <v>38K1 </v>
      </c>
      <c r="D494" t="str">
        <f t="shared" si="44"/>
        <v>Thị xã Kỳ Anh, Tỉnh Hà Tĩnh, Tỉnh Hà Tĩnh</v>
      </c>
    </row>
    <row r="495" ht="16.5" spans="1:4">
      <c r="A495" s="5" t="s">
        <v>701</v>
      </c>
      <c r="B495" s="5" t="s">
        <v>702</v>
      </c>
      <c r="C495" s="11" t="str">
        <f t="shared" si="45"/>
        <v>38B1 </v>
      </c>
      <c r="D495" t="str">
        <f t="shared" si="44"/>
        <v>Huyện Hương Khê, Tỉnh Hà Tĩnh, Tỉnh Hà Tĩnh</v>
      </c>
    </row>
    <row r="496" ht="16.5" spans="1:4">
      <c r="A496" s="5" t="s">
        <v>703</v>
      </c>
      <c r="B496" s="5" t="s">
        <v>704</v>
      </c>
      <c r="C496" s="11" t="str">
        <f t="shared" si="45"/>
        <v>38C1 </v>
      </c>
      <c r="D496" t="str">
        <f t="shared" si="44"/>
        <v>Huyện Can Lộc, Tỉnh Hà Tĩnh, Tỉnh Hà Tĩnh</v>
      </c>
    </row>
    <row r="497" ht="16.5" spans="1:4">
      <c r="A497" s="5" t="s">
        <v>705</v>
      </c>
      <c r="B497" s="5" t="s">
        <v>706</v>
      </c>
      <c r="C497" s="11" t="str">
        <f t="shared" si="45"/>
        <v>38D1 </v>
      </c>
      <c r="D497" t="str">
        <f t="shared" si="44"/>
        <v>Huyện Đức Thọ, Tỉnh Hà Tĩnh, Tỉnh Hà Tĩnh</v>
      </c>
    </row>
    <row r="498" ht="16.5" spans="1:4">
      <c r="A498" s="5" t="s">
        <v>707</v>
      </c>
      <c r="B498" s="5" t="s">
        <v>708</v>
      </c>
      <c r="C498" s="11" t="str">
        <f t="shared" si="45"/>
        <v>38E1 </v>
      </c>
      <c r="D498" t="str">
        <f t="shared" si="44"/>
        <v>Huyện Vũ Quang, Tỉnh Hà Tĩnh, Tỉnh Hà Tĩnh</v>
      </c>
    </row>
    <row r="499" ht="16.5" spans="1:4">
      <c r="A499" s="5" t="s">
        <v>709</v>
      </c>
      <c r="B499" s="5" t="s">
        <v>710</v>
      </c>
      <c r="C499" s="11" t="str">
        <f t="shared" si="45"/>
        <v>38H1 </v>
      </c>
      <c r="D499" t="str">
        <f t="shared" si="44"/>
        <v>Huyện Hương Sơn, Tỉnh Hà Tĩnh, Tỉnh Hà Tĩnh</v>
      </c>
    </row>
    <row r="500" ht="16.5" spans="1:4">
      <c r="A500" s="5" t="s">
        <v>711</v>
      </c>
      <c r="B500" s="5" t="s">
        <v>700</v>
      </c>
      <c r="C500" s="11" t="str">
        <f t="shared" si="45"/>
        <v>38K1 </v>
      </c>
      <c r="D500" t="str">
        <f t="shared" si="44"/>
        <v>Huyện Kỳ Anh, Tỉnh Hà Tĩnh, Tỉnh Hà Tĩnh</v>
      </c>
    </row>
    <row r="501" ht="16.5" spans="1:4">
      <c r="A501" s="5" t="s">
        <v>712</v>
      </c>
      <c r="B501" s="5" t="s">
        <v>713</v>
      </c>
      <c r="C501" s="11" t="str">
        <f t="shared" si="45"/>
        <v>38L1 </v>
      </c>
      <c r="D501" t="str">
        <f t="shared" si="44"/>
        <v>Huyện Lộc Hà, Tỉnh Hà Tĩnh, Tỉnh Hà Tĩnh</v>
      </c>
    </row>
    <row r="502" ht="16.5" spans="1:4">
      <c r="A502" s="5" t="s">
        <v>714</v>
      </c>
      <c r="B502" s="5" t="s">
        <v>715</v>
      </c>
      <c r="C502" s="11" t="str">
        <f t="shared" si="45"/>
        <v>38M1 </v>
      </c>
      <c r="D502" t="str">
        <f t="shared" si="44"/>
        <v>Huyện Thạch Hà, Tỉnh Hà Tĩnh, Tỉnh Hà Tĩnh</v>
      </c>
    </row>
    <row r="503" ht="16.5" spans="1:4">
      <c r="A503" s="5" t="s">
        <v>716</v>
      </c>
      <c r="B503" s="5" t="s">
        <v>717</v>
      </c>
      <c r="C503" s="11" t="str">
        <f t="shared" si="45"/>
        <v>38N1 </v>
      </c>
      <c r="D503" t="str">
        <f t="shared" si="44"/>
        <v>Huyện Nghi Xuân, Tỉnh Hà Tĩnh, Tỉnh Hà Tĩnh</v>
      </c>
    </row>
    <row r="504" ht="16.5" spans="1:4">
      <c r="A504" s="5" t="s">
        <v>718</v>
      </c>
      <c r="B504" s="5" t="s">
        <v>719</v>
      </c>
      <c r="C504" s="11" t="str">
        <f t="shared" si="45"/>
        <v>38X1 </v>
      </c>
      <c r="D504" t="str">
        <f t="shared" si="44"/>
        <v>Huyện Cẩm Xuyên, Tỉnh Hà Tĩnh, Tỉnh Hà Tĩnh</v>
      </c>
    </row>
    <row r="505" ht="16.5" spans="1:4">
      <c r="A505" s="5" t="s">
        <v>720</v>
      </c>
      <c r="B505" s="5" t="s">
        <v>721</v>
      </c>
      <c r="C505" s="11" t="str">
        <f t="shared" si="45"/>
        <v>43B1</v>
      </c>
      <c r="D505" t="str">
        <f>CONCATENATE(A505,", ","Thành Phố Đà Nẵng")</f>
        <v>Quận Hải Châu, Thành Phố Đà Nẵng, Thành Phố Đà Nẵng</v>
      </c>
    </row>
    <row r="506" ht="16.5" spans="1:4">
      <c r="A506" s="5" t="s">
        <v>720</v>
      </c>
      <c r="B506" s="5" t="s">
        <v>722</v>
      </c>
      <c r="C506" s="11" t="str">
        <f t="shared" si="45"/>
        <v>43C1</v>
      </c>
      <c r="D506" t="str">
        <f t="shared" ref="D506:D513" si="46">CONCATENATE(A506,", ","Thành Phố Đà Nẵng")</f>
        <v>Quận Hải Châu, Thành Phố Đà Nẵng, Thành Phố Đà Nẵng</v>
      </c>
    </row>
    <row r="507" ht="16.5" spans="1:4">
      <c r="A507" s="5" t="s">
        <v>723</v>
      </c>
      <c r="B507" s="5" t="s">
        <v>724</v>
      </c>
      <c r="C507" s="11" t="str">
        <f t="shared" si="45"/>
        <v>43D1 </v>
      </c>
      <c r="D507" t="str">
        <f t="shared" si="46"/>
        <v>Quận Thanh Khê, Thành Phố Đà Nẵng, Thành Phố Đà Nẵng</v>
      </c>
    </row>
    <row r="508" ht="16.5" spans="1:4">
      <c r="A508" s="5" t="s">
        <v>725</v>
      </c>
      <c r="B508" s="5" t="s">
        <v>726</v>
      </c>
      <c r="C508" s="11" t="str">
        <f t="shared" si="45"/>
        <v>43E1 </v>
      </c>
      <c r="D508" t="str">
        <f t="shared" si="46"/>
        <v>Quận Sơn Trà, Thành Phố Đà Nẵng, Thành Phố Đà Nẵng</v>
      </c>
    </row>
    <row r="509" ht="16.5" spans="1:4">
      <c r="A509" s="5" t="s">
        <v>727</v>
      </c>
      <c r="B509" s="5" t="s">
        <v>728</v>
      </c>
      <c r="C509" s="11" t="str">
        <f t="shared" si="45"/>
        <v>43F1 </v>
      </c>
      <c r="D509" t="str">
        <f t="shared" si="46"/>
        <v>Quận Liên Chiểu, Thành Phố Đà Nẵng, Thành Phố Đà Nẵng</v>
      </c>
    </row>
    <row r="510" ht="16.5" spans="1:4">
      <c r="A510" s="5" t="s">
        <v>729</v>
      </c>
      <c r="B510" s="5" t="s">
        <v>730</v>
      </c>
      <c r="C510" s="11" t="str">
        <f t="shared" si="45"/>
        <v>43G1 </v>
      </c>
      <c r="D510" t="str">
        <f t="shared" si="46"/>
        <v>Quận Cẩm Lệ, Thành Phố Đà Nẵng, Thành Phố Đà Nẵng</v>
      </c>
    </row>
    <row r="511" ht="16.5" spans="1:4">
      <c r="A511" s="5" t="s">
        <v>731</v>
      </c>
      <c r="B511" s="5" t="s">
        <v>732</v>
      </c>
      <c r="C511" s="11" t="str">
        <f t="shared" si="45"/>
        <v>43H1 </v>
      </c>
      <c r="D511" t="str">
        <f t="shared" si="46"/>
        <v>Quận Ngũ Hành Sơn, Thành Phố Đà Nẵng, Thành Phố Đà Nẵng</v>
      </c>
    </row>
    <row r="512" ht="16.5" spans="1:4">
      <c r="A512" s="5" t="s">
        <v>733</v>
      </c>
      <c r="B512" s="5" t="s">
        <v>734</v>
      </c>
      <c r="C512" s="11" t="str">
        <f t="shared" si="45"/>
        <v>43K1 </v>
      </c>
      <c r="D512" t="str">
        <f t="shared" si="46"/>
        <v>Huyện Hòa Vang, Thành Phố Đà Nẵng, Thành Phố Đà Nẵng</v>
      </c>
    </row>
    <row r="513" ht="16.5" spans="1:4">
      <c r="A513" s="5" t="s">
        <v>735</v>
      </c>
      <c r="B513" s="5" t="s">
        <v>736</v>
      </c>
      <c r="C513" s="11" t="str">
        <f t="shared" si="45"/>
        <v>43L1 </v>
      </c>
      <c r="D513" t="str">
        <f t="shared" si="46"/>
        <v>Huyện đảo Hoàng Sa, Thành Phố Đà Nẵng, Thành Phố Đà Nẵng</v>
      </c>
    </row>
    <row r="514" ht="16.5" spans="1:4">
      <c r="A514" s="5" t="s">
        <v>737</v>
      </c>
      <c r="B514" s="5" t="s">
        <v>738</v>
      </c>
      <c r="C514" s="11" t="str">
        <f t="shared" si="45"/>
        <v>47B1</v>
      </c>
      <c r="D514" t="str">
        <f>CONCATENATE(A514,", ","Tỉnh Đắk Lắk")</f>
        <v>Thành phố Buôn Ma Thuột, Tỉnh Đắk Lắk, Tỉnh Đắk Lắk</v>
      </c>
    </row>
    <row r="515" ht="16.5" spans="1:4">
      <c r="A515" s="5" t="s">
        <v>737</v>
      </c>
      <c r="B515" s="5" t="s">
        <v>739</v>
      </c>
      <c r="C515" s="11" t="str">
        <f t="shared" si="45"/>
        <v>47B2</v>
      </c>
      <c r="D515" t="str">
        <f t="shared" ref="D515:D529" si="47">CONCATENATE(A515,", ","Tỉnh Đắk Lắk")</f>
        <v>Thành phố Buôn Ma Thuột, Tỉnh Đắk Lắk, Tỉnh Đắk Lắk</v>
      </c>
    </row>
    <row r="516" ht="16.5" spans="1:4">
      <c r="A516" s="5" t="s">
        <v>740</v>
      </c>
      <c r="B516" s="5" t="s">
        <v>741</v>
      </c>
      <c r="C516" s="11" t="str">
        <f t="shared" si="45"/>
        <v>47C1 </v>
      </c>
      <c r="D516" t="str">
        <f t="shared" si="47"/>
        <v>Thị xã Buôn Hồ, Tỉnh Đắk Lắk, Tỉnh Đắk Lắk</v>
      </c>
    </row>
    <row r="517" ht="16.5" spans="1:4">
      <c r="A517" s="5" t="s">
        <v>742</v>
      </c>
      <c r="B517" s="5" t="s">
        <v>743</v>
      </c>
      <c r="C517" s="11" t="str">
        <f t="shared" si="45"/>
        <v>47D1 </v>
      </c>
      <c r="D517" t="str">
        <f t="shared" si="47"/>
        <v>Huyện Ea H'leo, Tỉnh Đắk Lắk, Tỉnh Đắk Lắk</v>
      </c>
    </row>
    <row r="518" ht="16.5" spans="1:4">
      <c r="A518" s="5" t="s">
        <v>744</v>
      </c>
      <c r="B518" s="5" t="s">
        <v>745</v>
      </c>
      <c r="C518" s="11" t="str">
        <f t="shared" si="45"/>
        <v>47E1 </v>
      </c>
      <c r="D518" t="str">
        <f t="shared" si="47"/>
        <v>Huyện Krông Năng, Tỉnh Đắk Lắk, Tỉnh Đắk Lắk</v>
      </c>
    </row>
    <row r="519" ht="16.5" spans="1:4">
      <c r="A519" s="5" t="s">
        <v>746</v>
      </c>
      <c r="B519" s="5" t="s">
        <v>747</v>
      </c>
      <c r="C519" s="11" t="str">
        <f t="shared" si="45"/>
        <v>47F1 </v>
      </c>
      <c r="D519" t="str">
        <f t="shared" si="47"/>
        <v>Huyện EaKar, Tỉnh Đắk Lắk, Tỉnh Đắk Lắk</v>
      </c>
    </row>
    <row r="520" ht="16.5" spans="1:4">
      <c r="A520" s="5" t="s">
        <v>748</v>
      </c>
      <c r="B520" s="5" t="s">
        <v>749</v>
      </c>
      <c r="C520" s="11" t="str">
        <f t="shared" si="45"/>
        <v>47G1 </v>
      </c>
      <c r="D520" t="str">
        <f t="shared" si="47"/>
        <v>Huyện M'Đrắk, Tỉnh Đắk Lắk, Tỉnh Đắk Lắk</v>
      </c>
    </row>
    <row r="521" ht="16.5" spans="1:4">
      <c r="A521" s="5" t="s">
        <v>750</v>
      </c>
      <c r="B521" s="5" t="s">
        <v>751</v>
      </c>
      <c r="C521" s="11" t="str">
        <f t="shared" si="45"/>
        <v>47H1 </v>
      </c>
      <c r="D521" t="str">
        <f t="shared" si="47"/>
        <v>Huyện Cư M'gar, Tỉnh Đắk Lắk, Tỉnh Đắk Lắk</v>
      </c>
    </row>
    <row r="522" ht="16.5" spans="1:4">
      <c r="A522" s="5" t="s">
        <v>752</v>
      </c>
      <c r="B522" s="5" t="s">
        <v>753</v>
      </c>
      <c r="C522" s="11" t="str">
        <f t="shared" si="45"/>
        <v>47K1 </v>
      </c>
      <c r="D522" t="str">
        <f t="shared" si="47"/>
        <v>Huyện Krông Bông, Tỉnh Đắk Lắk, Tỉnh Đắk Lắk</v>
      </c>
    </row>
    <row r="523" ht="16.5" spans="1:4">
      <c r="A523" s="5" t="s">
        <v>754</v>
      </c>
      <c r="B523" s="5" t="s">
        <v>755</v>
      </c>
      <c r="C523" s="11" t="str">
        <f t="shared" si="45"/>
        <v>47L1 </v>
      </c>
      <c r="D523" t="str">
        <f t="shared" si="47"/>
        <v>Huyện Krông Ana, Tỉnh Đắk Lắk, Tỉnh Đắk Lắk</v>
      </c>
    </row>
    <row r="524" ht="16.5" spans="1:4">
      <c r="A524" s="5" t="s">
        <v>756</v>
      </c>
      <c r="B524" s="5" t="s">
        <v>757</v>
      </c>
      <c r="C524" s="11" t="str">
        <f t="shared" si="45"/>
        <v>47M1 </v>
      </c>
      <c r="D524" t="str">
        <f t="shared" si="47"/>
        <v>Huyện Krông Pắk, Tỉnh Đắk Lắk, Tỉnh Đắk Lắk</v>
      </c>
    </row>
    <row r="525" ht="16.5" spans="1:4">
      <c r="A525" s="5" t="s">
        <v>758</v>
      </c>
      <c r="B525" s="5" t="s">
        <v>759</v>
      </c>
      <c r="C525" s="11" t="str">
        <f t="shared" si="45"/>
        <v>47N1 </v>
      </c>
      <c r="D525" t="str">
        <f t="shared" si="47"/>
        <v>Huyện Lắk, Tỉnh Đắk Lắk, Tỉnh Đắk Lắk</v>
      </c>
    </row>
    <row r="526" ht="16.5" spans="1:4">
      <c r="A526" s="5" t="s">
        <v>760</v>
      </c>
      <c r="B526" s="5" t="s">
        <v>761</v>
      </c>
      <c r="C526" s="11" t="str">
        <f t="shared" si="45"/>
        <v>47P1 </v>
      </c>
      <c r="D526" t="str">
        <f t="shared" si="47"/>
        <v>Huyện Ea Súp, Tỉnh Đắk Lắk, Tỉnh Đắk Lắk</v>
      </c>
    </row>
    <row r="527" ht="16.5" spans="1:4">
      <c r="A527" s="5" t="s">
        <v>762</v>
      </c>
      <c r="B527" s="5" t="s">
        <v>763</v>
      </c>
      <c r="C527" s="11" t="str">
        <f t="shared" si="45"/>
        <v>47S1 </v>
      </c>
      <c r="D527" t="str">
        <f t="shared" si="47"/>
        <v>Huyện Buôn Đôn, Tỉnh Đắk Lắk, Tỉnh Đắk Lắk</v>
      </c>
    </row>
    <row r="528" ht="16.5" spans="1:4">
      <c r="A528" s="5" t="s">
        <v>764</v>
      </c>
      <c r="B528" s="5" t="s">
        <v>765</v>
      </c>
      <c r="C528" s="11" t="str">
        <f t="shared" si="45"/>
        <v>47T1 </v>
      </c>
      <c r="D528" t="str">
        <f t="shared" si="47"/>
        <v>Huyện Cư Kuin, Tỉnh Đắk Lắk, Tỉnh Đắk Lắk</v>
      </c>
    </row>
    <row r="529" ht="16.5" spans="1:4">
      <c r="A529" s="5" t="s">
        <v>766</v>
      </c>
      <c r="B529" s="5" t="s">
        <v>767</v>
      </c>
      <c r="C529" s="11" t="str">
        <f t="shared" si="45"/>
        <v>47U1 </v>
      </c>
      <c r="D529" t="str">
        <f t="shared" si="47"/>
        <v>Huyện Krông Búk , Tỉnh Đắk Lắk, Tỉnh Đắk Lắk</v>
      </c>
    </row>
    <row r="530" ht="16.5" spans="1:4">
      <c r="A530" s="5" t="s">
        <v>768</v>
      </c>
      <c r="B530" s="5" t="s">
        <v>769</v>
      </c>
      <c r="C530" s="11" t="str">
        <f t="shared" si="45"/>
        <v>48B1 </v>
      </c>
      <c r="D530" t="str">
        <f>CONCATENATE(A530,", ","Tỉnh Đắk Nông")</f>
        <v>Thành phố Gia Nghĩa, Tỉnh Đắk Nông, Tỉnh Đắk Nông</v>
      </c>
    </row>
    <row r="531" ht="16.5" spans="1:4">
      <c r="A531" s="5" t="s">
        <v>770</v>
      </c>
      <c r="B531" s="5" t="s">
        <v>771</v>
      </c>
      <c r="C531" s="11" t="str">
        <f t="shared" si="45"/>
        <v>48C1 </v>
      </c>
      <c r="D531" t="str">
        <f t="shared" ref="D531:D537" si="48">CONCATENATE(A531,", ","Tỉnh Đắk Nông")</f>
        <v>Huyện Krông Nô, Tỉnh Đắk Nông, Tỉnh Đắk Nông</v>
      </c>
    </row>
    <row r="532" ht="16.5" spans="1:4">
      <c r="A532" s="5" t="s">
        <v>772</v>
      </c>
      <c r="B532" s="5" t="s">
        <v>773</v>
      </c>
      <c r="C532" s="11" t="str">
        <f t="shared" si="45"/>
        <v>48D1 </v>
      </c>
      <c r="D532" t="str">
        <f t="shared" si="48"/>
        <v>Huyện Cư Jút, Tỉnh Đắk Nông, Tỉnh Đắk Nông</v>
      </c>
    </row>
    <row r="533" ht="16.5" spans="1:4">
      <c r="A533" s="5" t="s">
        <v>774</v>
      </c>
      <c r="B533" s="5" t="s">
        <v>775</v>
      </c>
      <c r="C533" s="11" t="str">
        <f t="shared" si="45"/>
        <v>48E1 </v>
      </c>
      <c r="D533" t="str">
        <f t="shared" si="48"/>
        <v>Huyện Đắk Mil, Tỉnh Đắk Nông, Tỉnh Đắk Nông</v>
      </c>
    </row>
    <row r="534" ht="16.5" spans="1:4">
      <c r="A534" s="5" t="s">
        <v>776</v>
      </c>
      <c r="B534" s="5" t="s">
        <v>777</v>
      </c>
      <c r="C534" s="11" t="str">
        <f t="shared" si="45"/>
        <v>48F1 </v>
      </c>
      <c r="D534" t="str">
        <f t="shared" si="48"/>
        <v>Huyện Đắk Song, Tỉnh Đắk Nông, Tỉnh Đắk Nông</v>
      </c>
    </row>
    <row r="535" ht="16.5" spans="1:4">
      <c r="A535" s="5" t="s">
        <v>778</v>
      </c>
      <c r="B535" s="5" t="s">
        <v>779</v>
      </c>
      <c r="C535" s="11" t="str">
        <f t="shared" si="45"/>
        <v>48G1 </v>
      </c>
      <c r="D535" t="str">
        <f t="shared" si="48"/>
        <v>Huyện Đắk Glong, Tỉnh Đắk Nông, Tỉnh Đắk Nông</v>
      </c>
    </row>
    <row r="536" ht="16.5" spans="1:4">
      <c r="A536" s="5" t="s">
        <v>780</v>
      </c>
      <c r="B536" s="5" t="s">
        <v>781</v>
      </c>
      <c r="C536" s="11" t="str">
        <f t="shared" si="45"/>
        <v>48H1 </v>
      </c>
      <c r="D536" t="str">
        <f t="shared" si="48"/>
        <v>Huyện Đắk R'lấp, Tỉnh Đắk Nông, Tỉnh Đắk Nông</v>
      </c>
    </row>
    <row r="537" ht="16.5" spans="1:4">
      <c r="A537" s="5" t="s">
        <v>782</v>
      </c>
      <c r="B537" s="5" t="s">
        <v>783</v>
      </c>
      <c r="C537" s="11" t="str">
        <f t="shared" si="45"/>
        <v>48K1 </v>
      </c>
      <c r="D537" t="str">
        <f t="shared" si="48"/>
        <v>Huyện Tuy Đức, Tỉnh Đắk Nông, Tỉnh Đắk Nông</v>
      </c>
    </row>
    <row r="538" ht="16.5" spans="1:4">
      <c r="A538" s="5" t="s">
        <v>784</v>
      </c>
      <c r="B538" s="5" t="s">
        <v>785</v>
      </c>
      <c r="C538" s="11" t="str">
        <f t="shared" si="45"/>
        <v>49B1</v>
      </c>
      <c r="D538" t="str">
        <f>CONCATENATE(A538,", ","Tỉnh Lâm Đồng")</f>
        <v>Thành phố Đà Lạt, Tỉnh Lâm Đồng, Tỉnh Lâm Đồng</v>
      </c>
    </row>
    <row r="539" ht="16.5" spans="1:4">
      <c r="A539" s="5" t="s">
        <v>784</v>
      </c>
      <c r="B539" s="5" t="s">
        <v>786</v>
      </c>
      <c r="C539" s="11" t="str">
        <f t="shared" si="45"/>
        <v>49B2</v>
      </c>
      <c r="D539" t="str">
        <f t="shared" ref="D539:D550" si="49">CONCATENATE(A539,", ","Tỉnh Lâm Đồng")</f>
        <v>Thành phố Đà Lạt, Tỉnh Lâm Đồng, Tỉnh Lâm Đồng</v>
      </c>
    </row>
    <row r="540" ht="16.5" spans="1:4">
      <c r="A540" s="5" t="s">
        <v>787</v>
      </c>
      <c r="B540" s="5" t="s">
        <v>788</v>
      </c>
      <c r="C540" s="11" t="str">
        <f t="shared" si="45"/>
        <v>49K1 </v>
      </c>
      <c r="D540" t="str">
        <f t="shared" si="49"/>
        <v>Thành phố Bảo Lộc, Tỉnh Lâm Đồng, Tỉnh Lâm Đồng</v>
      </c>
    </row>
    <row r="541" ht="16.5" spans="1:4">
      <c r="A541" s="5" t="s">
        <v>789</v>
      </c>
      <c r="B541" s="5" t="s">
        <v>790</v>
      </c>
      <c r="C541" s="11" t="str">
        <f t="shared" si="45"/>
        <v>49C1 </v>
      </c>
      <c r="D541" t="str">
        <f t="shared" si="49"/>
        <v>Huyện Đam Rông, Tỉnh Lâm Đồng, Tỉnh Lâm Đồng</v>
      </c>
    </row>
    <row r="542" ht="16.5" spans="1:4">
      <c r="A542" s="5" t="s">
        <v>791</v>
      </c>
      <c r="B542" s="5" t="s">
        <v>792</v>
      </c>
      <c r="C542" s="11" t="str">
        <f t="shared" si="45"/>
        <v>49D1 </v>
      </c>
      <c r="D542" t="str">
        <f t="shared" si="49"/>
        <v>Huyện Lâm Hà, Tỉnh Lâm Đồng, Tỉnh Lâm Đồng</v>
      </c>
    </row>
    <row r="543" ht="16.5" spans="1:4">
      <c r="A543" s="5" t="s">
        <v>793</v>
      </c>
      <c r="B543" s="5" t="s">
        <v>794</v>
      </c>
      <c r="C543" s="11" t="str">
        <f t="shared" si="45"/>
        <v>49E1 </v>
      </c>
      <c r="D543" t="str">
        <f t="shared" si="49"/>
        <v>Huyện Đức Trọng, Tỉnh Lâm Đồng, Tỉnh Lâm Đồng</v>
      </c>
    </row>
    <row r="544" ht="16.5" spans="1:4">
      <c r="A544" s="5" t="s">
        <v>795</v>
      </c>
      <c r="B544" s="5" t="s">
        <v>796</v>
      </c>
      <c r="C544" s="11" t="str">
        <f t="shared" si="45"/>
        <v>49F1 </v>
      </c>
      <c r="D544" t="str">
        <f t="shared" si="49"/>
        <v>Huyện Đơn Dương, Tỉnh Lâm Đồng, Tỉnh Lâm Đồng</v>
      </c>
    </row>
    <row r="545" ht="16.5" spans="1:4">
      <c r="A545" s="5" t="s">
        <v>797</v>
      </c>
      <c r="B545" s="5" t="s">
        <v>798</v>
      </c>
      <c r="C545" s="11" t="str">
        <f t="shared" si="45"/>
        <v>49G1 </v>
      </c>
      <c r="D545" t="str">
        <f t="shared" si="49"/>
        <v>Huyện Di Linh, Tỉnh Lâm Đồng, Tỉnh Lâm Đồng</v>
      </c>
    </row>
    <row r="546" ht="16.5" spans="1:4">
      <c r="A546" s="5" t="s">
        <v>799</v>
      </c>
      <c r="B546" s="5" t="s">
        <v>800</v>
      </c>
      <c r="C546" s="11" t="str">
        <f t="shared" si="45"/>
        <v>49H1 </v>
      </c>
      <c r="D546" t="str">
        <f t="shared" si="49"/>
        <v>Huyện Bảo Lâm, Tỉnh Lâm Đồng, Tỉnh Lâm Đồng</v>
      </c>
    </row>
    <row r="547" ht="16.5" spans="1:4">
      <c r="A547" s="5" t="s">
        <v>801</v>
      </c>
      <c r="B547" s="5" t="s">
        <v>802</v>
      </c>
      <c r="C547" s="11" t="str">
        <f t="shared" si="45"/>
        <v>49L1 </v>
      </c>
      <c r="D547" t="str">
        <f t="shared" si="49"/>
        <v>Huyện Đạ Huoai, Tỉnh Lâm Đồng, Tỉnh Lâm Đồng</v>
      </c>
    </row>
    <row r="548" ht="16.5" spans="1:4">
      <c r="A548" s="5" t="s">
        <v>803</v>
      </c>
      <c r="B548" s="5" t="s">
        <v>804</v>
      </c>
      <c r="C548" s="11" t="str">
        <f t="shared" si="45"/>
        <v>49M1 </v>
      </c>
      <c r="D548" t="str">
        <f t="shared" si="49"/>
        <v>Huyện Đạ Tẻh, Tỉnh Lâm Đồng, Tỉnh Lâm Đồng</v>
      </c>
    </row>
    <row r="549" ht="16.5" spans="1:4">
      <c r="A549" s="5" t="s">
        <v>805</v>
      </c>
      <c r="B549" s="5" t="s">
        <v>806</v>
      </c>
      <c r="C549" s="11" t="str">
        <f t="shared" si="45"/>
        <v>49N1 </v>
      </c>
      <c r="D549" t="str">
        <f t="shared" si="49"/>
        <v>Huyện Cát Tiên, Tỉnh Lâm Đồng, Tỉnh Lâm Đồng</v>
      </c>
    </row>
    <row r="550" ht="16.5" spans="1:4">
      <c r="A550" s="5" t="s">
        <v>807</v>
      </c>
      <c r="B550" s="5" t="s">
        <v>808</v>
      </c>
      <c r="C550" s="11" t="str">
        <f t="shared" si="45"/>
        <v>49P1 </v>
      </c>
      <c r="D550" t="str">
        <f t="shared" si="49"/>
        <v>Huyện Lạc Dương, Tỉnh Lâm Đồng, Tỉnh Lâm Đồng</v>
      </c>
    </row>
    <row r="551" ht="16.5" spans="1:4">
      <c r="A551" s="5" t="s">
        <v>809</v>
      </c>
      <c r="B551" s="5" t="s">
        <v>810</v>
      </c>
      <c r="C551" s="11" t="str">
        <f t="shared" si="45"/>
        <v>60B1</v>
      </c>
      <c r="D551" t="str">
        <f>CONCATENATE(A551,", ","Tỉnh Đồng Nai")</f>
        <v>Thành phố Biên Hòa, Tỉnh Đồng Nai, Tỉnh Đồng Nai</v>
      </c>
    </row>
    <row r="552" ht="16.5" spans="1:4">
      <c r="A552" s="5" t="s">
        <v>809</v>
      </c>
      <c r="B552" s="5" t="s">
        <v>811</v>
      </c>
      <c r="C552" s="11" t="str">
        <f t="shared" si="45"/>
        <v>60F1</v>
      </c>
      <c r="D552" t="str">
        <f t="shared" ref="D552:D569" si="50">CONCATENATE(A552,", ","Tỉnh Đồng Nai")</f>
        <v>Thành phố Biên Hòa, Tỉnh Đồng Nai, Tỉnh Đồng Nai</v>
      </c>
    </row>
    <row r="553" ht="16.5" spans="1:4">
      <c r="A553" s="5" t="s">
        <v>809</v>
      </c>
      <c r="B553" s="5" t="s">
        <v>812</v>
      </c>
      <c r="C553" s="11" t="str">
        <f t="shared" si="45"/>
        <v>60F2</v>
      </c>
      <c r="D553" t="str">
        <f t="shared" si="50"/>
        <v>Thành phố Biên Hòa, Tỉnh Đồng Nai, Tỉnh Đồng Nai</v>
      </c>
    </row>
    <row r="554" ht="16.5" spans="1:4">
      <c r="A554" s="5" t="s">
        <v>809</v>
      </c>
      <c r="B554" s="5" t="s">
        <v>813</v>
      </c>
      <c r="C554" s="11" t="str">
        <f t="shared" si="45"/>
        <v>60F3</v>
      </c>
      <c r="D554" t="str">
        <f t="shared" si="50"/>
        <v>Thành phố Biên Hòa, Tỉnh Đồng Nai, Tỉnh Đồng Nai</v>
      </c>
    </row>
    <row r="555" ht="16.5" spans="1:4">
      <c r="A555" s="5" t="s">
        <v>809</v>
      </c>
      <c r="B555" s="5" t="s">
        <v>814</v>
      </c>
      <c r="C555" s="11" t="str">
        <f t="shared" si="45"/>
        <v>39F</v>
      </c>
      <c r="D555" t="str">
        <f t="shared" si="50"/>
        <v>Thành phố Biên Hòa, Tỉnh Đồng Nai, Tỉnh Đồng Nai</v>
      </c>
    </row>
    <row r="556" ht="16.5" spans="1:4">
      <c r="A556" s="5" t="s">
        <v>809</v>
      </c>
      <c r="B556" s="5" t="s">
        <v>815</v>
      </c>
      <c r="C556" s="11" t="str">
        <f t="shared" si="45"/>
        <v>39T</v>
      </c>
      <c r="D556" t="str">
        <f t="shared" si="50"/>
        <v>Thành phố Biên Hòa, Tỉnh Đồng Nai, Tỉnh Đồng Nai</v>
      </c>
    </row>
    <row r="557" ht="16.5" spans="1:4">
      <c r="A557" s="5" t="s">
        <v>816</v>
      </c>
      <c r="B557" s="5" t="s">
        <v>817</v>
      </c>
      <c r="C557" s="11" t="str">
        <f t="shared" si="45"/>
        <v>60B2 </v>
      </c>
      <c r="D557" t="str">
        <f t="shared" si="50"/>
        <v>Thành phố Long Khánh, Tỉnh Đồng Nai, Tỉnh Đồng Nai</v>
      </c>
    </row>
    <row r="558" ht="16.5" spans="1:4">
      <c r="A558" s="5" t="s">
        <v>818</v>
      </c>
      <c r="B558" s="5" t="s">
        <v>819</v>
      </c>
      <c r="C558" s="11" t="str">
        <f t="shared" si="45"/>
        <v>60B3 </v>
      </c>
      <c r="D558" t="str">
        <f t="shared" si="50"/>
        <v>Huyện Tân Phú, Tỉnh Đồng Nai, Tỉnh Đồng Nai</v>
      </c>
    </row>
    <row r="559" ht="16.5" spans="1:4">
      <c r="A559" s="5" t="s">
        <v>820</v>
      </c>
      <c r="B559" s="5" t="s">
        <v>821</v>
      </c>
      <c r="C559" s="11" t="str">
        <f t="shared" si="45"/>
        <v>60B4 </v>
      </c>
      <c r="D559" t="str">
        <f t="shared" si="50"/>
        <v>Huyện Định Quán, Tỉnh Đồng Nai, Tỉnh Đồng Nai</v>
      </c>
    </row>
    <row r="560" ht="16.5" spans="1:4">
      <c r="A560" s="5" t="s">
        <v>822</v>
      </c>
      <c r="B560" s="5" t="s">
        <v>823</v>
      </c>
      <c r="C560" s="11" t="str">
        <f t="shared" si="45"/>
        <v>60B5</v>
      </c>
      <c r="D560" t="str">
        <f t="shared" si="50"/>
        <v>Huyện Xuân Lộc, Tỉnh Đồng Nai, Tỉnh Đồng Nai</v>
      </c>
    </row>
    <row r="561" ht="16.5" spans="1:4">
      <c r="A561" s="5" t="s">
        <v>822</v>
      </c>
      <c r="B561" s="5" t="s">
        <v>824</v>
      </c>
      <c r="C561" s="11" t="str">
        <f t="shared" si="45"/>
        <v>60H5</v>
      </c>
      <c r="D561" t="str">
        <f t="shared" si="50"/>
        <v>Huyện Xuân Lộc, Tỉnh Đồng Nai, Tỉnh Đồng Nai</v>
      </c>
    </row>
    <row r="562" ht="16.5" spans="1:4">
      <c r="A562" s="5" t="s">
        <v>825</v>
      </c>
      <c r="B562" s="5" t="s">
        <v>826</v>
      </c>
      <c r="C562" s="11" t="str">
        <f t="shared" si="45"/>
        <v>60B6 </v>
      </c>
      <c r="D562" t="str">
        <f t="shared" si="50"/>
        <v>Huyện Cẩm Mỹ, Tỉnh Đồng Nai, Tỉnh Đồng Nai</v>
      </c>
    </row>
    <row r="563" ht="16.5" spans="1:4">
      <c r="A563" s="5" t="s">
        <v>827</v>
      </c>
      <c r="B563" s="5" t="s">
        <v>828</v>
      </c>
      <c r="C563" s="11" t="str">
        <f t="shared" ref="C563:C569" si="51">SUBSTITUTE(B563,"– xxx.xx","")</f>
        <v>60B7 </v>
      </c>
      <c r="D563" t="str">
        <f t="shared" si="50"/>
        <v>Huyện Thống Nhất, Tỉnh Đồng Nai, Tỉnh Đồng Nai</v>
      </c>
    </row>
    <row r="564" ht="16.5" spans="1:4">
      <c r="A564" s="5" t="s">
        <v>829</v>
      </c>
      <c r="B564" s="5" t="s">
        <v>830</v>
      </c>
      <c r="C564" s="11" t="str">
        <f t="shared" si="51"/>
        <v>60B8</v>
      </c>
      <c r="D564" t="str">
        <f t="shared" si="50"/>
        <v>Huyện Trảng Bom, Tỉnh Đồng Nai, Tỉnh Đồng Nai</v>
      </c>
    </row>
    <row r="565" ht="16.5" spans="1:4">
      <c r="A565" s="5" t="s">
        <v>829</v>
      </c>
      <c r="B565" s="5" t="s">
        <v>831</v>
      </c>
      <c r="C565" s="11" t="str">
        <f t="shared" si="51"/>
        <v>60H1</v>
      </c>
      <c r="D565" t="str">
        <f t="shared" si="50"/>
        <v>Huyện Trảng Bom, Tỉnh Đồng Nai, Tỉnh Đồng Nai</v>
      </c>
    </row>
    <row r="566" ht="16.5" spans="1:4">
      <c r="A566" s="5" t="s">
        <v>832</v>
      </c>
      <c r="B566" s="5" t="s">
        <v>833</v>
      </c>
      <c r="C566" s="11" t="str">
        <f t="shared" si="51"/>
        <v>60B9 </v>
      </c>
      <c r="D566" t="str">
        <f t="shared" si="50"/>
        <v>Huyện Vĩnh Cửu, Tỉnh Đồng Nai, Tỉnh Đồng Nai</v>
      </c>
    </row>
    <row r="567" ht="16.5" spans="1:4">
      <c r="A567" s="5" t="s">
        <v>834</v>
      </c>
      <c r="B567" s="5" t="s">
        <v>835</v>
      </c>
      <c r="C567" s="11" t="str">
        <f t="shared" si="51"/>
        <v>60C1</v>
      </c>
      <c r="D567" t="str">
        <f t="shared" si="50"/>
        <v>Huyện Long Thành, Tỉnh Đồng Nai, Tỉnh Đồng Nai</v>
      </c>
    </row>
    <row r="568" ht="16.5" spans="1:4">
      <c r="A568" s="5" t="s">
        <v>834</v>
      </c>
      <c r="B568" s="5" t="s">
        <v>836</v>
      </c>
      <c r="C568" s="11" t="str">
        <f t="shared" si="51"/>
        <v>60G1</v>
      </c>
      <c r="D568" t="str">
        <f t="shared" si="50"/>
        <v>Huyện Long Thành, Tỉnh Đồng Nai, Tỉnh Đồng Nai</v>
      </c>
    </row>
    <row r="569" ht="16.5" spans="1:4">
      <c r="A569" s="5" t="s">
        <v>837</v>
      </c>
      <c r="B569" s="5" t="s">
        <v>838</v>
      </c>
      <c r="C569" s="11" t="str">
        <f t="shared" si="51"/>
        <v>60C2 </v>
      </c>
      <c r="D569" t="str">
        <f t="shared" si="50"/>
        <v>Huyện Nhơn Trạch, Tỉnh Đồng Nai, Tỉnh Đồng Nai</v>
      </c>
    </row>
    <row r="570" ht="16.5" spans="1:4">
      <c r="A570" s="5" t="s">
        <v>839</v>
      </c>
      <c r="B570" s="5" t="s">
        <v>840</v>
      </c>
      <c r="C570" s="11" t="str">
        <f>SUBSTITUTE(B570,"-xxx.xx","")</f>
        <v>61B1</v>
      </c>
      <c r="D570" t="str">
        <f>CONCATENATE(A570,", ","Tỉnh Bình Dương")</f>
        <v>Thành phố Thủ Dầu Một, Tỉnh Bình Dương, Tỉnh Bình Dương</v>
      </c>
    </row>
    <row r="571" ht="16.5" spans="1:4">
      <c r="A571" s="5" t="s">
        <v>841</v>
      </c>
      <c r="B571" s="5" t="s">
        <v>842</v>
      </c>
      <c r="C571" s="11" t="str">
        <f t="shared" ref="C571:C578" si="52">SUBSTITUTE(B571,"-xxx.xx","")</f>
        <v>61C1</v>
      </c>
      <c r="D571" t="str">
        <f t="shared" ref="D571:D578" si="53">CONCATENATE(A571,", ","Tỉnh Bình Dương")</f>
        <v>Thành phố Thuận An, Tỉnh Bình Dương, Tỉnh Bình Dương</v>
      </c>
    </row>
    <row r="572" ht="16.5" spans="1:4">
      <c r="A572" s="5" t="s">
        <v>843</v>
      </c>
      <c r="B572" s="5" t="s">
        <v>844</v>
      </c>
      <c r="C572" s="11" t="str">
        <f t="shared" si="52"/>
        <v>61D1</v>
      </c>
      <c r="D572" t="str">
        <f t="shared" si="53"/>
        <v>Thành phố Dĩ An, Tỉnh Bình Dương, Tỉnh Bình Dương</v>
      </c>
    </row>
    <row r="573" ht="16.5" spans="1:4">
      <c r="A573" s="5" t="s">
        <v>845</v>
      </c>
      <c r="B573" s="5" t="s">
        <v>846</v>
      </c>
      <c r="C573" s="11" t="str">
        <f t="shared" si="52"/>
        <v>61E1</v>
      </c>
      <c r="D573" t="str">
        <f t="shared" si="53"/>
        <v>Thị xã Tân Uyên, Tỉnh Bình Dương, Tỉnh Bình Dương</v>
      </c>
    </row>
    <row r="574" ht="16.5" spans="1:4">
      <c r="A574" s="5" t="s">
        <v>847</v>
      </c>
      <c r="B574" s="5" t="s">
        <v>848</v>
      </c>
      <c r="C574" s="11" t="str">
        <f t="shared" si="52"/>
        <v>61G1</v>
      </c>
      <c r="D574" t="str">
        <f t="shared" si="53"/>
        <v>Thị xã Bến Cát, Tỉnh Bình Dương, Tỉnh Bình Dương</v>
      </c>
    </row>
    <row r="575" ht="16.5" spans="1:4">
      <c r="A575" s="5" t="s">
        <v>849</v>
      </c>
      <c r="B575" s="5" t="s">
        <v>850</v>
      </c>
      <c r="C575" s="11" t="str">
        <f t="shared" si="52"/>
        <v>61F1</v>
      </c>
      <c r="D575" t="str">
        <f t="shared" si="53"/>
        <v>Huyện Phú Giáo, Tỉnh Bình Dương, Tỉnh Bình Dương</v>
      </c>
    </row>
    <row r="576" ht="16.5" spans="1:4">
      <c r="A576" s="5" t="s">
        <v>851</v>
      </c>
      <c r="B576" s="5" t="s">
        <v>852</v>
      </c>
      <c r="C576" s="11" t="str">
        <f t="shared" si="52"/>
        <v>61H1</v>
      </c>
      <c r="D576" t="str">
        <f t="shared" si="53"/>
        <v>Huyện Dầu Tiếng, Tỉnh Bình Dương, Tỉnh Bình Dương</v>
      </c>
    </row>
    <row r="577" ht="16.5" spans="1:4">
      <c r="A577" s="5" t="s">
        <v>853</v>
      </c>
      <c r="B577" s="5" t="s">
        <v>854</v>
      </c>
      <c r="C577" s="11" t="str">
        <f t="shared" si="52"/>
        <v>61K1</v>
      </c>
      <c r="D577" t="str">
        <f t="shared" si="53"/>
        <v>Huyện Bàu Bàng, Tỉnh Bình Dương, Tỉnh Bình Dương</v>
      </c>
    </row>
    <row r="578" ht="16.5" spans="1:4">
      <c r="A578" s="5" t="s">
        <v>855</v>
      </c>
      <c r="B578" s="5" t="s">
        <v>856</v>
      </c>
      <c r="C578" s="11" t="str">
        <f t="shared" si="52"/>
        <v>61N1</v>
      </c>
      <c r="D578" t="str">
        <f t="shared" si="53"/>
        <v>Huyện Bắc Tân Uyên, Tỉnh Bình Dương, Tỉnh Bình Dương</v>
      </c>
    </row>
    <row r="579" ht="16.5" spans="1:2">
      <c r="A579" s="5" t="s">
        <v>857</v>
      </c>
      <c r="B579" s="5" t="s">
        <v>858</v>
      </c>
    </row>
    <row r="580" ht="16.5" spans="1:2">
      <c r="A580" s="5" t="s">
        <v>857</v>
      </c>
      <c r="B580" s="5" t="s">
        <v>859</v>
      </c>
    </row>
    <row r="581" ht="16.5" spans="1:2">
      <c r="A581" s="5" t="s">
        <v>857</v>
      </c>
      <c r="B581" s="5" t="s">
        <v>860</v>
      </c>
    </row>
    <row r="582" ht="16.5" spans="1:2">
      <c r="A582" s="5" t="s">
        <v>857</v>
      </c>
      <c r="B582" s="5" t="s">
        <v>861</v>
      </c>
    </row>
    <row r="583" ht="16.5" spans="1:2">
      <c r="A583" s="5" t="s">
        <v>857</v>
      </c>
      <c r="B583" s="5" t="s">
        <v>862</v>
      </c>
    </row>
    <row r="584" ht="16.5" spans="1:2">
      <c r="A584" s="5" t="s">
        <v>857</v>
      </c>
      <c r="B584" s="5" t="s">
        <v>863</v>
      </c>
    </row>
    <row r="585" ht="16.5" spans="1:2">
      <c r="A585" s="5" t="s">
        <v>857</v>
      </c>
      <c r="B585" s="5" t="s">
        <v>864</v>
      </c>
    </row>
    <row r="586" ht="16.5" spans="1:2">
      <c r="A586" s="5" t="s">
        <v>857</v>
      </c>
      <c r="B586" s="5" t="s">
        <v>865</v>
      </c>
    </row>
    <row r="587" ht="16.5" spans="1:2">
      <c r="A587" s="5" t="s">
        <v>857</v>
      </c>
      <c r="B587" s="5" t="s">
        <v>866</v>
      </c>
    </row>
    <row r="588" ht="16.5" spans="1:2">
      <c r="A588" s="5" t="s">
        <v>857</v>
      </c>
      <c r="B588" s="5" t="s">
        <v>867</v>
      </c>
    </row>
    <row r="589" ht="16.5" spans="1:2">
      <c r="A589" s="5" t="s">
        <v>857</v>
      </c>
      <c r="B589" s="5" t="s">
        <v>868</v>
      </c>
    </row>
    <row r="590" ht="16.5" spans="1:2">
      <c r="A590" s="5" t="s">
        <v>857</v>
      </c>
      <c r="B590" s="5" t="s">
        <v>869</v>
      </c>
    </row>
    <row r="591" ht="16.5" spans="1:2">
      <c r="A591" s="5" t="s">
        <v>857</v>
      </c>
      <c r="B591" s="5" t="s">
        <v>870</v>
      </c>
    </row>
    <row r="592" ht="16.5" spans="1:2">
      <c r="A592" s="5" t="s">
        <v>857</v>
      </c>
      <c r="B592" s="5" t="s">
        <v>871</v>
      </c>
    </row>
    <row r="593" ht="16.5" spans="1:2">
      <c r="A593" s="5" t="s">
        <v>857</v>
      </c>
      <c r="B593" s="5" t="s">
        <v>872</v>
      </c>
    </row>
    <row r="594" ht="16.5" spans="1:2">
      <c r="A594" s="5" t="s">
        <v>857</v>
      </c>
      <c r="B594" s="5" t="s">
        <v>873</v>
      </c>
    </row>
    <row r="595" ht="16.5" spans="1:2">
      <c r="A595" s="5" t="s">
        <v>857</v>
      </c>
      <c r="B595" s="5" t="s">
        <v>874</v>
      </c>
    </row>
    <row r="596" ht="16.5" spans="1:2">
      <c r="A596" s="5" t="s">
        <v>857</v>
      </c>
      <c r="B596" s="5" t="s">
        <v>875</v>
      </c>
    </row>
    <row r="597" ht="16.5" spans="1:2">
      <c r="A597" s="5" t="s">
        <v>857</v>
      </c>
      <c r="B597" s="5" t="s">
        <v>876</v>
      </c>
    </row>
    <row r="598" ht="16.5" spans="1:2">
      <c r="A598" s="5" t="s">
        <v>857</v>
      </c>
      <c r="B598" s="5" t="s">
        <v>877</v>
      </c>
    </row>
    <row r="599" ht="16.5" spans="1:2">
      <c r="A599" s="5" t="s">
        <v>857</v>
      </c>
      <c r="B599" s="5" t="s">
        <v>878</v>
      </c>
    </row>
    <row r="600" ht="16.5" spans="1:2">
      <c r="A600" s="5" t="s">
        <v>857</v>
      </c>
      <c r="B600" s="5" t="s">
        <v>879</v>
      </c>
    </row>
    <row r="601" ht="16.5" spans="1:2">
      <c r="A601" s="5" t="s">
        <v>880</v>
      </c>
      <c r="B601" s="5" t="s">
        <v>881</v>
      </c>
    </row>
    <row r="602" ht="16.5" spans="1:2">
      <c r="A602" s="5" t="s">
        <v>880</v>
      </c>
      <c r="B602" s="5" t="s">
        <v>882</v>
      </c>
    </row>
    <row r="603" ht="16.5" spans="1:2">
      <c r="A603" s="5" t="s">
        <v>880</v>
      </c>
      <c r="B603" s="5" t="s">
        <v>883</v>
      </c>
    </row>
    <row r="604" ht="16.5" spans="1:2">
      <c r="A604" s="5" t="s">
        <v>880</v>
      </c>
      <c r="B604" s="5" t="s">
        <v>884</v>
      </c>
    </row>
    <row r="605" ht="16.5" spans="1:2">
      <c r="A605" s="5" t="s">
        <v>880</v>
      </c>
      <c r="B605" s="5" t="s">
        <v>885</v>
      </c>
    </row>
    <row r="606" ht="16.5" spans="1:2">
      <c r="A606" s="5" t="s">
        <v>880</v>
      </c>
      <c r="B606" s="5" t="s">
        <v>886</v>
      </c>
    </row>
    <row r="607" ht="16.5" spans="1:2">
      <c r="A607" s="5" t="s">
        <v>880</v>
      </c>
      <c r="B607" s="5" t="s">
        <v>887</v>
      </c>
    </row>
    <row r="608" ht="16.5" spans="1:2">
      <c r="A608" s="5" t="s">
        <v>880</v>
      </c>
      <c r="B608" s="5" t="s">
        <v>888</v>
      </c>
    </row>
    <row r="609" ht="16.5" spans="1:2">
      <c r="A609" s="5" t="s">
        <v>880</v>
      </c>
      <c r="B609" s="5" t="s">
        <v>889</v>
      </c>
    </row>
    <row r="610" ht="16.5" spans="1:2">
      <c r="A610" s="5" t="s">
        <v>880</v>
      </c>
      <c r="B610" s="5" t="s">
        <v>890</v>
      </c>
    </row>
    <row r="611" ht="16.5" spans="1:2">
      <c r="A611" s="5" t="s">
        <v>880</v>
      </c>
      <c r="B611" s="5" t="s">
        <v>891</v>
      </c>
    </row>
    <row r="612" ht="16.5" spans="1:2">
      <c r="A612" s="5" t="s">
        <v>892</v>
      </c>
      <c r="B612" s="5" t="s">
        <v>893</v>
      </c>
    </row>
    <row r="613" ht="16.5" spans="1:2">
      <c r="A613" s="5" t="s">
        <v>892</v>
      </c>
      <c r="B613" s="5" t="s">
        <v>894</v>
      </c>
    </row>
    <row r="614" ht="16.5" spans="1:2">
      <c r="A614" s="5" t="s">
        <v>892</v>
      </c>
      <c r="B614" s="5" t="s">
        <v>895</v>
      </c>
    </row>
    <row r="615" ht="16.5" spans="1:2">
      <c r="A615" s="5" t="s">
        <v>892</v>
      </c>
      <c r="B615" s="5" t="s">
        <v>896</v>
      </c>
    </row>
    <row r="616" ht="16.5" spans="1:2">
      <c r="A616" s="5" t="s">
        <v>892</v>
      </c>
      <c r="B616" s="5" t="s">
        <v>897</v>
      </c>
    </row>
    <row r="617" ht="16.5" spans="1:2">
      <c r="A617" s="5" t="s">
        <v>892</v>
      </c>
      <c r="B617" s="5" t="s">
        <v>898</v>
      </c>
    </row>
    <row r="618" ht="16.5" spans="1:2">
      <c r="A618" s="5" t="s">
        <v>892</v>
      </c>
      <c r="B618" s="5" t="s">
        <v>899</v>
      </c>
    </row>
    <row r="619" ht="16.5" spans="1:2">
      <c r="A619" s="5" t="s">
        <v>892</v>
      </c>
      <c r="B619" s="5" t="s">
        <v>900</v>
      </c>
    </row>
    <row r="620" ht="16.5" spans="1:2">
      <c r="A620" s="5" t="s">
        <v>892</v>
      </c>
      <c r="B620" s="5" t="s">
        <v>901</v>
      </c>
    </row>
    <row r="621" ht="16.5" spans="1:2">
      <c r="A621" s="5" t="s">
        <v>892</v>
      </c>
      <c r="B621" s="5" t="s">
        <v>902</v>
      </c>
    </row>
    <row r="622" ht="16.5" spans="1:2">
      <c r="A622" s="5" t="s">
        <v>892</v>
      </c>
      <c r="B622" s="5" t="s">
        <v>903</v>
      </c>
    </row>
    <row r="623" ht="16.5" spans="1:2">
      <c r="A623" s="5" t="s">
        <v>892</v>
      </c>
      <c r="B623" s="5" t="s">
        <v>904</v>
      </c>
    </row>
    <row r="624" ht="16.5" spans="1:2">
      <c r="A624" s="5" t="s">
        <v>892</v>
      </c>
      <c r="B624" s="5" t="s">
        <v>905</v>
      </c>
    </row>
    <row r="625" ht="16.5" spans="1:2">
      <c r="A625" s="5" t="s">
        <v>892</v>
      </c>
      <c r="B625" s="5" t="s">
        <v>906</v>
      </c>
    </row>
    <row r="626" ht="16.5" spans="1:2">
      <c r="A626" s="5" t="s">
        <v>892</v>
      </c>
      <c r="B626" s="5" t="s">
        <v>907</v>
      </c>
    </row>
    <row r="627" ht="16.5" spans="1:2">
      <c r="A627" s="5" t="s">
        <v>892</v>
      </c>
      <c r="B627" s="5" t="s">
        <v>908</v>
      </c>
    </row>
    <row r="628" ht="16.5" spans="1:2">
      <c r="A628" s="5" t="s">
        <v>892</v>
      </c>
      <c r="B628" s="5" t="s">
        <v>909</v>
      </c>
    </row>
    <row r="629" ht="16.5" spans="1:2">
      <c r="A629" s="5" t="s">
        <v>892</v>
      </c>
      <c r="B629" s="5" t="s">
        <v>910</v>
      </c>
    </row>
    <row r="630" ht="16.5" spans="1:2">
      <c r="A630" s="5" t="s">
        <v>892</v>
      </c>
      <c r="B630" s="5" t="s">
        <v>911</v>
      </c>
    </row>
    <row r="631" ht="16.5" spans="1:2">
      <c r="A631" s="5" t="s">
        <v>892</v>
      </c>
      <c r="B631" s="5" t="s">
        <v>912</v>
      </c>
    </row>
    <row r="632" ht="16.5" spans="1:2">
      <c r="A632" s="5" t="s">
        <v>892</v>
      </c>
      <c r="B632" s="5" t="s">
        <v>913</v>
      </c>
    </row>
    <row r="633" ht="16.5" spans="1:2">
      <c r="A633" s="5" t="s">
        <v>892</v>
      </c>
      <c r="B633" s="5" t="s">
        <v>914</v>
      </c>
    </row>
    <row r="634" ht="16.5" spans="1:2">
      <c r="A634" s="5" t="s">
        <v>915</v>
      </c>
      <c r="B634" s="5" t="s">
        <v>916</v>
      </c>
    </row>
    <row r="635" ht="16.5" spans="1:2">
      <c r="A635" s="5" t="s">
        <v>915</v>
      </c>
      <c r="B635" s="5" t="s">
        <v>917</v>
      </c>
    </row>
    <row r="636" ht="16.5" spans="1:2">
      <c r="A636" s="5" t="s">
        <v>915</v>
      </c>
      <c r="B636" s="5" t="s">
        <v>918</v>
      </c>
    </row>
    <row r="637" ht="16.5" spans="1:2">
      <c r="A637" s="5" t="s">
        <v>915</v>
      </c>
      <c r="B637" s="5" t="s">
        <v>919</v>
      </c>
    </row>
    <row r="638" ht="16.5" spans="1:2">
      <c r="A638" s="5" t="s">
        <v>915</v>
      </c>
      <c r="B638" s="5" t="s">
        <v>920</v>
      </c>
    </row>
    <row r="639" ht="16.5" spans="1:2">
      <c r="A639" s="5" t="s">
        <v>915</v>
      </c>
      <c r="B639" s="5" t="s">
        <v>921</v>
      </c>
    </row>
    <row r="640" ht="16.5" spans="1:2">
      <c r="A640" s="5" t="s">
        <v>915</v>
      </c>
      <c r="B640" s="5" t="s">
        <v>922</v>
      </c>
    </row>
    <row r="641" ht="16.5" spans="1:2">
      <c r="A641" s="5" t="s">
        <v>915</v>
      </c>
      <c r="B641" s="5" t="s">
        <v>923</v>
      </c>
    </row>
    <row r="642" ht="16.5" spans="1:2">
      <c r="A642" s="5" t="s">
        <v>915</v>
      </c>
      <c r="B642" s="5" t="s">
        <v>924</v>
      </c>
    </row>
    <row r="643" ht="16.5" spans="1:2">
      <c r="A643" s="5" t="s">
        <v>915</v>
      </c>
      <c r="B643" s="5" t="s">
        <v>925</v>
      </c>
    </row>
    <row r="644" ht="16.5" spans="1:2">
      <c r="A644" s="5" t="s">
        <v>915</v>
      </c>
      <c r="B644" s="5" t="s">
        <v>926</v>
      </c>
    </row>
    <row r="645" ht="16.5" spans="1:2">
      <c r="A645" s="5" t="s">
        <v>927</v>
      </c>
      <c r="B645" s="5" t="s">
        <v>928</v>
      </c>
    </row>
    <row r="646" ht="16.5" spans="1:2">
      <c r="A646" s="5" t="s">
        <v>927</v>
      </c>
      <c r="B646" s="5" t="s">
        <v>929</v>
      </c>
    </row>
    <row r="647" ht="16.5" spans="1:2">
      <c r="A647" s="5" t="s">
        <v>927</v>
      </c>
      <c r="B647" s="5" t="s">
        <v>930</v>
      </c>
    </row>
    <row r="648" ht="16.5" spans="1:2">
      <c r="A648" s="5" t="s">
        <v>927</v>
      </c>
      <c r="B648" s="5" t="s">
        <v>931</v>
      </c>
    </row>
    <row r="649" ht="16.5" spans="1:2">
      <c r="A649" s="5" t="s">
        <v>927</v>
      </c>
      <c r="B649" s="5" t="s">
        <v>932</v>
      </c>
    </row>
    <row r="650" ht="16.5" spans="1:2">
      <c r="A650" s="5" t="s">
        <v>927</v>
      </c>
      <c r="B650" s="5" t="s">
        <v>933</v>
      </c>
    </row>
    <row r="651" ht="16.5" spans="1:2">
      <c r="A651" s="5" t="s">
        <v>927</v>
      </c>
      <c r="B651" s="5" t="s">
        <v>934</v>
      </c>
    </row>
    <row r="652" ht="16.5" spans="1:2">
      <c r="A652" s="5" t="s">
        <v>927</v>
      </c>
      <c r="B652" s="5" t="s">
        <v>935</v>
      </c>
    </row>
    <row r="653" ht="16.5" spans="1:2">
      <c r="A653" s="5" t="s">
        <v>927</v>
      </c>
      <c r="B653" s="5" t="s">
        <v>936</v>
      </c>
    </row>
    <row r="654" ht="16.5" spans="1:2">
      <c r="A654" s="5" t="s">
        <v>927</v>
      </c>
      <c r="B654" s="5" t="s">
        <v>937</v>
      </c>
    </row>
    <row r="655" ht="16.5" spans="1:2">
      <c r="A655" s="5" t="s">
        <v>927</v>
      </c>
      <c r="B655" s="5" t="s">
        <v>938</v>
      </c>
    </row>
    <row r="656" ht="16.5" spans="1:2">
      <c r="A656" s="5" t="s">
        <v>939</v>
      </c>
      <c r="B656" s="5" t="s">
        <v>940</v>
      </c>
    </row>
    <row r="657" ht="16.5" spans="1:2">
      <c r="A657" s="5" t="s">
        <v>939</v>
      </c>
      <c r="B657" s="5" t="s">
        <v>941</v>
      </c>
    </row>
    <row r="658" ht="16.5" spans="1:2">
      <c r="A658" s="5" t="s">
        <v>939</v>
      </c>
      <c r="B658" s="5" t="s">
        <v>942</v>
      </c>
    </row>
    <row r="659" ht="16.5" spans="1:2">
      <c r="A659" s="5" t="s">
        <v>939</v>
      </c>
      <c r="B659" s="5" t="s">
        <v>943</v>
      </c>
    </row>
    <row r="660" ht="16.5" spans="1:2">
      <c r="A660" s="5" t="s">
        <v>939</v>
      </c>
      <c r="B660" s="5" t="s">
        <v>944</v>
      </c>
    </row>
    <row r="661" ht="16.5" spans="1:2">
      <c r="A661" s="5" t="s">
        <v>939</v>
      </c>
      <c r="B661" s="5" t="s">
        <v>945</v>
      </c>
    </row>
    <row r="662" ht="16.5" spans="1:2">
      <c r="A662" s="5" t="s">
        <v>939</v>
      </c>
      <c r="B662" s="5" t="s">
        <v>946</v>
      </c>
    </row>
    <row r="663" ht="16.5" spans="1:2">
      <c r="A663" s="5" t="s">
        <v>939</v>
      </c>
      <c r="B663" s="5" t="s">
        <v>947</v>
      </c>
    </row>
    <row r="664" ht="16.5" spans="1:2">
      <c r="A664" s="5" t="s">
        <v>939</v>
      </c>
      <c r="B664" s="5" t="s">
        <v>948</v>
      </c>
    </row>
    <row r="665" ht="16.5" spans="1:2">
      <c r="A665" s="5" t="s">
        <v>939</v>
      </c>
      <c r="B665" s="5" t="s">
        <v>949</v>
      </c>
    </row>
    <row r="666" ht="16.5" spans="1:2">
      <c r="A666" s="5" t="s">
        <v>939</v>
      </c>
      <c r="B666" s="5" t="s">
        <v>950</v>
      </c>
    </row>
    <row r="667" ht="16.5" spans="1:2">
      <c r="A667" s="5" t="s">
        <v>939</v>
      </c>
      <c r="B667" s="5" t="s">
        <v>951</v>
      </c>
    </row>
    <row r="668" ht="16.5" spans="1:2">
      <c r="A668" s="5" t="s">
        <v>939</v>
      </c>
      <c r="B668" s="5" t="s">
        <v>952</v>
      </c>
    </row>
    <row r="669" ht="16.5" spans="1:2">
      <c r="A669" s="5" t="s">
        <v>939</v>
      </c>
      <c r="B669" s="5" t="s">
        <v>953</v>
      </c>
    </row>
    <row r="670" ht="16.5" spans="1:2">
      <c r="A670" s="5" t="s">
        <v>939</v>
      </c>
      <c r="B670" s="5" t="s">
        <v>954</v>
      </c>
    </row>
    <row r="671" ht="16.5" spans="1:2">
      <c r="A671" s="5" t="s">
        <v>939</v>
      </c>
      <c r="B671" s="5" t="s">
        <v>955</v>
      </c>
    </row>
    <row r="672" ht="16.5" spans="1:2">
      <c r="A672" s="5" t="s">
        <v>939</v>
      </c>
      <c r="B672" s="5" t="s">
        <v>956</v>
      </c>
    </row>
    <row r="673" ht="16.5" spans="1:2">
      <c r="A673" s="5" t="s">
        <v>939</v>
      </c>
      <c r="B673" s="5" t="s">
        <v>957</v>
      </c>
    </row>
    <row r="674" ht="16.5" spans="1:2">
      <c r="A674" s="5" t="s">
        <v>939</v>
      </c>
      <c r="B674" s="5" t="s">
        <v>958</v>
      </c>
    </row>
    <row r="675" ht="16.5" spans="1:2">
      <c r="A675" s="5" t="s">
        <v>939</v>
      </c>
      <c r="B675" s="5" t="s">
        <v>959</v>
      </c>
    </row>
    <row r="676" ht="16.5" spans="1:2">
      <c r="A676" s="5" t="s">
        <v>939</v>
      </c>
      <c r="B676" s="5" t="s">
        <v>960</v>
      </c>
    </row>
    <row r="677" ht="16.5" spans="1:2">
      <c r="A677" s="5" t="s">
        <v>939</v>
      </c>
      <c r="B677" s="5" t="s">
        <v>961</v>
      </c>
    </row>
    <row r="678" ht="16.5" spans="1:2">
      <c r="A678" s="5" t="s">
        <v>962</v>
      </c>
      <c r="B678" s="5" t="s">
        <v>916</v>
      </c>
    </row>
    <row r="679" ht="16.5" spans="1:2">
      <c r="A679" s="5" t="s">
        <v>962</v>
      </c>
      <c r="B679" s="5" t="s">
        <v>917</v>
      </c>
    </row>
    <row r="680" ht="16.5" spans="1:2">
      <c r="A680" s="5" t="s">
        <v>962</v>
      </c>
      <c r="B680" s="5" t="s">
        <v>918</v>
      </c>
    </row>
    <row r="681" ht="16.5" spans="1:2">
      <c r="A681" s="5" t="s">
        <v>962</v>
      </c>
      <c r="B681" s="5" t="s">
        <v>919</v>
      </c>
    </row>
    <row r="682" ht="16.5" spans="1:2">
      <c r="A682" s="5" t="s">
        <v>962</v>
      </c>
      <c r="B682" s="5" t="s">
        <v>920</v>
      </c>
    </row>
    <row r="683" ht="16.5" spans="1:2">
      <c r="A683" s="5" t="s">
        <v>962</v>
      </c>
      <c r="B683" s="5" t="s">
        <v>921</v>
      </c>
    </row>
    <row r="684" ht="16.5" spans="1:2">
      <c r="A684" s="5" t="s">
        <v>962</v>
      </c>
      <c r="B684" s="5" t="s">
        <v>922</v>
      </c>
    </row>
    <row r="685" ht="16.5" spans="1:2">
      <c r="A685" s="5" t="s">
        <v>962</v>
      </c>
      <c r="B685" s="5" t="s">
        <v>923</v>
      </c>
    </row>
    <row r="686" ht="16.5" spans="1:2">
      <c r="A686" s="5" t="s">
        <v>962</v>
      </c>
      <c r="B686" s="5" t="s">
        <v>924</v>
      </c>
    </row>
    <row r="687" ht="16.5" spans="1:2">
      <c r="A687" s="5" t="s">
        <v>962</v>
      </c>
      <c r="B687" s="5" t="s">
        <v>925</v>
      </c>
    </row>
    <row r="688" ht="16.5" spans="1:2">
      <c r="A688" s="5" t="s">
        <v>962</v>
      </c>
      <c r="B688" s="5" t="s">
        <v>926</v>
      </c>
    </row>
    <row r="689" ht="16.5" spans="1:2">
      <c r="A689" s="5" t="s">
        <v>963</v>
      </c>
      <c r="B689" s="5" t="s">
        <v>964</v>
      </c>
    </row>
    <row r="690" ht="16.5" spans="1:2">
      <c r="A690" s="5" t="s">
        <v>963</v>
      </c>
      <c r="B690" s="5" t="s">
        <v>965</v>
      </c>
    </row>
    <row r="691" ht="16.5" spans="1:2">
      <c r="A691" s="5" t="s">
        <v>963</v>
      </c>
      <c r="B691" s="5" t="s">
        <v>966</v>
      </c>
    </row>
    <row r="692" ht="16.5" spans="1:2">
      <c r="A692" s="5" t="s">
        <v>963</v>
      </c>
      <c r="B692" s="5" t="s">
        <v>967</v>
      </c>
    </row>
    <row r="693" ht="16.5" spans="1:2">
      <c r="A693" s="5" t="s">
        <v>963</v>
      </c>
      <c r="B693" s="5" t="s">
        <v>968</v>
      </c>
    </row>
    <row r="694" ht="16.5" spans="1:2">
      <c r="A694" s="5" t="s">
        <v>963</v>
      </c>
      <c r="B694" s="5" t="s">
        <v>969</v>
      </c>
    </row>
    <row r="695" ht="16.5" spans="1:2">
      <c r="A695" s="5" t="s">
        <v>963</v>
      </c>
      <c r="B695" s="5" t="s">
        <v>970</v>
      </c>
    </row>
    <row r="696" ht="16.5" spans="1:2">
      <c r="A696" s="5" t="s">
        <v>963</v>
      </c>
      <c r="B696" s="5" t="s">
        <v>971</v>
      </c>
    </row>
    <row r="697" ht="16.5" spans="1:2">
      <c r="A697" s="5" t="s">
        <v>963</v>
      </c>
      <c r="B697" s="5" t="s">
        <v>972</v>
      </c>
    </row>
    <row r="698" ht="16.5" spans="1:2">
      <c r="A698" s="5" t="s">
        <v>963</v>
      </c>
      <c r="B698" s="5" t="s">
        <v>973</v>
      </c>
    </row>
    <row r="699" ht="16.5" spans="1:2">
      <c r="A699" s="5" t="s">
        <v>963</v>
      </c>
      <c r="B699" s="5" t="s">
        <v>974</v>
      </c>
    </row>
    <row r="700" ht="16.5" spans="1:2">
      <c r="A700" s="5" t="s">
        <v>963</v>
      </c>
      <c r="B700" s="5" t="s">
        <v>975</v>
      </c>
    </row>
    <row r="701" ht="16.5" spans="1:2">
      <c r="A701" s="5" t="s">
        <v>963</v>
      </c>
      <c r="B701" s="5" t="s">
        <v>976</v>
      </c>
    </row>
    <row r="702" ht="16.5" spans="1:2">
      <c r="A702" s="5" t="s">
        <v>963</v>
      </c>
      <c r="B702" s="5" t="s">
        <v>977</v>
      </c>
    </row>
    <row r="703" ht="16.5" spans="1:2">
      <c r="A703" s="5" t="s">
        <v>963</v>
      </c>
      <c r="B703" s="5" t="s">
        <v>978</v>
      </c>
    </row>
    <row r="704" ht="16.5" spans="1:2">
      <c r="A704" s="5" t="s">
        <v>963</v>
      </c>
      <c r="B704" s="5" t="s">
        <v>979</v>
      </c>
    </row>
    <row r="705" ht="16.5" spans="1:2">
      <c r="A705" s="5" t="s">
        <v>963</v>
      </c>
      <c r="B705" s="5" t="s">
        <v>980</v>
      </c>
    </row>
    <row r="706" ht="16.5" spans="1:2">
      <c r="A706" s="5" t="s">
        <v>963</v>
      </c>
      <c r="B706" s="5" t="s">
        <v>981</v>
      </c>
    </row>
    <row r="707" ht="16.5" spans="1:2">
      <c r="A707" s="5" t="s">
        <v>963</v>
      </c>
      <c r="B707" s="5" t="s">
        <v>982</v>
      </c>
    </row>
    <row r="708" ht="16.5" spans="1:2">
      <c r="A708" s="5" t="s">
        <v>963</v>
      </c>
      <c r="B708" s="5" t="s">
        <v>983</v>
      </c>
    </row>
    <row r="709" ht="16.5" spans="1:2">
      <c r="A709" s="5" t="s">
        <v>963</v>
      </c>
      <c r="B709" s="5" t="s">
        <v>984</v>
      </c>
    </row>
    <row r="710" ht="16.5" spans="1:2">
      <c r="A710" s="5" t="s">
        <v>963</v>
      </c>
      <c r="B710" s="5" t="s">
        <v>985</v>
      </c>
    </row>
    <row r="711" ht="16.5" spans="1:2">
      <c r="A711" s="5" t="s">
        <v>986</v>
      </c>
      <c r="B711" s="5" t="s">
        <v>987</v>
      </c>
    </row>
    <row r="712" ht="16.5" spans="1:2">
      <c r="A712" s="5" t="s">
        <v>986</v>
      </c>
      <c r="B712" s="5" t="s">
        <v>988</v>
      </c>
    </row>
    <row r="713" ht="16.5" spans="1:2">
      <c r="A713" s="5" t="s">
        <v>986</v>
      </c>
      <c r="B713" s="5" t="s">
        <v>989</v>
      </c>
    </row>
    <row r="714" ht="16.5" spans="1:2">
      <c r="A714" s="5" t="s">
        <v>986</v>
      </c>
      <c r="B714" s="5" t="s">
        <v>990</v>
      </c>
    </row>
    <row r="715" ht="16.5" spans="1:2">
      <c r="A715" s="5" t="s">
        <v>986</v>
      </c>
      <c r="B715" s="5" t="s">
        <v>991</v>
      </c>
    </row>
    <row r="716" ht="16.5" spans="1:2">
      <c r="A716" s="5" t="s">
        <v>986</v>
      </c>
      <c r="B716" s="5" t="s">
        <v>992</v>
      </c>
    </row>
    <row r="717" ht="16.5" spans="1:2">
      <c r="A717" s="5" t="s">
        <v>986</v>
      </c>
      <c r="B717" s="5" t="s">
        <v>993</v>
      </c>
    </row>
    <row r="718" ht="16.5" spans="1:2">
      <c r="A718" s="5" t="s">
        <v>986</v>
      </c>
      <c r="B718" s="5" t="s">
        <v>994</v>
      </c>
    </row>
    <row r="719" ht="16.5" spans="1:2">
      <c r="A719" s="5" t="s">
        <v>986</v>
      </c>
      <c r="B719" s="5" t="s">
        <v>995</v>
      </c>
    </row>
    <row r="720" ht="16.5" spans="1:2">
      <c r="A720" s="5" t="s">
        <v>986</v>
      </c>
      <c r="B720" s="5" t="s">
        <v>996</v>
      </c>
    </row>
    <row r="721" ht="16.5" spans="1:2">
      <c r="A721" s="5" t="s">
        <v>986</v>
      </c>
      <c r="B721" s="5" t="s">
        <v>997</v>
      </c>
    </row>
    <row r="722" ht="16.5" spans="1:2">
      <c r="A722" s="5" t="s">
        <v>998</v>
      </c>
      <c r="B722" s="5" t="s">
        <v>999</v>
      </c>
    </row>
    <row r="723" ht="16.5" spans="1:2">
      <c r="A723" s="5" t="s">
        <v>998</v>
      </c>
      <c r="B723" s="5" t="s">
        <v>1000</v>
      </c>
    </row>
    <row r="724" ht="16.5" spans="1:2">
      <c r="A724" s="5" t="s">
        <v>998</v>
      </c>
      <c r="B724" s="5" t="s">
        <v>1001</v>
      </c>
    </row>
    <row r="725" ht="16.5" spans="1:2">
      <c r="A725" s="5" t="s">
        <v>998</v>
      </c>
      <c r="B725" s="5" t="s">
        <v>1002</v>
      </c>
    </row>
    <row r="726" ht="16.5" spans="1:2">
      <c r="A726" s="5" t="s">
        <v>998</v>
      </c>
      <c r="B726" s="5" t="s">
        <v>1003</v>
      </c>
    </row>
    <row r="727" ht="16.5" spans="1:2">
      <c r="A727" s="5" t="s">
        <v>998</v>
      </c>
      <c r="B727" s="5" t="s">
        <v>1004</v>
      </c>
    </row>
    <row r="728" ht="16.5" spans="1:2">
      <c r="A728" s="5" t="s">
        <v>998</v>
      </c>
      <c r="B728" s="5" t="s">
        <v>1005</v>
      </c>
    </row>
    <row r="729" ht="16.5" spans="1:2">
      <c r="A729" s="5" t="s">
        <v>998</v>
      </c>
      <c r="B729" s="5" t="s">
        <v>1006</v>
      </c>
    </row>
    <row r="730" ht="16.5" spans="1:2">
      <c r="A730" s="5" t="s">
        <v>998</v>
      </c>
      <c r="B730" s="5" t="s">
        <v>1007</v>
      </c>
    </row>
    <row r="731" ht="16.5" spans="1:2">
      <c r="A731" s="5" t="s">
        <v>998</v>
      </c>
      <c r="B731" s="5" t="s">
        <v>1008</v>
      </c>
    </row>
    <row r="732" ht="16.5" spans="1:2">
      <c r="A732" s="5" t="s">
        <v>998</v>
      </c>
      <c r="B732" s="5" t="s">
        <v>1009</v>
      </c>
    </row>
    <row r="733" ht="16.5" spans="1:2">
      <c r="A733" s="5" t="s">
        <v>998</v>
      </c>
      <c r="B733" s="5" t="s">
        <v>1010</v>
      </c>
    </row>
    <row r="734" ht="16.5" spans="1:2">
      <c r="A734" s="5" t="s">
        <v>998</v>
      </c>
      <c r="B734" s="5" t="s">
        <v>1011</v>
      </c>
    </row>
    <row r="735" ht="16.5" spans="1:2">
      <c r="A735" s="5" t="s">
        <v>998</v>
      </c>
      <c r="B735" s="5" t="s">
        <v>1012</v>
      </c>
    </row>
    <row r="736" ht="16.5" spans="1:2">
      <c r="A736" s="5" t="s">
        <v>998</v>
      </c>
      <c r="B736" s="5" t="s">
        <v>1013</v>
      </c>
    </row>
    <row r="737" ht="16.5" spans="1:2">
      <c r="A737" s="5" t="s">
        <v>998</v>
      </c>
      <c r="B737" s="5" t="s">
        <v>1014</v>
      </c>
    </row>
    <row r="738" ht="16.5" spans="1:2">
      <c r="A738" s="5" t="s">
        <v>998</v>
      </c>
      <c r="B738" s="5" t="s">
        <v>1015</v>
      </c>
    </row>
    <row r="739" ht="16.5" spans="1:2">
      <c r="A739" s="5" t="s">
        <v>998</v>
      </c>
      <c r="B739" s="5" t="s">
        <v>1016</v>
      </c>
    </row>
    <row r="740" ht="16.5" spans="1:2">
      <c r="A740" s="5" t="s">
        <v>998</v>
      </c>
      <c r="B740" s="5" t="s">
        <v>1017</v>
      </c>
    </row>
    <row r="741" ht="16.5" spans="1:2">
      <c r="A741" s="5" t="s">
        <v>998</v>
      </c>
      <c r="B741" s="5" t="s">
        <v>1018</v>
      </c>
    </row>
    <row r="742" ht="16.5" spans="1:2">
      <c r="A742" s="5" t="s">
        <v>998</v>
      </c>
      <c r="B742" s="5" t="s">
        <v>1019</v>
      </c>
    </row>
    <row r="743" ht="16.5" spans="1:2">
      <c r="A743" s="5" t="s">
        <v>998</v>
      </c>
      <c r="B743" s="5" t="s">
        <v>1020</v>
      </c>
    </row>
    <row r="744" ht="16.5" spans="1:2">
      <c r="A744" s="5" t="s">
        <v>1021</v>
      </c>
      <c r="B744" s="5" t="s">
        <v>1022</v>
      </c>
    </row>
    <row r="745" ht="16.5" spans="1:2">
      <c r="A745" s="5" t="s">
        <v>1021</v>
      </c>
      <c r="B745" s="5" t="s">
        <v>1023</v>
      </c>
    </row>
    <row r="746" ht="16.5" spans="1:2">
      <c r="A746" s="5" t="s">
        <v>1021</v>
      </c>
      <c r="B746" s="5" t="s">
        <v>1024</v>
      </c>
    </row>
    <row r="747" ht="16.5" spans="1:2">
      <c r="A747" s="5" t="s">
        <v>1021</v>
      </c>
      <c r="B747" s="5" t="s">
        <v>1025</v>
      </c>
    </row>
    <row r="748" ht="16.5" spans="1:2">
      <c r="A748" s="5" t="s">
        <v>1021</v>
      </c>
      <c r="B748" s="5" t="s">
        <v>1026</v>
      </c>
    </row>
    <row r="749" ht="16.5" spans="1:2">
      <c r="A749" s="5" t="s">
        <v>1021</v>
      </c>
      <c r="B749" s="5" t="s">
        <v>1027</v>
      </c>
    </row>
    <row r="750" ht="16.5" spans="1:2">
      <c r="A750" s="5" t="s">
        <v>1021</v>
      </c>
      <c r="B750" s="5" t="s">
        <v>1028</v>
      </c>
    </row>
    <row r="751" ht="16.5" spans="1:2">
      <c r="A751" s="5" t="s">
        <v>1021</v>
      </c>
      <c r="B751" s="5" t="s">
        <v>1029</v>
      </c>
    </row>
    <row r="752" ht="16.5" spans="1:2">
      <c r="A752" s="5" t="s">
        <v>1021</v>
      </c>
      <c r="B752" s="5" t="s">
        <v>1030</v>
      </c>
    </row>
    <row r="753" ht="16.5" spans="1:2">
      <c r="A753" s="5" t="s">
        <v>1021</v>
      </c>
      <c r="B753" s="5" t="s">
        <v>1031</v>
      </c>
    </row>
    <row r="754" ht="16.5" spans="1:2">
      <c r="A754" s="5" t="s">
        <v>1021</v>
      </c>
      <c r="B754" s="5" t="s">
        <v>1032</v>
      </c>
    </row>
    <row r="755" ht="16.5" spans="1:2">
      <c r="A755" s="5" t="s">
        <v>1021</v>
      </c>
      <c r="B755" s="5" t="s">
        <v>1033</v>
      </c>
    </row>
    <row r="756" ht="16.5" spans="1:2">
      <c r="A756" s="5" t="s">
        <v>1021</v>
      </c>
      <c r="B756" s="5" t="s">
        <v>1034</v>
      </c>
    </row>
    <row r="757" ht="16.5" spans="1:2">
      <c r="A757" s="5" t="s">
        <v>1021</v>
      </c>
      <c r="B757" s="5" t="s">
        <v>1035</v>
      </c>
    </row>
    <row r="758" ht="16.5" spans="1:2">
      <c r="A758" s="5" t="s">
        <v>1021</v>
      </c>
      <c r="B758" s="5" t="s">
        <v>1036</v>
      </c>
    </row>
    <row r="759" ht="16.5" spans="1:2">
      <c r="A759" s="5" t="s">
        <v>1021</v>
      </c>
      <c r="B759" s="5" t="s">
        <v>1037</v>
      </c>
    </row>
    <row r="760" ht="16.5" spans="1:2">
      <c r="A760" s="5" t="s">
        <v>1021</v>
      </c>
      <c r="B760" s="5" t="s">
        <v>1038</v>
      </c>
    </row>
    <row r="761" ht="16.5" spans="1:2">
      <c r="A761" s="5" t="s">
        <v>1021</v>
      </c>
      <c r="B761" s="5" t="s">
        <v>1039</v>
      </c>
    </row>
    <row r="762" ht="16.5" spans="1:2">
      <c r="A762" s="5" t="s">
        <v>1021</v>
      </c>
      <c r="B762" s="5" t="s">
        <v>1040</v>
      </c>
    </row>
    <row r="763" ht="16.5" spans="1:2">
      <c r="A763" s="5" t="s">
        <v>1021</v>
      </c>
      <c r="B763" s="5" t="s">
        <v>1041</v>
      </c>
    </row>
    <row r="764" ht="16.5" spans="1:2">
      <c r="A764" s="5" t="s">
        <v>1021</v>
      </c>
      <c r="B764" s="5" t="s">
        <v>1042</v>
      </c>
    </row>
    <row r="765" ht="16.5" spans="1:2">
      <c r="A765" s="5" t="s">
        <v>1021</v>
      </c>
      <c r="B765" s="5" t="s">
        <v>1043</v>
      </c>
    </row>
    <row r="766" ht="16.5" spans="1:2">
      <c r="A766" s="5" t="s">
        <v>1044</v>
      </c>
      <c r="B766" s="5" t="s">
        <v>1045</v>
      </c>
    </row>
    <row r="767" ht="16.5" spans="1:2">
      <c r="A767" s="5" t="s">
        <v>1044</v>
      </c>
      <c r="B767" s="5" t="s">
        <v>1046</v>
      </c>
    </row>
    <row r="768" ht="16.5" spans="1:2">
      <c r="A768" s="5" t="s">
        <v>1044</v>
      </c>
      <c r="B768" s="5" t="s">
        <v>1047</v>
      </c>
    </row>
    <row r="769" ht="16.5" spans="1:2">
      <c r="A769" s="5" t="s">
        <v>1044</v>
      </c>
      <c r="B769" s="5" t="s">
        <v>1048</v>
      </c>
    </row>
    <row r="770" ht="16.5" spans="1:2">
      <c r="A770" s="5" t="s">
        <v>1044</v>
      </c>
      <c r="B770" s="5" t="s">
        <v>1049</v>
      </c>
    </row>
    <row r="771" ht="16.5" spans="1:2">
      <c r="A771" s="5" t="s">
        <v>1044</v>
      </c>
      <c r="B771" s="5" t="s">
        <v>1050</v>
      </c>
    </row>
    <row r="772" ht="16.5" spans="1:2">
      <c r="A772" s="5" t="s">
        <v>1044</v>
      </c>
      <c r="B772" s="5" t="s">
        <v>1051</v>
      </c>
    </row>
    <row r="773" ht="16.5" spans="1:2">
      <c r="A773" s="5" t="s">
        <v>1044</v>
      </c>
      <c r="B773" s="5" t="s">
        <v>1052</v>
      </c>
    </row>
    <row r="774" ht="16.5" spans="1:2">
      <c r="A774" s="5" t="s">
        <v>1044</v>
      </c>
      <c r="B774" s="5" t="s">
        <v>1053</v>
      </c>
    </row>
    <row r="775" ht="16.5" spans="1:2">
      <c r="A775" s="5" t="s">
        <v>1044</v>
      </c>
      <c r="B775" s="5" t="s">
        <v>1054</v>
      </c>
    </row>
    <row r="776" ht="16.5" spans="1:2">
      <c r="A776" s="5" t="s">
        <v>1044</v>
      </c>
      <c r="B776" s="5" t="s">
        <v>1055</v>
      </c>
    </row>
    <row r="777" ht="16.5" spans="1:2">
      <c r="A777" s="5" t="s">
        <v>1044</v>
      </c>
      <c r="B777" s="5" t="s">
        <v>1056</v>
      </c>
    </row>
    <row r="778" ht="16.5" spans="1:2">
      <c r="A778" s="5" t="s">
        <v>1044</v>
      </c>
      <c r="B778" s="5" t="s">
        <v>1057</v>
      </c>
    </row>
    <row r="779" ht="16.5" spans="1:2">
      <c r="A779" s="5" t="s">
        <v>1044</v>
      </c>
      <c r="B779" s="5" t="s">
        <v>1058</v>
      </c>
    </row>
    <row r="780" ht="16.5" spans="1:2">
      <c r="A780" s="5" t="s">
        <v>1044</v>
      </c>
      <c r="B780" s="5" t="s">
        <v>1059</v>
      </c>
    </row>
    <row r="781" ht="16.5" spans="1:2">
      <c r="A781" s="5" t="s">
        <v>1044</v>
      </c>
      <c r="B781" s="5" t="s">
        <v>1060</v>
      </c>
    </row>
    <row r="782" ht="16.5" spans="1:2">
      <c r="A782" s="5" t="s">
        <v>1044</v>
      </c>
      <c r="B782" s="5" t="s">
        <v>1061</v>
      </c>
    </row>
    <row r="783" ht="16.5" spans="1:2">
      <c r="A783" s="5" t="s">
        <v>1044</v>
      </c>
      <c r="B783" s="5" t="s">
        <v>1062</v>
      </c>
    </row>
    <row r="784" ht="16.5" spans="1:2">
      <c r="A784" s="5" t="s">
        <v>1044</v>
      </c>
      <c r="B784" s="5" t="s">
        <v>1063</v>
      </c>
    </row>
    <row r="785" ht="16.5" spans="1:2">
      <c r="A785" s="5" t="s">
        <v>1044</v>
      </c>
      <c r="B785" s="5" t="s">
        <v>1064</v>
      </c>
    </row>
    <row r="786" ht="16.5" spans="1:2">
      <c r="A786" s="5" t="s">
        <v>1044</v>
      </c>
      <c r="B786" s="5" t="s">
        <v>1065</v>
      </c>
    </row>
    <row r="787" ht="16.5" spans="1:2">
      <c r="A787" s="5" t="s">
        <v>1044</v>
      </c>
      <c r="B787" s="5" t="s">
        <v>1066</v>
      </c>
    </row>
    <row r="788" ht="16.5" spans="1:2">
      <c r="A788" s="5" t="s">
        <v>1067</v>
      </c>
      <c r="B788" s="5" t="s">
        <v>1068</v>
      </c>
    </row>
    <row r="789" ht="16.5" spans="1:2">
      <c r="A789" s="5" t="s">
        <v>1067</v>
      </c>
      <c r="B789" s="5" t="s">
        <v>1069</v>
      </c>
    </row>
    <row r="790" ht="16.5" spans="1:2">
      <c r="A790" s="5" t="s">
        <v>1067</v>
      </c>
      <c r="B790" s="5" t="s">
        <v>1070</v>
      </c>
    </row>
    <row r="791" ht="16.5" spans="1:2">
      <c r="A791" s="5" t="s">
        <v>1067</v>
      </c>
      <c r="B791" s="5" t="s">
        <v>1071</v>
      </c>
    </row>
    <row r="792" ht="16.5" spans="1:2">
      <c r="A792" s="5" t="s">
        <v>1067</v>
      </c>
      <c r="B792" s="5" t="s">
        <v>1072</v>
      </c>
    </row>
    <row r="793" ht="16.5" spans="1:2">
      <c r="A793" s="5" t="s">
        <v>1067</v>
      </c>
      <c r="B793" s="5" t="s">
        <v>1073</v>
      </c>
    </row>
    <row r="794" ht="16.5" spans="1:2">
      <c r="A794" s="5" t="s">
        <v>1067</v>
      </c>
      <c r="B794" s="5" t="s">
        <v>1074</v>
      </c>
    </row>
    <row r="795" ht="16.5" spans="1:2">
      <c r="A795" s="5" t="s">
        <v>1067</v>
      </c>
      <c r="B795" s="5" t="s">
        <v>1075</v>
      </c>
    </row>
    <row r="796" ht="16.5" spans="1:2">
      <c r="A796" s="5" t="s">
        <v>1067</v>
      </c>
      <c r="B796" s="5" t="s">
        <v>1076</v>
      </c>
    </row>
    <row r="797" ht="16.5" spans="1:2">
      <c r="A797" s="5" t="s">
        <v>1067</v>
      </c>
      <c r="B797" s="5" t="s">
        <v>1077</v>
      </c>
    </row>
    <row r="798" ht="16.5" spans="1:2">
      <c r="A798" s="5" t="s">
        <v>1067</v>
      </c>
      <c r="B798" s="5" t="s">
        <v>1078</v>
      </c>
    </row>
    <row r="799" ht="16.5" spans="1:2">
      <c r="A799" s="5" t="s">
        <v>1067</v>
      </c>
      <c r="B799" s="5" t="s">
        <v>1079</v>
      </c>
    </row>
    <row r="800" ht="16.5" spans="1:2">
      <c r="A800" s="5" t="s">
        <v>1067</v>
      </c>
      <c r="B800" s="5" t="s">
        <v>1080</v>
      </c>
    </row>
    <row r="801" ht="16.5" spans="1:2">
      <c r="A801" s="5" t="s">
        <v>1067</v>
      </c>
      <c r="B801" s="5" t="s">
        <v>1081</v>
      </c>
    </row>
    <row r="802" ht="16.5" spans="1:2">
      <c r="A802" s="5" t="s">
        <v>1067</v>
      </c>
      <c r="B802" s="5" t="s">
        <v>1082</v>
      </c>
    </row>
    <row r="803" ht="16.5" spans="1:2">
      <c r="A803" s="5" t="s">
        <v>1067</v>
      </c>
      <c r="B803" s="5" t="s">
        <v>1083</v>
      </c>
    </row>
    <row r="804" ht="16.5" spans="1:2">
      <c r="A804" s="5" t="s">
        <v>1067</v>
      </c>
      <c r="B804" s="5" t="s">
        <v>1084</v>
      </c>
    </row>
    <row r="805" ht="16.5" spans="1:2">
      <c r="A805" s="5" t="s">
        <v>1067</v>
      </c>
      <c r="B805" s="5" t="s">
        <v>1085</v>
      </c>
    </row>
    <row r="806" ht="16.5" spans="1:2">
      <c r="A806" s="5" t="s">
        <v>1067</v>
      </c>
      <c r="B806" s="5" t="s">
        <v>1086</v>
      </c>
    </row>
    <row r="807" ht="16.5" spans="1:2">
      <c r="A807" s="5" t="s">
        <v>1067</v>
      </c>
      <c r="B807" s="5" t="s">
        <v>1087</v>
      </c>
    </row>
    <row r="808" ht="16.5" spans="1:2">
      <c r="A808" s="5" t="s">
        <v>1067</v>
      </c>
      <c r="B808" s="5" t="s">
        <v>1088</v>
      </c>
    </row>
    <row r="809" ht="16.5" spans="1:2">
      <c r="A809" s="5" t="s">
        <v>1067</v>
      </c>
      <c r="B809" s="5" t="s">
        <v>1089</v>
      </c>
    </row>
    <row r="810" ht="16.5" spans="1:2">
      <c r="A810" s="5" t="s">
        <v>1090</v>
      </c>
      <c r="B810" s="5" t="s">
        <v>1091</v>
      </c>
    </row>
    <row r="811" ht="16.5" spans="1:2">
      <c r="A811" s="5" t="s">
        <v>1090</v>
      </c>
      <c r="B811" s="5" t="s">
        <v>1092</v>
      </c>
    </row>
    <row r="812" ht="16.5" spans="1:2">
      <c r="A812" s="5" t="s">
        <v>1090</v>
      </c>
      <c r="B812" s="5" t="s">
        <v>1093</v>
      </c>
    </row>
    <row r="813" ht="16.5" spans="1:2">
      <c r="A813" s="5" t="s">
        <v>1090</v>
      </c>
      <c r="B813" s="5" t="s">
        <v>1094</v>
      </c>
    </row>
    <row r="814" ht="16.5" spans="1:2">
      <c r="A814" s="5" t="s">
        <v>1090</v>
      </c>
      <c r="B814" s="5" t="s">
        <v>1095</v>
      </c>
    </row>
    <row r="815" ht="16.5" spans="1:2">
      <c r="A815" s="5" t="s">
        <v>1090</v>
      </c>
      <c r="B815" s="5" t="s">
        <v>1096</v>
      </c>
    </row>
    <row r="816" ht="16.5" spans="1:2">
      <c r="A816" s="5" t="s">
        <v>1090</v>
      </c>
      <c r="B816" s="5" t="s">
        <v>1097</v>
      </c>
    </row>
    <row r="817" ht="16.5" spans="1:2">
      <c r="A817" s="5" t="s">
        <v>1090</v>
      </c>
      <c r="B817" s="5" t="s">
        <v>1098</v>
      </c>
    </row>
    <row r="818" ht="16.5" spans="1:2">
      <c r="A818" s="5" t="s">
        <v>1090</v>
      </c>
      <c r="B818" s="5" t="s">
        <v>1099</v>
      </c>
    </row>
    <row r="819" ht="16.5" spans="1:2">
      <c r="A819" s="5" t="s">
        <v>1090</v>
      </c>
      <c r="B819" s="5" t="s">
        <v>1100</v>
      </c>
    </row>
    <row r="820" ht="16.5" spans="1:2">
      <c r="A820" s="5" t="s">
        <v>1090</v>
      </c>
      <c r="B820" s="5" t="s">
        <v>1101</v>
      </c>
    </row>
    <row r="821" ht="16.5" spans="1:2">
      <c r="A821" s="5" t="s">
        <v>1102</v>
      </c>
      <c r="B821" s="5" t="s">
        <v>1103</v>
      </c>
    </row>
    <row r="822" ht="16.5" spans="1:2">
      <c r="A822" s="5" t="s">
        <v>1102</v>
      </c>
      <c r="B822" s="5" t="s">
        <v>1104</v>
      </c>
    </row>
    <row r="823" ht="16.5" spans="1:2">
      <c r="A823" s="5" t="s">
        <v>1102</v>
      </c>
      <c r="B823" s="5" t="s">
        <v>1105</v>
      </c>
    </row>
    <row r="824" ht="16.5" spans="1:2">
      <c r="A824" s="5" t="s">
        <v>1102</v>
      </c>
      <c r="B824" s="5" t="s">
        <v>1106</v>
      </c>
    </row>
    <row r="825" ht="16.5" spans="1:2">
      <c r="A825" s="5" t="s">
        <v>1102</v>
      </c>
      <c r="B825" s="5" t="s">
        <v>1107</v>
      </c>
    </row>
    <row r="826" ht="16.5" spans="1:2">
      <c r="A826" s="5" t="s">
        <v>1102</v>
      </c>
      <c r="B826" s="5" t="s">
        <v>1108</v>
      </c>
    </row>
    <row r="827" ht="16.5" spans="1:2">
      <c r="A827" s="5" t="s">
        <v>1102</v>
      </c>
      <c r="B827" s="5" t="s">
        <v>1109</v>
      </c>
    </row>
    <row r="828" ht="16.5" spans="1:2">
      <c r="A828" s="5" t="s">
        <v>1102</v>
      </c>
      <c r="B828" s="5" t="s">
        <v>1110</v>
      </c>
    </row>
    <row r="829" ht="16.5" spans="1:2">
      <c r="A829" s="5" t="s">
        <v>1102</v>
      </c>
      <c r="B829" s="5" t="s">
        <v>1111</v>
      </c>
    </row>
    <row r="830" ht="16.5" spans="1:2">
      <c r="A830" s="5" t="s">
        <v>1102</v>
      </c>
      <c r="B830" s="5" t="s">
        <v>1112</v>
      </c>
    </row>
    <row r="831" ht="16.5" spans="1:2">
      <c r="A831" s="5" t="s">
        <v>1102</v>
      </c>
      <c r="B831" s="5" t="s">
        <v>1113</v>
      </c>
    </row>
    <row r="832" ht="16.5" spans="1:2">
      <c r="A832" s="5" t="s">
        <v>1114</v>
      </c>
      <c r="B832" s="5" t="s">
        <v>1115</v>
      </c>
    </row>
    <row r="833" ht="16.5" spans="1:2">
      <c r="A833" s="5" t="s">
        <v>1114</v>
      </c>
      <c r="B833" s="5" t="s">
        <v>1116</v>
      </c>
    </row>
    <row r="834" ht="16.5" spans="1:2">
      <c r="A834" s="5" t="s">
        <v>1114</v>
      </c>
      <c r="B834" s="5" t="s">
        <v>1117</v>
      </c>
    </row>
    <row r="835" ht="16.5" spans="1:2">
      <c r="A835" s="5" t="s">
        <v>1114</v>
      </c>
      <c r="B835" s="5" t="s">
        <v>1118</v>
      </c>
    </row>
    <row r="836" ht="16.5" spans="1:2">
      <c r="A836" s="5" t="s">
        <v>1114</v>
      </c>
      <c r="B836" s="5" t="s">
        <v>1119</v>
      </c>
    </row>
    <row r="837" ht="16.5" spans="1:2">
      <c r="A837" s="5" t="s">
        <v>1114</v>
      </c>
      <c r="B837" s="5" t="s">
        <v>1120</v>
      </c>
    </row>
    <row r="838" ht="16.5" spans="1:2">
      <c r="A838" s="5" t="s">
        <v>1114</v>
      </c>
      <c r="B838" s="5" t="s">
        <v>1121</v>
      </c>
    </row>
    <row r="839" ht="16.5" spans="1:2">
      <c r="A839" s="5" t="s">
        <v>1114</v>
      </c>
      <c r="B839" s="5" t="s">
        <v>1122</v>
      </c>
    </row>
    <row r="840" ht="16.5" spans="1:2">
      <c r="A840" s="5" t="s">
        <v>1114</v>
      </c>
      <c r="B840" s="5" t="s">
        <v>1123</v>
      </c>
    </row>
    <row r="841" ht="16.5" spans="1:2">
      <c r="A841" s="5" t="s">
        <v>1114</v>
      </c>
      <c r="B841" s="5" t="s">
        <v>1124</v>
      </c>
    </row>
    <row r="842" ht="16.5" spans="1:2">
      <c r="A842" s="5" t="s">
        <v>1114</v>
      </c>
      <c r="B842" s="5" t="s">
        <v>1125</v>
      </c>
    </row>
    <row r="843" ht="16.5" spans="1:2">
      <c r="A843" s="5" t="s">
        <v>1114</v>
      </c>
      <c r="B843" s="5" t="s">
        <v>1126</v>
      </c>
    </row>
    <row r="844" ht="16.5" spans="1:2">
      <c r="A844" s="5" t="s">
        <v>1114</v>
      </c>
      <c r="B844" s="5" t="s">
        <v>1127</v>
      </c>
    </row>
    <row r="845" ht="16.5" spans="1:2">
      <c r="A845" s="5" t="s">
        <v>1114</v>
      </c>
      <c r="B845" s="5" t="s">
        <v>1128</v>
      </c>
    </row>
    <row r="846" ht="16.5" spans="1:2">
      <c r="A846" s="5" t="s">
        <v>1114</v>
      </c>
      <c r="B846" s="5" t="s">
        <v>1129</v>
      </c>
    </row>
    <row r="847" ht="16.5" spans="1:2">
      <c r="A847" s="5" t="s">
        <v>1114</v>
      </c>
      <c r="B847" s="5" t="s">
        <v>1130</v>
      </c>
    </row>
    <row r="848" ht="16.5" spans="1:2">
      <c r="A848" s="5" t="s">
        <v>1114</v>
      </c>
      <c r="B848" s="5" t="s">
        <v>1131</v>
      </c>
    </row>
    <row r="849" ht="16.5" spans="1:2">
      <c r="A849" s="5" t="s">
        <v>1114</v>
      </c>
      <c r="B849" s="5" t="s">
        <v>1132</v>
      </c>
    </row>
    <row r="850" ht="16.5" spans="1:2">
      <c r="A850" s="5" t="s">
        <v>1114</v>
      </c>
      <c r="B850" s="5" t="s">
        <v>1133</v>
      </c>
    </row>
    <row r="851" ht="16.5" spans="1:2">
      <c r="A851" s="5" t="s">
        <v>1114</v>
      </c>
      <c r="B851" s="5" t="s">
        <v>1134</v>
      </c>
    </row>
    <row r="852" ht="16.5" spans="1:2">
      <c r="A852" s="5" t="s">
        <v>1114</v>
      </c>
      <c r="B852" s="5" t="s">
        <v>1135</v>
      </c>
    </row>
    <row r="853" ht="16.5" spans="1:2">
      <c r="A853" s="5" t="s">
        <v>1114</v>
      </c>
      <c r="B853" s="5" t="s">
        <v>1136</v>
      </c>
    </row>
    <row r="854" ht="16.5" spans="1:2">
      <c r="A854" s="5" t="s">
        <v>1137</v>
      </c>
      <c r="B854" s="5" t="s">
        <v>1115</v>
      </c>
    </row>
    <row r="855" ht="16.5" spans="1:2">
      <c r="A855" s="5" t="s">
        <v>1137</v>
      </c>
      <c r="B855" s="5" t="s">
        <v>1116</v>
      </c>
    </row>
    <row r="856" ht="16.5" spans="1:2">
      <c r="A856" s="5" t="s">
        <v>1137</v>
      </c>
      <c r="B856" s="5" t="s">
        <v>1138</v>
      </c>
    </row>
    <row r="857" ht="16.5" spans="1:2">
      <c r="A857" s="5" t="s">
        <v>1137</v>
      </c>
      <c r="B857" s="5" t="s">
        <v>1117</v>
      </c>
    </row>
    <row r="858" ht="16.5" spans="1:2">
      <c r="A858" s="5" t="s">
        <v>1137</v>
      </c>
      <c r="B858" s="5" t="s">
        <v>1118</v>
      </c>
    </row>
    <row r="859" ht="16.5" spans="1:2">
      <c r="A859" s="5" t="s">
        <v>1137</v>
      </c>
      <c r="B859" s="5" t="s">
        <v>1139</v>
      </c>
    </row>
    <row r="860" ht="16.5" spans="1:2">
      <c r="A860" s="5" t="s">
        <v>1137</v>
      </c>
      <c r="B860" s="5" t="s">
        <v>1119</v>
      </c>
    </row>
    <row r="861" ht="16.5" spans="1:2">
      <c r="A861" s="5" t="s">
        <v>1137</v>
      </c>
      <c r="B861" s="5" t="s">
        <v>1120</v>
      </c>
    </row>
    <row r="862" ht="16.5" spans="1:2">
      <c r="A862" s="5" t="s">
        <v>1137</v>
      </c>
      <c r="B862" s="5" t="s">
        <v>1140</v>
      </c>
    </row>
    <row r="863" ht="16.5" spans="1:2">
      <c r="A863" s="5" t="s">
        <v>1137</v>
      </c>
      <c r="B863" s="5" t="s">
        <v>1121</v>
      </c>
    </row>
    <row r="864" ht="16.5" spans="1:2">
      <c r="A864" s="5" t="s">
        <v>1137</v>
      </c>
      <c r="B864" s="5" t="s">
        <v>1122</v>
      </c>
    </row>
    <row r="865" ht="16.5" spans="1:2">
      <c r="A865" s="5" t="s">
        <v>1137</v>
      </c>
      <c r="B865" s="5" t="s">
        <v>1141</v>
      </c>
    </row>
    <row r="866" ht="16.5" spans="1:2">
      <c r="A866" s="5" t="s">
        <v>1137</v>
      </c>
      <c r="B866" s="5" t="s">
        <v>1123</v>
      </c>
    </row>
    <row r="867" ht="16.5" spans="1:2">
      <c r="A867" s="5" t="s">
        <v>1137</v>
      </c>
      <c r="B867" s="5" t="s">
        <v>1124</v>
      </c>
    </row>
    <row r="868" ht="16.5" spans="1:2">
      <c r="A868" s="5" t="s">
        <v>1137</v>
      </c>
      <c r="B868" s="5" t="s">
        <v>1142</v>
      </c>
    </row>
    <row r="869" ht="16.5" spans="1:2">
      <c r="A869" s="5" t="s">
        <v>1137</v>
      </c>
      <c r="B869" s="5" t="s">
        <v>1125</v>
      </c>
    </row>
    <row r="870" ht="16.5" spans="1:2">
      <c r="A870" s="5" t="s">
        <v>1137</v>
      </c>
      <c r="B870" s="5" t="s">
        <v>1126</v>
      </c>
    </row>
    <row r="871" ht="16.5" spans="1:2">
      <c r="A871" s="5" t="s">
        <v>1137</v>
      </c>
      <c r="B871" s="5" t="s">
        <v>1143</v>
      </c>
    </row>
    <row r="872" ht="16.5" spans="1:2">
      <c r="A872" s="5" t="s">
        <v>1137</v>
      </c>
      <c r="B872" s="5" t="s">
        <v>1127</v>
      </c>
    </row>
    <row r="873" ht="16.5" spans="1:2">
      <c r="A873" s="5" t="s">
        <v>1137</v>
      </c>
      <c r="B873" s="5" t="s">
        <v>1128</v>
      </c>
    </row>
    <row r="874" ht="16.5" spans="1:2">
      <c r="A874" s="5" t="s">
        <v>1137</v>
      </c>
      <c r="B874" s="5" t="s">
        <v>1144</v>
      </c>
    </row>
    <row r="875" ht="16.5" spans="1:2">
      <c r="A875" s="5" t="s">
        <v>1137</v>
      </c>
      <c r="B875" s="5" t="s">
        <v>1129</v>
      </c>
    </row>
    <row r="876" ht="16.5" spans="1:2">
      <c r="A876" s="5" t="s">
        <v>1137</v>
      </c>
      <c r="B876" s="5" t="s">
        <v>1130</v>
      </c>
    </row>
    <row r="877" ht="16.5" spans="1:2">
      <c r="A877" s="5" t="s">
        <v>1137</v>
      </c>
      <c r="B877" s="5" t="s">
        <v>1145</v>
      </c>
    </row>
    <row r="878" ht="16.5" spans="1:2">
      <c r="A878" s="5" t="s">
        <v>1137</v>
      </c>
      <c r="B878" s="5" t="s">
        <v>1131</v>
      </c>
    </row>
    <row r="879" ht="16.5" spans="1:2">
      <c r="A879" s="5" t="s">
        <v>1137</v>
      </c>
      <c r="B879" s="5" t="s">
        <v>1132</v>
      </c>
    </row>
    <row r="880" ht="16.5" spans="1:2">
      <c r="A880" s="5" t="s">
        <v>1137</v>
      </c>
      <c r="B880" s="5" t="s">
        <v>1146</v>
      </c>
    </row>
    <row r="881" ht="16.5" spans="1:2">
      <c r="A881" s="5" t="s">
        <v>1137</v>
      </c>
      <c r="B881" s="5" t="s">
        <v>1133</v>
      </c>
    </row>
    <row r="882" ht="16.5" spans="1:2">
      <c r="A882" s="5" t="s">
        <v>1137</v>
      </c>
      <c r="B882" s="5" t="s">
        <v>1134</v>
      </c>
    </row>
    <row r="883" ht="16.5" spans="1:2">
      <c r="A883" s="5" t="s">
        <v>1137</v>
      </c>
      <c r="B883" s="5" t="s">
        <v>1147</v>
      </c>
    </row>
    <row r="884" ht="16.5" spans="1:2">
      <c r="A884" s="5" t="s">
        <v>1137</v>
      </c>
      <c r="B884" s="5" t="s">
        <v>1135</v>
      </c>
    </row>
    <row r="885" ht="16.5" spans="1:2">
      <c r="A885" s="5" t="s">
        <v>1137</v>
      </c>
      <c r="B885" s="5" t="s">
        <v>1136</v>
      </c>
    </row>
    <row r="886" ht="16.5" spans="1:2">
      <c r="A886" s="5" t="s">
        <v>1137</v>
      </c>
      <c r="B886" s="5" t="s">
        <v>1148</v>
      </c>
    </row>
    <row r="887" ht="16.5" spans="1:2">
      <c r="A887" s="5" t="s">
        <v>1149</v>
      </c>
      <c r="B887" s="5" t="s">
        <v>1150</v>
      </c>
    </row>
    <row r="888" ht="16.5" spans="1:2">
      <c r="A888" s="5" t="s">
        <v>1149</v>
      </c>
      <c r="B888" s="5" t="s">
        <v>1151</v>
      </c>
    </row>
    <row r="889" ht="16.5" spans="1:2">
      <c r="A889" s="5" t="s">
        <v>1149</v>
      </c>
      <c r="B889" s="5" t="s">
        <v>1152</v>
      </c>
    </row>
    <row r="890" ht="16.5" spans="1:2">
      <c r="A890" s="5" t="s">
        <v>1149</v>
      </c>
      <c r="B890" s="5" t="s">
        <v>1153</v>
      </c>
    </row>
    <row r="891" ht="16.5" spans="1:2">
      <c r="A891" s="5" t="s">
        <v>1149</v>
      </c>
      <c r="B891" s="5" t="s">
        <v>1154</v>
      </c>
    </row>
    <row r="892" ht="16.5" spans="1:2">
      <c r="A892" s="5" t="s">
        <v>1149</v>
      </c>
      <c r="B892" s="5" t="s">
        <v>1155</v>
      </c>
    </row>
    <row r="893" ht="16.5" spans="1:2">
      <c r="A893" s="5" t="s">
        <v>1149</v>
      </c>
      <c r="B893" s="5" t="s">
        <v>1156</v>
      </c>
    </row>
    <row r="894" ht="16.5" spans="1:2">
      <c r="A894" s="5" t="s">
        <v>1149</v>
      </c>
      <c r="B894" s="5" t="s">
        <v>1157</v>
      </c>
    </row>
    <row r="895" ht="16.5" spans="1:2">
      <c r="A895" s="5" t="s">
        <v>1149</v>
      </c>
      <c r="B895" s="5" t="s">
        <v>1158</v>
      </c>
    </row>
    <row r="896" ht="16.5" spans="1:2">
      <c r="A896" s="5" t="s">
        <v>1149</v>
      </c>
      <c r="B896" s="5" t="s">
        <v>1159</v>
      </c>
    </row>
    <row r="897" ht="16.5" spans="1:2">
      <c r="A897" s="5" t="s">
        <v>1149</v>
      </c>
      <c r="B897" s="5" t="s">
        <v>1160</v>
      </c>
    </row>
    <row r="898" ht="16.5" spans="1:2">
      <c r="A898" s="5" t="s">
        <v>1149</v>
      </c>
      <c r="B898" s="5" t="s">
        <v>1161</v>
      </c>
    </row>
    <row r="899" ht="16.5" spans="1:2">
      <c r="A899" s="5" t="s">
        <v>1149</v>
      </c>
      <c r="B899" s="5" t="s">
        <v>1162</v>
      </c>
    </row>
    <row r="900" ht="16.5" spans="1:2">
      <c r="A900" s="5" t="s">
        <v>1149</v>
      </c>
      <c r="B900" s="5" t="s">
        <v>1163</v>
      </c>
    </row>
    <row r="901" ht="16.5" spans="1:2">
      <c r="A901" s="5" t="s">
        <v>1149</v>
      </c>
      <c r="B901" s="5" t="s">
        <v>1164</v>
      </c>
    </row>
    <row r="902" ht="16.5" spans="1:2">
      <c r="A902" s="5" t="s">
        <v>1149</v>
      </c>
      <c r="B902" s="5" t="s">
        <v>1165</v>
      </c>
    </row>
    <row r="903" ht="16.5" spans="1:2">
      <c r="A903" s="5" t="s">
        <v>1149</v>
      </c>
      <c r="B903" s="5" t="s">
        <v>1166</v>
      </c>
    </row>
    <row r="904" ht="16.5" spans="1:2">
      <c r="A904" s="5" t="s">
        <v>1149</v>
      </c>
      <c r="B904" s="5" t="s">
        <v>1167</v>
      </c>
    </row>
    <row r="905" ht="16.5" spans="1:2">
      <c r="A905" s="5" t="s">
        <v>1149</v>
      </c>
      <c r="B905" s="5" t="s">
        <v>1168</v>
      </c>
    </row>
    <row r="906" ht="16.5" spans="1:2">
      <c r="A906" s="5" t="s">
        <v>1149</v>
      </c>
      <c r="B906" s="5" t="s">
        <v>1169</v>
      </c>
    </row>
    <row r="907" ht="16.5" spans="1:2">
      <c r="A907" s="5" t="s">
        <v>1149</v>
      </c>
      <c r="B907" s="5" t="s">
        <v>1170</v>
      </c>
    </row>
    <row r="908" ht="16.5" spans="1:2">
      <c r="A908" s="5" t="s">
        <v>1149</v>
      </c>
      <c r="B908" s="5" t="s">
        <v>1171</v>
      </c>
    </row>
    <row r="909" ht="16.5" spans="1:2">
      <c r="A909" s="5" t="s">
        <v>1149</v>
      </c>
      <c r="B909" s="5" t="s">
        <v>1172</v>
      </c>
    </row>
    <row r="910" ht="16.5" spans="1:2">
      <c r="A910" s="5" t="s">
        <v>1149</v>
      </c>
      <c r="B910" s="5" t="s">
        <v>1173</v>
      </c>
    </row>
    <row r="911" ht="16.5" spans="1:2">
      <c r="A911" s="5" t="s">
        <v>1149</v>
      </c>
      <c r="B911" s="5" t="s">
        <v>1174</v>
      </c>
    </row>
    <row r="912" ht="16.5" spans="1:2">
      <c r="A912" s="5" t="s">
        <v>1149</v>
      </c>
      <c r="B912" s="5" t="s">
        <v>1175</v>
      </c>
    </row>
    <row r="913" ht="16.5" spans="1:2">
      <c r="A913" s="5" t="s">
        <v>1149</v>
      </c>
      <c r="B913" s="5" t="s">
        <v>1176</v>
      </c>
    </row>
    <row r="914" ht="16.5" spans="1:2">
      <c r="A914" s="5" t="s">
        <v>1149</v>
      </c>
      <c r="B914" s="5" t="s">
        <v>1177</v>
      </c>
    </row>
    <row r="915" ht="16.5" spans="1:2">
      <c r="A915" s="5" t="s">
        <v>1149</v>
      </c>
      <c r="B915" s="5" t="s">
        <v>1178</v>
      </c>
    </row>
    <row r="916" ht="16.5" spans="1:2">
      <c r="A916" s="5" t="s">
        <v>1149</v>
      </c>
      <c r="B916" s="5" t="s">
        <v>1179</v>
      </c>
    </row>
    <row r="917" ht="16.5" spans="1:2">
      <c r="A917" s="5" t="s">
        <v>1149</v>
      </c>
      <c r="B917" s="5" t="s">
        <v>1180</v>
      </c>
    </row>
    <row r="918" ht="16.5" spans="1:2">
      <c r="A918" s="5" t="s">
        <v>1149</v>
      </c>
      <c r="B918" s="5" t="s">
        <v>1181</v>
      </c>
    </row>
    <row r="919" ht="16.5" spans="1:2">
      <c r="A919" s="5" t="s">
        <v>1149</v>
      </c>
      <c r="B919" s="5" t="s">
        <v>1182</v>
      </c>
    </row>
    <row r="920" ht="16.5" spans="1:2">
      <c r="A920" s="5" t="s">
        <v>1183</v>
      </c>
      <c r="B920" s="5" t="s">
        <v>1184</v>
      </c>
    </row>
    <row r="921" ht="16.5" spans="1:2">
      <c r="A921" s="5" t="s">
        <v>1183</v>
      </c>
      <c r="B921" s="5" t="s">
        <v>1185</v>
      </c>
    </row>
    <row r="922" ht="16.5" spans="1:2">
      <c r="A922" s="5" t="s">
        <v>1183</v>
      </c>
      <c r="B922" s="5" t="s">
        <v>1186</v>
      </c>
    </row>
    <row r="923" ht="16.5" spans="1:2">
      <c r="A923" s="5" t="s">
        <v>1183</v>
      </c>
      <c r="B923" s="5" t="s">
        <v>1187</v>
      </c>
    </row>
    <row r="924" ht="16.5" spans="1:2">
      <c r="A924" s="5" t="s">
        <v>1183</v>
      </c>
      <c r="B924" s="5" t="s">
        <v>1188</v>
      </c>
    </row>
    <row r="925" ht="16.5" spans="1:2">
      <c r="A925" s="5" t="s">
        <v>1183</v>
      </c>
      <c r="B925" s="5" t="s">
        <v>1189</v>
      </c>
    </row>
    <row r="926" ht="16.5" spans="1:2">
      <c r="A926" s="5" t="s">
        <v>1183</v>
      </c>
      <c r="B926" s="5" t="s">
        <v>1190</v>
      </c>
    </row>
    <row r="927" ht="16.5" spans="1:2">
      <c r="A927" s="5" t="s">
        <v>1183</v>
      </c>
      <c r="B927" s="5" t="s">
        <v>1191</v>
      </c>
    </row>
    <row r="928" ht="16.5" spans="1:2">
      <c r="A928" s="5" t="s">
        <v>1183</v>
      </c>
      <c r="B928" s="5" t="s">
        <v>1192</v>
      </c>
    </row>
    <row r="929" ht="16.5" spans="1:2">
      <c r="A929" s="5" t="s">
        <v>1183</v>
      </c>
      <c r="B929" s="5" t="s">
        <v>1193</v>
      </c>
    </row>
    <row r="930" ht="16.5" spans="1:2">
      <c r="A930" s="5" t="s">
        <v>1183</v>
      </c>
      <c r="B930" s="5" t="s">
        <v>1194</v>
      </c>
    </row>
    <row r="931" ht="16.5" spans="1:2">
      <c r="A931" s="5" t="s">
        <v>1183</v>
      </c>
      <c r="B931" s="5" t="s">
        <v>1195</v>
      </c>
    </row>
    <row r="932" ht="16.5" spans="1:2">
      <c r="A932" s="5" t="s">
        <v>1183</v>
      </c>
      <c r="B932" s="5" t="s">
        <v>1196</v>
      </c>
    </row>
    <row r="933" ht="16.5" spans="1:2">
      <c r="A933" s="5" t="s">
        <v>1183</v>
      </c>
      <c r="B933" s="5" t="s">
        <v>1197</v>
      </c>
    </row>
    <row r="934" ht="16.5" spans="1:2">
      <c r="A934" s="5" t="s">
        <v>1183</v>
      </c>
      <c r="B934" s="5" t="s">
        <v>1198</v>
      </c>
    </row>
    <row r="935" ht="16.5" spans="1:2">
      <c r="A935" s="5" t="s">
        <v>1183</v>
      </c>
      <c r="B935" s="5" t="s">
        <v>1199</v>
      </c>
    </row>
    <row r="936" ht="16.5" spans="1:2">
      <c r="A936" s="5" t="s">
        <v>1183</v>
      </c>
      <c r="B936" s="5" t="s">
        <v>1200</v>
      </c>
    </row>
    <row r="937" ht="16.5" spans="1:2">
      <c r="A937" s="5" t="s">
        <v>1183</v>
      </c>
      <c r="B937" s="5" t="s">
        <v>1201</v>
      </c>
    </row>
    <row r="938" ht="16.5" spans="1:2">
      <c r="A938" s="5" t="s">
        <v>1183</v>
      </c>
      <c r="B938" s="5" t="s">
        <v>1202</v>
      </c>
    </row>
    <row r="939" ht="16.5" spans="1:2">
      <c r="A939" s="5" t="s">
        <v>1183</v>
      </c>
      <c r="B939" s="5" t="s">
        <v>1203</v>
      </c>
    </row>
    <row r="940" ht="16.5" spans="1:2">
      <c r="A940" s="5" t="s">
        <v>1183</v>
      </c>
      <c r="B940" s="5" t="s">
        <v>1204</v>
      </c>
    </row>
    <row r="941" ht="16.5" spans="1:2">
      <c r="A941" s="5" t="s">
        <v>1183</v>
      </c>
      <c r="B941" s="5" t="s">
        <v>1205</v>
      </c>
    </row>
    <row r="942" ht="16.5" spans="1:2">
      <c r="A942" s="5" t="s">
        <v>1206</v>
      </c>
      <c r="B942" s="5" t="s">
        <v>1207</v>
      </c>
    </row>
    <row r="943" ht="16.5" spans="1:2">
      <c r="A943" s="5" t="s">
        <v>1206</v>
      </c>
      <c r="B943" s="5" t="s">
        <v>1208</v>
      </c>
    </row>
    <row r="944" ht="16.5" spans="1:2">
      <c r="A944" s="5" t="s">
        <v>1206</v>
      </c>
      <c r="B944" s="5" t="s">
        <v>1209</v>
      </c>
    </row>
    <row r="945" ht="16.5" spans="1:2">
      <c r="A945" s="5" t="s">
        <v>1206</v>
      </c>
      <c r="B945" s="5" t="s">
        <v>1210</v>
      </c>
    </row>
    <row r="946" ht="16.5" spans="1:2">
      <c r="A946" s="5" t="s">
        <v>1206</v>
      </c>
      <c r="B946" s="5" t="s">
        <v>1211</v>
      </c>
    </row>
    <row r="947" ht="16.5" spans="1:2">
      <c r="A947" s="5" t="s">
        <v>1206</v>
      </c>
      <c r="B947" s="5" t="s">
        <v>1212</v>
      </c>
    </row>
    <row r="948" ht="16.5" spans="1:2">
      <c r="A948" s="5" t="s">
        <v>1206</v>
      </c>
      <c r="B948" s="5" t="s">
        <v>1213</v>
      </c>
    </row>
    <row r="949" ht="16.5" spans="1:2">
      <c r="A949" s="5" t="s">
        <v>1206</v>
      </c>
      <c r="B949" s="5" t="s">
        <v>1214</v>
      </c>
    </row>
    <row r="950" ht="16.5" spans="1:2">
      <c r="A950" s="5" t="s">
        <v>1206</v>
      </c>
      <c r="B950" s="5" t="s">
        <v>1215</v>
      </c>
    </row>
    <row r="951" ht="16.5" spans="1:2">
      <c r="A951" s="5" t="s">
        <v>1206</v>
      </c>
      <c r="B951" s="5" t="s">
        <v>1216</v>
      </c>
    </row>
    <row r="952" ht="16.5" spans="1:2">
      <c r="A952" s="5" t="s">
        <v>1206</v>
      </c>
      <c r="B952" s="5" t="s">
        <v>1217</v>
      </c>
    </row>
    <row r="953" ht="16.5" spans="1:2">
      <c r="A953" s="5" t="s">
        <v>1206</v>
      </c>
      <c r="B953" s="5" t="s">
        <v>1218</v>
      </c>
    </row>
    <row r="954" ht="16.5" spans="1:2">
      <c r="A954" s="5" t="s">
        <v>1206</v>
      </c>
      <c r="B954" s="5" t="s">
        <v>1219</v>
      </c>
    </row>
    <row r="955" ht="16.5" spans="1:2">
      <c r="A955" s="5" t="s">
        <v>1206</v>
      </c>
      <c r="B955" s="5" t="s">
        <v>1220</v>
      </c>
    </row>
    <row r="956" ht="16.5" spans="1:2">
      <c r="A956" s="5" t="s">
        <v>1206</v>
      </c>
      <c r="B956" s="5" t="s">
        <v>1221</v>
      </c>
    </row>
    <row r="957" ht="16.5" spans="1:2">
      <c r="A957" s="5" t="s">
        <v>1206</v>
      </c>
      <c r="B957" s="5" t="s">
        <v>1222</v>
      </c>
    </row>
    <row r="958" ht="16.5" spans="1:2">
      <c r="A958" s="5" t="s">
        <v>1206</v>
      </c>
      <c r="B958" s="5" t="s">
        <v>1223</v>
      </c>
    </row>
    <row r="959" ht="16.5" spans="1:2">
      <c r="A959" s="5" t="s">
        <v>1206</v>
      </c>
      <c r="B959" s="5" t="s">
        <v>1224</v>
      </c>
    </row>
    <row r="960" ht="16.5" spans="1:2">
      <c r="A960" s="5" t="s">
        <v>1206</v>
      </c>
      <c r="B960" s="5" t="s">
        <v>1225</v>
      </c>
    </row>
    <row r="961" ht="16.5" spans="1:2">
      <c r="A961" s="5" t="s">
        <v>1206</v>
      </c>
      <c r="B961" s="5" t="s">
        <v>1226</v>
      </c>
    </row>
    <row r="962" ht="16.5" spans="1:2">
      <c r="A962" s="5" t="s">
        <v>1206</v>
      </c>
      <c r="B962" s="5" t="s">
        <v>1227</v>
      </c>
    </row>
    <row r="963" ht="16.5" spans="1:2">
      <c r="A963" s="5" t="s">
        <v>1206</v>
      </c>
      <c r="B963" s="5" t="s">
        <v>1228</v>
      </c>
    </row>
    <row r="964" ht="16.5" spans="1:2">
      <c r="A964" s="5" t="s">
        <v>1229</v>
      </c>
      <c r="B964" s="5" t="s">
        <v>1230</v>
      </c>
    </row>
    <row r="965" ht="16.5" spans="1:2">
      <c r="A965" s="5" t="s">
        <v>1229</v>
      </c>
      <c r="B965" s="5" t="s">
        <v>1231</v>
      </c>
    </row>
    <row r="966" ht="16.5" spans="1:2">
      <c r="A966" s="5" t="s">
        <v>1229</v>
      </c>
      <c r="B966" s="5" t="s">
        <v>1232</v>
      </c>
    </row>
    <row r="967" ht="16.5" spans="1:2">
      <c r="A967" s="5" t="s">
        <v>1229</v>
      </c>
      <c r="B967" s="5" t="s">
        <v>1233</v>
      </c>
    </row>
    <row r="968" ht="16.5" spans="1:2">
      <c r="A968" s="5" t="s">
        <v>1229</v>
      </c>
      <c r="B968" s="5" t="s">
        <v>1234</v>
      </c>
    </row>
    <row r="969" ht="16.5" spans="1:2">
      <c r="A969" s="5" t="s">
        <v>1229</v>
      </c>
      <c r="B969" s="5" t="s">
        <v>1235</v>
      </c>
    </row>
    <row r="970" ht="16.5" spans="1:2">
      <c r="A970" s="5" t="s">
        <v>1229</v>
      </c>
      <c r="B970" s="5" t="s">
        <v>1236</v>
      </c>
    </row>
    <row r="971" ht="16.5" spans="1:2">
      <c r="A971" s="5" t="s">
        <v>1229</v>
      </c>
      <c r="B971" s="5" t="s">
        <v>1237</v>
      </c>
    </row>
    <row r="972" ht="16.5" spans="1:2">
      <c r="A972" s="5" t="s">
        <v>1229</v>
      </c>
      <c r="B972" s="5" t="s">
        <v>1238</v>
      </c>
    </row>
    <row r="973" ht="16.5" spans="1:2">
      <c r="A973" s="5" t="s">
        <v>1229</v>
      </c>
      <c r="B973" s="5" t="s">
        <v>1239</v>
      </c>
    </row>
    <row r="974" ht="16.5" spans="1:2">
      <c r="A974" s="5" t="s">
        <v>1229</v>
      </c>
      <c r="B974" s="5" t="s">
        <v>1240</v>
      </c>
    </row>
    <row r="975" ht="16.5" spans="1:2">
      <c r="A975" s="5" t="s">
        <v>1241</v>
      </c>
      <c r="B975" s="5" t="s">
        <v>1242</v>
      </c>
    </row>
    <row r="976" ht="16.5" spans="1:2">
      <c r="A976" s="5" t="s">
        <v>1241</v>
      </c>
      <c r="B976" s="5" t="s">
        <v>1243</v>
      </c>
    </row>
    <row r="977" ht="16.5" spans="1:2">
      <c r="A977" s="5" t="s">
        <v>1241</v>
      </c>
      <c r="B977" s="5" t="s">
        <v>1244</v>
      </c>
    </row>
    <row r="978" ht="16.5" spans="1:2">
      <c r="A978" s="5" t="s">
        <v>1241</v>
      </c>
      <c r="B978" s="5" t="s">
        <v>1245</v>
      </c>
    </row>
    <row r="979" ht="16.5" spans="1:2">
      <c r="A979" s="5" t="s">
        <v>1241</v>
      </c>
      <c r="B979" s="5" t="s">
        <v>1246</v>
      </c>
    </row>
    <row r="980" ht="16.5" spans="1:2">
      <c r="A980" s="5" t="s">
        <v>1241</v>
      </c>
      <c r="B980" s="5" t="s">
        <v>1247</v>
      </c>
    </row>
    <row r="981" ht="16.5" spans="1:2">
      <c r="A981" s="5" t="s">
        <v>1241</v>
      </c>
      <c r="B981" s="5" t="s">
        <v>1248</v>
      </c>
    </row>
    <row r="982" ht="16.5" spans="1:2">
      <c r="A982" s="5" t="s">
        <v>1241</v>
      </c>
      <c r="B982" s="5" t="s">
        <v>1249</v>
      </c>
    </row>
    <row r="983" ht="16.5" spans="1:2">
      <c r="A983" s="5" t="s">
        <v>1241</v>
      </c>
      <c r="B983" s="5" t="s">
        <v>1250</v>
      </c>
    </row>
    <row r="984" ht="16.5" spans="1:2">
      <c r="A984" s="5" t="s">
        <v>1241</v>
      </c>
      <c r="B984" s="5" t="s">
        <v>1251</v>
      </c>
    </row>
    <row r="985" ht="16.5" spans="1:2">
      <c r="A985" s="5" t="s">
        <v>1241</v>
      </c>
      <c r="B985" s="5" t="s">
        <v>1252</v>
      </c>
    </row>
    <row r="986" ht="16.5" spans="1:2">
      <c r="A986" s="5" t="s">
        <v>1241</v>
      </c>
      <c r="B986" s="5" t="s">
        <v>1253</v>
      </c>
    </row>
    <row r="987" ht="16.5" spans="1:2">
      <c r="A987" s="5" t="s">
        <v>1241</v>
      </c>
      <c r="B987" s="5" t="s">
        <v>1254</v>
      </c>
    </row>
    <row r="988" ht="16.5" spans="1:2">
      <c r="A988" s="5" t="s">
        <v>1241</v>
      </c>
      <c r="B988" s="5" t="s">
        <v>1255</v>
      </c>
    </row>
    <row r="989" ht="16.5" spans="1:2">
      <c r="A989" s="5" t="s">
        <v>1241</v>
      </c>
      <c r="B989" s="5" t="s">
        <v>1256</v>
      </c>
    </row>
    <row r="990" ht="16.5" spans="1:2">
      <c r="A990" s="5" t="s">
        <v>1241</v>
      </c>
      <c r="B990" s="5" t="s">
        <v>1257</v>
      </c>
    </row>
    <row r="991" ht="16.5" spans="1:2">
      <c r="A991" s="5" t="s">
        <v>1241</v>
      </c>
      <c r="B991" s="5" t="s">
        <v>1258</v>
      </c>
    </row>
    <row r="992" ht="16.5" spans="1:2">
      <c r="A992" s="5" t="s">
        <v>1241</v>
      </c>
      <c r="B992" s="5" t="s">
        <v>1259</v>
      </c>
    </row>
    <row r="993" ht="16.5" spans="1:2">
      <c r="A993" s="5" t="s">
        <v>1241</v>
      </c>
      <c r="B993" s="5" t="s">
        <v>1260</v>
      </c>
    </row>
    <row r="994" ht="16.5" spans="1:2">
      <c r="A994" s="5" t="s">
        <v>1241</v>
      </c>
      <c r="B994" s="5" t="s">
        <v>1261</v>
      </c>
    </row>
    <row r="995" ht="16.5" spans="1:2">
      <c r="A995" s="5" t="s">
        <v>1241</v>
      </c>
      <c r="B995" s="5" t="s">
        <v>1262</v>
      </c>
    </row>
    <row r="996" ht="16.5" spans="1:2">
      <c r="A996" s="5" t="s">
        <v>1241</v>
      </c>
      <c r="B996" s="5" t="s">
        <v>1263</v>
      </c>
    </row>
    <row r="997" ht="16.5" spans="1:2">
      <c r="A997" s="5" t="s">
        <v>1264</v>
      </c>
      <c r="B997" s="5" t="s">
        <v>1265</v>
      </c>
    </row>
    <row r="998" ht="16.5" spans="1:2">
      <c r="A998" s="5" t="s">
        <v>1264</v>
      </c>
      <c r="B998" s="5" t="s">
        <v>1266</v>
      </c>
    </row>
    <row r="999" ht="16.5" spans="1:2">
      <c r="A999" s="5" t="s">
        <v>1264</v>
      </c>
      <c r="B999" s="5" t="s">
        <v>1267</v>
      </c>
    </row>
    <row r="1000" ht="16.5" spans="1:2">
      <c r="A1000" s="5" t="s">
        <v>1264</v>
      </c>
      <c r="B1000" s="5" t="s">
        <v>1268</v>
      </c>
    </row>
    <row r="1001" ht="16.5" spans="1:2">
      <c r="A1001" s="5" t="s">
        <v>1264</v>
      </c>
      <c r="B1001" s="5" t="s">
        <v>1269</v>
      </c>
    </row>
    <row r="1002" ht="16.5" spans="1:2">
      <c r="A1002" s="5" t="s">
        <v>1264</v>
      </c>
      <c r="B1002" s="5" t="s">
        <v>1270</v>
      </c>
    </row>
    <row r="1003" ht="16.5" spans="1:2">
      <c r="A1003" s="5" t="s">
        <v>1264</v>
      </c>
      <c r="B1003" s="5" t="s">
        <v>1271</v>
      </c>
    </row>
    <row r="1004" ht="16.5" spans="1:2">
      <c r="A1004" s="5" t="s">
        <v>1264</v>
      </c>
      <c r="B1004" s="5" t="s">
        <v>1272</v>
      </c>
    </row>
    <row r="1005" ht="16.5" spans="1:2">
      <c r="A1005" s="5" t="s">
        <v>1264</v>
      </c>
      <c r="B1005" s="5" t="s">
        <v>1273</v>
      </c>
    </row>
    <row r="1006" ht="16.5" spans="1:2">
      <c r="A1006" s="5" t="s">
        <v>1264</v>
      </c>
      <c r="B1006" s="5" t="s">
        <v>1274</v>
      </c>
    </row>
    <row r="1007" ht="16.5" spans="1:2">
      <c r="A1007" s="5" t="s">
        <v>1264</v>
      </c>
      <c r="B1007" s="5" t="s">
        <v>1275</v>
      </c>
    </row>
    <row r="1008" ht="16.5" spans="1:2">
      <c r="A1008" s="5" t="s">
        <v>1276</v>
      </c>
      <c r="B1008" s="5" t="s">
        <v>1277</v>
      </c>
    </row>
    <row r="1009" ht="16.5" spans="1:2">
      <c r="A1009" s="5" t="s">
        <v>1276</v>
      </c>
      <c r="B1009" s="5" t="s">
        <v>1278</v>
      </c>
    </row>
    <row r="1010" ht="16.5" spans="1:2">
      <c r="A1010" s="5" t="s">
        <v>1276</v>
      </c>
      <c r="B1010" s="5" t="s">
        <v>1279</v>
      </c>
    </row>
    <row r="1011" ht="16.5" spans="1:2">
      <c r="A1011" s="5" t="s">
        <v>1276</v>
      </c>
      <c r="B1011" s="5" t="s">
        <v>1280</v>
      </c>
    </row>
    <row r="1012" ht="16.5" spans="1:2">
      <c r="A1012" s="5" t="s">
        <v>1276</v>
      </c>
      <c r="B1012" s="5" t="s">
        <v>1281</v>
      </c>
    </row>
    <row r="1013" ht="16.5" spans="1:2">
      <c r="A1013" s="5" t="s">
        <v>1276</v>
      </c>
      <c r="B1013" s="5" t="s">
        <v>1282</v>
      </c>
    </row>
    <row r="1014" ht="16.5" spans="1:2">
      <c r="A1014" s="5" t="s">
        <v>1276</v>
      </c>
      <c r="B1014" s="5" t="s">
        <v>1283</v>
      </c>
    </row>
    <row r="1015" ht="16.5" spans="1:2">
      <c r="A1015" s="5" t="s">
        <v>1276</v>
      </c>
      <c r="B1015" s="5" t="s">
        <v>1284</v>
      </c>
    </row>
    <row r="1016" ht="16.5" spans="1:2">
      <c r="A1016" s="5" t="s">
        <v>1276</v>
      </c>
      <c r="B1016" s="5" t="s">
        <v>1285</v>
      </c>
    </row>
    <row r="1017" ht="16.5" spans="1:2">
      <c r="A1017" s="5" t="s">
        <v>1276</v>
      </c>
      <c r="B1017" s="5" t="s">
        <v>1286</v>
      </c>
    </row>
    <row r="1018" ht="16.5" spans="1:2">
      <c r="A1018" s="5" t="s">
        <v>1276</v>
      </c>
      <c r="B1018" s="5" t="s">
        <v>1287</v>
      </c>
    </row>
    <row r="1019" ht="16.5" spans="1:4">
      <c r="A1019" s="5" t="s">
        <v>1288</v>
      </c>
      <c r="B1019" s="5" t="s">
        <v>1289</v>
      </c>
      <c r="C1019" t="str">
        <f>SUBSTITUTE(B1019,"– xxx.xx","")</f>
        <v>62B1 </v>
      </c>
      <c r="D1019" t="str">
        <f>CONCATENATE(A1019,", Tỉnh Long An")</f>
        <v>Thành phố Tân An, Tỉnh Long An, Tỉnh Long An</v>
      </c>
    </row>
    <row r="1020" ht="16.5" spans="1:4">
      <c r="A1020" s="5" t="s">
        <v>1290</v>
      </c>
      <c r="B1020" s="5" t="s">
        <v>1291</v>
      </c>
      <c r="C1020" t="str">
        <f t="shared" ref="C1020:C1066" si="54">SUBSTITUTE(B1020,"– xxx.xx","")</f>
        <v>62T1 </v>
      </c>
      <c r="D1020" t="str">
        <f t="shared" ref="D1020:D1034" si="55">CONCATENATE(A1020,", Tỉnh Long An")</f>
        <v>Thị xã Kiến Tường, Tỉnh Long An, Tỉnh Long An</v>
      </c>
    </row>
    <row r="1021" ht="16.5" spans="1:4">
      <c r="A1021" s="5" t="s">
        <v>1292</v>
      </c>
      <c r="B1021" s="5" t="s">
        <v>1293</v>
      </c>
      <c r="C1021" t="str">
        <f t="shared" si="54"/>
        <v>62C1 </v>
      </c>
      <c r="D1021" t="str">
        <f t="shared" si="55"/>
        <v>Huyện Tân Hưng, Tỉnh Long An, Tỉnh Long An</v>
      </c>
    </row>
    <row r="1022" ht="16.5" spans="1:4">
      <c r="A1022" s="5" t="s">
        <v>1294</v>
      </c>
      <c r="B1022" s="5" t="s">
        <v>1295</v>
      </c>
      <c r="C1022" t="str">
        <f t="shared" si="54"/>
        <v>62D1 </v>
      </c>
      <c r="D1022" t="str">
        <f t="shared" si="55"/>
        <v>Huyện Vĩnh Hưng, Tỉnh Long An, Tỉnh Long An</v>
      </c>
    </row>
    <row r="1023" ht="16.5" spans="1:4">
      <c r="A1023" s="5" t="s">
        <v>1296</v>
      </c>
      <c r="B1023" s="5" t="s">
        <v>1297</v>
      </c>
      <c r="C1023" t="str">
        <f t="shared" si="54"/>
        <v>62E1 </v>
      </c>
      <c r="D1023" t="str">
        <f t="shared" si="55"/>
        <v>Huyện Tân Thạnh, Tỉnh Long An, Tỉnh Long An</v>
      </c>
    </row>
    <row r="1024" ht="16.5" spans="1:4">
      <c r="A1024" s="5" t="s">
        <v>1298</v>
      </c>
      <c r="B1024" s="5" t="s">
        <v>1299</v>
      </c>
      <c r="C1024" t="str">
        <f t="shared" si="54"/>
        <v>62F1 </v>
      </c>
      <c r="D1024" t="str">
        <f t="shared" si="55"/>
        <v>Huyện Thạnh Hóa, Tỉnh Long An, Tỉnh Long An</v>
      </c>
    </row>
    <row r="1025" ht="16.5" spans="1:4">
      <c r="A1025" s="5" t="s">
        <v>1300</v>
      </c>
      <c r="B1025" s="5" t="s">
        <v>1301</v>
      </c>
      <c r="C1025" t="str">
        <f t="shared" si="54"/>
        <v>62G1 </v>
      </c>
      <c r="D1025" t="str">
        <f t="shared" si="55"/>
        <v>Huyện Thủ Thừa, Tỉnh Long An, Tỉnh Long An</v>
      </c>
    </row>
    <row r="1026" ht="16.5" spans="1:4">
      <c r="A1026" s="5" t="s">
        <v>1302</v>
      </c>
      <c r="B1026" s="5" t="s">
        <v>1303</v>
      </c>
      <c r="C1026" t="str">
        <f t="shared" si="54"/>
        <v>62H1 </v>
      </c>
      <c r="D1026" t="str">
        <f t="shared" si="55"/>
        <v>Huyện Tân Trụ, Tỉnh Long An, Tỉnh Long An</v>
      </c>
    </row>
    <row r="1027" ht="16.5" spans="1:4">
      <c r="A1027" s="5" t="s">
        <v>1304</v>
      </c>
      <c r="B1027" s="5" t="s">
        <v>1305</v>
      </c>
      <c r="C1027" t="str">
        <f t="shared" si="54"/>
        <v>62K1 </v>
      </c>
      <c r="D1027" t="str">
        <f t="shared" si="55"/>
        <v>Huyện Châu Thành, Tỉnh Long An, Tỉnh Long An</v>
      </c>
    </row>
    <row r="1028" ht="16.5" spans="1:4">
      <c r="A1028" s="5" t="s">
        <v>1306</v>
      </c>
      <c r="B1028" s="5" t="s">
        <v>1307</v>
      </c>
      <c r="C1028" t="str">
        <f t="shared" si="54"/>
        <v>62L1 </v>
      </c>
      <c r="D1028" t="str">
        <f t="shared" si="55"/>
        <v>Huyện Cần Đước, Tỉnh Long An, Tỉnh Long An</v>
      </c>
    </row>
    <row r="1029" ht="16.5" spans="1:4">
      <c r="A1029" s="5" t="s">
        <v>1308</v>
      </c>
      <c r="B1029" s="5" t="s">
        <v>1309</v>
      </c>
      <c r="C1029" t="str">
        <f t="shared" si="54"/>
        <v>62M1 </v>
      </c>
      <c r="D1029" t="str">
        <f t="shared" si="55"/>
        <v>Huyện Cần Giuộc, Tỉnh Long An, Tỉnh Long An</v>
      </c>
    </row>
    <row r="1030" ht="16.5" spans="1:4">
      <c r="A1030" s="5" t="s">
        <v>1310</v>
      </c>
      <c r="B1030" s="5" t="s">
        <v>1311</v>
      </c>
      <c r="C1030" t="str">
        <f t="shared" si="54"/>
        <v>62N1 </v>
      </c>
      <c r="D1030" t="str">
        <f t="shared" si="55"/>
        <v>Huyện Bến Lức, Tỉnh Long An, Tỉnh Long An</v>
      </c>
    </row>
    <row r="1031" ht="16.5" spans="1:4">
      <c r="A1031" s="5" t="s">
        <v>1312</v>
      </c>
      <c r="B1031" s="5" t="s">
        <v>1313</v>
      </c>
      <c r="C1031" t="str">
        <f t="shared" si="54"/>
        <v>62P1</v>
      </c>
      <c r="D1031" t="str">
        <f t="shared" si="55"/>
        <v>Huyện Đức Hòa, Tỉnh Long An, Tỉnh Long An</v>
      </c>
    </row>
    <row r="1032" ht="16.5" spans="1:3">
      <c r="A1032" s="5" t="s">
        <v>1312</v>
      </c>
      <c r="B1032" s="5" t="s">
        <v>1314</v>
      </c>
      <c r="C1032" t="str">
        <f t="shared" si="54"/>
        <v>62P2</v>
      </c>
    </row>
    <row r="1033" ht="16.5" spans="1:4">
      <c r="A1033" s="5" t="s">
        <v>1315</v>
      </c>
      <c r="B1033" s="5" t="s">
        <v>1316</v>
      </c>
      <c r="C1033" t="str">
        <f t="shared" si="54"/>
        <v>62S1 </v>
      </c>
      <c r="D1033" t="str">
        <f t="shared" si="55"/>
        <v>Huyện Đức Huệ, Tỉnh Long An, Tỉnh Long An</v>
      </c>
    </row>
    <row r="1034" ht="16.5" spans="1:4">
      <c r="A1034" s="5" t="s">
        <v>1317</v>
      </c>
      <c r="B1034" s="5" t="s">
        <v>1318</v>
      </c>
      <c r="C1034" t="str">
        <f t="shared" si="54"/>
        <v>62U1 </v>
      </c>
      <c r="D1034" t="str">
        <f t="shared" si="55"/>
        <v>Huyện Mộc Hóa, Tỉnh Long An, Tỉnh Long An</v>
      </c>
    </row>
    <row r="1035" ht="16.5" spans="1:4">
      <c r="A1035" s="5" t="s">
        <v>1319</v>
      </c>
      <c r="B1035" s="5" t="s">
        <v>1320</v>
      </c>
      <c r="C1035" t="str">
        <f t="shared" si="54"/>
        <v>63B9</v>
      </c>
      <c r="D1035" t="str">
        <f>CONCATENATE(A1035,", Tỉnh Tiền Giang")</f>
        <v>Thành phố Mỹ Tho, Tỉnh Tiền Giang, Tỉnh Tiền Giang</v>
      </c>
    </row>
    <row r="1036" ht="16.5" spans="1:4">
      <c r="A1036" s="5" t="s">
        <v>1321</v>
      </c>
      <c r="B1036" s="5" t="s">
        <v>1322</v>
      </c>
      <c r="C1036" t="str">
        <f t="shared" si="54"/>
        <v>63B2</v>
      </c>
      <c r="D1036" t="str">
        <f t="shared" ref="D1036:D1045" si="56">CONCATENATE(A1036,", Tỉnh Tiền Giang")</f>
        <v>Thị Xã Cai Lậy, Tỉnh Tiền Giang, Tỉnh Tiền Giang</v>
      </c>
    </row>
    <row r="1037" ht="16.5" spans="1:4">
      <c r="A1037" s="5" t="s">
        <v>1323</v>
      </c>
      <c r="B1037" s="5" t="s">
        <v>1324</v>
      </c>
      <c r="C1037" t="str">
        <f t="shared" si="54"/>
        <v>63B6</v>
      </c>
      <c r="D1037" t="str">
        <f t="shared" si="56"/>
        <v>Thị xã Gò Công, Tỉnh Tiền Giang, Tỉnh Tiền Giang</v>
      </c>
    </row>
    <row r="1038" ht="16.5" spans="1:4">
      <c r="A1038" s="5" t="s">
        <v>1325</v>
      </c>
      <c r="B1038" s="5" t="s">
        <v>1326</v>
      </c>
      <c r="C1038" t="str">
        <f t="shared" si="54"/>
        <v>63B1</v>
      </c>
      <c r="D1038" t="str">
        <f t="shared" si="56"/>
        <v>Huyện Cái Bè, Tỉnh Tiền Giang, Tỉnh Tiền Giang</v>
      </c>
    </row>
    <row r="1039" ht="16.5" spans="1:4">
      <c r="A1039" s="5" t="s">
        <v>1327</v>
      </c>
      <c r="B1039" s="5" t="s">
        <v>1328</v>
      </c>
      <c r="C1039" t="str">
        <f t="shared" si="54"/>
        <v>63B3</v>
      </c>
      <c r="D1039" t="str">
        <f t="shared" si="56"/>
        <v>Huyện Châu Thành, Tỉnh Tiền Giang, Tỉnh Tiền Giang</v>
      </c>
    </row>
    <row r="1040" ht="16.5" spans="1:4">
      <c r="A1040" s="5" t="s">
        <v>1329</v>
      </c>
      <c r="B1040" s="5" t="s">
        <v>1330</v>
      </c>
      <c r="C1040" t="str">
        <f t="shared" si="54"/>
        <v>63B4</v>
      </c>
      <c r="D1040" t="str">
        <f t="shared" si="56"/>
        <v>Huyện Chợ Gạo, Tỉnh Tiền Giang, Tỉnh Tiền Giang</v>
      </c>
    </row>
    <row r="1041" ht="16.5" spans="1:4">
      <c r="A1041" s="5" t="s">
        <v>1331</v>
      </c>
      <c r="B1041" s="5" t="s">
        <v>1332</v>
      </c>
      <c r="C1041" t="str">
        <f t="shared" si="54"/>
        <v>63B5</v>
      </c>
      <c r="D1041" t="str">
        <f t="shared" si="56"/>
        <v>Huyện Gò Công Tây, Tỉnh Tiền Giang, Tỉnh Tiền Giang</v>
      </c>
    </row>
    <row r="1042" ht="16.5" spans="1:4">
      <c r="A1042" s="5" t="s">
        <v>1333</v>
      </c>
      <c r="B1042" s="5" t="s">
        <v>1334</v>
      </c>
      <c r="C1042" t="str">
        <f t="shared" si="54"/>
        <v>63B7</v>
      </c>
      <c r="D1042" t="str">
        <f t="shared" si="56"/>
        <v>Huyện Gò Công Đông, Tỉnh Tiền Giang, Tỉnh Tiền Giang</v>
      </c>
    </row>
    <row r="1043" ht="16.5" spans="1:4">
      <c r="A1043" s="5" t="s">
        <v>1335</v>
      </c>
      <c r="B1043" s="5" t="s">
        <v>1336</v>
      </c>
      <c r="C1043" t="str">
        <f t="shared" si="54"/>
        <v>63B8 </v>
      </c>
      <c r="D1043" t="str">
        <f t="shared" si="56"/>
        <v>Huyện Tân Phú Đông, Tỉnh Tiền Giang, Tỉnh Tiền Giang</v>
      </c>
    </row>
    <row r="1044" ht="16.5" spans="1:4">
      <c r="A1044" s="5" t="s">
        <v>1337</v>
      </c>
      <c r="B1044" s="5" t="s">
        <v>1338</v>
      </c>
      <c r="C1044" t="str">
        <f t="shared" si="54"/>
        <v>63B8</v>
      </c>
      <c r="D1044" t="str">
        <f t="shared" si="56"/>
        <v>Huyện Tân Phước, Tỉnh Tiền Giang, Tỉnh Tiền Giang</v>
      </c>
    </row>
    <row r="1045" ht="16.5" spans="1:4">
      <c r="A1045" s="5" t="s">
        <v>1339</v>
      </c>
      <c r="B1045" s="5" t="s">
        <v>1340</v>
      </c>
      <c r="C1045" t="str">
        <f t="shared" si="54"/>
        <v>63P1</v>
      </c>
      <c r="D1045" t="str">
        <f t="shared" si="56"/>
        <v>Huyện Cai Lậy, Tỉnh Tiền Giang, Tỉnh Tiền Giang</v>
      </c>
    </row>
    <row r="1046" ht="16.5" spans="1:4">
      <c r="A1046" s="5" t="s">
        <v>1341</v>
      </c>
      <c r="B1046" s="5" t="s">
        <v>1342</v>
      </c>
      <c r="C1046" t="s">
        <v>1342</v>
      </c>
      <c r="D1046" t="str">
        <f>CONCATENATE(A1046,", Tỉnh Vĩnh Long")</f>
        <v>Thành phố Vĩnh Long, Tỉnh Vĩnh Long, Tỉnh Vĩnh Long</v>
      </c>
    </row>
    <row r="1047" ht="16.5" spans="1:4">
      <c r="A1047" s="5" t="s">
        <v>1341</v>
      </c>
      <c r="B1047" s="5" t="s">
        <v>1343</v>
      </c>
      <c r="C1047" t="s">
        <v>1343</v>
      </c>
      <c r="D1047" t="str">
        <f t="shared" ref="D1047:D1054" si="57">CONCATENATE(A1047,", Tỉnh Vĩnh Long")</f>
        <v>Thành phố Vĩnh Long, Tỉnh Vĩnh Long, Tỉnh Vĩnh Long</v>
      </c>
    </row>
    <row r="1048" ht="16.5" spans="1:4">
      <c r="A1048" s="5" t="s">
        <v>1344</v>
      </c>
      <c r="B1048" s="5" t="s">
        <v>1345</v>
      </c>
      <c r="C1048" t="str">
        <f t="shared" si="54"/>
        <v>64H1 </v>
      </c>
      <c r="D1048" t="str">
        <f t="shared" si="57"/>
        <v>Thị xã Bình Minh, Tỉnh Vĩnh Long, Tỉnh Vĩnh Long</v>
      </c>
    </row>
    <row r="1049" ht="16.5" spans="1:4">
      <c r="A1049" s="5" t="s">
        <v>1346</v>
      </c>
      <c r="B1049" s="5" t="s">
        <v>1347</v>
      </c>
      <c r="C1049" t="str">
        <f t="shared" si="54"/>
        <v>64B2 </v>
      </c>
      <c r="D1049" t="str">
        <f t="shared" si="57"/>
        <v>Huyện Long Hồ, Tỉnh Vĩnh Long, Tỉnh Vĩnh Long</v>
      </c>
    </row>
    <row r="1050" ht="16.5" spans="1:4">
      <c r="A1050" s="5" t="s">
        <v>1348</v>
      </c>
      <c r="B1050" s="5" t="s">
        <v>1349</v>
      </c>
      <c r="C1050" t="str">
        <f t="shared" si="54"/>
        <v>64D1 </v>
      </c>
      <c r="D1050" t="str">
        <f t="shared" si="57"/>
        <v>Huyện Vũng Liêm, Tỉnh Vĩnh Long, Tỉnh Vĩnh Long</v>
      </c>
    </row>
    <row r="1051" ht="16.5" spans="1:4">
      <c r="A1051" s="5" t="s">
        <v>1350</v>
      </c>
      <c r="B1051" s="5" t="s">
        <v>1351</v>
      </c>
      <c r="C1051" t="str">
        <f t="shared" si="54"/>
        <v>64E1 </v>
      </c>
      <c r="D1051" t="str">
        <f t="shared" si="57"/>
        <v>Huyện Tam Bình, Tỉnh Vĩnh Long, Tỉnh Vĩnh Long</v>
      </c>
    </row>
    <row r="1052" ht="16.5" spans="1:4">
      <c r="A1052" s="5" t="s">
        <v>1352</v>
      </c>
      <c r="B1052" s="5" t="s">
        <v>1353</v>
      </c>
      <c r="C1052" t="str">
        <f t="shared" si="54"/>
        <v>64F1 </v>
      </c>
      <c r="D1052" t="str">
        <f t="shared" si="57"/>
        <v>Huyện Trà Ôn, Tỉnh Vĩnh Long, Tỉnh Vĩnh Long</v>
      </c>
    </row>
    <row r="1053" ht="16.5" spans="1:4">
      <c r="A1053" s="5" t="s">
        <v>1354</v>
      </c>
      <c r="B1053" s="5" t="s">
        <v>1355</v>
      </c>
      <c r="C1053" t="str">
        <f t="shared" si="54"/>
        <v>64G1 </v>
      </c>
      <c r="D1053" t="str">
        <f t="shared" si="57"/>
        <v>Huyện Mang Thít, Tỉnh Vĩnh Long, Tỉnh Vĩnh Long</v>
      </c>
    </row>
    <row r="1054" ht="16.5" spans="1:4">
      <c r="A1054" s="5" t="s">
        <v>1356</v>
      </c>
      <c r="B1054" s="5" t="s">
        <v>1357</v>
      </c>
      <c r="C1054" t="str">
        <f t="shared" si="54"/>
        <v>64K1 </v>
      </c>
      <c r="D1054" t="str">
        <f t="shared" si="57"/>
        <v>Huyện Bình Tân, Tỉnh Vĩnh Long, Tỉnh Vĩnh Long</v>
      </c>
    </row>
    <row r="1055" ht="16.5" spans="1:5">
      <c r="A1055" s="5" t="s">
        <v>1358</v>
      </c>
      <c r="B1055" s="5" t="s">
        <v>1359</v>
      </c>
      <c r="C1055" t="str">
        <f t="shared" si="54"/>
        <v>66P1</v>
      </c>
      <c r="D1055" t="str">
        <f>CONCATENATE(A1055,", Tỉnh Đồng Tháp")</f>
        <v>Thành phố Cao Lãnh, Tỉnh Đồng Tháp, Tỉnh Đồng Tháp</v>
      </c>
      <c r="E1055" t="str">
        <f>SUBSTITUTE(C1055,"-","")</f>
        <v>66P1</v>
      </c>
    </row>
    <row r="1056" ht="16.5" spans="1:4">
      <c r="A1056" s="5" t="s">
        <v>1358</v>
      </c>
      <c r="B1056" s="5" t="s">
        <v>1360</v>
      </c>
      <c r="C1056" s="12" t="str">
        <f t="shared" si="54"/>
        <v>66P2</v>
      </c>
      <c r="D1056" t="str">
        <f t="shared" ref="D1056:D1067" si="58">CONCATENATE(A1056,", Tỉnh Đồng Tháp")</f>
        <v>Thành phố Cao Lãnh, Tỉnh Đồng Tháp, Tỉnh Đồng Tháp</v>
      </c>
    </row>
    <row r="1057" ht="16.5" spans="1:5">
      <c r="A1057" s="5" t="s">
        <v>1361</v>
      </c>
      <c r="B1057" s="5" t="s">
        <v>1362</v>
      </c>
      <c r="C1057" t="str">
        <f t="shared" si="54"/>
        <v>66S1 </v>
      </c>
      <c r="D1057" t="str">
        <f t="shared" si="58"/>
        <v>Thành phố Sa Đéc, Tỉnh Đồng Tháp, Tỉnh Đồng Tháp</v>
      </c>
      <c r="E1057" t="str">
        <f t="shared" ref="E1057:E1080" si="59">SUBSTITUTE(C1057,"-","")</f>
        <v>66S1 </v>
      </c>
    </row>
    <row r="1058" ht="16.5" spans="1:5">
      <c r="A1058" s="5" t="s">
        <v>1363</v>
      </c>
      <c r="B1058" s="5" t="s">
        <v>1364</v>
      </c>
      <c r="C1058" t="str">
        <f t="shared" si="54"/>
        <v>66H1 </v>
      </c>
      <c r="D1058" t="str">
        <f t="shared" si="58"/>
        <v>Thị xã Hồng Ngự, Tỉnh Đồng Tháp, Tỉnh Đồng Tháp</v>
      </c>
      <c r="E1058" t="str">
        <f t="shared" si="59"/>
        <v>66H1 </v>
      </c>
    </row>
    <row r="1059" ht="16.5" spans="1:5">
      <c r="A1059" s="5" t="s">
        <v>1365</v>
      </c>
      <c r="B1059" s="5" t="s">
        <v>1366</v>
      </c>
      <c r="C1059" t="str">
        <f t="shared" si="54"/>
        <v>66B1 </v>
      </c>
      <c r="D1059" t="str">
        <f t="shared" si="58"/>
        <v>Huyện Thanh Bình, Tỉnh Đồng Tháp, Tỉnh Đồng Tháp</v>
      </c>
      <c r="E1059" t="str">
        <f t="shared" si="59"/>
        <v>66B1 </v>
      </c>
    </row>
    <row r="1060" ht="16.5" spans="1:5">
      <c r="A1060" s="5" t="s">
        <v>1367</v>
      </c>
      <c r="B1060" s="5" t="s">
        <v>1368</v>
      </c>
      <c r="C1060" t="str">
        <f t="shared" si="54"/>
        <v>66C1 </v>
      </c>
      <c r="D1060" t="str">
        <f t="shared" si="58"/>
        <v>Huyện Châu Thành, Tỉnh Đồng Tháp, Tỉnh Đồng Tháp</v>
      </c>
      <c r="E1060" t="str">
        <f t="shared" si="59"/>
        <v>66C1 </v>
      </c>
    </row>
    <row r="1061" ht="16.5" spans="1:5">
      <c r="A1061" s="5" t="s">
        <v>1369</v>
      </c>
      <c r="B1061" s="5" t="s">
        <v>1370</v>
      </c>
      <c r="C1061" t="str">
        <f t="shared" si="54"/>
        <v>66F1 </v>
      </c>
      <c r="D1061" t="str">
        <f t="shared" si="58"/>
        <v>Huyện Cao Lãnh, Tỉnh Đồng Tháp, Tỉnh Đồng Tháp</v>
      </c>
      <c r="E1061" t="str">
        <f t="shared" si="59"/>
        <v>66F1 </v>
      </c>
    </row>
    <row r="1062" ht="16.5" spans="1:5">
      <c r="A1062" s="5" t="s">
        <v>1371</v>
      </c>
      <c r="B1062" s="5" t="s">
        <v>1372</v>
      </c>
      <c r="C1062" t="str">
        <f t="shared" si="54"/>
        <v>66G1 </v>
      </c>
      <c r="D1062" t="str">
        <f t="shared" si="58"/>
        <v>Huyện Hồng Ngự, Tỉnh Đồng Tháp, Tỉnh Đồng Tháp</v>
      </c>
      <c r="E1062" t="str">
        <f t="shared" si="59"/>
        <v>66G1 </v>
      </c>
    </row>
    <row r="1063" ht="16.5" spans="1:5">
      <c r="A1063" s="5" t="s">
        <v>1373</v>
      </c>
      <c r="B1063" s="5" t="s">
        <v>1374</v>
      </c>
      <c r="C1063" t="str">
        <f t="shared" si="54"/>
        <v>66K1 </v>
      </c>
      <c r="D1063" t="str">
        <f t="shared" si="58"/>
        <v>Huyện Tân Hồng, Tỉnh Đồng Tháp, Tỉnh Đồng Tháp</v>
      </c>
      <c r="E1063" t="str">
        <f t="shared" si="59"/>
        <v>66K1 </v>
      </c>
    </row>
    <row r="1064" ht="16.5" spans="1:5">
      <c r="A1064" s="5" t="s">
        <v>1375</v>
      </c>
      <c r="B1064" s="5" t="s">
        <v>1376</v>
      </c>
      <c r="C1064" t="str">
        <f t="shared" si="54"/>
        <v>66L1 </v>
      </c>
      <c r="D1064" t="str">
        <f t="shared" si="58"/>
        <v>Huyện Lai Vung, Tỉnh Đồng Tháp, Tỉnh Đồng Tháp</v>
      </c>
      <c r="E1064" t="str">
        <f t="shared" si="59"/>
        <v>66L1 </v>
      </c>
    </row>
    <row r="1065" ht="16.5" spans="1:5">
      <c r="A1065" s="5" t="s">
        <v>1377</v>
      </c>
      <c r="B1065" s="5" t="s">
        <v>1378</v>
      </c>
      <c r="C1065" t="str">
        <f t="shared" si="54"/>
        <v>66M1 </v>
      </c>
      <c r="D1065" t="str">
        <f t="shared" si="58"/>
        <v>Huyện Tháp Mười, Tỉnh Đồng Tháp, Tỉnh Đồng Tháp</v>
      </c>
      <c r="E1065" t="str">
        <f t="shared" si="59"/>
        <v>66M1 </v>
      </c>
    </row>
    <row r="1066" ht="16.5" spans="1:5">
      <c r="A1066" s="5" t="s">
        <v>1379</v>
      </c>
      <c r="B1066" s="5" t="s">
        <v>1380</v>
      </c>
      <c r="C1066" t="str">
        <f t="shared" si="54"/>
        <v>66N1 </v>
      </c>
      <c r="D1066" t="str">
        <f t="shared" si="58"/>
        <v>Huyện Tam Nông, Tỉnh Đồng Tháp, Tỉnh Đồng Tháp</v>
      </c>
      <c r="E1066" t="str">
        <f t="shared" si="59"/>
        <v>66N1 </v>
      </c>
    </row>
    <row r="1067" ht="16.5" spans="1:5">
      <c r="A1067" s="5" t="s">
        <v>1381</v>
      </c>
      <c r="B1067" s="5" t="s">
        <v>1382</v>
      </c>
      <c r="C1067" t="str">
        <f>SUBSTITUTE(B1067,"-xxx.xx","")</f>
        <v>66V1</v>
      </c>
      <c r="D1067" t="str">
        <f t="shared" si="58"/>
        <v>Huyện Lấp Vò, Tỉnh Đồng Tháp, Tỉnh Đồng Tháp</v>
      </c>
      <c r="E1067" t="str">
        <f t="shared" si="59"/>
        <v>66V1</v>
      </c>
    </row>
    <row r="1068" ht="16.5" spans="1:5">
      <c r="A1068" s="5" t="s">
        <v>1383</v>
      </c>
      <c r="B1068" s="5" t="s">
        <v>1384</v>
      </c>
      <c r="C1068" t="str">
        <f t="shared" ref="C1068:C1079" si="60">SUBSTITUTE(B1068,"-xxx.xx","")</f>
        <v>67B1</v>
      </c>
      <c r="D1068" t="str">
        <f>CONCATENATE(A1068,", Tỉnh An Giang")</f>
        <v>Thành phố Long Xuyên, Tỉnh An Giang, Tỉnh An Giang</v>
      </c>
      <c r="E1068" t="str">
        <f t="shared" si="59"/>
        <v>67B1</v>
      </c>
    </row>
    <row r="1069" ht="16.5" spans="1:4">
      <c r="A1069" s="5" t="s">
        <v>1383</v>
      </c>
      <c r="B1069" s="5" t="s">
        <v>1385</v>
      </c>
      <c r="D1069" t="str">
        <f t="shared" ref="D1069:D1080" si="61">CONCATENATE(A1069,", Tỉnh An Giang")</f>
        <v>Thành phố Long Xuyên, Tỉnh An Giang, Tỉnh An Giang</v>
      </c>
    </row>
    <row r="1070" ht="16.5" spans="1:5">
      <c r="A1070" s="5" t="s">
        <v>1386</v>
      </c>
      <c r="B1070" s="5" t="s">
        <v>1387</v>
      </c>
      <c r="C1070" t="str">
        <f t="shared" si="60"/>
        <v>67E1</v>
      </c>
      <c r="D1070" t="str">
        <f t="shared" si="61"/>
        <v>Thành phố Châu Đốc, Tỉnh An Giang, Tỉnh An Giang</v>
      </c>
      <c r="E1070" t="str">
        <f t="shared" si="59"/>
        <v>67E1</v>
      </c>
    </row>
    <row r="1071" ht="16.5" spans="1:5">
      <c r="A1071" s="5" t="s">
        <v>1388</v>
      </c>
      <c r="B1071" s="5" t="s">
        <v>1389</v>
      </c>
      <c r="C1071" t="str">
        <f t="shared" si="60"/>
        <v>67H1</v>
      </c>
      <c r="D1071" t="str">
        <f t="shared" si="61"/>
        <v>Thị xã Tân Châu, Tỉnh An Giang, Tỉnh An Giang</v>
      </c>
      <c r="E1071" t="str">
        <f t="shared" si="59"/>
        <v>67H1</v>
      </c>
    </row>
    <row r="1072" ht="16.5" spans="1:5">
      <c r="A1072" s="5" t="s">
        <v>1390</v>
      </c>
      <c r="B1072" s="5" t="s">
        <v>1391</v>
      </c>
      <c r="C1072" t="str">
        <f t="shared" si="60"/>
        <v>67C1</v>
      </c>
      <c r="D1072" t="str">
        <f t="shared" si="61"/>
        <v>Huyện Châu Thành, Tỉnh An Giang, Tỉnh An Giang</v>
      </c>
      <c r="E1072" t="str">
        <f t="shared" si="59"/>
        <v>67C1</v>
      </c>
    </row>
    <row r="1073" ht="16.5" spans="1:5">
      <c r="A1073" s="5" t="s">
        <v>1392</v>
      </c>
      <c r="B1073" s="5" t="s">
        <v>1393</v>
      </c>
      <c r="C1073" t="str">
        <f t="shared" si="60"/>
        <v>67D1</v>
      </c>
      <c r="D1073" t="str">
        <f t="shared" si="61"/>
        <v>Huyện Châu Phú, Tỉnh An Giang, Tỉnh An Giang</v>
      </c>
      <c r="E1073" t="str">
        <f t="shared" si="59"/>
        <v>67D1</v>
      </c>
    </row>
    <row r="1074" ht="16.5" spans="1:5">
      <c r="A1074" s="5" t="s">
        <v>1394</v>
      </c>
      <c r="B1074" s="5" t="s">
        <v>1395</v>
      </c>
      <c r="C1074" t="str">
        <f t="shared" si="60"/>
        <v>67F1</v>
      </c>
      <c r="D1074" t="str">
        <f t="shared" si="61"/>
        <v>Huyện Tịnh Biên, Tỉnh An Giang, Tỉnh An Giang</v>
      </c>
      <c r="E1074" t="str">
        <f t="shared" si="59"/>
        <v>67F1</v>
      </c>
    </row>
    <row r="1075" ht="16.5" spans="1:5">
      <c r="A1075" s="5" t="s">
        <v>1396</v>
      </c>
      <c r="B1075" s="5" t="s">
        <v>1397</v>
      </c>
      <c r="C1075" t="str">
        <f t="shared" si="60"/>
        <v>67G1</v>
      </c>
      <c r="D1075" t="str">
        <f t="shared" si="61"/>
        <v>Huyện An Phú, Tỉnh An Giang, Tỉnh An Giang</v>
      </c>
      <c r="E1075" t="str">
        <f t="shared" si="59"/>
        <v>67G1</v>
      </c>
    </row>
    <row r="1076" ht="16.5" spans="1:5">
      <c r="A1076" s="5" t="s">
        <v>1398</v>
      </c>
      <c r="B1076" s="5" t="s">
        <v>1399</v>
      </c>
      <c r="C1076" t="str">
        <f t="shared" si="60"/>
        <v>67K1</v>
      </c>
      <c r="D1076" t="str">
        <f t="shared" si="61"/>
        <v>Huyện Phú Tân, Tỉnh An Giang, Tỉnh An Giang</v>
      </c>
      <c r="E1076" t="str">
        <f t="shared" si="59"/>
        <v>67K1</v>
      </c>
    </row>
    <row r="1077" ht="16.5" spans="1:5">
      <c r="A1077" s="5" t="s">
        <v>1400</v>
      </c>
      <c r="B1077" s="5" t="s">
        <v>1401</v>
      </c>
      <c r="C1077" t="str">
        <f t="shared" si="60"/>
        <v>67L1</v>
      </c>
      <c r="D1077" t="str">
        <f t="shared" si="61"/>
        <v>Huyện Chợ Mới, Tỉnh An Giang, Tỉnh An Giang</v>
      </c>
      <c r="E1077" t="str">
        <f t="shared" si="59"/>
        <v>67L1</v>
      </c>
    </row>
    <row r="1078" ht="16.5" spans="1:5">
      <c r="A1078" s="5" t="s">
        <v>1400</v>
      </c>
      <c r="B1078" s="5" t="s">
        <v>1402</v>
      </c>
      <c r="C1078" t="str">
        <f t="shared" si="60"/>
        <v>67L2</v>
      </c>
      <c r="D1078" t="str">
        <f t="shared" si="61"/>
        <v>Huyện Chợ Mới, Tỉnh An Giang, Tỉnh An Giang</v>
      </c>
      <c r="E1078" t="str">
        <f t="shared" si="59"/>
        <v>67L2</v>
      </c>
    </row>
    <row r="1079" ht="16.5" spans="1:5">
      <c r="A1079" s="5" t="s">
        <v>1403</v>
      </c>
      <c r="B1079" s="5" t="s">
        <v>1404</v>
      </c>
      <c r="C1079" t="str">
        <f t="shared" si="60"/>
        <v>67M1</v>
      </c>
      <c r="D1079" t="str">
        <f t="shared" si="61"/>
        <v>Huyện Thoại Sơn, Tỉnh An Giang, Tỉnh An Giang</v>
      </c>
      <c r="E1079" t="str">
        <f t="shared" si="59"/>
        <v>67M1</v>
      </c>
    </row>
    <row r="1080" ht="16.5" spans="1:5">
      <c r="A1080" s="5" t="s">
        <v>1405</v>
      </c>
      <c r="B1080" s="5" t="s">
        <v>1406</v>
      </c>
      <c r="C1080" t="str">
        <f>SUBSTITUTE(B1080,"– xxx.xx","")</f>
        <v>67N1</v>
      </c>
      <c r="D1080" t="str">
        <f t="shared" si="61"/>
        <v>Huyện Tri Tôn, Tỉnh An Giang, Tỉnh An Giang</v>
      </c>
      <c r="E1080" t="str">
        <f t="shared" si="59"/>
        <v>67N1</v>
      </c>
    </row>
    <row r="1081" ht="16.5" spans="1:4">
      <c r="A1081" s="5" t="s">
        <v>1407</v>
      </c>
      <c r="B1081" s="5" t="s">
        <v>1408</v>
      </c>
      <c r="C1081" t="str">
        <f t="shared" ref="C1081:C1144" si="62">SUBSTITUTE(B1081,"– xxx.xx","")</f>
        <v>68X1</v>
      </c>
      <c r="D1081" t="str">
        <f>CONCATENATE(A1081,", Tỉnh Kiên Giang")</f>
        <v>Thành phố Rạch Giá, Tỉnh Kiên Giang, Tỉnh Kiên Giang</v>
      </c>
    </row>
    <row r="1082" ht="16.5" spans="1:4">
      <c r="A1082" s="5" t="s">
        <v>1407</v>
      </c>
      <c r="B1082" s="5" t="s">
        <v>1409</v>
      </c>
      <c r="D1082" t="str">
        <f t="shared" ref="D1082:D1096" si="63">CONCATENATE(A1082,", Tỉnh Kiên Giang")</f>
        <v>Thành phố Rạch Giá, Tỉnh Kiên Giang, Tỉnh Kiên Giang</v>
      </c>
    </row>
    <row r="1083" ht="16.5" spans="1:4">
      <c r="A1083" s="5" t="s">
        <v>1410</v>
      </c>
      <c r="B1083" s="5" t="s">
        <v>1411</v>
      </c>
      <c r="C1083" t="str">
        <f t="shared" si="62"/>
        <v>68H1 </v>
      </c>
      <c r="D1083" t="str">
        <f t="shared" si="63"/>
        <v>Thành phố Hà Tiên, Tỉnh Kiên Giang, Tỉnh Kiên Giang</v>
      </c>
    </row>
    <row r="1084" ht="16.5" spans="1:4">
      <c r="A1084" s="5" t="s">
        <v>1412</v>
      </c>
      <c r="B1084" s="5" t="s">
        <v>1413</v>
      </c>
      <c r="C1084" t="str">
        <f t="shared" si="62"/>
        <v>68B1 </v>
      </c>
      <c r="D1084" t="str">
        <f t="shared" si="63"/>
        <v>Huyện An Biên, Tỉnh Kiên Giang, Tỉnh Kiên Giang</v>
      </c>
    </row>
    <row r="1085" ht="16.5" spans="1:4">
      <c r="A1085" s="5" t="s">
        <v>1414</v>
      </c>
      <c r="B1085" s="5" t="s">
        <v>1415</v>
      </c>
      <c r="C1085" t="str">
        <f t="shared" si="62"/>
        <v>68C1 </v>
      </c>
      <c r="D1085" t="str">
        <f t="shared" si="63"/>
        <v>Huyện Châu Thành, Tỉnh Kiên Giang, Tỉnh Kiên Giang</v>
      </c>
    </row>
    <row r="1086" ht="16.5" spans="1:4">
      <c r="A1086" s="5" t="s">
        <v>1416</v>
      </c>
      <c r="B1086" s="5" t="s">
        <v>1417</v>
      </c>
      <c r="C1086" t="str">
        <f t="shared" si="62"/>
        <v>68D1 </v>
      </c>
      <c r="D1086" t="str">
        <f t="shared" si="63"/>
        <v>Huyện Hòn Đất, Tỉnh Kiên Giang, Tỉnh Kiên Giang</v>
      </c>
    </row>
    <row r="1087" ht="16.5" spans="1:4">
      <c r="A1087" s="5" t="s">
        <v>1418</v>
      </c>
      <c r="B1087" s="5" t="s">
        <v>1419</v>
      </c>
      <c r="C1087" t="str">
        <f t="shared" si="62"/>
        <v>68E1 </v>
      </c>
      <c r="D1087" t="str">
        <f t="shared" si="63"/>
        <v>Huyện Gò Quao, Tỉnh Kiên Giang, Tỉnh Kiên Giang</v>
      </c>
    </row>
    <row r="1088" ht="16.5" spans="1:4">
      <c r="A1088" s="5" t="s">
        <v>1420</v>
      </c>
      <c r="B1088" s="5" t="s">
        <v>1421</v>
      </c>
      <c r="C1088" t="str">
        <f t="shared" si="62"/>
        <v>68F1 </v>
      </c>
      <c r="D1088" t="str">
        <f t="shared" si="63"/>
        <v>Huyện Giang Thành, Tỉnh Kiên Giang, Tỉnh Kiên Giang</v>
      </c>
    </row>
    <row r="1089" ht="16.5" spans="1:4">
      <c r="A1089" s="5" t="s">
        <v>1422</v>
      </c>
      <c r="B1089" s="5" t="s">
        <v>1423</v>
      </c>
      <c r="C1089" t="str">
        <f t="shared" si="62"/>
        <v>68G1 </v>
      </c>
      <c r="D1089" t="str">
        <f t="shared" si="63"/>
        <v>Huyện Giồng Riềng, Tỉnh Kiên Giang, Tỉnh Kiên Giang</v>
      </c>
    </row>
    <row r="1090" ht="16.5" spans="1:4">
      <c r="A1090" s="5" t="s">
        <v>1424</v>
      </c>
      <c r="B1090" s="5" t="s">
        <v>1425</v>
      </c>
      <c r="C1090" t="str">
        <f t="shared" si="62"/>
        <v>68K1 </v>
      </c>
      <c r="D1090" t="str">
        <f t="shared" si="63"/>
        <v>Huyện Kiên Lương, Tỉnh Kiên Giang, Tỉnh Kiên Giang</v>
      </c>
    </row>
    <row r="1091" ht="16.5" spans="1:4">
      <c r="A1091" s="5" t="s">
        <v>1426</v>
      </c>
      <c r="B1091" s="5" t="s">
        <v>1427</v>
      </c>
      <c r="C1091" t="str">
        <f t="shared" si="62"/>
        <v>68L1 </v>
      </c>
      <c r="D1091" t="str">
        <f t="shared" si="63"/>
        <v>Huyện U Minh Thượng, Tỉnh Kiên Giang, Tỉnh Kiên Giang</v>
      </c>
    </row>
    <row r="1092" ht="16.5" spans="1:4">
      <c r="A1092" s="5" t="s">
        <v>1428</v>
      </c>
      <c r="B1092" s="5" t="s">
        <v>1429</v>
      </c>
      <c r="C1092" t="str">
        <f t="shared" si="62"/>
        <v>68M1 </v>
      </c>
      <c r="D1092" t="str">
        <f t="shared" si="63"/>
        <v>Huyện An Minh, Tỉnh Kiên Giang, Tỉnh Kiên Giang</v>
      </c>
    </row>
    <row r="1093" ht="16.5" spans="1:4">
      <c r="A1093" s="5" t="s">
        <v>1430</v>
      </c>
      <c r="B1093" s="5" t="s">
        <v>1431</v>
      </c>
      <c r="C1093" t="str">
        <f t="shared" si="62"/>
        <v>68N1 </v>
      </c>
      <c r="D1093" t="str">
        <f t="shared" si="63"/>
        <v>Huyện Vĩnh Thuận, Tỉnh Kiên Giang, Tỉnh Kiên Giang</v>
      </c>
    </row>
    <row r="1094" ht="16.5" spans="1:4">
      <c r="A1094" s="5" t="s">
        <v>1432</v>
      </c>
      <c r="B1094" s="5" t="s">
        <v>1433</v>
      </c>
      <c r="C1094" t="str">
        <f t="shared" si="62"/>
        <v>68P1 </v>
      </c>
      <c r="D1094" t="str">
        <f t="shared" si="63"/>
        <v>Huyện đảo Phú Quốc, Tỉnh Kiên Giang, Tỉnh Kiên Giang</v>
      </c>
    </row>
    <row r="1095" ht="16.5" spans="1:4">
      <c r="A1095" s="5" t="s">
        <v>1434</v>
      </c>
      <c r="B1095" s="5" t="s">
        <v>1409</v>
      </c>
      <c r="C1095" t="str">
        <f t="shared" si="62"/>
        <v>68S1 </v>
      </c>
      <c r="D1095" t="str">
        <f t="shared" si="63"/>
        <v>Huyện đảo Kiên Hải, Tỉnh Kiên Giang, Tỉnh Kiên Giang</v>
      </c>
    </row>
    <row r="1096" ht="16.5" spans="1:4">
      <c r="A1096" s="5" t="s">
        <v>1435</v>
      </c>
      <c r="B1096" s="5" t="s">
        <v>1436</v>
      </c>
      <c r="C1096" t="str">
        <f t="shared" si="62"/>
        <v>68T1 </v>
      </c>
      <c r="D1096" t="str">
        <f t="shared" si="63"/>
        <v>Huyện Tân Hiệp, Tỉnh Kiên Giang, Tỉnh Kiên Giang</v>
      </c>
    </row>
    <row r="1097" ht="16.5" spans="1:4">
      <c r="A1097" s="5" t="s">
        <v>1437</v>
      </c>
      <c r="B1097" s="5" t="s">
        <v>1438</v>
      </c>
      <c r="C1097" t="str">
        <f t="shared" si="62"/>
        <v>70B1</v>
      </c>
      <c r="D1097" t="str">
        <f>CONCATENATE(A1097,", Tỉnh Tây Ninh")</f>
        <v>Thành phố Tây Ninh, Tỉnh Tây Ninh, Tỉnh Tây Ninh</v>
      </c>
    </row>
    <row r="1098" ht="16.5" spans="1:4">
      <c r="A1098" s="5" t="s">
        <v>1437</v>
      </c>
      <c r="B1098" s="5" t="s">
        <v>1439</v>
      </c>
      <c r="C1098" s="12" t="str">
        <f t="shared" si="62"/>
        <v>70B2</v>
      </c>
      <c r="D1098" t="str">
        <f t="shared" ref="D1098:D1106" si="64">CONCATENATE(A1098,", Tỉnh Tây Ninh")</f>
        <v>Thành phố Tây Ninh, Tỉnh Tây Ninh, Tỉnh Tây Ninh</v>
      </c>
    </row>
    <row r="1099" ht="16.5" spans="1:4">
      <c r="A1099" s="5" t="s">
        <v>1440</v>
      </c>
      <c r="B1099" s="5" t="s">
        <v>1441</v>
      </c>
      <c r="C1099" t="str">
        <f t="shared" si="62"/>
        <v>70G1 </v>
      </c>
      <c r="D1099" t="str">
        <f t="shared" si="64"/>
        <v>Thị xã Hòa Thành, Tỉnh Tây Ninh, Tỉnh Tây Ninh</v>
      </c>
    </row>
    <row r="1100" ht="16.5" spans="1:4">
      <c r="A1100" s="5" t="s">
        <v>1442</v>
      </c>
      <c r="B1100" s="5" t="s">
        <v>1443</v>
      </c>
      <c r="C1100" t="str">
        <f t="shared" si="62"/>
        <v>70L1 </v>
      </c>
      <c r="D1100" t="str">
        <f t="shared" si="64"/>
        <v>Thị xã Trảng Bàng, Tỉnh Tây Ninh, Tỉnh Tây Ninh</v>
      </c>
    </row>
    <row r="1101" ht="16.5" spans="1:4">
      <c r="A1101" s="5" t="s">
        <v>1444</v>
      </c>
      <c r="B1101" s="5" t="s">
        <v>1445</v>
      </c>
      <c r="C1101" t="str">
        <f t="shared" si="62"/>
        <v>70C1 </v>
      </c>
      <c r="D1101" t="str">
        <f t="shared" si="64"/>
        <v>Huyện Bến Cầu, Tỉnh Tây Ninh, Tỉnh Tây Ninh</v>
      </c>
    </row>
    <row r="1102" ht="16.5" spans="1:4">
      <c r="A1102" s="5" t="s">
        <v>1446</v>
      </c>
      <c r="B1102" s="5" t="s">
        <v>1447</v>
      </c>
      <c r="C1102" t="str">
        <f t="shared" si="62"/>
        <v>70D1 </v>
      </c>
      <c r="D1102" t="str">
        <f t="shared" si="64"/>
        <v>Huyện Châu Thành, Tỉnh Tây Ninh, Tỉnh Tây Ninh</v>
      </c>
    </row>
    <row r="1103" ht="16.5" spans="1:4">
      <c r="A1103" s="5" t="s">
        <v>1448</v>
      </c>
      <c r="B1103" s="5" t="s">
        <v>1449</v>
      </c>
      <c r="C1103" t="str">
        <f t="shared" si="62"/>
        <v>70E1 </v>
      </c>
      <c r="D1103" t="str">
        <f t="shared" si="64"/>
        <v>Huyện Dương Minh Châu, Tỉnh Tây Ninh, Tỉnh Tây Ninh</v>
      </c>
    </row>
    <row r="1104" ht="16.5" spans="1:4">
      <c r="A1104" s="5" t="s">
        <v>1450</v>
      </c>
      <c r="B1104" s="5" t="s">
        <v>1451</v>
      </c>
      <c r="C1104" t="str">
        <f t="shared" si="62"/>
        <v>70F1 </v>
      </c>
      <c r="D1104" t="str">
        <f t="shared" si="64"/>
        <v>Huyện Gò Dầu, Tỉnh Tây Ninh, Tỉnh Tây Ninh</v>
      </c>
    </row>
    <row r="1105" ht="16.5" spans="1:4">
      <c r="A1105" s="5" t="s">
        <v>1452</v>
      </c>
      <c r="B1105" s="5" t="s">
        <v>1453</v>
      </c>
      <c r="C1105" t="str">
        <f t="shared" si="62"/>
        <v>70H1 </v>
      </c>
      <c r="D1105" t="str">
        <f t="shared" si="64"/>
        <v>Huyện Tân Biên, Tỉnh Tây Ninh, Tỉnh Tây Ninh</v>
      </c>
    </row>
    <row r="1106" ht="16.5" spans="1:4">
      <c r="A1106" s="5" t="s">
        <v>1454</v>
      </c>
      <c r="B1106" s="5" t="s">
        <v>1455</v>
      </c>
      <c r="C1106" t="str">
        <f t="shared" si="62"/>
        <v>70K1 </v>
      </c>
      <c r="D1106" t="str">
        <f t="shared" si="64"/>
        <v>Huyện Tân Châu, Tỉnh Tây Ninh, Tỉnh Tây Ninh</v>
      </c>
    </row>
    <row r="1107" ht="16.5" spans="1:4">
      <c r="A1107" s="5" t="s">
        <v>1456</v>
      </c>
      <c r="B1107" s="5" t="s">
        <v>1457</v>
      </c>
      <c r="C1107" t="s">
        <v>1457</v>
      </c>
      <c r="D1107" t="str">
        <f>CONCATENATE(A1107,", Tỉnh Bến Tre")</f>
        <v>Thành phố Bến Tre, Tỉnh Bến Tre, Tỉnh Bến Tre</v>
      </c>
    </row>
    <row r="1108" ht="16.5" spans="1:4">
      <c r="A1108" s="5" t="s">
        <v>1456</v>
      </c>
      <c r="B1108" s="5" t="s">
        <v>1458</v>
      </c>
      <c r="C1108" t="s">
        <v>1458</v>
      </c>
      <c r="D1108" t="str">
        <f t="shared" ref="D1108:D1130" si="65">CONCATENATE(A1108,", Tỉnh Bến Tre")</f>
        <v>Thành phố Bến Tre, Tỉnh Bến Tre, Tỉnh Bến Tre</v>
      </c>
    </row>
    <row r="1109" ht="16.5" spans="1:4">
      <c r="A1109" s="5" t="s">
        <v>1456</v>
      </c>
      <c r="B1109" s="5" t="s">
        <v>1459</v>
      </c>
      <c r="C1109" t="s">
        <v>1459</v>
      </c>
      <c r="D1109" t="str">
        <f t="shared" si="65"/>
        <v>Thành phố Bến Tre, Tỉnh Bến Tre, Tỉnh Bến Tre</v>
      </c>
    </row>
    <row r="1110" ht="16.5" spans="1:4">
      <c r="A1110" s="5" t="s">
        <v>1456</v>
      </c>
      <c r="B1110" s="5" t="s">
        <v>1460</v>
      </c>
      <c r="C1110" t="s">
        <v>1460</v>
      </c>
      <c r="D1110" t="str">
        <f t="shared" si="65"/>
        <v>Thành phố Bến Tre, Tỉnh Bến Tre, Tỉnh Bến Tre</v>
      </c>
    </row>
    <row r="1111" ht="16.5" spans="1:4">
      <c r="A1111" s="5" t="s">
        <v>1461</v>
      </c>
      <c r="B1111" s="5" t="s">
        <v>1457</v>
      </c>
      <c r="C1111" t="s">
        <v>1457</v>
      </c>
      <c r="D1111" t="str">
        <f t="shared" si="65"/>
        <v>Huyện Châu Thành, Tỉnh Bến Tre, Tỉnh Bến Tre</v>
      </c>
    </row>
    <row r="1112" ht="16.5" spans="1:4">
      <c r="A1112" s="5" t="s">
        <v>1461</v>
      </c>
      <c r="B1112" s="5" t="s">
        <v>1458</v>
      </c>
      <c r="C1112" t="s">
        <v>1458</v>
      </c>
      <c r="D1112" t="str">
        <f t="shared" si="65"/>
        <v>Huyện Châu Thành, Tỉnh Bến Tre, Tỉnh Bến Tre</v>
      </c>
    </row>
    <row r="1113" ht="16.5" spans="1:4">
      <c r="A1113" s="5" t="s">
        <v>1461</v>
      </c>
      <c r="B1113" s="5" t="s">
        <v>1459</v>
      </c>
      <c r="C1113" t="s">
        <v>1459</v>
      </c>
      <c r="D1113" t="str">
        <f t="shared" si="65"/>
        <v>Huyện Châu Thành, Tỉnh Bến Tre, Tỉnh Bến Tre</v>
      </c>
    </row>
    <row r="1114" ht="16.5" spans="1:4">
      <c r="A1114" s="5" t="s">
        <v>1461</v>
      </c>
      <c r="B1114" s="5" t="s">
        <v>1460</v>
      </c>
      <c r="C1114" t="s">
        <v>1460</v>
      </c>
      <c r="D1114" t="str">
        <f t="shared" si="65"/>
        <v>Huyện Châu Thành, Tỉnh Bến Tre, Tỉnh Bến Tre</v>
      </c>
    </row>
    <row r="1115" ht="16.5" spans="1:4">
      <c r="A1115" s="5" t="s">
        <v>1462</v>
      </c>
      <c r="B1115" s="5" t="s">
        <v>1457</v>
      </c>
      <c r="C1115" t="s">
        <v>1457</v>
      </c>
      <c r="D1115" t="str">
        <f t="shared" si="65"/>
        <v>Huyện Giồng Trôm, Tỉnh Bến Tre, Tỉnh Bến Tre</v>
      </c>
    </row>
    <row r="1116" ht="16.5" spans="1:4">
      <c r="A1116" s="5" t="s">
        <v>1462</v>
      </c>
      <c r="B1116" s="5" t="s">
        <v>1458</v>
      </c>
      <c r="C1116" t="s">
        <v>1458</v>
      </c>
      <c r="D1116" t="str">
        <f t="shared" si="65"/>
        <v>Huyện Giồng Trôm, Tỉnh Bến Tre, Tỉnh Bến Tre</v>
      </c>
    </row>
    <row r="1117" ht="16.5" spans="1:4">
      <c r="A1117" s="5" t="s">
        <v>1462</v>
      </c>
      <c r="B1117" s="5" t="s">
        <v>1459</v>
      </c>
      <c r="C1117" t="s">
        <v>1459</v>
      </c>
      <c r="D1117" t="str">
        <f t="shared" si="65"/>
        <v>Huyện Giồng Trôm, Tỉnh Bến Tre, Tỉnh Bến Tre</v>
      </c>
    </row>
    <row r="1118" ht="16.5" spans="1:4">
      <c r="A1118" s="5" t="s">
        <v>1462</v>
      </c>
      <c r="B1118" s="5" t="s">
        <v>1460</v>
      </c>
      <c r="C1118" t="s">
        <v>1460</v>
      </c>
      <c r="D1118" t="str">
        <f t="shared" si="65"/>
        <v>Huyện Giồng Trôm, Tỉnh Bến Tre, Tỉnh Bến Tre</v>
      </c>
    </row>
    <row r="1119" ht="16.5" spans="1:4">
      <c r="A1119" s="5" t="s">
        <v>1463</v>
      </c>
      <c r="B1119" s="5" t="s">
        <v>1457</v>
      </c>
      <c r="C1119" t="s">
        <v>1457</v>
      </c>
      <c r="D1119" t="str">
        <f t="shared" si="65"/>
        <v>Huyện Mỏ Cày Bắc, Tỉnh Bến Tre, Tỉnh Bến Tre</v>
      </c>
    </row>
    <row r="1120" ht="16.5" spans="1:4">
      <c r="A1120" s="5" t="s">
        <v>1463</v>
      </c>
      <c r="B1120" s="5" t="s">
        <v>1458</v>
      </c>
      <c r="C1120" t="s">
        <v>1458</v>
      </c>
      <c r="D1120" t="str">
        <f t="shared" si="65"/>
        <v>Huyện Mỏ Cày Bắc, Tỉnh Bến Tre, Tỉnh Bến Tre</v>
      </c>
    </row>
    <row r="1121" ht="16.5" spans="1:4">
      <c r="A1121" s="5" t="s">
        <v>1463</v>
      </c>
      <c r="B1121" s="5" t="s">
        <v>1459</v>
      </c>
      <c r="C1121" t="s">
        <v>1459</v>
      </c>
      <c r="D1121" t="str">
        <f t="shared" si="65"/>
        <v>Huyện Mỏ Cày Bắc, Tỉnh Bến Tre, Tỉnh Bến Tre</v>
      </c>
    </row>
    <row r="1122" ht="16.5" spans="1:4">
      <c r="A1122" s="5" t="s">
        <v>1463</v>
      </c>
      <c r="B1122" s="5" t="s">
        <v>1460</v>
      </c>
      <c r="C1122" t="s">
        <v>1460</v>
      </c>
      <c r="D1122" t="str">
        <f t="shared" si="65"/>
        <v>Huyện Mỏ Cày Bắc, Tỉnh Bến Tre, Tỉnh Bến Tre</v>
      </c>
    </row>
    <row r="1123" ht="16.5" spans="1:4">
      <c r="A1123" s="5" t="s">
        <v>1464</v>
      </c>
      <c r="B1123" s="5" t="s">
        <v>1457</v>
      </c>
      <c r="C1123" t="s">
        <v>1457</v>
      </c>
      <c r="D1123" t="str">
        <f t="shared" si="65"/>
        <v>Huyện Mỏ Cày Nam, Tỉnh Bến Tre, Tỉnh Bến Tre</v>
      </c>
    </row>
    <row r="1124" ht="16.5" spans="1:4">
      <c r="A1124" s="5" t="s">
        <v>1464</v>
      </c>
      <c r="B1124" s="5" t="s">
        <v>1458</v>
      </c>
      <c r="C1124" t="s">
        <v>1458</v>
      </c>
      <c r="D1124" t="str">
        <f t="shared" si="65"/>
        <v>Huyện Mỏ Cày Nam, Tỉnh Bến Tre, Tỉnh Bến Tre</v>
      </c>
    </row>
    <row r="1125" ht="16.5" spans="1:4">
      <c r="A1125" s="5" t="s">
        <v>1464</v>
      </c>
      <c r="B1125" s="5" t="s">
        <v>1459</v>
      </c>
      <c r="C1125" t="s">
        <v>1459</v>
      </c>
      <c r="D1125" t="str">
        <f t="shared" si="65"/>
        <v>Huyện Mỏ Cày Nam, Tỉnh Bến Tre, Tỉnh Bến Tre</v>
      </c>
    </row>
    <row r="1126" ht="16.5" spans="1:4">
      <c r="A1126" s="5" t="s">
        <v>1464</v>
      </c>
      <c r="B1126" s="5" t="s">
        <v>1460</v>
      </c>
      <c r="C1126" t="s">
        <v>1460</v>
      </c>
      <c r="D1126" t="str">
        <f t="shared" si="65"/>
        <v>Huyện Mỏ Cày Nam, Tỉnh Bến Tre, Tỉnh Bến Tre</v>
      </c>
    </row>
    <row r="1127" ht="16.5" spans="1:4">
      <c r="A1127" s="5" t="s">
        <v>1465</v>
      </c>
      <c r="B1127" s="5" t="s">
        <v>1466</v>
      </c>
      <c r="C1127" t="str">
        <f t="shared" si="62"/>
        <v>71C1 </v>
      </c>
      <c r="D1127" t="str">
        <f t="shared" si="65"/>
        <v>Huyện Bình Đại, Tỉnh Bến Tre, Tỉnh Bến Tre</v>
      </c>
    </row>
    <row r="1128" ht="16.5" spans="1:4">
      <c r="A1128" s="5" t="s">
        <v>1467</v>
      </c>
      <c r="B1128" s="5" t="s">
        <v>1468</v>
      </c>
      <c r="C1128" t="str">
        <f t="shared" si="62"/>
        <v>71C2 </v>
      </c>
      <c r="D1128" t="str">
        <f t="shared" si="65"/>
        <v>Huyện Ba Tri, Tỉnh Bến Tre, Tỉnh Bến Tre</v>
      </c>
    </row>
    <row r="1129" ht="16.5" spans="1:4">
      <c r="A1129" s="5" t="s">
        <v>1469</v>
      </c>
      <c r="B1129" s="5" t="s">
        <v>1470</v>
      </c>
      <c r="C1129" t="str">
        <f t="shared" si="62"/>
        <v>71C3 </v>
      </c>
      <c r="D1129" t="str">
        <f t="shared" si="65"/>
        <v>Huyện Thạnh Phú, Tỉnh Bến Tre, Tỉnh Bến Tre</v>
      </c>
    </row>
    <row r="1130" ht="16.5" spans="1:4">
      <c r="A1130" s="5" t="s">
        <v>1471</v>
      </c>
      <c r="B1130" s="5" t="s">
        <v>1472</v>
      </c>
      <c r="C1130" t="str">
        <f t="shared" si="62"/>
        <v>71C4 </v>
      </c>
      <c r="D1130" t="str">
        <f t="shared" si="65"/>
        <v>Huyện Chợ Lách, Tỉnh Bến Tre, Tỉnh Bến Tre</v>
      </c>
    </row>
    <row r="1131" ht="16.5" spans="1:4">
      <c r="A1131" s="5" t="s">
        <v>1473</v>
      </c>
      <c r="B1131" s="5" t="s">
        <v>1474</v>
      </c>
      <c r="C1131" t="str">
        <f t="shared" si="62"/>
        <v>72C1</v>
      </c>
      <c r="D1131" t="str">
        <f>CONCATENATE(A1131,", Tỉnh Bà Rịa Vũng Tàu")</f>
        <v>Thành phố Vũng Tàu, Tỉnh Bà Rịa Vũng Tàu, Tỉnh Bà Rịa Vũng Tàu</v>
      </c>
    </row>
    <row r="1132" ht="16.5" spans="1:3">
      <c r="A1132" s="5" t="s">
        <v>1473</v>
      </c>
      <c r="B1132" s="5" t="s">
        <v>1475</v>
      </c>
      <c r="C1132" s="12" t="str">
        <f t="shared" si="62"/>
        <v>72C2</v>
      </c>
    </row>
    <row r="1133" ht="16.5" spans="1:4">
      <c r="A1133" s="5" t="s">
        <v>1476</v>
      </c>
      <c r="B1133" s="5" t="s">
        <v>1477</v>
      </c>
      <c r="C1133" t="str">
        <f t="shared" si="62"/>
        <v>72D1 </v>
      </c>
      <c r="D1133" t="str">
        <f t="shared" ref="D1133:D1139" si="66">CONCATENATE(A1133,", Tỉnh Bà Rịa Vũng Tàu")</f>
        <v>Thành phố Bà Rịa, Tỉnh Bà Rịa Vũng Tàu, Tỉnh Bà Rịa Vũng Tàu</v>
      </c>
    </row>
    <row r="1134" ht="16.5" spans="1:4">
      <c r="A1134" s="5" t="s">
        <v>1478</v>
      </c>
      <c r="B1134" s="5" t="s">
        <v>1479</v>
      </c>
      <c r="C1134" t="str">
        <f t="shared" si="62"/>
        <v>72E1 </v>
      </c>
      <c r="D1134" t="str">
        <f t="shared" si="66"/>
        <v>Thị xã Phú Mỹ, Tỉnh Bà Rịa Vũng Tàu, Tỉnh Bà Rịa Vũng Tàu</v>
      </c>
    </row>
    <row r="1135" ht="16.5" spans="1:4">
      <c r="A1135" s="5" t="s">
        <v>1480</v>
      </c>
      <c r="B1135" s="5" t="s">
        <v>1481</v>
      </c>
      <c r="C1135" t="str">
        <f t="shared" si="62"/>
        <v>72F1 </v>
      </c>
      <c r="D1135" t="str">
        <f t="shared" si="66"/>
        <v>Huyện Châu Đức, Tỉnh Bà Rịa Vũng Tàu, Tỉnh Bà Rịa Vũng Tàu</v>
      </c>
    </row>
    <row r="1136" ht="16.5" spans="1:4">
      <c r="A1136" s="5" t="s">
        <v>1482</v>
      </c>
      <c r="B1136" s="5" t="s">
        <v>1483</v>
      </c>
      <c r="C1136" t="str">
        <f t="shared" si="62"/>
        <v>72G1 </v>
      </c>
      <c r="D1136" t="str">
        <f t="shared" si="66"/>
        <v>Huyện Xuyên Mộc, Tỉnh Bà Rịa Vũng Tàu, Tỉnh Bà Rịa Vũng Tàu</v>
      </c>
    </row>
    <row r="1137" ht="16.5" spans="1:4">
      <c r="A1137" s="5" t="s">
        <v>1484</v>
      </c>
      <c r="B1137" s="5" t="s">
        <v>1485</v>
      </c>
      <c r="C1137" t="str">
        <f t="shared" si="62"/>
        <v>72H1 </v>
      </c>
      <c r="D1137" t="str">
        <f t="shared" si="66"/>
        <v>Huyện Đất Đỏ, Tỉnh Bà Rịa Vũng Tàu, Tỉnh Bà Rịa Vũng Tàu</v>
      </c>
    </row>
    <row r="1138" ht="16.5" spans="1:4">
      <c r="A1138" s="5" t="s">
        <v>1486</v>
      </c>
      <c r="B1138" s="5" t="s">
        <v>1487</v>
      </c>
      <c r="C1138" t="str">
        <f t="shared" si="62"/>
        <v>72K1 </v>
      </c>
      <c r="D1138" t="str">
        <f t="shared" si="66"/>
        <v>Huyện Long Điền, Tỉnh Bà Rịa Vũng Tàu, Tỉnh Bà Rịa Vũng Tàu</v>
      </c>
    </row>
    <row r="1139" ht="16.5" spans="1:4">
      <c r="A1139" s="5" t="s">
        <v>1488</v>
      </c>
      <c r="B1139" s="5" t="s">
        <v>1489</v>
      </c>
      <c r="C1139" t="str">
        <f t="shared" si="62"/>
        <v>72L1 </v>
      </c>
      <c r="D1139" t="str">
        <f t="shared" si="66"/>
        <v>Huyện đảo Côn Đảo, Tỉnh Bà Rịa Vũng Tàu, Tỉnh Bà Rịa Vũng Tàu</v>
      </c>
    </row>
    <row r="1140" ht="16.5" spans="1:4">
      <c r="A1140" s="5" t="s">
        <v>1490</v>
      </c>
      <c r="B1140" s="5" t="s">
        <v>1491</v>
      </c>
      <c r="C1140" t="str">
        <f t="shared" si="62"/>
        <v>73B1 </v>
      </c>
      <c r="D1140" t="str">
        <f>CONCATENATE(A1140,", Tỉnh Quảng Bình")</f>
        <v>Thành phố Đồng Hới, Tỉnh Quảng Bình, Tỉnh Quảng Bình</v>
      </c>
    </row>
    <row r="1141" ht="16.5" spans="1:4">
      <c r="A1141" s="5" t="s">
        <v>1492</v>
      </c>
      <c r="B1141" s="5" t="s">
        <v>1493</v>
      </c>
      <c r="C1141" t="str">
        <f t="shared" si="62"/>
        <v>73K1 </v>
      </c>
      <c r="D1141" t="str">
        <f t="shared" ref="D1141:D1147" si="67">CONCATENATE(A1141,", Tỉnh Quảng Bình")</f>
        <v>Thị xã Ba Đồn, Tỉnh Quảng Bình, Tỉnh Quảng Bình</v>
      </c>
    </row>
    <row r="1142" ht="16.5" spans="1:4">
      <c r="A1142" s="5" t="s">
        <v>1494</v>
      </c>
      <c r="B1142" s="5" t="s">
        <v>1495</v>
      </c>
      <c r="C1142" t="str">
        <f t="shared" si="62"/>
        <v>73C1 </v>
      </c>
      <c r="D1142" t="str">
        <f t="shared" si="67"/>
        <v>Huyện Minh Hóa, Tỉnh Quảng Bình, Tỉnh Quảng Bình</v>
      </c>
    </row>
    <row r="1143" ht="16.5" spans="1:4">
      <c r="A1143" s="5" t="s">
        <v>1496</v>
      </c>
      <c r="B1143" s="5" t="s">
        <v>1497</v>
      </c>
      <c r="C1143" t="str">
        <f t="shared" si="62"/>
        <v>73D1 </v>
      </c>
      <c r="D1143" t="str">
        <f t="shared" si="67"/>
        <v>Huyện Tuyên Hóa, Tỉnh Quảng Bình, Tỉnh Quảng Bình</v>
      </c>
    </row>
    <row r="1144" ht="16.5" spans="1:4">
      <c r="A1144" s="5" t="s">
        <v>1498</v>
      </c>
      <c r="B1144" s="5" t="s">
        <v>1499</v>
      </c>
      <c r="C1144" t="str">
        <f t="shared" si="62"/>
        <v>73E1 </v>
      </c>
      <c r="D1144" t="str">
        <f t="shared" si="67"/>
        <v>Huyện Quảng Trạch, Tỉnh Quảng Bình, Tỉnh Quảng Bình</v>
      </c>
    </row>
    <row r="1145" ht="16.5" spans="1:4">
      <c r="A1145" s="5" t="s">
        <v>1500</v>
      </c>
      <c r="B1145" s="5" t="s">
        <v>1501</v>
      </c>
      <c r="C1145" t="str">
        <f t="shared" ref="C1145:C1167" si="68">SUBSTITUTE(B1145,"– xxx.xx","")</f>
        <v>73F1 </v>
      </c>
      <c r="D1145" t="str">
        <f t="shared" si="67"/>
        <v>Huyện Bố Trạch, Tỉnh Quảng Bình, Tỉnh Quảng Bình</v>
      </c>
    </row>
    <row r="1146" ht="16.5" spans="1:4">
      <c r="A1146" s="5" t="s">
        <v>1502</v>
      </c>
      <c r="B1146" s="5" t="s">
        <v>1503</v>
      </c>
      <c r="C1146" t="str">
        <f t="shared" si="68"/>
        <v>73G1 </v>
      </c>
      <c r="D1146" t="str">
        <f t="shared" si="67"/>
        <v>Huyện Quảng Ninh, Tỉnh Quảng Bình, Tỉnh Quảng Bình</v>
      </c>
    </row>
    <row r="1147" ht="16.5" spans="1:4">
      <c r="A1147" s="5" t="s">
        <v>1504</v>
      </c>
      <c r="B1147" s="5" t="s">
        <v>1505</v>
      </c>
      <c r="C1147" t="str">
        <f t="shared" si="68"/>
        <v>73H1 </v>
      </c>
      <c r="D1147" t="str">
        <f t="shared" si="67"/>
        <v>Huyện Lệ Thủy, Tỉnh Quảng Bình, Tỉnh Quảng Bình</v>
      </c>
    </row>
    <row r="1148" ht="16.5" spans="1:4">
      <c r="A1148" s="5" t="s">
        <v>1506</v>
      </c>
      <c r="B1148" s="5" t="s">
        <v>1507</v>
      </c>
      <c r="C1148" t="str">
        <f t="shared" si="68"/>
        <v>74C1 </v>
      </c>
      <c r="D1148" t="str">
        <f>CONCATENATE(A1148,", Tỉnh Quảng Trị")</f>
        <v>Thành phố Đông Hà, Tỉnh Quảng Trị, Tỉnh Quảng Trị</v>
      </c>
    </row>
    <row r="1149" ht="16.5" spans="1:4">
      <c r="A1149" s="5" t="s">
        <v>1508</v>
      </c>
      <c r="B1149" s="5" t="s">
        <v>1509</v>
      </c>
      <c r="C1149" t="str">
        <f t="shared" si="68"/>
        <v>74E1 </v>
      </c>
      <c r="D1149" t="str">
        <f t="shared" ref="D1149:D1157" si="69">CONCATENATE(A1149,", Tỉnh Quảng Trị")</f>
        <v>Thị xã Quảng Trị, Tỉnh Quảng Trị, Tỉnh Quảng Trị</v>
      </c>
    </row>
    <row r="1150" ht="16.5" spans="1:4">
      <c r="A1150" s="5" t="s">
        <v>1510</v>
      </c>
      <c r="B1150" s="5" t="s">
        <v>1511</v>
      </c>
      <c r="C1150" t="str">
        <f t="shared" si="68"/>
        <v>74B1 </v>
      </c>
      <c r="D1150" t="str">
        <f t="shared" si="69"/>
        <v>Huyện Gio Linh, Tỉnh Quảng Trị, Tỉnh Quảng Trị</v>
      </c>
    </row>
    <row r="1151" ht="16.5" spans="1:4">
      <c r="A1151" s="5" t="s">
        <v>1512</v>
      </c>
      <c r="B1151" s="5" t="s">
        <v>1513</v>
      </c>
      <c r="C1151" t="str">
        <f t="shared" si="68"/>
        <v>74D1 </v>
      </c>
      <c r="D1151" t="str">
        <f t="shared" si="69"/>
        <v>Huyện Triệu Phong, Tỉnh Quảng Trị, Tỉnh Quảng Trị</v>
      </c>
    </row>
    <row r="1152" ht="16.5" spans="1:4">
      <c r="A1152" s="5" t="s">
        <v>1514</v>
      </c>
      <c r="B1152" s="5" t="s">
        <v>1515</v>
      </c>
      <c r="C1152" t="str">
        <f t="shared" si="68"/>
        <v>74F1 </v>
      </c>
      <c r="D1152" t="str">
        <f t="shared" si="69"/>
        <v>Huyện Hải Lăng, Tỉnh Quảng Trị, Tỉnh Quảng Trị</v>
      </c>
    </row>
    <row r="1153" ht="16.5" spans="1:4">
      <c r="A1153" s="5" t="s">
        <v>1516</v>
      </c>
      <c r="B1153" s="5" t="s">
        <v>1517</v>
      </c>
      <c r="C1153" t="str">
        <f t="shared" si="68"/>
        <v>74L1 </v>
      </c>
      <c r="D1153" t="str">
        <f t="shared" si="69"/>
        <v>Huyện Vĩnh Linh, Tỉnh Quảng Trị, Tỉnh Quảng Trị</v>
      </c>
    </row>
    <row r="1154" ht="16.5" spans="1:4">
      <c r="A1154" s="5" t="s">
        <v>1518</v>
      </c>
      <c r="B1154" s="5" t="s">
        <v>1509</v>
      </c>
      <c r="C1154" t="str">
        <f t="shared" si="68"/>
        <v>74E1 </v>
      </c>
      <c r="D1154" t="str">
        <f t="shared" si="69"/>
        <v>Huyện Cam Lộ, Tỉnh Quảng Trị, Tỉnh Quảng Trị</v>
      </c>
    </row>
    <row r="1155" ht="16.5" spans="1:4">
      <c r="A1155" s="5" t="s">
        <v>1519</v>
      </c>
      <c r="B1155" s="5" t="s">
        <v>1520</v>
      </c>
      <c r="C1155" t="str">
        <f t="shared" si="68"/>
        <v>74K1 </v>
      </c>
      <c r="D1155" t="str">
        <f t="shared" si="69"/>
        <v>Huyện Đakrông, Tỉnh Quảng Trị, Tỉnh Quảng Trị</v>
      </c>
    </row>
    <row r="1156" ht="16.5" spans="1:4">
      <c r="A1156" s="5" t="s">
        <v>1521</v>
      </c>
      <c r="B1156" s="5" t="s">
        <v>1522</v>
      </c>
      <c r="C1156" t="str">
        <f t="shared" si="68"/>
        <v>74H1 </v>
      </c>
      <c r="D1156" t="str">
        <f t="shared" si="69"/>
        <v>Huyện Hướng Hóa, Tỉnh Quảng Trị, Tỉnh Quảng Trị</v>
      </c>
    </row>
    <row r="1157" ht="16.5" spans="1:4">
      <c r="A1157" s="5" t="s">
        <v>1523</v>
      </c>
      <c r="B1157" s="5" t="s">
        <v>1524</v>
      </c>
      <c r="C1157" t="str">
        <f t="shared" si="68"/>
        <v>74P1 </v>
      </c>
      <c r="D1157" t="str">
        <f t="shared" si="69"/>
        <v>Huyện đảo Cồn Cỏ, Tỉnh Quảng Trị, Tỉnh Quảng Trị</v>
      </c>
    </row>
    <row r="1158" ht="16.5" spans="1:4">
      <c r="A1158" s="5" t="s">
        <v>1525</v>
      </c>
      <c r="B1158" s="5" t="s">
        <v>1526</v>
      </c>
      <c r="C1158" t="s">
        <v>1526</v>
      </c>
      <c r="D1158" t="str">
        <f>CONCATENATE(A1158,", Tỉnh Thừa Thiên Huế")</f>
        <v>Thành phố Huế, Tỉnh Thừa Thiên Huế, Tỉnh Thừa Thiên Huế</v>
      </c>
    </row>
    <row r="1159" ht="16.5" spans="1:4">
      <c r="A1159" s="5" t="s">
        <v>1525</v>
      </c>
      <c r="B1159" s="5" t="s">
        <v>1527</v>
      </c>
      <c r="C1159" t="s">
        <v>1527</v>
      </c>
      <c r="D1159" t="str">
        <f t="shared" ref="D1159:D1169" si="70">CONCATENATE(A1159,", Tỉnh Thừa Thiên Huế")</f>
        <v>Thành phố Huế, Tỉnh Thừa Thiên Huế, Tỉnh Thừa Thiên Huế</v>
      </c>
    </row>
    <row r="1160" ht="16.5" spans="1:4">
      <c r="A1160" s="5" t="s">
        <v>1528</v>
      </c>
      <c r="B1160" s="5" t="s">
        <v>1529</v>
      </c>
      <c r="C1160" t="str">
        <f t="shared" si="68"/>
        <v>75D1 </v>
      </c>
      <c r="D1160" t="str">
        <f t="shared" si="70"/>
        <v>Thị xã Hương Trà, Tỉnh Thừa Thiên Huế, Tỉnh Thừa Thiên Huế</v>
      </c>
    </row>
    <row r="1161" ht="16.5" spans="1:4">
      <c r="A1161" s="5" t="s">
        <v>1530</v>
      </c>
      <c r="B1161" s="5" t="s">
        <v>1531</v>
      </c>
      <c r="C1161" t="str">
        <f t="shared" si="68"/>
        <v>75S1</v>
      </c>
      <c r="D1161" t="str">
        <f t="shared" si="70"/>
        <v>Thị xã Hương Thủy, Tỉnh Thừa Thiên Huế, Tỉnh Thừa Thiên Huế</v>
      </c>
    </row>
    <row r="1162" ht="16.5" spans="1:4">
      <c r="A1162" s="5" t="s">
        <v>1530</v>
      </c>
      <c r="B1162" s="5" t="s">
        <v>1532</v>
      </c>
      <c r="C1162" t="s">
        <v>1532</v>
      </c>
      <c r="D1162" t="str">
        <f t="shared" si="70"/>
        <v>Thị xã Hương Thủy, Tỉnh Thừa Thiên Huế, Tỉnh Thừa Thiên Huế</v>
      </c>
    </row>
    <row r="1163" ht="16.5" spans="1:4">
      <c r="A1163" s="5" t="s">
        <v>1533</v>
      </c>
      <c r="B1163" s="5" t="s">
        <v>1534</v>
      </c>
      <c r="C1163" t="str">
        <f t="shared" si="68"/>
        <v>75C1 </v>
      </c>
      <c r="D1163" t="str">
        <f t="shared" si="70"/>
        <v>Huyện Phong Điền, Tỉnh Thừa Thiên Huế, Tỉnh Thừa Thiên Huế</v>
      </c>
    </row>
    <row r="1164" ht="16.5" spans="1:4">
      <c r="A1164" s="5" t="s">
        <v>1535</v>
      </c>
      <c r="B1164" s="5" t="s">
        <v>1536</v>
      </c>
      <c r="C1164" t="str">
        <f t="shared" si="68"/>
        <v>75E1 </v>
      </c>
      <c r="D1164" t="str">
        <f t="shared" si="70"/>
        <v>Huyện Quảng Điền, Tỉnh Thừa Thiên Huế, Tỉnh Thừa Thiên Huế</v>
      </c>
    </row>
    <row r="1165" ht="16.5" spans="1:4">
      <c r="A1165" s="5" t="s">
        <v>1537</v>
      </c>
      <c r="B1165" s="5" t="s">
        <v>1538</v>
      </c>
      <c r="C1165" t="str">
        <f t="shared" si="68"/>
        <v>75H1 </v>
      </c>
      <c r="D1165" t="str">
        <f t="shared" si="70"/>
        <v>Huyện Phú Vang, Tỉnh Thừa Thiên Huế, Tỉnh Thừa Thiên Huế</v>
      </c>
    </row>
    <row r="1166" ht="16.5" spans="1:4">
      <c r="A1166" s="5" t="s">
        <v>1539</v>
      </c>
      <c r="B1166" s="5" t="s">
        <v>1540</v>
      </c>
      <c r="C1166" t="str">
        <f t="shared" si="68"/>
        <v>75K1 </v>
      </c>
      <c r="D1166" t="str">
        <f t="shared" si="70"/>
        <v>Huyện Phú Lộc, Tỉnh Thừa Thiên Huế, Tỉnh Thừa Thiên Huế</v>
      </c>
    </row>
    <row r="1167" ht="16.5" spans="1:4">
      <c r="A1167" s="5" t="s">
        <v>1541</v>
      </c>
      <c r="B1167" s="5" t="s">
        <v>1542</v>
      </c>
      <c r="C1167" t="str">
        <f t="shared" si="68"/>
        <v>75L1 </v>
      </c>
      <c r="D1167" t="str">
        <f t="shared" si="70"/>
        <v>Huyện A Lưới, Tỉnh Thừa Thiên Huế, Tỉnh Thừa Thiên Huế</v>
      </c>
    </row>
    <row r="1168" ht="16.5" spans="1:4">
      <c r="A1168" s="5" t="s">
        <v>1543</v>
      </c>
      <c r="B1168" s="5" t="s">
        <v>1544</v>
      </c>
      <c r="C1168" t="str">
        <f t="shared" ref="C1168:C1231" si="71">SUBSTITUTE(B1168,"– xxx.xx","")</f>
        <v>75Y1</v>
      </c>
      <c r="D1168" t="str">
        <f t="shared" si="70"/>
        <v>Huyện Nam Đông, Tỉnh Thừa Thiên Huế, Tỉnh Thừa Thiên Huế</v>
      </c>
    </row>
    <row r="1169" ht="16.5" spans="1:4">
      <c r="A1169" s="5" t="s">
        <v>1543</v>
      </c>
      <c r="B1169" s="5" t="s">
        <v>1545</v>
      </c>
      <c r="C1169" t="str">
        <f t="shared" si="71"/>
        <v>75M1</v>
      </c>
      <c r="D1169" t="str">
        <f t="shared" si="70"/>
        <v>Huyện Nam Đông, Tỉnh Thừa Thiên Huế, Tỉnh Thừa Thiên Huế</v>
      </c>
    </row>
    <row r="1170" ht="16.5" spans="1:4">
      <c r="A1170" s="5" t="s">
        <v>1546</v>
      </c>
      <c r="B1170" s="5" t="s">
        <v>1547</v>
      </c>
      <c r="C1170" t="str">
        <f t="shared" si="71"/>
        <v>76U1</v>
      </c>
      <c r="D1170" t="str">
        <f>CONCATENATE(A1170,", Tỉnh Quảng Ngãi")</f>
        <v>Thành phố Quảng Ngãi, Tỉnh Quảng Ngãi, Tỉnh Quảng Ngãi</v>
      </c>
    </row>
    <row r="1171" ht="16.5" spans="1:3">
      <c r="A1171" s="5" t="s">
        <v>1546</v>
      </c>
      <c r="B1171" s="5" t="s">
        <v>1548</v>
      </c>
      <c r="C1171" s="12" t="str">
        <f t="shared" si="71"/>
        <v>76B1</v>
      </c>
    </row>
    <row r="1172" ht="16.5" spans="1:4">
      <c r="A1172" s="5" t="s">
        <v>1549</v>
      </c>
      <c r="B1172" s="5" t="s">
        <v>1550</v>
      </c>
      <c r="C1172" t="str">
        <f t="shared" si="71"/>
        <v>76H1 </v>
      </c>
      <c r="D1172" t="str">
        <f t="shared" ref="D1172:D1184" si="72">CONCATENATE(A1172,", Tỉnh Quảng Ngãi")</f>
        <v>Thị xã Đức Phổ, Tỉnh Quảng Ngãi, Tỉnh Quảng Ngãi</v>
      </c>
    </row>
    <row r="1173" ht="16.5" spans="1:4">
      <c r="A1173" s="5" t="s">
        <v>1551</v>
      </c>
      <c r="B1173" s="5" t="s">
        <v>1552</v>
      </c>
      <c r="C1173" t="str">
        <f t="shared" si="71"/>
        <v>76C1 </v>
      </c>
      <c r="D1173" t="str">
        <f t="shared" si="72"/>
        <v>Huyện Bình Sơn, Tỉnh Quảng Ngãi, Tỉnh Quảng Ngãi</v>
      </c>
    </row>
    <row r="1174" ht="16.5" spans="1:4">
      <c r="A1174" s="5" t="s">
        <v>1553</v>
      </c>
      <c r="B1174" s="5" t="s">
        <v>1554</v>
      </c>
      <c r="C1174" t="str">
        <f t="shared" si="71"/>
        <v>76D1 </v>
      </c>
      <c r="D1174" t="str">
        <f t="shared" si="72"/>
        <v>Huyện Sơn Tịnh, Tỉnh Quảng Ngãi, Tỉnh Quảng Ngãi</v>
      </c>
    </row>
    <row r="1175" ht="16.5" spans="1:4">
      <c r="A1175" s="5" t="s">
        <v>1555</v>
      </c>
      <c r="B1175" s="5" t="s">
        <v>1556</v>
      </c>
      <c r="C1175" t="str">
        <f t="shared" si="71"/>
        <v>76E1 </v>
      </c>
      <c r="D1175" t="str">
        <f t="shared" si="72"/>
        <v>Huyện Tư Nghĩa, Tỉnh Quảng Ngãi, Tỉnh Quảng Ngãi</v>
      </c>
    </row>
    <row r="1176" ht="16.5" spans="1:4">
      <c r="A1176" s="5" t="s">
        <v>1557</v>
      </c>
      <c r="B1176" s="5" t="s">
        <v>1558</v>
      </c>
      <c r="C1176" t="str">
        <f t="shared" si="71"/>
        <v>76F1 </v>
      </c>
      <c r="D1176" t="str">
        <f t="shared" si="72"/>
        <v>Huyện Nghĩa Hành, Tỉnh Quảng Ngãi, Tỉnh Quảng Ngãi</v>
      </c>
    </row>
    <row r="1177" ht="16.5" spans="1:4">
      <c r="A1177" s="5" t="s">
        <v>1559</v>
      </c>
      <c r="B1177" s="5" t="s">
        <v>1560</v>
      </c>
      <c r="C1177" t="str">
        <f t="shared" si="71"/>
        <v>76G1 </v>
      </c>
      <c r="D1177" t="str">
        <f t="shared" si="72"/>
        <v>Huyện Mộ Đức, Tỉnh Quảng Ngãi, Tỉnh Quảng Ngãi</v>
      </c>
    </row>
    <row r="1178" ht="16.5" spans="1:4">
      <c r="A1178" s="5" t="s">
        <v>1561</v>
      </c>
      <c r="B1178" s="5" t="s">
        <v>1562</v>
      </c>
      <c r="C1178" t="str">
        <f t="shared" si="71"/>
        <v>76K1 </v>
      </c>
      <c r="D1178" t="str">
        <f t="shared" si="72"/>
        <v>Huyện Ba Tơ, Tỉnh Quảng Ngãi, Tỉnh Quảng Ngãi</v>
      </c>
    </row>
    <row r="1179" ht="16.5" spans="1:4">
      <c r="A1179" s="5" t="s">
        <v>1563</v>
      </c>
      <c r="B1179" s="5" t="s">
        <v>1564</v>
      </c>
      <c r="C1179" t="str">
        <f t="shared" si="71"/>
        <v>76L1 </v>
      </c>
      <c r="D1179" t="str">
        <f t="shared" si="72"/>
        <v>Huyện Minh Long, Tỉnh Quảng Ngãi, Tỉnh Quảng Ngãi</v>
      </c>
    </row>
    <row r="1180" ht="16.5" spans="1:4">
      <c r="A1180" s="5" t="s">
        <v>1565</v>
      </c>
      <c r="B1180" s="5" t="s">
        <v>1566</v>
      </c>
      <c r="C1180" t="str">
        <f t="shared" si="71"/>
        <v>76M1 </v>
      </c>
      <c r="D1180" t="str">
        <f t="shared" si="72"/>
        <v>Huyện Sơn Hà, Tỉnh Quảng Ngãi, Tỉnh Quảng Ngãi</v>
      </c>
    </row>
    <row r="1181" ht="16.5" spans="1:4">
      <c r="A1181" s="5" t="s">
        <v>1567</v>
      </c>
      <c r="B1181" s="5" t="s">
        <v>1568</v>
      </c>
      <c r="C1181" t="str">
        <f t="shared" si="71"/>
        <v>76N1 </v>
      </c>
      <c r="D1181" t="str">
        <f t="shared" si="72"/>
        <v>Huyện Sơn Tây, Tỉnh Quảng Ngãi, Tỉnh Quảng Ngãi</v>
      </c>
    </row>
    <row r="1182" ht="16.5" spans="1:4">
      <c r="A1182" s="5" t="s">
        <v>1569</v>
      </c>
      <c r="B1182" s="5" t="s">
        <v>1570</v>
      </c>
      <c r="C1182" t="str">
        <f t="shared" si="71"/>
        <v>76P1</v>
      </c>
      <c r="D1182" t="str">
        <f t="shared" si="72"/>
        <v>Huyện Trà Bồng, Tỉnh Quảng Ngãi, Tỉnh Quảng Ngãi</v>
      </c>
    </row>
    <row r="1183" ht="16.5" spans="1:3">
      <c r="A1183" s="5" t="s">
        <v>1569</v>
      </c>
      <c r="B1183" s="5" t="s">
        <v>1571</v>
      </c>
      <c r="C1183" t="str">
        <f t="shared" si="71"/>
        <v>76S1</v>
      </c>
    </row>
    <row r="1184" ht="16.5" spans="1:4">
      <c r="A1184" s="5" t="s">
        <v>1572</v>
      </c>
      <c r="B1184" s="5" t="s">
        <v>1573</v>
      </c>
      <c r="C1184" t="str">
        <f t="shared" si="71"/>
        <v>76T1 </v>
      </c>
      <c r="D1184" t="str">
        <f t="shared" si="72"/>
        <v>Huyện đảo Lý Sơn, Tỉnh Quảng Ngãi, Tỉnh Quảng Ngãi</v>
      </c>
    </row>
    <row r="1185" ht="16.5" spans="1:4">
      <c r="A1185" s="5" t="s">
        <v>1574</v>
      </c>
      <c r="B1185" s="5" t="s">
        <v>1575</v>
      </c>
      <c r="C1185" t="str">
        <f t="shared" si="71"/>
        <v>77L1</v>
      </c>
      <c r="D1185" t="str">
        <f>CONCATENATE(A1185,", Tỉnh Bình Định")</f>
        <v>Thành phố Quy Nhơn, Tỉnh Bình Định, Tỉnh Bình Định</v>
      </c>
    </row>
    <row r="1186" ht="16.5" spans="1:3">
      <c r="A1186" s="5" t="s">
        <v>1574</v>
      </c>
      <c r="B1186" s="5" t="s">
        <v>1576</v>
      </c>
      <c r="C1186" s="12" t="str">
        <f t="shared" si="71"/>
        <v>77L2</v>
      </c>
    </row>
    <row r="1187" ht="16.5" spans="1:4">
      <c r="A1187" s="5" t="s">
        <v>1577</v>
      </c>
      <c r="B1187" s="5" t="s">
        <v>1578</v>
      </c>
      <c r="C1187" t="str">
        <f t="shared" si="71"/>
        <v>77F1 </v>
      </c>
      <c r="D1187" t="str">
        <f t="shared" ref="D1187:D1196" si="73">CONCATENATE(A1187,", Tỉnh Bình Định")</f>
        <v>Thị xã An Nhơn, Tỉnh Bình Định, Tỉnh Bình Định</v>
      </c>
    </row>
    <row r="1188" ht="16.5" spans="1:4">
      <c r="A1188" s="5" t="s">
        <v>1579</v>
      </c>
      <c r="B1188" s="5" t="s">
        <v>1580</v>
      </c>
      <c r="C1188" t="str">
        <f t="shared" si="71"/>
        <v>77C1 </v>
      </c>
      <c r="D1188" t="str">
        <f t="shared" si="73"/>
        <v>Thị xã Hoài Nhơn, Tỉnh Bình Định, Tỉnh Bình Định</v>
      </c>
    </row>
    <row r="1189" ht="16.5" spans="1:4">
      <c r="A1189" s="5" t="s">
        <v>1581</v>
      </c>
      <c r="B1189" s="5" t="s">
        <v>1582</v>
      </c>
      <c r="C1189" t="str">
        <f t="shared" si="71"/>
        <v>77B1 </v>
      </c>
      <c r="D1189" t="str">
        <f t="shared" si="73"/>
        <v>Huyện Vân Canh, Tỉnh Bình Định, Tỉnh Bình Định</v>
      </c>
    </row>
    <row r="1190" ht="16.5" spans="1:4">
      <c r="A1190" s="5" t="s">
        <v>1583</v>
      </c>
      <c r="B1190" s="5" t="s">
        <v>1584</v>
      </c>
      <c r="C1190" t="str">
        <f t="shared" si="71"/>
        <v>77D1 </v>
      </c>
      <c r="D1190" t="str">
        <f t="shared" si="73"/>
        <v>Huyện Phù Mỹ, Tỉnh Bình Định, Tỉnh Bình Định</v>
      </c>
    </row>
    <row r="1191" ht="16.5" spans="1:4">
      <c r="A1191" s="5" t="s">
        <v>1585</v>
      </c>
      <c r="B1191" s="5" t="s">
        <v>1586</v>
      </c>
      <c r="C1191" t="str">
        <f t="shared" si="71"/>
        <v>77E1 </v>
      </c>
      <c r="D1191" t="str">
        <f t="shared" si="73"/>
        <v>Huyện Phù Cát, Tỉnh Bình Định, Tỉnh Bình Định</v>
      </c>
    </row>
    <row r="1192" ht="16.5" spans="1:4">
      <c r="A1192" s="5" t="s">
        <v>1587</v>
      </c>
      <c r="B1192" s="5" t="s">
        <v>1588</v>
      </c>
      <c r="C1192" t="str">
        <f t="shared" si="71"/>
        <v>77G1 </v>
      </c>
      <c r="D1192" t="str">
        <f t="shared" si="73"/>
        <v>Huyện Tuy Phước, Tỉnh Bình Định, Tỉnh Bình Định</v>
      </c>
    </row>
    <row r="1193" ht="16.5" spans="1:4">
      <c r="A1193" s="5" t="s">
        <v>1589</v>
      </c>
      <c r="B1193" s="5" t="s">
        <v>1590</v>
      </c>
      <c r="C1193" t="str">
        <f t="shared" si="71"/>
        <v>77H1 </v>
      </c>
      <c r="D1193" t="str">
        <f t="shared" si="73"/>
        <v>Huyện Tây Sơn, Tỉnh Bình Định, Tỉnh Bình Định</v>
      </c>
    </row>
    <row r="1194" ht="16.5" spans="1:4">
      <c r="A1194" s="5" t="s">
        <v>1591</v>
      </c>
      <c r="B1194" s="5" t="s">
        <v>1592</v>
      </c>
      <c r="C1194" t="str">
        <f t="shared" si="71"/>
        <v>77K1 </v>
      </c>
      <c r="D1194" t="str">
        <f t="shared" si="73"/>
        <v>Huyện Hoài Ân, Tỉnh Bình Định, Tỉnh Bình Định</v>
      </c>
    </row>
    <row r="1195" ht="16.5" spans="1:4">
      <c r="A1195" s="5" t="s">
        <v>1593</v>
      </c>
      <c r="B1195" s="5" t="s">
        <v>1594</v>
      </c>
      <c r="C1195" t="str">
        <f t="shared" si="71"/>
        <v>77M1 </v>
      </c>
      <c r="D1195" t="str">
        <f t="shared" si="73"/>
        <v>Huyện An Lão, Tỉnh Bình Định, Tỉnh Bình Định</v>
      </c>
    </row>
    <row r="1196" ht="16.5" spans="1:4">
      <c r="A1196" s="5" t="s">
        <v>1595</v>
      </c>
      <c r="B1196" s="5" t="s">
        <v>1596</v>
      </c>
      <c r="C1196" t="str">
        <f t="shared" si="71"/>
        <v>77N1 </v>
      </c>
      <c r="D1196" t="str">
        <f t="shared" si="73"/>
        <v>Huyện Vĩnh Thạnh, Tỉnh Bình Định, Tỉnh Bình Định</v>
      </c>
    </row>
    <row r="1197" ht="16.5" spans="1:4">
      <c r="A1197" s="5" t="s">
        <v>1597</v>
      </c>
      <c r="B1197" s="5" t="s">
        <v>1598</v>
      </c>
      <c r="C1197" t="str">
        <f t="shared" si="71"/>
        <v>78C1 </v>
      </c>
      <c r="D1197" t="str">
        <f>CONCATENATE(A1197,", Tỉnh Phú Yên")</f>
        <v>Thành phố Tuy Hòa, Tỉnh Phú Yên, Tỉnh Phú Yên</v>
      </c>
    </row>
    <row r="1198" ht="16.5" spans="1:4">
      <c r="A1198" s="5" t="s">
        <v>1599</v>
      </c>
      <c r="B1198" s="5" t="s">
        <v>1600</v>
      </c>
      <c r="C1198" t="str">
        <f t="shared" si="71"/>
        <v>78D1 </v>
      </c>
      <c r="D1198" t="str">
        <f t="shared" ref="D1198:D1205" si="74">CONCATENATE(A1198,", Tỉnh Phú Yên")</f>
        <v>Thị xã Sông Cầu, Tỉnh Phú Yên, Tỉnh Phú Yên</v>
      </c>
    </row>
    <row r="1199" ht="16.5" spans="1:4">
      <c r="A1199" s="5" t="s">
        <v>1601</v>
      </c>
      <c r="B1199" s="5" t="s">
        <v>1602</v>
      </c>
      <c r="C1199" t="str">
        <f t="shared" si="71"/>
        <v>78G1 </v>
      </c>
      <c r="D1199" t="str">
        <f t="shared" si="74"/>
        <v>Thị xã Đông Hòa, Tỉnh Phú Yên, Tỉnh Phú Yên</v>
      </c>
    </row>
    <row r="1200" ht="16.5" spans="1:4">
      <c r="A1200" s="5" t="s">
        <v>1603</v>
      </c>
      <c r="B1200" s="5" t="s">
        <v>1604</v>
      </c>
      <c r="C1200" t="str">
        <f t="shared" si="71"/>
        <v>78E1 </v>
      </c>
      <c r="D1200" t="str">
        <f t="shared" si="74"/>
        <v>Huyện Phú Hòa, Tỉnh Phú Yên, Tỉnh Phú Yên</v>
      </c>
    </row>
    <row r="1201" ht="16.5" spans="1:4">
      <c r="A1201" s="5" t="s">
        <v>1605</v>
      </c>
      <c r="B1201" s="5" t="s">
        <v>1606</v>
      </c>
      <c r="C1201" t="str">
        <f t="shared" si="71"/>
        <v>78F1 </v>
      </c>
      <c r="D1201" t="str">
        <f t="shared" si="74"/>
        <v>Huyện Tây Hòa, Tỉnh Phú Yên, Tỉnh Phú Yên</v>
      </c>
    </row>
    <row r="1202" ht="16.5" spans="1:4">
      <c r="A1202" s="5" t="s">
        <v>1607</v>
      </c>
      <c r="B1202" s="5" t="s">
        <v>1608</v>
      </c>
      <c r="C1202" t="str">
        <f t="shared" si="71"/>
        <v>78H1 </v>
      </c>
      <c r="D1202" t="str">
        <f t="shared" si="74"/>
        <v>Huyện Tuy An, Tỉnh Phú Yên, Tỉnh Phú Yên</v>
      </c>
    </row>
    <row r="1203" ht="16.5" spans="1:4">
      <c r="A1203" s="5" t="s">
        <v>1609</v>
      </c>
      <c r="B1203" s="5" t="s">
        <v>1610</v>
      </c>
      <c r="C1203" t="str">
        <f t="shared" si="71"/>
        <v>78K1 </v>
      </c>
      <c r="D1203" t="str">
        <f t="shared" si="74"/>
        <v>Huyện Đồng Xuân, Tỉnh Phú Yên, Tỉnh Phú Yên</v>
      </c>
    </row>
    <row r="1204" ht="16.5" spans="1:4">
      <c r="A1204" s="5" t="s">
        <v>1611</v>
      </c>
      <c r="B1204" s="5" t="s">
        <v>1612</v>
      </c>
      <c r="C1204" t="str">
        <f t="shared" si="71"/>
        <v>78L1 </v>
      </c>
      <c r="D1204" t="str">
        <f t="shared" si="74"/>
        <v>Huyện Sơn Hòa, Tỉnh Phú Yên, Tỉnh Phú Yên</v>
      </c>
    </row>
    <row r="1205" ht="16.5" spans="1:4">
      <c r="A1205" s="5" t="s">
        <v>1613</v>
      </c>
      <c r="B1205" s="5" t="s">
        <v>1614</v>
      </c>
      <c r="C1205" t="str">
        <f t="shared" si="71"/>
        <v>78M1 </v>
      </c>
      <c r="D1205" t="str">
        <f t="shared" si="74"/>
        <v>Huyện Sông Hinh, Tỉnh Phú Yên, Tỉnh Phú Yên</v>
      </c>
    </row>
    <row r="1206" ht="16.5" spans="1:4">
      <c r="A1206" s="5" t="s">
        <v>1615</v>
      </c>
      <c r="B1206" s="5" t="s">
        <v>1616</v>
      </c>
      <c r="C1206" t="str">
        <f t="shared" si="71"/>
        <v>79N1</v>
      </c>
      <c r="D1206" t="str">
        <f>CONCATENATE(A1206,", Tỉnh Khánh Hòa")</f>
        <v>Thành phố Nha Trang, Tỉnh Khánh Hòa, Tỉnh Khánh Hòa</v>
      </c>
    </row>
    <row r="1207" ht="16.5" spans="1:3">
      <c r="A1207" s="5" t="s">
        <v>1615</v>
      </c>
      <c r="B1207" s="5" t="s">
        <v>1617</v>
      </c>
      <c r="C1207" s="12" t="str">
        <f t="shared" si="71"/>
        <v>79N2</v>
      </c>
    </row>
    <row r="1208" ht="16.5" spans="1:4">
      <c r="A1208" s="5" t="s">
        <v>1618</v>
      </c>
      <c r="B1208" s="5" t="s">
        <v>1619</v>
      </c>
      <c r="C1208" t="str">
        <f t="shared" si="71"/>
        <v>79C1 </v>
      </c>
      <c r="D1208" t="str">
        <f t="shared" ref="D1208:D1236" si="75">CONCATENATE(A1208,", Tỉnh Khánh Hòa")</f>
        <v>Thành phố Cam Ranh, Tỉnh Khánh Hòa, Tỉnh Khánh Hòa</v>
      </c>
    </row>
    <row r="1209" ht="16.5" spans="1:4">
      <c r="A1209" s="5" t="s">
        <v>1620</v>
      </c>
      <c r="B1209" s="5" t="s">
        <v>1621</v>
      </c>
      <c r="C1209" t="str">
        <f t="shared" si="71"/>
        <v>79H1 </v>
      </c>
      <c r="D1209" t="str">
        <f t="shared" si="75"/>
        <v>Thị xã Ninh Hòa, Tỉnh Khánh Hòa, Tỉnh Khánh Hòa</v>
      </c>
    </row>
    <row r="1210" ht="16.5" spans="1:4">
      <c r="A1210" s="5" t="s">
        <v>1622</v>
      </c>
      <c r="B1210" s="5" t="s">
        <v>1623</v>
      </c>
      <c r="C1210" t="str">
        <f t="shared" si="71"/>
        <v>79D1 </v>
      </c>
      <c r="D1210" t="str">
        <f t="shared" si="75"/>
        <v>Huyện Diên Khánh, Tỉnh Khánh Hòa, Tỉnh Khánh Hòa</v>
      </c>
    </row>
    <row r="1211" ht="16.5" spans="1:4">
      <c r="A1211" s="5" t="s">
        <v>1624</v>
      </c>
      <c r="B1211" s="5" t="s">
        <v>1625</v>
      </c>
      <c r="C1211" t="str">
        <f t="shared" si="71"/>
        <v>79V1 </v>
      </c>
      <c r="D1211" t="str">
        <f t="shared" si="75"/>
        <v>Huyện Vạn Ninh, Tỉnh Khánh Hòa, Tỉnh Khánh Hòa</v>
      </c>
    </row>
    <row r="1212" ht="16.5" spans="1:4">
      <c r="A1212" s="5" t="s">
        <v>1626</v>
      </c>
      <c r="B1212" s="5" t="s">
        <v>1627</v>
      </c>
      <c r="C1212" t="str">
        <f t="shared" si="71"/>
        <v>79X1 </v>
      </c>
      <c r="D1212" t="str">
        <f t="shared" si="75"/>
        <v>Huyện Khánh Vĩnh, Tỉnh Khánh Hòa, Tỉnh Khánh Hòa</v>
      </c>
    </row>
    <row r="1213" ht="16.5" spans="1:4">
      <c r="A1213" s="5" t="s">
        <v>1628</v>
      </c>
      <c r="B1213" s="5" t="s">
        <v>1629</v>
      </c>
      <c r="C1213" t="str">
        <f t="shared" si="71"/>
        <v>79K1 </v>
      </c>
      <c r="D1213" t="str">
        <f t="shared" si="75"/>
        <v>Huyện Khánh Sơn, Tỉnh Khánh Hòa, Tỉnh Khánh Hòa</v>
      </c>
    </row>
    <row r="1214" ht="16.5" spans="1:4">
      <c r="A1214" s="5" t="s">
        <v>1630</v>
      </c>
      <c r="B1214" s="5" t="s">
        <v>1631</v>
      </c>
      <c r="C1214" t="str">
        <f t="shared" si="71"/>
        <v>79Z1 </v>
      </c>
      <c r="D1214" t="str">
        <f t="shared" si="75"/>
        <v>Huyện Cam Lâm, Tỉnh Khánh Hòa, Tỉnh Khánh Hòa</v>
      </c>
    </row>
    <row r="1215" ht="16.5" spans="1:6">
      <c r="A1215" s="5" t="s">
        <v>1632</v>
      </c>
      <c r="B1215" s="5" t="s">
        <v>1633</v>
      </c>
      <c r="C1215" t="str">
        <f t="shared" si="71"/>
        <v>80A</v>
      </c>
      <c r="D1215" t="str">
        <f t="shared" si="75"/>
        <v>Cục CSGT ĐB-ĐS, Tỉnh Khánh Hòa</v>
      </c>
      <c r="E1215" t="s">
        <v>4</v>
      </c>
      <c r="F1215" t="str">
        <f>CONCATENATE(C1215,E1215)</f>
        <v>80AA</v>
      </c>
    </row>
    <row r="1216" ht="16.5" spans="1:6">
      <c r="A1216" s="5" t="s">
        <v>1632</v>
      </c>
      <c r="B1216" s="5" t="s">
        <v>1634</v>
      </c>
      <c r="C1216" t="str">
        <f t="shared" si="71"/>
        <v>80B</v>
      </c>
      <c r="D1216" t="str">
        <f t="shared" si="75"/>
        <v>Cục CSGT ĐB-ĐS, Tỉnh Khánh Hòa</v>
      </c>
      <c r="E1216" t="str">
        <f>CHAR(CODE(E1215)+1)</f>
        <v>B</v>
      </c>
      <c r="F1216" t="str">
        <f t="shared" ref="F1216:F1234" si="76">CONCATENATE(C1216,E1216)</f>
        <v>80BB</v>
      </c>
    </row>
    <row r="1217" ht="16.5" spans="1:6">
      <c r="A1217" s="5" t="s">
        <v>1632</v>
      </c>
      <c r="B1217" s="5" t="s">
        <v>1635</v>
      </c>
      <c r="C1217" t="str">
        <f t="shared" si="71"/>
        <v>80C</v>
      </c>
      <c r="D1217" t="str">
        <f t="shared" si="75"/>
        <v>Cục CSGT ĐB-ĐS, Tỉnh Khánh Hòa</v>
      </c>
      <c r="E1217" t="str">
        <f t="shared" ref="E1217:E1234" si="77">CHAR(CODE(E1216)+1)</f>
        <v>C</v>
      </c>
      <c r="F1217" t="str">
        <f t="shared" si="76"/>
        <v>80CC</v>
      </c>
    </row>
    <row r="1218" ht="16.5" spans="1:6">
      <c r="A1218" s="5" t="s">
        <v>1632</v>
      </c>
      <c r="B1218" s="5" t="s">
        <v>1636</v>
      </c>
      <c r="C1218" t="str">
        <f t="shared" si="71"/>
        <v>80D</v>
      </c>
      <c r="D1218" t="str">
        <f t="shared" si="75"/>
        <v>Cục CSGT ĐB-ĐS, Tỉnh Khánh Hòa</v>
      </c>
      <c r="E1218" t="str">
        <f t="shared" si="77"/>
        <v>D</v>
      </c>
      <c r="F1218" t="str">
        <f t="shared" si="76"/>
        <v>80DD</v>
      </c>
    </row>
    <row r="1219" ht="16.5" spans="1:6">
      <c r="A1219" s="5" t="s">
        <v>1632</v>
      </c>
      <c r="B1219" s="5" t="s">
        <v>1637</v>
      </c>
      <c r="C1219" t="str">
        <f t="shared" si="71"/>
        <v>80E</v>
      </c>
      <c r="D1219" t="str">
        <f t="shared" si="75"/>
        <v>Cục CSGT ĐB-ĐS, Tỉnh Khánh Hòa</v>
      </c>
      <c r="E1219" t="str">
        <f t="shared" si="77"/>
        <v>E</v>
      </c>
      <c r="F1219" t="str">
        <f t="shared" si="76"/>
        <v>80EE</v>
      </c>
    </row>
    <row r="1220" ht="16.5" spans="1:6">
      <c r="A1220" s="5" t="s">
        <v>1632</v>
      </c>
      <c r="B1220" s="5" t="s">
        <v>1638</v>
      </c>
      <c r="C1220" t="str">
        <f t="shared" si="71"/>
        <v>80F</v>
      </c>
      <c r="D1220" t="str">
        <f t="shared" si="75"/>
        <v>Cục CSGT ĐB-ĐS, Tỉnh Khánh Hòa</v>
      </c>
      <c r="E1220" t="str">
        <f t="shared" si="77"/>
        <v>F</v>
      </c>
      <c r="F1220" t="str">
        <f t="shared" si="76"/>
        <v>80FF</v>
      </c>
    </row>
    <row r="1221" ht="16.5" spans="1:6">
      <c r="A1221" s="5" t="s">
        <v>1632</v>
      </c>
      <c r="B1221" s="5" t="s">
        <v>1639</v>
      </c>
      <c r="C1221" t="str">
        <f t="shared" si="71"/>
        <v>80G</v>
      </c>
      <c r="D1221" t="str">
        <f t="shared" si="75"/>
        <v>Cục CSGT ĐB-ĐS, Tỉnh Khánh Hòa</v>
      </c>
      <c r="E1221" t="str">
        <f t="shared" si="77"/>
        <v>G</v>
      </c>
      <c r="F1221" t="str">
        <f t="shared" si="76"/>
        <v>80GG</v>
      </c>
    </row>
    <row r="1222" ht="16.5" spans="1:6">
      <c r="A1222" s="5" t="s">
        <v>1632</v>
      </c>
      <c r="B1222" s="5" t="s">
        <v>1640</v>
      </c>
      <c r="C1222" t="str">
        <f t="shared" si="71"/>
        <v>80H</v>
      </c>
      <c r="D1222" t="str">
        <f t="shared" si="75"/>
        <v>Cục CSGT ĐB-ĐS, Tỉnh Khánh Hòa</v>
      </c>
      <c r="E1222" t="str">
        <f t="shared" si="77"/>
        <v>H</v>
      </c>
      <c r="F1222" t="str">
        <f t="shared" si="76"/>
        <v>80HH</v>
      </c>
    </row>
    <row r="1223" ht="16.5" spans="1:6">
      <c r="A1223" s="5" t="s">
        <v>1632</v>
      </c>
      <c r="B1223" s="5" t="s">
        <v>1641</v>
      </c>
      <c r="C1223" t="str">
        <f t="shared" si="71"/>
        <v>80K</v>
      </c>
      <c r="D1223" t="str">
        <f t="shared" si="75"/>
        <v>Cục CSGT ĐB-ĐS, Tỉnh Khánh Hòa</v>
      </c>
      <c r="E1223" t="e">
        <f>CHAR(CODE(#REF!)+1)</f>
        <v>#REF!</v>
      </c>
      <c r="F1223" t="e">
        <f t="shared" si="76"/>
        <v>#REF!</v>
      </c>
    </row>
    <row r="1224" ht="16.5" spans="1:6">
      <c r="A1224" s="5" t="s">
        <v>1632</v>
      </c>
      <c r="B1224" s="5" t="s">
        <v>1642</v>
      </c>
      <c r="C1224" t="str">
        <f t="shared" si="71"/>
        <v>80L</v>
      </c>
      <c r="D1224" t="str">
        <f t="shared" si="75"/>
        <v>Cục CSGT ĐB-ĐS, Tỉnh Khánh Hòa</v>
      </c>
      <c r="E1224" t="e">
        <f t="shared" si="77"/>
        <v>#REF!</v>
      </c>
      <c r="F1224" t="e">
        <f t="shared" si="76"/>
        <v>#REF!</v>
      </c>
    </row>
    <row r="1225" ht="16.5" spans="1:6">
      <c r="A1225" s="5" t="s">
        <v>1632</v>
      </c>
      <c r="B1225" s="5" t="s">
        <v>1643</v>
      </c>
      <c r="C1225" t="str">
        <f t="shared" si="71"/>
        <v>80M</v>
      </c>
      <c r="D1225" t="str">
        <f t="shared" si="75"/>
        <v>Cục CSGT ĐB-ĐS, Tỉnh Khánh Hòa</v>
      </c>
      <c r="E1225" t="e">
        <f t="shared" si="77"/>
        <v>#REF!</v>
      </c>
      <c r="F1225" t="e">
        <f t="shared" si="76"/>
        <v>#REF!</v>
      </c>
    </row>
    <row r="1226" ht="16.5" spans="1:6">
      <c r="A1226" s="5" t="s">
        <v>1632</v>
      </c>
      <c r="B1226" s="5" t="s">
        <v>1644</v>
      </c>
      <c r="C1226" t="str">
        <f t="shared" si="71"/>
        <v>80N</v>
      </c>
      <c r="D1226" t="str">
        <f t="shared" si="75"/>
        <v>Cục CSGT ĐB-ĐS, Tỉnh Khánh Hòa</v>
      </c>
      <c r="E1226" t="e">
        <f t="shared" si="77"/>
        <v>#REF!</v>
      </c>
      <c r="F1226" t="e">
        <f t="shared" si="76"/>
        <v>#REF!</v>
      </c>
    </row>
    <row r="1227" ht="16.5" spans="1:6">
      <c r="A1227" s="5" t="s">
        <v>1632</v>
      </c>
      <c r="B1227" s="5" t="s">
        <v>1645</v>
      </c>
      <c r="C1227" t="str">
        <f t="shared" si="71"/>
        <v>80P</v>
      </c>
      <c r="D1227" t="str">
        <f t="shared" si="75"/>
        <v>Cục CSGT ĐB-ĐS, Tỉnh Khánh Hòa</v>
      </c>
      <c r="E1227" t="e">
        <f>CHAR(CODE(#REF!)+1)</f>
        <v>#REF!</v>
      </c>
      <c r="F1227" t="e">
        <f t="shared" si="76"/>
        <v>#REF!</v>
      </c>
    </row>
    <row r="1228" ht="16.5" spans="1:6">
      <c r="A1228" s="5" t="s">
        <v>1632</v>
      </c>
      <c r="B1228" s="5" t="s">
        <v>1646</v>
      </c>
      <c r="C1228" t="str">
        <f t="shared" si="71"/>
        <v>80S</v>
      </c>
      <c r="D1228" t="str">
        <f t="shared" si="75"/>
        <v>Cục CSGT ĐB-ĐS, Tỉnh Khánh Hòa</v>
      </c>
      <c r="E1228" t="e">
        <f>CHAR(CODE(#REF!)+1)</f>
        <v>#REF!</v>
      </c>
      <c r="F1228" t="e">
        <f t="shared" si="76"/>
        <v>#REF!</v>
      </c>
    </row>
    <row r="1229" ht="16.5" spans="1:6">
      <c r="A1229" s="5" t="s">
        <v>1632</v>
      </c>
      <c r="B1229" s="5" t="s">
        <v>1647</v>
      </c>
      <c r="C1229" t="str">
        <f t="shared" si="71"/>
        <v>80T</v>
      </c>
      <c r="D1229" t="str">
        <f t="shared" si="75"/>
        <v>Cục CSGT ĐB-ĐS, Tỉnh Khánh Hòa</v>
      </c>
      <c r="E1229" t="e">
        <f t="shared" si="77"/>
        <v>#REF!</v>
      </c>
      <c r="F1229" t="e">
        <f t="shared" si="76"/>
        <v>#REF!</v>
      </c>
    </row>
    <row r="1230" ht="16.5" spans="1:6">
      <c r="A1230" s="5" t="s">
        <v>1632</v>
      </c>
      <c r="B1230" s="5" t="s">
        <v>1648</v>
      </c>
      <c r="C1230" t="str">
        <f t="shared" si="71"/>
        <v>80U</v>
      </c>
      <c r="D1230" t="str">
        <f t="shared" si="75"/>
        <v>Cục CSGT ĐB-ĐS, Tỉnh Khánh Hòa</v>
      </c>
      <c r="E1230" t="e">
        <f t="shared" si="77"/>
        <v>#REF!</v>
      </c>
      <c r="F1230" t="e">
        <f t="shared" si="76"/>
        <v>#REF!</v>
      </c>
    </row>
    <row r="1231" ht="16.5" spans="1:6">
      <c r="A1231" s="5" t="s">
        <v>1632</v>
      </c>
      <c r="B1231" s="5" t="s">
        <v>1649</v>
      </c>
      <c r="C1231" t="str">
        <f t="shared" si="71"/>
        <v>80V</v>
      </c>
      <c r="D1231" t="str">
        <f t="shared" si="75"/>
        <v>Cục CSGT ĐB-ĐS, Tỉnh Khánh Hòa</v>
      </c>
      <c r="E1231" t="e">
        <f t="shared" si="77"/>
        <v>#REF!</v>
      </c>
      <c r="F1231" t="e">
        <f t="shared" si="76"/>
        <v>#REF!</v>
      </c>
    </row>
    <row r="1232" ht="16.5" spans="1:6">
      <c r="A1232" s="5" t="s">
        <v>1632</v>
      </c>
      <c r="B1232" s="5" t="s">
        <v>1650</v>
      </c>
      <c r="C1232" t="str">
        <f t="shared" ref="C1232:C1291" si="78">SUBSTITUTE(B1232,"– xxx.xx","")</f>
        <v>80X</v>
      </c>
      <c r="D1232" t="str">
        <f t="shared" si="75"/>
        <v>Cục CSGT ĐB-ĐS, Tỉnh Khánh Hòa</v>
      </c>
      <c r="E1232" t="e">
        <f>CHAR(CODE(#REF!)+1)</f>
        <v>#REF!</v>
      </c>
      <c r="F1232" t="e">
        <f t="shared" si="76"/>
        <v>#REF!</v>
      </c>
    </row>
    <row r="1233" ht="16.5" spans="1:6">
      <c r="A1233" s="5" t="s">
        <v>1632</v>
      </c>
      <c r="B1233" s="5" t="s">
        <v>1651</v>
      </c>
      <c r="C1233" t="str">
        <f t="shared" si="78"/>
        <v>80Y</v>
      </c>
      <c r="D1233" t="str">
        <f t="shared" si="75"/>
        <v>Cục CSGT ĐB-ĐS, Tỉnh Khánh Hòa</v>
      </c>
      <c r="E1233" t="e">
        <f t="shared" si="77"/>
        <v>#REF!</v>
      </c>
      <c r="F1233" t="e">
        <f t="shared" si="76"/>
        <v>#REF!</v>
      </c>
    </row>
    <row r="1234" ht="16.5" spans="1:6">
      <c r="A1234" s="5" t="s">
        <v>1632</v>
      </c>
      <c r="B1234" s="5" t="s">
        <v>1652</v>
      </c>
      <c r="C1234" t="str">
        <f t="shared" si="78"/>
        <v>80Z</v>
      </c>
      <c r="D1234" t="str">
        <f t="shared" si="75"/>
        <v>Cục CSGT ĐB-ĐS, Tỉnh Khánh Hòa</v>
      </c>
      <c r="E1234" t="e">
        <f t="shared" si="77"/>
        <v>#REF!</v>
      </c>
      <c r="F1234" t="e">
        <f t="shared" si="76"/>
        <v>#REF!</v>
      </c>
    </row>
    <row r="1235" ht="16.5" spans="1:4">
      <c r="A1235" s="5" t="s">
        <v>1653</v>
      </c>
      <c r="B1235" s="5" t="s">
        <v>1654</v>
      </c>
      <c r="C1235" t="str">
        <f t="shared" si="78"/>
        <v>80NG</v>
      </c>
      <c r="D1235" t="str">
        <f t="shared" si="75"/>
        <v>Xe Đại Sứ Quán, Tỉnh Khánh Hòa</v>
      </c>
    </row>
    <row r="1236" ht="16.5" spans="1:4">
      <c r="A1236" s="5" t="s">
        <v>1655</v>
      </c>
      <c r="B1236" s="5" t="s">
        <v>1656</v>
      </c>
      <c r="C1236" t="str">
        <f t="shared" si="78"/>
        <v>80NN</v>
      </c>
      <c r="D1236" t="str">
        <f t="shared" si="75"/>
        <v>Xe Nước Ngoài, Tỉnh Khánh Hòa</v>
      </c>
    </row>
    <row r="1237" ht="16.5" spans="1:4">
      <c r="A1237" s="5" t="s">
        <v>1657</v>
      </c>
      <c r="B1237" s="5" t="s">
        <v>1658</v>
      </c>
      <c r="C1237" t="str">
        <f t="shared" si="78"/>
        <v>81B1 </v>
      </c>
      <c r="D1237" t="str">
        <f>CONCATENATE(A1237,", Tỉnh Gia Lai")</f>
        <v>Thành phố Pleiku, Tỉnh Gia Lai, Tỉnh Gia Lai</v>
      </c>
    </row>
    <row r="1238" ht="16.5" spans="1:4">
      <c r="A1238" s="5" t="s">
        <v>1659</v>
      </c>
      <c r="B1238" s="5" t="s">
        <v>1660</v>
      </c>
      <c r="C1238" t="str">
        <f t="shared" si="78"/>
        <v>81G1 </v>
      </c>
      <c r="D1238" t="str">
        <f t="shared" ref="D1238:D1252" si="79">CONCATENATE(A1238,", Tỉnh Gia Lai")</f>
        <v>Thị xã An Khê, Tỉnh Gia Lai, Tỉnh Gia Lai</v>
      </c>
    </row>
    <row r="1239" ht="16.5" spans="1:4">
      <c r="A1239" s="5" t="s">
        <v>1661</v>
      </c>
      <c r="B1239" s="5" t="s">
        <v>1662</v>
      </c>
      <c r="C1239" t="str">
        <f t="shared" si="78"/>
        <v>81M1 </v>
      </c>
      <c r="D1239" t="str">
        <f t="shared" si="79"/>
        <v>Thị xã Ayun Pa, Tỉnh Gia Lai, Tỉnh Gia Lai</v>
      </c>
    </row>
    <row r="1240" ht="16.5" spans="1:4">
      <c r="A1240" s="5" t="s">
        <v>1663</v>
      </c>
      <c r="B1240" s="5" t="s">
        <v>1664</v>
      </c>
      <c r="C1240" t="str">
        <f t="shared" si="78"/>
        <v>81X1 </v>
      </c>
      <c r="D1240" t="str">
        <f t="shared" si="79"/>
        <v>Huyện Chư Păh, Tỉnh Gia Lai, Tỉnh Gia Lai</v>
      </c>
    </row>
    <row r="1241" ht="16.5" spans="1:4">
      <c r="A1241" s="5" t="s">
        <v>1665</v>
      </c>
      <c r="B1241" s="5" t="s">
        <v>1666</v>
      </c>
      <c r="C1241" t="str">
        <f t="shared" si="78"/>
        <v>81T1 </v>
      </c>
      <c r="D1241" t="str">
        <f t="shared" si="79"/>
        <v>Huyện Chư Prông, Tỉnh Gia Lai, Tỉnh Gia Lai</v>
      </c>
    </row>
    <row r="1242" ht="16.5" spans="1:4">
      <c r="A1242" s="5" t="s">
        <v>1667</v>
      </c>
      <c r="B1242" s="5" t="s">
        <v>1668</v>
      </c>
      <c r="C1242" t="str">
        <f t="shared" si="78"/>
        <v>81P1 </v>
      </c>
      <c r="D1242" t="str">
        <f t="shared" si="79"/>
        <v>Huyện Chư Sê, Tỉnh Gia Lai, Tỉnh Gia Lai</v>
      </c>
    </row>
    <row r="1243" ht="16.5" spans="1:4">
      <c r="A1243" s="5" t="s">
        <v>1669</v>
      </c>
      <c r="B1243" s="5" t="s">
        <v>1670</v>
      </c>
      <c r="C1243" t="str">
        <f t="shared" si="78"/>
        <v>81C1 </v>
      </c>
      <c r="D1243" t="str">
        <f t="shared" si="79"/>
        <v>Huyện Đắk Đoa, Tỉnh Gia Lai, Tỉnh Gia Lai</v>
      </c>
    </row>
    <row r="1244" ht="16.5" spans="1:4">
      <c r="A1244" s="5" t="s">
        <v>1671</v>
      </c>
      <c r="B1244" s="5" t="s">
        <v>1672</v>
      </c>
      <c r="C1244" t="str">
        <f t="shared" si="78"/>
        <v>81F1 </v>
      </c>
      <c r="D1244" t="str">
        <f t="shared" si="79"/>
        <v>Huyện Đak Pơ, Tỉnh Gia Lai, Tỉnh Gia Lai</v>
      </c>
    </row>
    <row r="1245" ht="16.5" spans="1:4">
      <c r="A1245" s="5" t="s">
        <v>1673</v>
      </c>
      <c r="B1245" s="5" t="s">
        <v>1674</v>
      </c>
      <c r="C1245" t="str">
        <f t="shared" si="78"/>
        <v>81U1 </v>
      </c>
      <c r="D1245" t="str">
        <f t="shared" si="79"/>
        <v>Huyện Đức Cơ, Tỉnh Gia Lai, Tỉnh Gia Lai</v>
      </c>
    </row>
    <row r="1246" ht="16.5" spans="1:4">
      <c r="A1246" s="5" t="s">
        <v>1675</v>
      </c>
      <c r="B1246" s="5" t="s">
        <v>1676</v>
      </c>
      <c r="C1246" t="str">
        <f t="shared" si="78"/>
        <v>81V1 </v>
      </c>
      <c r="D1246" t="str">
        <f t="shared" si="79"/>
        <v>Huyện Ia Grai, Tỉnh Gia Lai, Tỉnh Gia Lai</v>
      </c>
    </row>
    <row r="1247" ht="16.5" spans="1:4">
      <c r="A1247" s="5" t="s">
        <v>1677</v>
      </c>
      <c r="B1247" s="5" t="s">
        <v>1678</v>
      </c>
      <c r="C1247" t="str">
        <f t="shared" si="78"/>
        <v>81L1 </v>
      </c>
      <c r="D1247" t="str">
        <f t="shared" si="79"/>
        <v>Huyện Ia Pa, Tỉnh Gia Lai, Tỉnh Gia Lai</v>
      </c>
    </row>
    <row r="1248" ht="16.5" spans="1:4">
      <c r="A1248" s="5" t="s">
        <v>1679</v>
      </c>
      <c r="B1248" s="5" t="s">
        <v>1680</v>
      </c>
      <c r="C1248" t="str">
        <f t="shared" si="78"/>
        <v>81H1 </v>
      </c>
      <c r="D1248" t="str">
        <f t="shared" si="79"/>
        <v>Huyện K’Bang, Tỉnh Gia Lai, Tỉnh Gia Lai</v>
      </c>
    </row>
    <row r="1249" ht="16.5" spans="1:4">
      <c r="A1249" s="5" t="s">
        <v>1681</v>
      </c>
      <c r="B1249" s="5" t="s">
        <v>1682</v>
      </c>
      <c r="C1249" t="str">
        <f t="shared" si="78"/>
        <v>81K1 </v>
      </c>
      <c r="D1249" t="str">
        <f t="shared" si="79"/>
        <v>Huyện Kông Chro, Tỉnh Gia Lai, Tỉnh Gia Lai</v>
      </c>
    </row>
    <row r="1250" ht="16.5" spans="1:4">
      <c r="A1250" s="5" t="s">
        <v>1683</v>
      </c>
      <c r="B1250" s="5" t="s">
        <v>1684</v>
      </c>
      <c r="C1250" t="str">
        <f t="shared" si="78"/>
        <v>81N1 </v>
      </c>
      <c r="D1250" t="str">
        <f t="shared" si="79"/>
        <v>Huyện Krông Pa, Tỉnh Gia Lai, Tỉnh Gia Lai</v>
      </c>
    </row>
    <row r="1251" ht="16.5" spans="1:4">
      <c r="A1251" s="5" t="s">
        <v>1685</v>
      </c>
      <c r="B1251" s="5" t="s">
        <v>1686</v>
      </c>
      <c r="C1251" t="str">
        <f t="shared" si="78"/>
        <v>81E1 </v>
      </c>
      <c r="D1251" t="str">
        <f t="shared" si="79"/>
        <v>Huyện Mang Yang, Tỉnh Gia Lai, Tỉnh Gia Lai</v>
      </c>
    </row>
    <row r="1252" ht="16.5" spans="1:4">
      <c r="A1252" s="5" t="s">
        <v>1687</v>
      </c>
      <c r="B1252" s="5" t="s">
        <v>1688</v>
      </c>
      <c r="C1252" t="str">
        <f t="shared" si="78"/>
        <v>81D1 </v>
      </c>
      <c r="D1252" t="str">
        <f t="shared" si="79"/>
        <v>Huyện Phú Thiện, Tỉnh Gia Lai, Tỉnh Gia Lai</v>
      </c>
    </row>
    <row r="1253" ht="16.5" spans="1:4">
      <c r="A1253" s="5" t="s">
        <v>1689</v>
      </c>
      <c r="B1253" s="5" t="s">
        <v>1690</v>
      </c>
      <c r="C1253" t="str">
        <f t="shared" si="78"/>
        <v>82B1</v>
      </c>
      <c r="D1253" t="str">
        <f>CONCATENATE(A1253,", Tỉnh Kon Tum")</f>
        <v>Thành phố Kon Tum, Tỉnh Kon Tum, Tỉnh Kon Tum</v>
      </c>
    </row>
    <row r="1254" ht="16.5" spans="1:3">
      <c r="A1254" s="5" t="s">
        <v>1689</v>
      </c>
      <c r="B1254" s="5" t="s">
        <v>1691</v>
      </c>
      <c r="C1254" s="12" t="str">
        <f t="shared" si="78"/>
        <v>82D1</v>
      </c>
    </row>
    <row r="1255" ht="16.5" spans="1:4">
      <c r="A1255" s="5" t="s">
        <v>1692</v>
      </c>
      <c r="B1255" s="5" t="s">
        <v>1693</v>
      </c>
      <c r="C1255" t="str">
        <f t="shared" si="78"/>
        <v>82C1 </v>
      </c>
      <c r="D1255" t="str">
        <f t="shared" ref="D1255:D1263" si="80">CONCATENATE(A1255,", Tỉnh Kon Tum")</f>
        <v>Huyện Ia H'Drai, Tỉnh Kon Tum, Tỉnh Kon Tum</v>
      </c>
    </row>
    <row r="1256" ht="16.5" spans="1:4">
      <c r="A1256" s="5" t="s">
        <v>1694</v>
      </c>
      <c r="B1256" s="5" t="s">
        <v>1695</v>
      </c>
      <c r="C1256" t="str">
        <f t="shared" si="78"/>
        <v>82E1 </v>
      </c>
      <c r="D1256" t="str">
        <f t="shared" si="80"/>
        <v>Huyện Ngọc Hồi, Tỉnh Kon Tum, Tỉnh Kon Tum</v>
      </c>
    </row>
    <row r="1257" ht="16.5" spans="1:4">
      <c r="A1257" s="5" t="s">
        <v>1696</v>
      </c>
      <c r="B1257" s="5" t="s">
        <v>1697</v>
      </c>
      <c r="C1257" t="str">
        <f t="shared" si="78"/>
        <v>82F1 </v>
      </c>
      <c r="D1257" t="str">
        <f t="shared" si="80"/>
        <v>Huyện Đắk Tô, Tỉnh Kon Tum, Tỉnh Kon Tum</v>
      </c>
    </row>
    <row r="1258" ht="16.5" spans="1:4">
      <c r="A1258" s="5" t="s">
        <v>1698</v>
      </c>
      <c r="B1258" s="5" t="s">
        <v>1699</v>
      </c>
      <c r="C1258" t="str">
        <f t="shared" si="78"/>
        <v>82G1 </v>
      </c>
      <c r="D1258" t="str">
        <f t="shared" si="80"/>
        <v>Huyện Tu Mơ Rông, Tỉnh Kon Tum, Tỉnh Kon Tum</v>
      </c>
    </row>
    <row r="1259" ht="16.5" spans="1:4">
      <c r="A1259" s="5" t="s">
        <v>1700</v>
      </c>
      <c r="B1259" s="5" t="s">
        <v>1701</v>
      </c>
      <c r="C1259" t="str">
        <f t="shared" si="78"/>
        <v>82H1 </v>
      </c>
      <c r="D1259" t="str">
        <f t="shared" si="80"/>
        <v>Huyện Đắk Hà, Tỉnh Kon Tum, Tỉnh Kon Tum</v>
      </c>
    </row>
    <row r="1260" ht="16.5" spans="1:4">
      <c r="A1260" s="5" t="s">
        <v>1702</v>
      </c>
      <c r="B1260" s="5" t="s">
        <v>1703</v>
      </c>
      <c r="C1260" t="str">
        <f t="shared" si="78"/>
        <v>82K1 </v>
      </c>
      <c r="D1260" t="str">
        <f t="shared" si="80"/>
        <v>Huyện Kon Rẫy, Tỉnh Kon Tum, Tỉnh Kon Tum</v>
      </c>
    </row>
    <row r="1261" ht="16.5" spans="1:4">
      <c r="A1261" s="5" t="s">
        <v>1704</v>
      </c>
      <c r="B1261" s="5" t="s">
        <v>1705</v>
      </c>
      <c r="C1261" t="str">
        <f t="shared" si="78"/>
        <v>82L1 </v>
      </c>
      <c r="D1261" t="str">
        <f t="shared" si="80"/>
        <v>Huyện Kon Plông, Tỉnh Kon Tum, Tỉnh Kon Tum</v>
      </c>
    </row>
    <row r="1262" ht="16.5" spans="1:4">
      <c r="A1262" s="5" t="s">
        <v>1706</v>
      </c>
      <c r="B1262" s="5" t="s">
        <v>1707</v>
      </c>
      <c r="C1262" t="str">
        <f t="shared" si="78"/>
        <v>82M1 </v>
      </c>
      <c r="D1262" t="str">
        <f t="shared" si="80"/>
        <v>Huyện Sa Thầy, Tỉnh Kon Tum, Tỉnh Kon Tum</v>
      </c>
    </row>
    <row r="1263" ht="16.5" spans="1:4">
      <c r="A1263" s="5" t="s">
        <v>1708</v>
      </c>
      <c r="B1263" s="5" t="s">
        <v>1709</v>
      </c>
      <c r="C1263" t="str">
        <f t="shared" si="78"/>
        <v>81N1 </v>
      </c>
      <c r="D1263" t="str">
        <f t="shared" si="80"/>
        <v>Huyện Đắk Glei, Tỉnh Kon Tum, Tỉnh Kon Tum</v>
      </c>
    </row>
    <row r="1264" ht="16.5" spans="1:4">
      <c r="A1264" s="5" t="s">
        <v>1710</v>
      </c>
      <c r="B1264" s="5" t="s">
        <v>1711</v>
      </c>
      <c r="C1264" t="str">
        <f t="shared" si="78"/>
        <v>83X1 </v>
      </c>
      <c r="D1264" t="str">
        <f>CONCATENATE(A1264,", Tỉnh Sóc Trăng")</f>
        <v>Thành phố Sóc Trăng, Tỉnh Sóc Trăng, Tỉnh Sóc Trăng</v>
      </c>
    </row>
    <row r="1265" ht="16.5" spans="1:4">
      <c r="A1265" s="5" t="s">
        <v>1712</v>
      </c>
      <c r="B1265" s="5" t="s">
        <v>1713</v>
      </c>
      <c r="C1265" t="str">
        <f t="shared" si="78"/>
        <v>83V1 </v>
      </c>
      <c r="D1265" t="str">
        <f t="shared" ref="D1265:D1274" si="81">CONCATENATE(A1265,", Tỉnh Sóc Trăng")</f>
        <v>Thị xã Vĩnh Châu, Tỉnh Sóc Trăng, Tỉnh Sóc Trăng</v>
      </c>
    </row>
    <row r="1266" ht="16.5" spans="1:4">
      <c r="A1266" s="5" t="s">
        <v>1714</v>
      </c>
      <c r="B1266" s="5" t="s">
        <v>1715</v>
      </c>
      <c r="C1266" t="str">
        <f t="shared" si="78"/>
        <v>83E1 </v>
      </c>
      <c r="D1266" t="str">
        <f t="shared" si="81"/>
        <v>Thị xã Ngã Năm, Tỉnh Sóc Trăng, Tỉnh Sóc Trăng</v>
      </c>
    </row>
    <row r="1267" ht="16.5" spans="1:4">
      <c r="A1267" s="5" t="s">
        <v>1716</v>
      </c>
      <c r="B1267" s="5" t="s">
        <v>1717</v>
      </c>
      <c r="C1267" t="str">
        <f t="shared" si="78"/>
        <v>83F1 </v>
      </c>
      <c r="D1267" t="str">
        <f t="shared" si="81"/>
        <v>Huyện Mỹ Xuyên, Tỉnh Sóc Trăng, Tỉnh Sóc Trăng</v>
      </c>
    </row>
    <row r="1268" ht="16.5" spans="1:4">
      <c r="A1268" s="5" t="s">
        <v>1718</v>
      </c>
      <c r="B1268" s="5" t="s">
        <v>1719</v>
      </c>
      <c r="C1268" t="str">
        <f t="shared" si="78"/>
        <v>83Y1 </v>
      </c>
      <c r="D1268" t="str">
        <f t="shared" si="81"/>
        <v>Huyện Trần Đề, Tỉnh Sóc Trăng, Tỉnh Sóc Trăng</v>
      </c>
    </row>
    <row r="1269" ht="16.5" spans="1:4">
      <c r="A1269" s="5" t="s">
        <v>1720</v>
      </c>
      <c r="B1269" s="5" t="s">
        <v>1721</v>
      </c>
      <c r="C1269" t="str">
        <f t="shared" si="78"/>
        <v>83Z1 </v>
      </c>
      <c r="D1269" t="str">
        <f t="shared" si="81"/>
        <v>Huyện Long Phú, Tỉnh Sóc Trăng, Tỉnh Sóc Trăng</v>
      </c>
    </row>
    <row r="1270" ht="16.5" spans="1:4">
      <c r="A1270" s="5" t="s">
        <v>1722</v>
      </c>
      <c r="B1270" s="5" t="s">
        <v>1723</v>
      </c>
      <c r="C1270" t="str">
        <f t="shared" si="78"/>
        <v>83M1 </v>
      </c>
      <c r="D1270" t="str">
        <f t="shared" si="81"/>
        <v>Huyện Mỹ Tú, Tỉnh Sóc Trăng, Tỉnh Sóc Trăng</v>
      </c>
    </row>
    <row r="1271" ht="16.5" spans="1:4">
      <c r="A1271" s="5" t="s">
        <v>1724</v>
      </c>
      <c r="B1271" s="5" t="s">
        <v>1725</v>
      </c>
      <c r="C1271" t="str">
        <f t="shared" si="78"/>
        <v>83T1 </v>
      </c>
      <c r="D1271" t="str">
        <f t="shared" si="81"/>
        <v>Huyện Thạnh Trị, Tỉnh Sóc Trăng, Tỉnh Sóc Trăng</v>
      </c>
    </row>
    <row r="1272" ht="16.5" spans="1:4">
      <c r="A1272" s="5" t="s">
        <v>1726</v>
      </c>
      <c r="B1272" s="5" t="s">
        <v>1727</v>
      </c>
      <c r="C1272" t="str">
        <f t="shared" si="78"/>
        <v>83B1 </v>
      </c>
      <c r="D1272" t="str">
        <f t="shared" si="81"/>
        <v>Huyện Kế Sách, Tỉnh Sóc Trăng, Tỉnh Sóc Trăng</v>
      </c>
    </row>
    <row r="1273" ht="16.5" spans="1:4">
      <c r="A1273" s="5" t="s">
        <v>1728</v>
      </c>
      <c r="B1273" s="5" t="s">
        <v>1729</v>
      </c>
      <c r="C1273" t="str">
        <f t="shared" si="78"/>
        <v>83C1 </v>
      </c>
      <c r="D1273" t="str">
        <f t="shared" si="81"/>
        <v>Huyện Châu Thành, Tỉnh Sóc Trăng, Tỉnh Sóc Trăng</v>
      </c>
    </row>
    <row r="1274" ht="16.5" spans="1:4">
      <c r="A1274" s="5" t="s">
        <v>1730</v>
      </c>
      <c r="B1274" s="5" t="s">
        <v>1731</v>
      </c>
      <c r="C1274" t="str">
        <f t="shared" si="78"/>
        <v>83D1 </v>
      </c>
      <c r="D1274" t="str">
        <f t="shared" si="81"/>
        <v>Huyện Cù Lao Dung, Tỉnh Sóc Trăng, Tỉnh Sóc Trăng</v>
      </c>
    </row>
    <row r="1275" ht="16.5" spans="1:4">
      <c r="A1275" s="5" t="s">
        <v>1732</v>
      </c>
      <c r="B1275" s="5" t="s">
        <v>1733</v>
      </c>
      <c r="C1275" t="str">
        <f t="shared" si="78"/>
        <v>84B1</v>
      </c>
      <c r="D1275" t="str">
        <f>CONCATENATE(A1275,", Tỉnh Trà Vinh")</f>
        <v>Thành phố Trà Vinh, Tỉnh Trà Vinh, Tỉnh Trà Vinh</v>
      </c>
    </row>
    <row r="1276" ht="16.5" spans="1:3">
      <c r="A1276" s="5" t="s">
        <v>1732</v>
      </c>
      <c r="B1276" s="5" t="s">
        <v>1734</v>
      </c>
      <c r="C1276" s="12" t="str">
        <f t="shared" si="78"/>
        <v>84C1</v>
      </c>
    </row>
    <row r="1277" ht="16.5" spans="1:4">
      <c r="A1277" s="5" t="s">
        <v>1735</v>
      </c>
      <c r="B1277" s="5" t="s">
        <v>1736</v>
      </c>
      <c r="C1277" t="str">
        <f t="shared" si="78"/>
        <v>84F1 </v>
      </c>
      <c r="D1277" t="str">
        <f t="shared" ref="D1277:D1285" si="82">CONCATENATE(A1277,", Tỉnh Trà Vinh")</f>
        <v>Thị xã Duyên Hải, Tỉnh Trà Vinh, Tỉnh Trà Vinh</v>
      </c>
    </row>
    <row r="1278" ht="16.5" spans="1:4">
      <c r="A1278" s="5" t="s">
        <v>1737</v>
      </c>
      <c r="B1278" s="5" t="s">
        <v>1738</v>
      </c>
      <c r="C1278" t="str">
        <f t="shared" si="78"/>
        <v>84D1 </v>
      </c>
      <c r="D1278" t="str">
        <f t="shared" si="82"/>
        <v>Huyện Châu Thành, Tỉnh Trà Vinh, Tỉnh Trà Vinh</v>
      </c>
    </row>
    <row r="1279" ht="16.5" spans="1:4">
      <c r="A1279" s="5" t="s">
        <v>1739</v>
      </c>
      <c r="B1279" s="5" t="s">
        <v>1740</v>
      </c>
      <c r="C1279" t="str">
        <f t="shared" si="78"/>
        <v>84E1 </v>
      </c>
      <c r="D1279" t="str">
        <f t="shared" si="82"/>
        <v>Huyện Cầu Ngang, Tỉnh Trà Vinh, Tỉnh Trà Vinh</v>
      </c>
    </row>
    <row r="1280" ht="16.5" spans="1:4">
      <c r="A1280" s="5" t="s">
        <v>1741</v>
      </c>
      <c r="B1280" s="5" t="s">
        <v>1742</v>
      </c>
      <c r="C1280" t="str">
        <f t="shared" si="78"/>
        <v>84G1 </v>
      </c>
      <c r="D1280" t="str">
        <f t="shared" si="82"/>
        <v>Huyện Trà Cú, Tỉnh Trà Vinh, Tỉnh Trà Vinh</v>
      </c>
    </row>
    <row r="1281" ht="16.5" spans="1:4">
      <c r="A1281" s="5" t="s">
        <v>1743</v>
      </c>
      <c r="B1281" s="5" t="s">
        <v>1744</v>
      </c>
      <c r="C1281" t="str">
        <f t="shared" si="78"/>
        <v>84H1 </v>
      </c>
      <c r="D1281" t="str">
        <f t="shared" si="82"/>
        <v>Huyện Tiểu Cần, Tỉnh Trà Vinh, Tỉnh Trà Vinh</v>
      </c>
    </row>
    <row r="1282" ht="16.5" spans="1:4">
      <c r="A1282" s="5" t="s">
        <v>1745</v>
      </c>
      <c r="B1282" s="5" t="s">
        <v>1746</v>
      </c>
      <c r="C1282" t="str">
        <f t="shared" si="78"/>
        <v>84K1 </v>
      </c>
      <c r="D1282" t="str">
        <f t="shared" si="82"/>
        <v>Huyện Cầu Kè, Tỉnh Trà Vinh, Tỉnh Trà Vinh</v>
      </c>
    </row>
    <row r="1283" ht="16.5" spans="1:4">
      <c r="A1283" s="5" t="s">
        <v>1747</v>
      </c>
      <c r="B1283" s="5" t="s">
        <v>1748</v>
      </c>
      <c r="C1283" t="str">
        <f t="shared" si="78"/>
        <v>84L1 </v>
      </c>
      <c r="D1283" t="str">
        <f t="shared" si="82"/>
        <v>Huyện Càng Long, Tỉnh Trà Vinh, Tỉnh Trà Vinh</v>
      </c>
    </row>
    <row r="1284" ht="16.5" spans="1:4">
      <c r="A1284" s="5" t="s">
        <v>1749</v>
      </c>
      <c r="B1284" s="5" t="s">
        <v>1750</v>
      </c>
      <c r="C1284" t="str">
        <f t="shared" si="78"/>
        <v>84M1 </v>
      </c>
      <c r="D1284" t="str">
        <f t="shared" si="82"/>
        <v>Huyện Duyên Hải, Tỉnh Trà Vinh, Tỉnh Trà Vinh</v>
      </c>
    </row>
    <row r="1285" ht="16.5" spans="1:4">
      <c r="A1285" s="5" t="s">
        <v>1751</v>
      </c>
      <c r="B1285" s="5" t="s">
        <v>1752</v>
      </c>
      <c r="C1285" t="str">
        <f t="shared" si="78"/>
        <v>85B1 </v>
      </c>
      <c r="D1285" t="str">
        <f>CONCATENATE(A1285,", Tỉnh Ninh Thuận")</f>
        <v>Thành phố Phan Rang - Tháp Chàm, Tỉnh Ninh Thuận, Tỉnh Ninh Thuận</v>
      </c>
    </row>
    <row r="1286" ht="16.5" spans="1:4">
      <c r="A1286" s="5" t="s">
        <v>1753</v>
      </c>
      <c r="B1286" s="5" t="s">
        <v>1754</v>
      </c>
      <c r="C1286" t="str">
        <f t="shared" si="78"/>
        <v>85C1 </v>
      </c>
      <c r="D1286" t="str">
        <f t="shared" ref="D1286:D1291" si="83">CONCATENATE(A1286,", Tỉnh Ninh Thuận")</f>
        <v>Huyện Ninh Hải, Tỉnh Ninh Thuận, Tỉnh Ninh Thuận</v>
      </c>
    </row>
    <row r="1287" ht="16.5" spans="1:4">
      <c r="A1287" s="5" t="s">
        <v>1755</v>
      </c>
      <c r="B1287" s="5" t="s">
        <v>1756</v>
      </c>
      <c r="C1287" t="str">
        <f t="shared" si="78"/>
        <v>85D1 </v>
      </c>
      <c r="D1287" t="str">
        <f t="shared" si="83"/>
        <v>Huyện Ninh Phước, Tỉnh Ninh Thuận, Tỉnh Ninh Thuận</v>
      </c>
    </row>
    <row r="1288" ht="16.5" spans="1:4">
      <c r="A1288" s="5" t="s">
        <v>1757</v>
      </c>
      <c r="B1288" s="5" t="s">
        <v>1758</v>
      </c>
      <c r="C1288" t="str">
        <f t="shared" si="78"/>
        <v>85E1 </v>
      </c>
      <c r="D1288" t="str">
        <f t="shared" si="83"/>
        <v>Huyện Thuận Nam, Tỉnh Ninh Thuận, Tỉnh Ninh Thuận</v>
      </c>
    </row>
    <row r="1289" ht="16.5" spans="1:4">
      <c r="A1289" s="5" t="s">
        <v>1759</v>
      </c>
      <c r="B1289" s="5" t="s">
        <v>1760</v>
      </c>
      <c r="C1289" t="str">
        <f t="shared" si="78"/>
        <v>85F1 </v>
      </c>
      <c r="D1289" t="str">
        <f t="shared" si="83"/>
        <v>Huyện Ninh Sơn, Tỉnh Ninh Thuận, Tỉnh Ninh Thuận</v>
      </c>
    </row>
    <row r="1290" ht="16.5" spans="1:4">
      <c r="A1290" s="5" t="s">
        <v>1761</v>
      </c>
      <c r="B1290" s="5" t="s">
        <v>1762</v>
      </c>
      <c r="C1290" t="str">
        <f t="shared" si="78"/>
        <v>85G1 </v>
      </c>
      <c r="D1290" t="str">
        <f t="shared" si="83"/>
        <v>Huyện Bác Ái, Tỉnh Ninh Thuận, Tỉnh Ninh Thuận</v>
      </c>
    </row>
    <row r="1291" ht="17.25" spans="1:4">
      <c r="A1291" s="5" t="s">
        <v>1763</v>
      </c>
      <c r="B1291" s="5" t="s">
        <v>1764</v>
      </c>
      <c r="C1291" t="str">
        <f t="shared" si="78"/>
        <v>85H1 </v>
      </c>
      <c r="D1291" t="str">
        <f t="shared" si="83"/>
        <v>Huyện Thuận Bắc, Tỉnh Ninh Thuận, Tỉnh Ninh Thuận</v>
      </c>
    </row>
    <row r="1292" ht="15.75" spans="1:2">
      <c r="A1292" s="13"/>
      <c r="B1292" s="13"/>
    </row>
    <row r="1293" ht="15.75" spans="1:2">
      <c r="A1293" s="13"/>
      <c r="B1293" s="13"/>
    </row>
    <row r="1294" ht="15.75" spans="1:2">
      <c r="A1294" s="13"/>
      <c r="B1294" s="13"/>
    </row>
    <row r="1295" ht="15.75" spans="1:2">
      <c r="A1295" s="13"/>
      <c r="B1295" s="13"/>
    </row>
    <row r="1296" ht="15.75" spans="1:2">
      <c r="A1296" s="13"/>
      <c r="B1296" s="13"/>
    </row>
    <row r="1297" ht="15.75" spans="1:2">
      <c r="A1297" s="13"/>
      <c r="B1297" s="13"/>
    </row>
    <row r="1298" ht="15.75" spans="1:2">
      <c r="A1298" s="13"/>
      <c r="B1298" s="13"/>
    </row>
    <row r="1299" ht="15.75" spans="1:2">
      <c r="A1299" s="13"/>
      <c r="B1299" s="13"/>
    </row>
    <row r="1300" ht="15.75" spans="1:2">
      <c r="A1300" s="13"/>
      <c r="B1300" s="13"/>
    </row>
    <row r="1301" ht="15.75" spans="1:2">
      <c r="A1301" s="13"/>
      <c r="B1301" s="13"/>
    </row>
    <row r="1302" ht="15.75" spans="1:2">
      <c r="A1302" s="13"/>
      <c r="B1302" s="13"/>
    </row>
    <row r="1303" ht="15.75" spans="1:2">
      <c r="A1303" s="13"/>
      <c r="B1303" s="13"/>
    </row>
    <row r="1304" ht="15.75" spans="1:2">
      <c r="A1304" s="13"/>
      <c r="B1304" s="13"/>
    </row>
    <row r="1305" ht="15.75" spans="1:2">
      <c r="A1305" s="13"/>
      <c r="B1305" s="13"/>
    </row>
    <row r="1306" ht="15.75" spans="1:2">
      <c r="A1306" s="13"/>
      <c r="B1306" s="13"/>
    </row>
    <row r="1307" ht="15.75" spans="1:2">
      <c r="A1307" s="13"/>
      <c r="B1307" s="13"/>
    </row>
    <row r="1308" ht="15.75" spans="1:2">
      <c r="A1308" s="13"/>
      <c r="B1308" s="13"/>
    </row>
    <row r="1309" ht="15.75" spans="1:2">
      <c r="A1309" s="13"/>
      <c r="B1309" s="13"/>
    </row>
    <row r="1310" ht="15.75" spans="1:2">
      <c r="A1310" s="13"/>
      <c r="B1310" s="13"/>
    </row>
    <row r="1311" ht="15.75" spans="1:2">
      <c r="A1311" s="13"/>
      <c r="B1311" s="13"/>
    </row>
    <row r="1312" ht="15.75" spans="1:2">
      <c r="A1312" s="13"/>
      <c r="B1312" s="13"/>
    </row>
    <row r="1313" ht="15.75" spans="1:2">
      <c r="A1313" s="13"/>
      <c r="B1313" s="13"/>
    </row>
    <row r="1314" ht="15.75" spans="1:2">
      <c r="A1314" s="13"/>
      <c r="B1314" s="13"/>
    </row>
    <row r="1315" ht="15.75" spans="1:2">
      <c r="A1315" s="13"/>
      <c r="B1315" s="13"/>
    </row>
    <row r="1316" ht="15.75" spans="1:2">
      <c r="A1316" s="13"/>
      <c r="B1316" s="13"/>
    </row>
    <row r="1317" ht="15.75" spans="1:2">
      <c r="A1317" s="13"/>
      <c r="B1317" s="13"/>
    </row>
    <row r="1318" ht="15.75" spans="1:2">
      <c r="A1318" s="13"/>
      <c r="B1318" s="13"/>
    </row>
    <row r="1319" ht="15.75" spans="1:2">
      <c r="A1319" s="13"/>
      <c r="B1319" s="13"/>
    </row>
    <row r="1320" ht="15.75" spans="1:2">
      <c r="A1320" s="13"/>
      <c r="B1320" s="13"/>
    </row>
    <row r="1321" ht="15.75" spans="1:2">
      <c r="A1321" s="13"/>
      <c r="B1321" s="13"/>
    </row>
    <row r="1322" ht="15.75" spans="1:2">
      <c r="A1322" s="13"/>
      <c r="B1322" s="13"/>
    </row>
    <row r="1323" ht="15.75" spans="1:2">
      <c r="A1323" s="13"/>
      <c r="B1323" s="13"/>
    </row>
    <row r="1324" ht="15.75" spans="1:2">
      <c r="A1324" s="13"/>
      <c r="B1324" s="13"/>
    </row>
    <row r="1325" ht="15.75" spans="1:2">
      <c r="A1325" s="13"/>
      <c r="B1325" s="13"/>
    </row>
    <row r="1326" ht="15.75" spans="1:2">
      <c r="A1326" s="13"/>
      <c r="B1326" s="13"/>
    </row>
    <row r="1327" ht="15.75" spans="1:2">
      <c r="A1327" s="13"/>
      <c r="B1327" s="13"/>
    </row>
    <row r="1328" ht="15.75" spans="1:2">
      <c r="A1328" s="13"/>
      <c r="B1328" s="13"/>
    </row>
    <row r="1329" ht="15.75" spans="1:2">
      <c r="A1329" s="13"/>
      <c r="B1329" s="13"/>
    </row>
    <row r="1330" ht="15.75" spans="1:2">
      <c r="A1330" s="13"/>
      <c r="B1330" s="13"/>
    </row>
    <row r="1331" ht="15.75" spans="1:2">
      <c r="A1331" s="13"/>
      <c r="B1331" s="13"/>
    </row>
    <row r="1332" ht="15.75" spans="1:2">
      <c r="A1332" s="13"/>
      <c r="B1332" s="13"/>
    </row>
    <row r="1333" ht="15.75" spans="1:2">
      <c r="A1333" s="13"/>
      <c r="B1333" s="13"/>
    </row>
    <row r="1334" ht="15.75" spans="1:2">
      <c r="A1334" s="13"/>
      <c r="B1334" s="13"/>
    </row>
    <row r="1335" ht="15.75" spans="1:2">
      <c r="A1335" s="13"/>
      <c r="B1335" s="13"/>
    </row>
    <row r="1336" ht="15.75" spans="1:2">
      <c r="A1336" s="13"/>
      <c r="B1336" s="13"/>
    </row>
    <row r="1337" ht="15.75" spans="1:2">
      <c r="A1337" s="13"/>
      <c r="B1337" s="13"/>
    </row>
    <row r="1338" ht="15.75" spans="1:2">
      <c r="A1338" s="13"/>
      <c r="B1338" s="13"/>
    </row>
    <row r="1339" ht="15.75" spans="1:2">
      <c r="A1339" s="13"/>
      <c r="B1339" s="13"/>
    </row>
    <row r="1340" ht="15.75" spans="1:2">
      <c r="A1340" s="13"/>
      <c r="B1340" s="13"/>
    </row>
    <row r="1341" ht="15.75" spans="1:2">
      <c r="A1341" s="13"/>
      <c r="B1341" s="13"/>
    </row>
    <row r="1342" ht="15.75" spans="1:2">
      <c r="A1342" s="13"/>
      <c r="B1342" s="13"/>
    </row>
    <row r="1343" ht="15.75" spans="1:2">
      <c r="A1343" s="13"/>
      <c r="B1343" s="13"/>
    </row>
    <row r="1344" ht="15.75" spans="1:2">
      <c r="A1344" s="13"/>
      <c r="B1344" s="13"/>
    </row>
    <row r="1345" ht="15.75" spans="1:2">
      <c r="A1345" s="13"/>
      <c r="B1345" s="13"/>
    </row>
    <row r="1346" ht="15.75" spans="1:2">
      <c r="A1346" s="13"/>
      <c r="B1346" s="13"/>
    </row>
    <row r="1347" ht="15.75" spans="1:2">
      <c r="A1347" s="13"/>
      <c r="B1347" s="13"/>
    </row>
    <row r="1348" ht="15.75" spans="1:2">
      <c r="A1348" s="13"/>
      <c r="B1348" s="13"/>
    </row>
    <row r="1349" ht="15.75" spans="1:2">
      <c r="A1349" s="13"/>
      <c r="B1349" s="13"/>
    </row>
    <row r="1350" ht="15.75" spans="1:2">
      <c r="A1350" s="13"/>
      <c r="B1350" s="13"/>
    </row>
    <row r="1351" ht="15.75" spans="1:2">
      <c r="A1351" s="13"/>
      <c r="B1351" s="13"/>
    </row>
    <row r="1352" ht="15.75" spans="1:2">
      <c r="A1352" s="13"/>
      <c r="B1352" s="13"/>
    </row>
    <row r="1353" ht="15.75" spans="1:2">
      <c r="A1353" s="13"/>
      <c r="B1353" s="13"/>
    </row>
    <row r="1354" ht="15.75" spans="1:2">
      <c r="A1354" s="13"/>
      <c r="B1354" s="13"/>
    </row>
    <row r="1355" ht="15.75" spans="1:2">
      <c r="A1355" s="13"/>
      <c r="B1355" s="13"/>
    </row>
    <row r="1356" ht="15.75" spans="1:2">
      <c r="A1356" s="13"/>
      <c r="B1356" s="13"/>
    </row>
    <row r="1357" ht="15.75" spans="1:2">
      <c r="A1357" s="13"/>
      <c r="B1357" s="13"/>
    </row>
    <row r="1358" ht="15.75" spans="1:2">
      <c r="A1358" s="13"/>
      <c r="B1358" s="13"/>
    </row>
    <row r="1359" ht="15.75" spans="1:2">
      <c r="A1359" s="13"/>
      <c r="B1359" s="13"/>
    </row>
    <row r="1360" ht="15.75" spans="1:2">
      <c r="A1360" s="13"/>
      <c r="B1360" s="13"/>
    </row>
    <row r="1361" ht="15.75" spans="1:2">
      <c r="A1361" s="13"/>
      <c r="B1361" s="13"/>
    </row>
    <row r="1362" ht="15.75" spans="1:2">
      <c r="A1362" s="13"/>
      <c r="B1362" s="13"/>
    </row>
    <row r="1363" ht="15.75" spans="1:2">
      <c r="A1363" s="13"/>
      <c r="B1363" s="13"/>
    </row>
    <row r="1364" ht="15.75" spans="1:2">
      <c r="A1364" s="13"/>
      <c r="B1364" s="13"/>
    </row>
    <row r="1365" ht="15.75" spans="1:2">
      <c r="A1365" s="13"/>
      <c r="B1365" s="13"/>
    </row>
    <row r="1366" ht="15.75" spans="1:2">
      <c r="A1366" s="13"/>
      <c r="B1366" s="13"/>
    </row>
    <row r="1367" ht="15.75" spans="1:2">
      <c r="A1367" s="13"/>
      <c r="B1367" s="13"/>
    </row>
    <row r="1368" ht="15.75" spans="1:2">
      <c r="A1368" s="13"/>
      <c r="B1368" s="13"/>
    </row>
    <row r="1369" ht="15.75" spans="1:2">
      <c r="A1369" s="13"/>
      <c r="B1369" s="13"/>
    </row>
    <row r="1370" ht="15.75" spans="1:2">
      <c r="A1370" s="13"/>
      <c r="B1370" s="13"/>
    </row>
    <row r="1371" ht="15.75" spans="1:2">
      <c r="A1371" s="13"/>
      <c r="B1371" s="13"/>
    </row>
    <row r="1372" ht="15.75" spans="1:2">
      <c r="A1372" s="13"/>
      <c r="B1372" s="13"/>
    </row>
    <row r="1373" ht="15.75" spans="1:2">
      <c r="A1373" s="13"/>
      <c r="B1373" s="13"/>
    </row>
    <row r="1374" ht="15.75" spans="1:2">
      <c r="A1374" s="13"/>
      <c r="B1374" s="13"/>
    </row>
    <row r="1375" ht="15.75" spans="1:2">
      <c r="A1375" s="13"/>
      <c r="B1375" s="13"/>
    </row>
    <row r="1376" ht="15.75" spans="1:2">
      <c r="A1376" s="13"/>
      <c r="B1376" s="13"/>
    </row>
    <row r="1377" ht="15.75" spans="1:2">
      <c r="A1377" s="13"/>
      <c r="B1377" s="13"/>
    </row>
    <row r="1378" ht="15.75" spans="1:2">
      <c r="A1378" s="13"/>
      <c r="B1378" s="13"/>
    </row>
    <row r="1379" ht="15.75" spans="1:2">
      <c r="A1379" s="13"/>
      <c r="B1379" s="13"/>
    </row>
    <row r="1380" ht="15.75" spans="1:2">
      <c r="A1380" s="13"/>
      <c r="B1380" s="13"/>
    </row>
    <row r="1381" ht="15.75" spans="1:2">
      <c r="A1381" s="13"/>
      <c r="B1381" s="13"/>
    </row>
    <row r="1382" ht="15.75" spans="1:2">
      <c r="A1382" s="13"/>
      <c r="B1382" s="13"/>
    </row>
    <row r="1383" ht="15.75" spans="1:2">
      <c r="A1383" s="13"/>
      <c r="B1383" s="13"/>
    </row>
    <row r="1384" ht="15.75" spans="1:2">
      <c r="A1384" s="13"/>
      <c r="B1384" s="13"/>
    </row>
    <row r="1385" ht="15.75" spans="1:2">
      <c r="A1385" s="13"/>
      <c r="B1385" s="13"/>
    </row>
    <row r="1386" ht="15.75" spans="1:2">
      <c r="A1386" s="13"/>
      <c r="B1386" s="13"/>
    </row>
    <row r="1387" ht="15.75" spans="1:2">
      <c r="A1387" s="13"/>
      <c r="B1387" s="13"/>
    </row>
    <row r="1388" ht="15.75" spans="1:2">
      <c r="A1388" s="13"/>
      <c r="B1388" s="13"/>
    </row>
    <row r="1389" ht="15.75" spans="1:2">
      <c r="A1389" s="13"/>
      <c r="B1389" s="13"/>
    </row>
    <row r="1390" ht="15.75" spans="1:2">
      <c r="A1390" s="13"/>
      <c r="B1390" s="13"/>
    </row>
    <row r="1391" ht="15.75" spans="1:2">
      <c r="A1391" s="13"/>
      <c r="B1391" s="13"/>
    </row>
    <row r="1392" ht="15.75" spans="1:2">
      <c r="A1392" s="13"/>
      <c r="B1392" s="13"/>
    </row>
    <row r="1393" ht="15.75" spans="1:2">
      <c r="A1393" s="13"/>
      <c r="B1393" s="13"/>
    </row>
    <row r="1394" ht="15.75" spans="1:2">
      <c r="A1394" s="13"/>
      <c r="B1394" s="13"/>
    </row>
    <row r="1395" ht="15.75" spans="1:2">
      <c r="A1395" s="13"/>
      <c r="B1395" s="13"/>
    </row>
    <row r="1396" ht="15.75" spans="1:2">
      <c r="A1396" s="13"/>
      <c r="B1396" s="13"/>
    </row>
    <row r="1397" ht="15.75" spans="1:2">
      <c r="A1397" s="13"/>
      <c r="B1397" s="13"/>
    </row>
    <row r="1398" ht="15.75" spans="1:2">
      <c r="A1398" s="13"/>
      <c r="B1398" s="13"/>
    </row>
    <row r="1399" ht="15.75" spans="1:2">
      <c r="A1399" s="13"/>
      <c r="B1399" s="13"/>
    </row>
    <row r="1400" ht="15.75" spans="1:2">
      <c r="A1400" s="13"/>
      <c r="B1400" s="13"/>
    </row>
    <row r="1401" ht="15.75" spans="1:2">
      <c r="A1401" s="13"/>
      <c r="B1401" s="13"/>
    </row>
    <row r="1402" ht="15.75" spans="1:2">
      <c r="A1402" s="13"/>
      <c r="B1402" s="13"/>
    </row>
    <row r="1403" ht="15.75" spans="1:2">
      <c r="A1403" s="13"/>
      <c r="B1403" s="13"/>
    </row>
    <row r="1404" ht="15.75" spans="1:2">
      <c r="A1404" s="13"/>
      <c r="B1404" s="13"/>
    </row>
    <row r="1405" ht="15.75" spans="1:2">
      <c r="A1405" s="13"/>
      <c r="B1405" s="13"/>
    </row>
    <row r="1406" ht="15.75" spans="1:2">
      <c r="A1406" s="13"/>
      <c r="B1406" s="13"/>
    </row>
    <row r="1407" ht="15.75" spans="1:2">
      <c r="A1407" s="13"/>
      <c r="B1407" s="13"/>
    </row>
    <row r="1408" ht="15.75" spans="1:2">
      <c r="A1408" s="13"/>
      <c r="B1408" s="13"/>
    </row>
    <row r="1409" ht="15.75" spans="1:2">
      <c r="A1409" s="13"/>
      <c r="B1409" s="13"/>
    </row>
    <row r="1410" ht="15.75" spans="1:2">
      <c r="A1410" s="13"/>
      <c r="B1410" s="13"/>
    </row>
    <row r="1411" ht="15.75" spans="1:2">
      <c r="A1411" s="13"/>
      <c r="B1411" s="13"/>
    </row>
    <row r="1412" ht="15.75" spans="1:2">
      <c r="A1412" s="13"/>
      <c r="B1412" s="13"/>
    </row>
    <row r="1413" ht="15.75" spans="1:2">
      <c r="A1413" s="13"/>
      <c r="B1413" s="13"/>
    </row>
    <row r="1414" ht="15.75" spans="1:2">
      <c r="A1414" s="13"/>
      <c r="B1414" s="13"/>
    </row>
    <row r="1415" ht="15.75" spans="1:2">
      <c r="A1415" s="13"/>
      <c r="B1415" s="13"/>
    </row>
    <row r="1416" ht="15.75" spans="1:2">
      <c r="A1416" s="13"/>
      <c r="B1416" s="13"/>
    </row>
    <row r="1417" ht="15.75" spans="1:2">
      <c r="A1417" s="13"/>
      <c r="B1417" s="13"/>
    </row>
    <row r="1418" ht="15.75" spans="1:2">
      <c r="A1418" s="13"/>
      <c r="B1418" s="13"/>
    </row>
    <row r="1419" ht="15.75" spans="1:2">
      <c r="A1419" s="13"/>
      <c r="B1419" s="13"/>
    </row>
    <row r="1420" ht="15.75" spans="1:2">
      <c r="A1420" s="13"/>
      <c r="B1420" s="13"/>
    </row>
    <row r="1421" ht="15.75" spans="1:2">
      <c r="A1421" s="13"/>
      <c r="B1421" s="13"/>
    </row>
    <row r="1422" ht="15.75" spans="1:2">
      <c r="A1422" s="13"/>
      <c r="B1422" s="13"/>
    </row>
    <row r="1423" ht="15.75" spans="1:2">
      <c r="A1423" s="13"/>
      <c r="B1423" s="13"/>
    </row>
    <row r="1424" ht="15.75" spans="1:2">
      <c r="A1424" s="13"/>
      <c r="B1424" s="13"/>
    </row>
    <row r="1425" ht="15.75" spans="1:2">
      <c r="A1425" s="13"/>
      <c r="B1425" s="13"/>
    </row>
    <row r="1426" ht="15.75" spans="1:2">
      <c r="A1426" s="13"/>
      <c r="B1426" s="13"/>
    </row>
    <row r="1427" ht="15.75" spans="1:2">
      <c r="A1427" s="13"/>
      <c r="B1427" s="13"/>
    </row>
    <row r="1428" ht="15.75" spans="1:2">
      <c r="A1428" s="13"/>
      <c r="B1428" s="13"/>
    </row>
    <row r="1429" ht="15.75" spans="1:2">
      <c r="A1429" s="13"/>
      <c r="B1429" s="13"/>
    </row>
    <row r="1430" ht="15.75" spans="1:2">
      <c r="A1430" s="13"/>
      <c r="B1430" s="13"/>
    </row>
    <row r="1431" ht="15.75" spans="1:2">
      <c r="A1431" s="13"/>
      <c r="B1431" s="13"/>
    </row>
    <row r="1432" ht="15.75" spans="1:2">
      <c r="A1432" s="13"/>
      <c r="B1432" s="13"/>
    </row>
    <row r="1433" ht="15.75" spans="1:2">
      <c r="A1433" s="13"/>
      <c r="B1433" s="13"/>
    </row>
    <row r="1434" ht="15.75" spans="1:2">
      <c r="A1434" s="13"/>
      <c r="B1434" s="13"/>
    </row>
    <row r="1435" ht="15.75" spans="1:2">
      <c r="A1435" s="13"/>
      <c r="B1435" s="13"/>
    </row>
    <row r="1436" ht="15.75" spans="1:2">
      <c r="A1436" s="13"/>
      <c r="B1436" s="13"/>
    </row>
    <row r="1437" ht="15.75" spans="1:2">
      <c r="A1437" s="13"/>
      <c r="B1437" s="13"/>
    </row>
    <row r="1438" ht="15.75" spans="1:2">
      <c r="A1438" s="13"/>
      <c r="B1438" s="13"/>
    </row>
    <row r="1439" ht="15.75" spans="1:2">
      <c r="A1439" s="13"/>
      <c r="B1439" s="13"/>
    </row>
    <row r="1440" ht="15.75" spans="1:2">
      <c r="A1440" s="13"/>
      <c r="B1440" s="13"/>
    </row>
    <row r="1441" ht="15.75" spans="1:2">
      <c r="A1441" s="13"/>
      <c r="B1441" s="13"/>
    </row>
    <row r="1442" ht="15.75" spans="1:2">
      <c r="A1442" s="13"/>
      <c r="B1442" s="13"/>
    </row>
    <row r="1443" ht="15.75" spans="1:2">
      <c r="A1443" s="13"/>
      <c r="B1443" s="13"/>
    </row>
    <row r="1444" ht="15.75" spans="1:2">
      <c r="A1444" s="13"/>
      <c r="B1444" s="13"/>
    </row>
    <row r="1445" ht="15.75" spans="1:2">
      <c r="A1445" s="13"/>
      <c r="B1445" s="13"/>
    </row>
    <row r="1446" ht="15.75" spans="1:2">
      <c r="A1446" s="13"/>
      <c r="B1446" s="13"/>
    </row>
    <row r="1447" ht="15.75" spans="1:2">
      <c r="A1447" s="13"/>
      <c r="B1447" s="13"/>
    </row>
    <row r="1448" ht="15.75" spans="1:2">
      <c r="A1448" s="13"/>
      <c r="B1448" s="13"/>
    </row>
    <row r="1449" ht="15.75" spans="1:2">
      <c r="A1449" s="13"/>
      <c r="B1449" s="13"/>
    </row>
    <row r="1450" ht="15.75" spans="1:2">
      <c r="A1450" s="13"/>
      <c r="B1450" s="13"/>
    </row>
    <row r="1451" ht="15.75" spans="1:2">
      <c r="A1451" s="13"/>
      <c r="B1451" s="13"/>
    </row>
    <row r="1452" ht="15.75" spans="1:2">
      <c r="A1452" s="13"/>
      <c r="B1452" s="13"/>
    </row>
    <row r="1453" ht="15.75" spans="1:2">
      <c r="A1453" s="13"/>
      <c r="B1453" s="13"/>
    </row>
    <row r="1454" ht="15.75" spans="1:2">
      <c r="A1454" s="13"/>
      <c r="B1454" s="13"/>
    </row>
    <row r="1455" ht="15.75" spans="1:2">
      <c r="A1455" s="13"/>
      <c r="B1455" s="13"/>
    </row>
    <row r="1456" ht="15.75" spans="1:2">
      <c r="A1456" s="13"/>
      <c r="B1456" s="13"/>
    </row>
    <row r="1457" ht="15.75" spans="1:2">
      <c r="A1457" s="13"/>
      <c r="B1457" s="13"/>
    </row>
    <row r="1458" ht="15.75" spans="1:2">
      <c r="A1458" s="13"/>
      <c r="B1458" s="13"/>
    </row>
    <row r="1459" ht="15.75" spans="1:2">
      <c r="A1459" s="13"/>
      <c r="B1459" s="13"/>
    </row>
    <row r="1460" ht="15.75" spans="1:2">
      <c r="A1460" s="13"/>
      <c r="B1460" s="13"/>
    </row>
    <row r="1461" ht="15.75" spans="1:2">
      <c r="A1461" s="13"/>
      <c r="B1461" s="13"/>
    </row>
    <row r="1462" ht="15.75" spans="1:2">
      <c r="A1462" s="13"/>
      <c r="B1462" s="13"/>
    </row>
    <row r="1463" ht="15.75" spans="1:2">
      <c r="A1463" s="13"/>
      <c r="B1463" s="13"/>
    </row>
    <row r="1464" ht="15.75" spans="1:2">
      <c r="A1464" s="13"/>
      <c r="B1464" s="13"/>
    </row>
    <row r="1465" ht="15.75" spans="1:2">
      <c r="A1465" s="13"/>
      <c r="B1465" s="13"/>
    </row>
    <row r="1466" ht="15.75" spans="1:2">
      <c r="A1466" s="13"/>
      <c r="B1466" s="13"/>
    </row>
    <row r="1467" ht="15.75" spans="1:2">
      <c r="A1467" s="13"/>
      <c r="B1467" s="13"/>
    </row>
    <row r="1468" ht="15.75" spans="1:2">
      <c r="A1468" s="13"/>
      <c r="B1468" s="13"/>
    </row>
    <row r="1469" ht="15.75" spans="1:2">
      <c r="A1469" s="13"/>
      <c r="B1469" s="13"/>
    </row>
    <row r="1470" ht="15.75" spans="1:2">
      <c r="A1470" s="13"/>
      <c r="B1470" s="13"/>
    </row>
    <row r="1471" ht="15.75" spans="1:2">
      <c r="A1471" s="13"/>
      <c r="B1471" s="13"/>
    </row>
    <row r="1472" ht="15.75" spans="1:2">
      <c r="A1472" s="13"/>
      <c r="B1472" s="13"/>
    </row>
    <row r="1473" ht="15.75" spans="1:2">
      <c r="A1473" s="13"/>
      <c r="B1473" s="13"/>
    </row>
    <row r="1474" ht="15.75" spans="1:2">
      <c r="A1474" s="13"/>
      <c r="B1474" s="13"/>
    </row>
    <row r="1475" ht="15.75" spans="1:2">
      <c r="A1475" s="13"/>
      <c r="B1475" s="13"/>
    </row>
    <row r="1476" ht="15.75" spans="1:2">
      <c r="A1476" s="13"/>
      <c r="B1476" s="13"/>
    </row>
    <row r="1477" ht="15.75" spans="1:2">
      <c r="A1477" s="13"/>
      <c r="B1477" s="13"/>
    </row>
    <row r="1478" ht="15.75" spans="1:2">
      <c r="A1478" s="13"/>
      <c r="B1478" s="13"/>
    </row>
    <row r="1479" ht="15.75" spans="1:2">
      <c r="A1479" s="13"/>
      <c r="B1479" s="13"/>
    </row>
    <row r="1480" ht="15.75" spans="1:2">
      <c r="A1480" s="13"/>
      <c r="B1480" s="13"/>
    </row>
    <row r="1481" ht="15.75" spans="1:2">
      <c r="A1481" s="13"/>
      <c r="B1481" s="13"/>
    </row>
    <row r="1482" ht="15.75" spans="1:2">
      <c r="A1482" s="13"/>
      <c r="B1482" s="13"/>
    </row>
    <row r="1483" ht="15.75" spans="1:2">
      <c r="A1483" s="13"/>
      <c r="B1483" s="13"/>
    </row>
    <row r="1484" ht="15.75" spans="1:2">
      <c r="A1484" s="13"/>
      <c r="B1484" s="13"/>
    </row>
    <row r="1485" ht="15.75" spans="1:2">
      <c r="A1485" s="13"/>
      <c r="B1485" s="13"/>
    </row>
    <row r="1486" ht="15.75" spans="1:2">
      <c r="A1486" s="13"/>
      <c r="B1486" s="13"/>
    </row>
    <row r="1487" ht="15.75" spans="1:2">
      <c r="A1487" s="13"/>
      <c r="B1487" s="13"/>
    </row>
    <row r="1488" ht="15.75" spans="1:2">
      <c r="A1488" s="13"/>
      <c r="B1488" s="13"/>
    </row>
    <row r="1489" ht="15.75" spans="1:2">
      <c r="A1489" s="13"/>
      <c r="B1489" s="13"/>
    </row>
    <row r="1490" ht="15.75" spans="1:2">
      <c r="A1490" s="13"/>
      <c r="B1490" s="13"/>
    </row>
    <row r="1491" ht="15.75" spans="1:2">
      <c r="A1491" s="13"/>
      <c r="B1491" s="13"/>
    </row>
    <row r="1492" ht="15.75" spans="1:2">
      <c r="A1492" s="13"/>
      <c r="B1492" s="13"/>
    </row>
    <row r="1493" ht="15.75" spans="1:2">
      <c r="A1493" s="13"/>
      <c r="B1493" s="13"/>
    </row>
    <row r="1494" ht="15.75" spans="1:2">
      <c r="A1494" s="13"/>
      <c r="B1494" s="13"/>
    </row>
    <row r="1495" ht="15.75" spans="1:2">
      <c r="A1495" s="13"/>
      <c r="B1495" s="13"/>
    </row>
    <row r="1496" ht="15.75" spans="1:2">
      <c r="A1496" s="13"/>
      <c r="B1496" s="13"/>
    </row>
    <row r="1497" ht="15.75" spans="1:2">
      <c r="A1497" s="13"/>
      <c r="B1497" s="13"/>
    </row>
    <row r="1498" ht="15.75" spans="1:2">
      <c r="A1498" s="13"/>
      <c r="B1498" s="13"/>
    </row>
    <row r="1499" ht="15.75" spans="1:2">
      <c r="A1499" s="13"/>
      <c r="B1499" s="13"/>
    </row>
    <row r="1500" ht="15.75" spans="1:2">
      <c r="A1500" s="13"/>
      <c r="B1500" s="13"/>
    </row>
    <row r="1501" ht="15.75" spans="1:2">
      <c r="A1501" s="13"/>
      <c r="B1501" s="13"/>
    </row>
    <row r="1502" ht="15.75" spans="1:2">
      <c r="A1502" s="13"/>
      <c r="B1502" s="13"/>
    </row>
    <row r="1503" ht="15.75" spans="1:2">
      <c r="A1503" s="13"/>
      <c r="B1503" s="13"/>
    </row>
    <row r="1504" ht="15.75" spans="1:2">
      <c r="A1504" s="13"/>
      <c r="B1504" s="13"/>
    </row>
    <row r="1505" ht="15.75" spans="1:2">
      <c r="A1505" s="13"/>
      <c r="B1505" s="13"/>
    </row>
    <row r="1506" ht="15.75" spans="1:2">
      <c r="A1506" s="13"/>
      <c r="B1506" s="13"/>
    </row>
    <row r="1507" ht="15.75" spans="1:2">
      <c r="A1507" s="13"/>
      <c r="B1507" s="13"/>
    </row>
    <row r="1508" ht="15.75" spans="1:2">
      <c r="A1508" s="13"/>
      <c r="B1508" s="13"/>
    </row>
    <row r="1509" ht="15.75" spans="1:2">
      <c r="A1509" s="13"/>
      <c r="B1509" s="13"/>
    </row>
    <row r="1510" ht="15.75" spans="1:2">
      <c r="A1510" s="13"/>
      <c r="B1510" s="13"/>
    </row>
    <row r="1511" ht="15.75" spans="1:2">
      <c r="A1511" s="13"/>
      <c r="B1511" s="13"/>
    </row>
    <row r="1512" ht="15.75" spans="1:2">
      <c r="A1512" s="13"/>
      <c r="B1512" s="13"/>
    </row>
    <row r="1513" ht="15.75" spans="1:2">
      <c r="A1513" s="13"/>
      <c r="B1513" s="13"/>
    </row>
    <row r="1514" ht="15.75" spans="1:2">
      <c r="A1514" s="13"/>
      <c r="B1514" s="13"/>
    </row>
    <row r="1515" ht="15.75" spans="1:2">
      <c r="A1515" s="13"/>
      <c r="B1515" s="13"/>
    </row>
    <row r="1516" ht="15.75" spans="1:2">
      <c r="A1516" s="13"/>
      <c r="B1516" s="13"/>
    </row>
    <row r="1517" ht="15.75" spans="1:2">
      <c r="A1517" s="13"/>
      <c r="B1517" s="13"/>
    </row>
    <row r="1518" ht="15.75" spans="1:2">
      <c r="A1518" s="13"/>
      <c r="B1518" s="13"/>
    </row>
    <row r="1519" ht="15.75" spans="1:2">
      <c r="A1519" s="13"/>
      <c r="B1519" s="13"/>
    </row>
    <row r="1520" ht="15.75" spans="1:2">
      <c r="A1520" s="13"/>
      <c r="B1520" s="13"/>
    </row>
    <row r="1521" ht="15.75" spans="1:2">
      <c r="A1521" s="13"/>
      <c r="B1521" s="13"/>
    </row>
    <row r="1522" ht="15.75" spans="1:2">
      <c r="A1522" s="13"/>
      <c r="B1522" s="13"/>
    </row>
    <row r="1523" ht="15.75" spans="1:2">
      <c r="A1523" s="13"/>
      <c r="B1523" s="13"/>
    </row>
    <row r="1524" ht="15.75" spans="1:2">
      <c r="A1524" s="13"/>
      <c r="B1524" s="13"/>
    </row>
    <row r="1525" ht="15.75" spans="1:2">
      <c r="A1525" s="13"/>
      <c r="B1525" s="13"/>
    </row>
    <row r="1526" ht="15.75" spans="1:2">
      <c r="A1526" s="13"/>
      <c r="B1526" s="13"/>
    </row>
    <row r="1527" ht="15.75" spans="1:2">
      <c r="A1527" s="13"/>
      <c r="B1527" s="13"/>
    </row>
    <row r="1528" ht="15.75" spans="1:2">
      <c r="A1528" s="13"/>
      <c r="B1528" s="13"/>
    </row>
    <row r="1529" ht="15.75" spans="1:2">
      <c r="A1529" s="13"/>
      <c r="B1529" s="13"/>
    </row>
    <row r="1530" ht="15.75" spans="1:2">
      <c r="A1530" s="13"/>
      <c r="B1530" s="13"/>
    </row>
    <row r="1531" ht="15.75" spans="1:2">
      <c r="A1531" s="13"/>
      <c r="B1531" s="13"/>
    </row>
    <row r="1532" ht="15.75" spans="1:2">
      <c r="A1532" s="13"/>
      <c r="B1532" s="13"/>
    </row>
    <row r="1533" ht="15.75" spans="1:2">
      <c r="A1533" s="13"/>
      <c r="B1533" s="13"/>
    </row>
    <row r="1534" ht="15.75" spans="1:2">
      <c r="A1534" s="13"/>
      <c r="B1534" s="13"/>
    </row>
    <row r="1535" ht="15.75" spans="1:2">
      <c r="A1535" s="13"/>
      <c r="B1535" s="13"/>
    </row>
    <row r="1536" ht="15.75" spans="1:2">
      <c r="A1536" s="13"/>
      <c r="B1536" s="13"/>
    </row>
    <row r="1537" ht="15.75" spans="1:2">
      <c r="A1537" s="13"/>
      <c r="B1537" s="13"/>
    </row>
    <row r="1538" ht="15.75" spans="1:2">
      <c r="A1538" s="13"/>
      <c r="B1538" s="13"/>
    </row>
    <row r="1539" ht="15.75" spans="1:2">
      <c r="A1539" s="13"/>
      <c r="B1539" s="13"/>
    </row>
    <row r="1540" ht="15.75" spans="1:2">
      <c r="A1540" s="13"/>
      <c r="B1540" s="13"/>
    </row>
    <row r="1541" ht="15.75" spans="1:2">
      <c r="A1541" s="13"/>
      <c r="B1541" s="13"/>
    </row>
    <row r="1542" ht="15.75" spans="1:2">
      <c r="A1542" s="13"/>
      <c r="B1542" s="13"/>
    </row>
    <row r="1543" ht="15.75" spans="1:2">
      <c r="A1543" s="13"/>
      <c r="B1543" s="13"/>
    </row>
    <row r="1544" ht="15.75" spans="1:2">
      <c r="A1544" s="13"/>
      <c r="B1544" s="13"/>
    </row>
    <row r="1545" ht="15.75" spans="1:2">
      <c r="A1545" s="13"/>
      <c r="B1545" s="13"/>
    </row>
    <row r="1546" ht="15.75" spans="1:2">
      <c r="A1546" s="13"/>
      <c r="B1546" s="13"/>
    </row>
    <row r="1547" ht="15.75" spans="1:2">
      <c r="A1547" s="13"/>
      <c r="B1547" s="13"/>
    </row>
    <row r="1548" ht="15.75" spans="1:2">
      <c r="A1548" s="13"/>
      <c r="B1548" s="13"/>
    </row>
    <row r="1549" ht="15.75" spans="1:2">
      <c r="A1549" s="13"/>
      <c r="B1549" s="13"/>
    </row>
    <row r="1550" ht="15.75" spans="1:2">
      <c r="A1550" s="13"/>
      <c r="B1550" s="13"/>
    </row>
    <row r="1551" ht="15.75" spans="1:2">
      <c r="A1551" s="13"/>
      <c r="B1551" s="13"/>
    </row>
    <row r="1552" ht="15.75" spans="1:2">
      <c r="A1552" s="13"/>
      <c r="B1552" s="13"/>
    </row>
    <row r="1553" ht="15.75" spans="1:2">
      <c r="A1553" s="13"/>
      <c r="B1553" s="13"/>
    </row>
    <row r="1554" ht="15.75" spans="1:2">
      <c r="A1554" s="13"/>
      <c r="B1554" s="13"/>
    </row>
    <row r="1555" ht="15.75" spans="1:2">
      <c r="A1555" s="13"/>
      <c r="B1555" s="13"/>
    </row>
    <row r="1556" ht="15.75" spans="1:2">
      <c r="A1556" s="13"/>
      <c r="B1556" s="13"/>
    </row>
    <row r="1557" ht="15.75" spans="1:2">
      <c r="A1557" s="13"/>
      <c r="B1557" s="13"/>
    </row>
    <row r="1558" ht="15.75" spans="1:2">
      <c r="A1558" s="13"/>
      <c r="B1558" s="13"/>
    </row>
    <row r="1559" ht="15.75" spans="1:2">
      <c r="A1559" s="13"/>
      <c r="B1559" s="13"/>
    </row>
    <row r="1560" ht="15.75" spans="1:2">
      <c r="A1560" s="13"/>
      <c r="B1560" s="13"/>
    </row>
    <row r="1561" ht="15.75" spans="1:2">
      <c r="A1561" s="13"/>
      <c r="B1561" s="13"/>
    </row>
    <row r="1562" ht="15.75" spans="1:2">
      <c r="A1562" s="13"/>
      <c r="B1562" s="13"/>
    </row>
    <row r="1563" ht="15.75" spans="1:2">
      <c r="A1563" s="13"/>
      <c r="B1563" s="13"/>
    </row>
    <row r="1564" ht="15.75" spans="1:2">
      <c r="A1564" s="13"/>
      <c r="B1564" s="13"/>
    </row>
    <row r="1565" ht="15.75" spans="1:2">
      <c r="A1565" s="13"/>
      <c r="B1565" s="13"/>
    </row>
    <row r="1566" ht="15.75" spans="1:2">
      <c r="A1566" s="13"/>
      <c r="B1566" s="13"/>
    </row>
    <row r="1567" ht="15.75" spans="1:2">
      <c r="A1567" s="13"/>
      <c r="B1567" s="13"/>
    </row>
    <row r="1568" ht="15.75" spans="1:2">
      <c r="A1568" s="13"/>
      <c r="B1568" s="13"/>
    </row>
    <row r="1569" ht="15.75" spans="1:2">
      <c r="A1569" s="13"/>
      <c r="B1569" s="13"/>
    </row>
    <row r="1570" ht="15.75" spans="1:2">
      <c r="A1570" s="13"/>
      <c r="B1570" s="13"/>
    </row>
    <row r="1571" ht="15.75" spans="1:2">
      <c r="A1571" s="13"/>
      <c r="B1571" s="13"/>
    </row>
    <row r="1572" ht="15.75" spans="1:2">
      <c r="A1572" s="13"/>
      <c r="B1572" s="13"/>
    </row>
    <row r="1573" ht="15.75" spans="1:2">
      <c r="A1573" s="13"/>
      <c r="B1573" s="13"/>
    </row>
    <row r="1574" ht="15.75" spans="1:2">
      <c r="A1574" s="13"/>
      <c r="B1574" s="13"/>
    </row>
    <row r="1575" ht="15.75" spans="1:2">
      <c r="A1575" s="13"/>
      <c r="B1575" s="13"/>
    </row>
    <row r="1576" ht="15.75" spans="1:2">
      <c r="A1576" s="13"/>
      <c r="B1576" s="13"/>
    </row>
    <row r="1577" ht="15.75" spans="1:2">
      <c r="A1577" s="13"/>
      <c r="B1577" s="13"/>
    </row>
    <row r="1578" ht="15.75" spans="1:2">
      <c r="A1578" s="13"/>
      <c r="B1578" s="13"/>
    </row>
    <row r="1579" ht="15.75" spans="1:2">
      <c r="A1579" s="13"/>
      <c r="B1579" s="13"/>
    </row>
    <row r="1580" ht="15.75" spans="1:2">
      <c r="A1580" s="13"/>
      <c r="B1580" s="13"/>
    </row>
    <row r="1581" ht="15.75" spans="1:2">
      <c r="A1581" s="13"/>
      <c r="B1581" s="13"/>
    </row>
    <row r="1582" ht="15.75" spans="1:2">
      <c r="A1582" s="13"/>
      <c r="B1582" s="13"/>
    </row>
    <row r="1583" ht="15.75" spans="1:2">
      <c r="A1583" s="13"/>
      <c r="B1583" s="13"/>
    </row>
    <row r="1584" ht="15.75" spans="1:2">
      <c r="A1584" s="13"/>
      <c r="B1584" s="13"/>
    </row>
    <row r="1585" ht="15.75" spans="1:2">
      <c r="A1585" s="13"/>
      <c r="B1585" s="13"/>
    </row>
    <row r="1586" ht="15.75" spans="1:2">
      <c r="A1586" s="13"/>
      <c r="B1586" s="13"/>
    </row>
    <row r="1587" ht="15.75" spans="1:2">
      <c r="A1587" s="13"/>
      <c r="B1587" s="13"/>
    </row>
    <row r="1588" ht="15.75" spans="1:2">
      <c r="A1588" s="13"/>
      <c r="B1588" s="13"/>
    </row>
    <row r="1589" ht="15.75" spans="1:2">
      <c r="A1589" s="13"/>
      <c r="B1589" s="13"/>
    </row>
    <row r="1590" ht="15.75" spans="1:2">
      <c r="A1590" s="13"/>
      <c r="B1590" s="13"/>
    </row>
    <row r="1591" ht="15.75" spans="1:2">
      <c r="A1591" s="13"/>
      <c r="B1591" s="13"/>
    </row>
    <row r="1592" ht="15.75" spans="1:2">
      <c r="A1592" s="13"/>
      <c r="B1592" s="13"/>
    </row>
    <row r="1593" ht="15.75" spans="1:2">
      <c r="A1593" s="13"/>
      <c r="B1593" s="13"/>
    </row>
    <row r="1594" ht="15.75" spans="1:2">
      <c r="A1594" s="13"/>
      <c r="B1594" s="13"/>
    </row>
    <row r="1595" ht="15.75" spans="1:2">
      <c r="A1595" s="13"/>
      <c r="B1595" s="13"/>
    </row>
    <row r="1596" ht="15.75" spans="1:2">
      <c r="A1596" s="13"/>
      <c r="B1596" s="13"/>
    </row>
    <row r="1597" ht="15.75" spans="1:2">
      <c r="A1597" s="13"/>
      <c r="B1597" s="13"/>
    </row>
    <row r="1598" ht="15.75" spans="1:2">
      <c r="A1598" s="13"/>
      <c r="B1598" s="13"/>
    </row>
    <row r="1599" ht="15.75" spans="1:2">
      <c r="A1599" s="13"/>
      <c r="B1599" s="13"/>
    </row>
    <row r="1600" ht="15.75" spans="1:2">
      <c r="A1600" s="13"/>
      <c r="B1600" s="13"/>
    </row>
    <row r="1601" ht="15.75" spans="1:2">
      <c r="A1601" s="13"/>
      <c r="B1601" s="13"/>
    </row>
    <row r="1602" ht="15.75" spans="1:2">
      <c r="A1602" s="13"/>
      <c r="B1602" s="13"/>
    </row>
    <row r="1603" ht="15.75" spans="1:2">
      <c r="A1603" s="13"/>
      <c r="B1603" s="13"/>
    </row>
  </sheetData>
  <pageMargins left="0.7" right="0.7" top="0.75" bottom="0.75" header="0.3" footer="0.3"/>
  <pageSetup paperSize="1" orientation="portrait"/>
  <headerFooter/>
  <ignoredErrors>
    <ignoredError sqref="C412" formula="1"/>
    <ignoredError sqref="B1251 B1149 B1154 B1134 B1070 B573 B432 B205:B210 B199:B204 B149 B94 B84 B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11 - Cao Bằng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20133</cp:lastModifiedBy>
  <dcterms:created xsi:type="dcterms:W3CDTF">2024-02-26T15:42:00Z</dcterms:created>
  <dcterms:modified xsi:type="dcterms:W3CDTF">2024-03-12T15:57:27Z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B0831C9092984987AE4456884D89DDEC</vt:lpwstr>
  </property>
  <property fmtid="{D5CDD505-2E9C-101B-9397-08002B2CF9AE}" pid="3" name="KSOProductBuildVer">
    <vt:lpwstr>1033-11.2.0.11225</vt:lpwstr>
  </property>
</Properties>
</file>