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USS7902(2022S2)\BUSS7902(2022S2) Lectures\"/>
    </mc:Choice>
  </mc:AlternateContent>
  <xr:revisionPtr revIDLastSave="0" documentId="13_ncr:1_{123582EB-F2CA-44F0-A9C3-C1C0FCD6ADB8}" xr6:coauthVersionLast="46" xr6:coauthVersionMax="46" xr10:uidLastSave="{00000000-0000-0000-0000-000000000000}"/>
  <bookViews>
    <workbookView xWindow="-96" yWindow="-96" windowWidth="19392" windowHeight="10392" xr2:uid="{00000000-000D-0000-FFFF-FFFF00000000}"/>
  </bookViews>
  <sheets>
    <sheet name="Garlic" sheetId="16" r:id="rId1"/>
    <sheet name="Advertising" sheetId="30" r:id="rId2"/>
    <sheet name="Production" sheetId="20" r:id="rId3"/>
    <sheet name="Survey" sheetId="21" r:id="rId4"/>
    <sheet name="Product" sheetId="2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2" l="1"/>
  <c r="D4" i="22"/>
  <c r="D6" i="22" s="1"/>
  <c r="G14" i="20"/>
  <c r="I14" i="20" s="1"/>
  <c r="G13" i="20"/>
  <c r="G15" i="20" s="1"/>
  <c r="F8" i="22"/>
  <c r="F6" i="22"/>
  <c r="F8" i="21"/>
  <c r="D7" i="21"/>
  <c r="F6" i="21"/>
  <c r="D6" i="21"/>
  <c r="I16" i="20"/>
  <c r="L8" i="30"/>
  <c r="J7" i="30"/>
  <c r="L4" i="30" s="1"/>
  <c r="L5" i="30" s="1"/>
  <c r="L7" i="30" s="1"/>
  <c r="L6" i="30"/>
  <c r="I16" i="16"/>
  <c r="G15" i="16"/>
  <c r="I12" i="16" s="1"/>
  <c r="I13" i="16" s="1"/>
  <c r="I15" i="16" s="1"/>
  <c r="I14" i="16"/>
  <c r="F4" i="21" l="1"/>
  <c r="F5" i="21" s="1"/>
  <c r="F7" i="21" s="1"/>
  <c r="F4" i="22"/>
  <c r="F5" i="22" s="1"/>
  <c r="F7" i="22" s="1"/>
  <c r="I9" i="22" l="1"/>
  <c r="I10" i="21"/>
  <c r="G6" i="30"/>
  <c r="G8" i="30" s="1"/>
  <c r="D5" i="20" l="1"/>
  <c r="D4" i="20"/>
  <c r="G12" i="20" s="1"/>
  <c r="I12" i="20" s="1"/>
  <c r="I13" i="20" s="1"/>
  <c r="I15" i="20" s="1"/>
  <c r="D4" i="16"/>
  <c r="I4" i="22" l="1"/>
  <c r="I6" i="21"/>
  <c r="I5" i="21"/>
  <c r="G5" i="20"/>
  <c r="G7" i="20" s="1"/>
  <c r="G6" i="16"/>
  <c r="G8" i="16" s="1"/>
</calcChain>
</file>

<file path=xl/sharedStrings.xml><?xml version="1.0" encoding="utf-8"?>
<sst xmlns="http://schemas.openxmlformats.org/spreadsheetml/2006/main" count="146" uniqueCount="63">
  <si>
    <t>Mean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</si>
  <si>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</si>
  <si>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</si>
  <si>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</si>
  <si>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</si>
  <si>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</si>
  <si>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</si>
  <si>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</si>
  <si>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</si>
  <si>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</si>
  <si>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</si>
  <si>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Median</t>
  </si>
  <si>
    <t>Mode</t>
  </si>
  <si>
    <t>x</t>
  </si>
  <si>
    <t>z-value</t>
  </si>
  <si>
    <t>mu_0</t>
  </si>
  <si>
    <t>p-value</t>
  </si>
  <si>
    <t>sigma</t>
  </si>
  <si>
    <t>p-value P(Z&lt;z)</t>
  </si>
  <si>
    <t xml:space="preserve"> </t>
  </si>
  <si>
    <t>t-value</t>
  </si>
  <si>
    <t xml:space="preserve">mu_0 </t>
  </si>
  <si>
    <t>Using Formula</t>
  </si>
  <si>
    <t xml:space="preserve">Use formula (Rejection region method) </t>
  </si>
  <si>
    <t>p_hat</t>
  </si>
  <si>
    <t>p_0</t>
  </si>
  <si>
    <t>z_0</t>
  </si>
  <si>
    <t>n</t>
  </si>
  <si>
    <t>z_0.10</t>
  </si>
  <si>
    <t>(critical value for 1-tail)</t>
  </si>
  <si>
    <t>Use p-value</t>
  </si>
  <si>
    <t>p_value</t>
  </si>
  <si>
    <t>Area on the right of z_0</t>
  </si>
  <si>
    <t>z_0.05</t>
  </si>
  <si>
    <r>
      <t xml:space="preserve">Statistical test for population mean </t>
    </r>
    <r>
      <rPr>
        <b/>
        <sz val="11"/>
        <color rgb="FFFF0000"/>
        <rFont val="Symbol"/>
        <family val="1"/>
        <charset val="2"/>
      </rPr>
      <t>m</t>
    </r>
    <r>
      <rPr>
        <b/>
        <sz val="11"/>
        <color rgb="FFFF0000"/>
        <rFont val="Calibri"/>
        <family val="2"/>
        <scheme val="minor"/>
      </rPr>
      <t xml:space="preserve"> = </t>
    </r>
    <r>
      <rPr>
        <b/>
        <sz val="11"/>
        <color rgb="FFFF0000"/>
        <rFont val="Symbol"/>
        <family val="1"/>
        <charset val="2"/>
      </rPr>
      <t>m</t>
    </r>
    <r>
      <rPr>
        <b/>
        <vertAlign val="subscript"/>
        <sz val="11"/>
        <color rgb="FFFF0000"/>
        <rFont val="Calibri"/>
        <family val="2"/>
      </rPr>
      <t>0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(known variance)</t>
    </r>
  </si>
  <si>
    <t>Sample mean</t>
  </si>
  <si>
    <r>
      <t xml:space="preserve">Test statistic </t>
    </r>
    <r>
      <rPr>
        <i/>
        <sz val="11"/>
        <rFont val="Calibri"/>
        <family val="2"/>
        <scheme val="minor"/>
      </rPr>
      <t>z</t>
    </r>
  </si>
  <si>
    <r>
      <t xml:space="preserve">Population standard deviation, </t>
    </r>
    <r>
      <rPr>
        <sz val="11"/>
        <rFont val="Symbol"/>
        <family val="1"/>
        <charset val="2"/>
      </rPr>
      <t>s</t>
    </r>
  </si>
  <si>
    <t>P(Z&lt;=z) one-tail</t>
  </si>
  <si>
    <t>Sample size, n</t>
  </si>
  <si>
    <t>z Critical one-tail</t>
  </si>
  <si>
    <r>
      <t xml:space="preserve">Hypothesized mean, </t>
    </r>
    <r>
      <rPr>
        <sz val="11"/>
        <rFont val="Symbol"/>
        <family val="1"/>
        <charset val="2"/>
      </rPr>
      <t>m</t>
    </r>
    <r>
      <rPr>
        <vertAlign val="subscript"/>
        <sz val="11"/>
        <rFont val="Calibri"/>
        <family val="2"/>
        <scheme val="minor"/>
      </rPr>
      <t>0</t>
    </r>
  </si>
  <si>
    <t>P(Z&lt;=z) two-tail</t>
  </si>
  <si>
    <r>
      <t xml:space="preserve">Level of signficance, </t>
    </r>
    <r>
      <rPr>
        <sz val="11"/>
        <rFont val="Symbol"/>
        <family val="1"/>
        <charset val="2"/>
      </rPr>
      <t>a</t>
    </r>
  </si>
  <si>
    <t>z Critical two-tail</t>
  </si>
  <si>
    <r>
      <t xml:space="preserve">Statistical test for population mean </t>
    </r>
    <r>
      <rPr>
        <b/>
        <sz val="11"/>
        <color rgb="FFFF0000"/>
        <rFont val="Symbol"/>
        <family val="1"/>
        <charset val="2"/>
      </rPr>
      <t>m</t>
    </r>
    <r>
      <rPr>
        <b/>
        <sz val="11"/>
        <color rgb="FFFF0000"/>
        <rFont val="Calibri"/>
        <family val="2"/>
        <scheme val="minor"/>
      </rPr>
      <t xml:space="preserve"> = </t>
    </r>
    <r>
      <rPr>
        <b/>
        <sz val="11"/>
        <color rgb="FFFF0000"/>
        <rFont val="Symbol"/>
        <family val="1"/>
        <charset val="2"/>
      </rPr>
      <t>m</t>
    </r>
    <r>
      <rPr>
        <b/>
        <vertAlign val="subscript"/>
        <sz val="11"/>
        <color rgb="FFFF0000"/>
        <rFont val="Calibri"/>
        <family val="2"/>
        <scheme val="minor"/>
      </rPr>
      <t>0</t>
    </r>
    <r>
      <rPr>
        <b/>
        <sz val="11"/>
        <color rgb="FFFF0000"/>
        <rFont val="Calibri"/>
        <family val="2"/>
        <scheme val="minor"/>
      </rPr>
      <t xml:space="preserve"> (unknown variance)</t>
    </r>
  </si>
  <si>
    <r>
      <t xml:space="preserve">Test statistic </t>
    </r>
    <r>
      <rPr>
        <i/>
        <sz val="11"/>
        <rFont val="Calibri"/>
        <family val="2"/>
        <scheme val="minor"/>
      </rPr>
      <t>t</t>
    </r>
  </si>
  <si>
    <t>Sample standard deviation</t>
  </si>
  <si>
    <t>P(T&lt;=t) one-tail</t>
  </si>
  <si>
    <t>t Critical one-tail</t>
  </si>
  <si>
    <t>P(T&lt;=t) two-tail</t>
  </si>
  <si>
    <t>t Critical two-tail</t>
  </si>
  <si>
    <r>
      <t>Statistical test for population proportion p = p</t>
    </r>
    <r>
      <rPr>
        <b/>
        <vertAlign val="subscript"/>
        <sz val="11"/>
        <color rgb="FFFF0000"/>
        <rFont val="Calibri"/>
        <family val="2"/>
        <scheme val="minor"/>
      </rPr>
      <t>0</t>
    </r>
  </si>
  <si>
    <t>Sample proportion</t>
  </si>
  <si>
    <r>
      <t>Hypothesized proportion, p</t>
    </r>
    <r>
      <rPr>
        <vertAlign val="subscript"/>
        <sz val="11"/>
        <rFont val="Calibri"/>
        <family val="2"/>
        <scheme val="minor"/>
      </rPr>
      <t>0</t>
    </r>
  </si>
  <si>
    <t>Standard error</t>
  </si>
  <si>
    <t>p-value P(Z&gt;z)</t>
  </si>
  <si>
    <t>Number of success, x</t>
  </si>
  <si>
    <r>
      <t>Area on the right of z</t>
    </r>
    <r>
      <rPr>
        <vertAlign val="subscript"/>
        <sz val="11"/>
        <color theme="1"/>
        <rFont val="Calibri"/>
        <family val="2"/>
        <scheme val="minor"/>
      </rPr>
      <t>0</t>
    </r>
  </si>
  <si>
    <r>
      <t>&gt; 1.28 ==&gt; Reject H</t>
    </r>
    <r>
      <rPr>
        <vertAlign val="subscript"/>
        <sz val="11"/>
        <color theme="1"/>
        <rFont val="Calibri"/>
        <family val="2"/>
        <scheme val="minor"/>
      </rPr>
      <t>0</t>
    </r>
  </si>
  <si>
    <r>
      <t>Since 0.0778 &lt; 0.10 ==&gt; Reject 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at 10% level</t>
    </r>
  </si>
  <si>
    <r>
      <t>Since 2.760 &gt; 0.05 ==&gt; Do not reject 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at 5% level</t>
    </r>
  </si>
  <si>
    <r>
      <t>&lt; 1.645 ==&gt; Do not reject H</t>
    </r>
    <r>
      <rPr>
        <vertAlign val="subscript"/>
        <sz val="11"/>
        <color theme="1"/>
        <rFont val="Calibri"/>
        <family val="2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</si>
</sst>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0000"/>
  </numFmts>
  <fonts count="1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Symbol"/>
      <family val="1"/>
      <charset val="2"/>
    </font>
    <font>
      <b/>
      <vertAlign val="subscript"/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Symbol"/>
      <family val="1"/>
      <charset val="2"/>
    </font>
    <font>
      <vertAlign val="subscript"/>
      <sz val="11"/>
      <name val="Calibri"/>
      <family val="2"/>
      <scheme val="minor"/>
    </font>
    <font>
      <b/>
      <vertAlign val="subscript"/>
      <sz val="11"/>
      <color rgb="FFFF0000"/>
      <name val="Calibri"/>
      <family val="2"/>
      <scheme val="minor"/>
    </font>
    <font>
      <i/>
      <sz val="10"/>
      <name val="Arial"/>
      <family val="2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165" fontId="0" fillId="0" borderId="0" xfId="0" applyNumberFormat="1"/>
    <xf numFmtId="0" fontId="3" fillId="0" borderId="0" xfId="0" applyFont="1" applyAlignment="1">
      <alignment horizontal="center"/>
    </xf>
    <xf numFmtId="165" fontId="0" fillId="2" borderId="0" xfId="0" applyNumberFormat="1" applyFill="1"/>
    <xf numFmtId="0" fontId="2" fillId="0" borderId="0" xfId="0" applyFont="1"/>
    <xf numFmtId="1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165" fontId="0" fillId="0" borderId="0" xfId="0" applyNumberFormat="1" applyFill="1" applyBorder="1" applyAlignment="1"/>
    <xf numFmtId="164" fontId="0" fillId="0" borderId="0" xfId="0" applyNumberFormat="1" applyFill="1" applyBorder="1" applyAlignment="1"/>
    <xf numFmtId="165" fontId="0" fillId="2" borderId="0" xfId="0" applyNumberFormat="1" applyFill="1" applyBorder="1" applyAlignment="1"/>
    <xf numFmtId="0" fontId="0" fillId="2" borderId="1" xfId="0" applyFill="1" applyBorder="1" applyAlignment="1"/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2" borderId="0" xfId="0" applyNumberFormat="1" applyFill="1" applyBorder="1" applyAlignment="1"/>
    <xf numFmtId="0" fontId="0" fillId="2" borderId="0" xfId="0" applyFill="1"/>
    <xf numFmtId="0" fontId="0" fillId="0" borderId="0" xfId="0" applyFill="1"/>
    <xf numFmtId="0" fontId="8" fillId="0" borderId="6" xfId="0" applyFont="1" applyBorder="1"/>
    <xf numFmtId="165" fontId="10" fillId="0" borderId="6" xfId="0" applyNumberFormat="1" applyFont="1" applyBorder="1" applyAlignment="1">
      <alignment horizontal="right"/>
    </xf>
    <xf numFmtId="0" fontId="8" fillId="0" borderId="6" xfId="0" applyFont="1" applyBorder="1" applyAlignment="1">
      <alignment vertical="center"/>
    </xf>
    <xf numFmtId="0" fontId="0" fillId="0" borderId="0" xfId="0" applyAlignment="1">
      <alignment horizontal="right"/>
    </xf>
    <xf numFmtId="0" fontId="2" fillId="0" borderId="0" xfId="0" applyFont="1" applyFill="1"/>
    <xf numFmtId="0" fontId="0" fillId="0" borderId="0" xfId="0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right"/>
    </xf>
    <xf numFmtId="165" fontId="10" fillId="0" borderId="0" xfId="0" applyNumberFormat="1" applyFont="1" applyFill="1" applyBorder="1" applyAlignment="1">
      <alignment horizontal="right"/>
    </xf>
    <xf numFmtId="2" fontId="0" fillId="2" borderId="6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4" fillId="0" borderId="2" xfId="0" applyFont="1" applyBorder="1" applyAlignment="1">
      <alignment horizontal="centerContinuous"/>
    </xf>
    <xf numFmtId="166" fontId="0" fillId="2" borderId="0" xfId="0" applyNumberFormat="1" applyFill="1"/>
    <xf numFmtId="167" fontId="0" fillId="2" borderId="0" xfId="0" applyNumberFormat="1" applyFill="1"/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6" xfId="0" applyBorder="1"/>
    <xf numFmtId="164" fontId="0" fillId="2" borderId="6" xfId="0" applyNumberFormat="1" applyFill="1" applyBorder="1" applyAlignment="1">
      <alignment horizontal="center"/>
    </xf>
    <xf numFmtId="165" fontId="8" fillId="3" borderId="6" xfId="0" applyNumberFormat="1" applyFont="1" applyFill="1" applyBorder="1" applyAlignment="1">
      <alignment horizontal="right"/>
    </xf>
    <xf numFmtId="165" fontId="10" fillId="3" borderId="6" xfId="0" applyNumberFormat="1" applyFont="1" applyFill="1" applyBorder="1" applyAlignment="1">
      <alignment horizontal="right"/>
    </xf>
    <xf numFmtId="2" fontId="0" fillId="3" borderId="6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K11" sqref="K11"/>
    </sheetView>
  </sheetViews>
  <sheetFormatPr defaultRowHeight="14.4" x14ac:dyDescent="0.55000000000000004"/>
  <cols>
    <col min="1" max="1" width="10.62890625" style="1" customWidth="1"/>
    <col min="2" max="2" width="5.62890625" customWidth="1"/>
    <col min="3" max="3" width="18.62890625" customWidth="1"/>
    <col min="4" max="4" width="10.62890625" customWidth="1"/>
    <col min="6" max="6" width="30.578125" customWidth="1"/>
    <col min="7" max="7" width="10.578125" customWidth="1"/>
    <col min="8" max="9" width="15.578125" customWidth="1"/>
  </cols>
  <sheetData>
    <row r="1" spans="1:11" ht="14.7" thickBot="1" x14ac:dyDescent="0.6">
      <c r="A1" s="12" t="s">
        <v>13</v>
      </c>
      <c r="F1" s="10" t="s">
        <v>22</v>
      </c>
      <c r="G1" s="10"/>
      <c r="H1" s="10"/>
    </row>
    <row r="2" spans="1:11" x14ac:dyDescent="0.55000000000000004">
      <c r="A2" s="11">
        <v>500</v>
      </c>
      <c r="C2" s="5" t="s">
        <v>13</v>
      </c>
      <c r="D2" s="5"/>
    </row>
    <row r="3" spans="1:11" x14ac:dyDescent="0.55000000000000004">
      <c r="A3" s="11">
        <v>502</v>
      </c>
      <c r="C3" s="3"/>
      <c r="D3" s="3"/>
      <c r="F3" t="s">
        <v>15</v>
      </c>
      <c r="G3">
        <v>500</v>
      </c>
    </row>
    <row r="4" spans="1:11" x14ac:dyDescent="0.55000000000000004">
      <c r="A4" s="11">
        <v>505</v>
      </c>
      <c r="C4" s="3" t="s">
        <v>0</v>
      </c>
      <c r="D4" s="19">
        <f>AVERAGE(A2:A26)</f>
        <v>499.76</v>
      </c>
      <c r="F4" t="s">
        <v>17</v>
      </c>
      <c r="G4">
        <v>10</v>
      </c>
    </row>
    <row r="5" spans="1:11" x14ac:dyDescent="0.55000000000000004">
      <c r="A5" s="11">
        <v>498</v>
      </c>
      <c r="C5" s="3" t="s">
        <v>1</v>
      </c>
      <c r="D5" s="13">
        <v>1.7041909126229569</v>
      </c>
    </row>
    <row r="6" spans="1:11" x14ac:dyDescent="0.55000000000000004">
      <c r="A6" s="11">
        <v>501</v>
      </c>
      <c r="C6" s="3" t="s">
        <v>11</v>
      </c>
      <c r="D6" s="3">
        <v>501</v>
      </c>
      <c r="F6" t="s">
        <v>14</v>
      </c>
      <c r="G6" s="9">
        <f>(D4-G3)/(G4/SQRT(D16))</f>
        <v>-0.12000000000000455</v>
      </c>
      <c r="K6" t="s">
        <v>19</v>
      </c>
    </row>
    <row r="7" spans="1:11" x14ac:dyDescent="0.55000000000000004">
      <c r="A7" s="11">
        <v>496</v>
      </c>
      <c r="C7" s="3" t="s">
        <v>12</v>
      </c>
      <c r="D7" s="3">
        <v>505</v>
      </c>
    </row>
    <row r="8" spans="1:11" x14ac:dyDescent="0.55000000000000004">
      <c r="A8" s="11">
        <v>504</v>
      </c>
      <c r="C8" s="3" t="s">
        <v>2</v>
      </c>
      <c r="D8" s="13">
        <v>8.5209545631147847</v>
      </c>
      <c r="F8" t="s">
        <v>18</v>
      </c>
      <c r="G8" s="9">
        <f>_xlfn.NORM.DIST(G6,0,1,1)</f>
        <v>0.45224157397941434</v>
      </c>
    </row>
    <row r="9" spans="1:11" ht="14.7" thickBot="1" x14ac:dyDescent="0.6">
      <c r="A9" s="11">
        <v>505</v>
      </c>
      <c r="C9" s="3" t="s">
        <v>3</v>
      </c>
      <c r="D9" s="14">
        <v>72.606666666666669</v>
      </c>
    </row>
    <row r="10" spans="1:11" ht="17.100000000000001" thickBot="1" x14ac:dyDescent="0.8">
      <c r="A10" s="11">
        <v>500</v>
      </c>
      <c r="C10" s="3" t="s">
        <v>4</v>
      </c>
      <c r="D10" s="13">
        <v>6.3883970793318472</v>
      </c>
      <c r="F10" s="45" t="s">
        <v>34</v>
      </c>
      <c r="G10" s="46"/>
      <c r="H10" s="46"/>
      <c r="I10" s="47"/>
    </row>
    <row r="11" spans="1:11" x14ac:dyDescent="0.55000000000000004">
      <c r="A11" s="11">
        <v>499</v>
      </c>
      <c r="C11" s="3" t="s">
        <v>5</v>
      </c>
      <c r="D11" s="13">
        <v>-2.2737974372569068</v>
      </c>
    </row>
    <row r="12" spans="1:11" x14ac:dyDescent="0.55000000000000004">
      <c r="A12" s="11">
        <v>498</v>
      </c>
      <c r="C12" s="3" t="s">
        <v>6</v>
      </c>
      <c r="D12" s="3">
        <v>40</v>
      </c>
      <c r="F12" s="22" t="s">
        <v>35</v>
      </c>
      <c r="G12" s="32">
        <v>499.76</v>
      </c>
      <c r="H12" s="22" t="s">
        <v>36</v>
      </c>
      <c r="I12" s="41">
        <f>(G12-G16)/G15</f>
        <v>-0.12000000000000455</v>
      </c>
    </row>
    <row r="13" spans="1:11" ht="14.7" x14ac:dyDescent="0.55000000000000004">
      <c r="A13" s="11">
        <v>503</v>
      </c>
      <c r="C13" s="3" t="s">
        <v>7</v>
      </c>
      <c r="D13" s="3">
        <v>470</v>
      </c>
      <c r="F13" s="22" t="s">
        <v>37</v>
      </c>
      <c r="G13" s="32">
        <v>10</v>
      </c>
      <c r="H13" s="22" t="s">
        <v>38</v>
      </c>
      <c r="I13" s="42">
        <f>1-_xlfn.NORM.DIST(ABS(I12),0,1,1)</f>
        <v>0.45224157397941434</v>
      </c>
    </row>
    <row r="14" spans="1:11" x14ac:dyDescent="0.55000000000000004">
      <c r="A14" s="11">
        <v>510</v>
      </c>
      <c r="C14" s="3" t="s">
        <v>8</v>
      </c>
      <c r="D14" s="3">
        <v>510</v>
      </c>
      <c r="F14" s="22" t="s">
        <v>39</v>
      </c>
      <c r="G14" s="32">
        <v>25</v>
      </c>
      <c r="H14" s="22" t="s">
        <v>40</v>
      </c>
      <c r="I14" s="41">
        <f>_xlfn.NORM.INV(1-G17,0,1)</f>
        <v>1.6448536269514715</v>
      </c>
    </row>
    <row r="15" spans="1:11" x14ac:dyDescent="0.55000000000000004">
      <c r="A15" s="11">
        <v>503</v>
      </c>
      <c r="C15" s="3" t="s">
        <v>9</v>
      </c>
      <c r="D15" s="3">
        <v>12494</v>
      </c>
      <c r="F15" s="22" t="s">
        <v>55</v>
      </c>
      <c r="G15" s="43">
        <f>G13/SQRT(G14)</f>
        <v>2</v>
      </c>
      <c r="H15" s="22" t="s">
        <v>42</v>
      </c>
      <c r="I15" s="42">
        <f>2*I13</f>
        <v>0.90448314795882867</v>
      </c>
    </row>
    <row r="16" spans="1:11" ht="17.100000000000001" thickBot="1" x14ac:dyDescent="0.6">
      <c r="A16" s="11">
        <v>505</v>
      </c>
      <c r="C16" s="4" t="s">
        <v>10</v>
      </c>
      <c r="D16" s="16">
        <v>25</v>
      </c>
      <c r="F16" s="24" t="s">
        <v>41</v>
      </c>
      <c r="G16" s="32">
        <v>500</v>
      </c>
      <c r="H16" s="22" t="s">
        <v>44</v>
      </c>
      <c r="I16" s="41">
        <f>_xlfn.NORM.INV(1-G17/2,0,1)</f>
        <v>1.9599639845400536</v>
      </c>
    </row>
    <row r="17" spans="1:9" ht="14.7" x14ac:dyDescent="0.55000000000000004">
      <c r="A17" s="11">
        <v>499</v>
      </c>
      <c r="F17" s="22" t="s">
        <v>43</v>
      </c>
      <c r="G17" s="32">
        <v>0.05</v>
      </c>
      <c r="H17" s="22"/>
      <c r="I17" s="23"/>
    </row>
    <row r="18" spans="1:9" x14ac:dyDescent="0.55000000000000004">
      <c r="A18" s="11">
        <v>497</v>
      </c>
    </row>
    <row r="19" spans="1:9" x14ac:dyDescent="0.55000000000000004">
      <c r="A19" s="11">
        <v>502</v>
      </c>
    </row>
    <row r="20" spans="1:9" x14ac:dyDescent="0.55000000000000004">
      <c r="A20" s="11">
        <v>504</v>
      </c>
    </row>
    <row r="21" spans="1:9" x14ac:dyDescent="0.55000000000000004">
      <c r="A21" s="11">
        <v>507</v>
      </c>
    </row>
    <row r="22" spans="1:9" x14ac:dyDescent="0.55000000000000004">
      <c r="A22" s="11">
        <v>510</v>
      </c>
    </row>
    <row r="23" spans="1:9" x14ac:dyDescent="0.55000000000000004">
      <c r="A23" s="11">
        <v>495</v>
      </c>
    </row>
    <row r="24" spans="1:9" x14ac:dyDescent="0.55000000000000004">
      <c r="A24" s="11">
        <v>470</v>
      </c>
    </row>
    <row r="25" spans="1:9" x14ac:dyDescent="0.55000000000000004">
      <c r="A25" s="11">
        <v>501</v>
      </c>
    </row>
    <row r="26" spans="1:9" x14ac:dyDescent="0.55000000000000004">
      <c r="A26" s="11">
        <v>480</v>
      </c>
    </row>
    <row r="27" spans="1:9" x14ac:dyDescent="0.55000000000000004">
      <c r="A27" s="2"/>
    </row>
    <row r="28" spans="1:9" x14ac:dyDescent="0.55000000000000004">
      <c r="A28" s="2"/>
    </row>
    <row r="29" spans="1:9" x14ac:dyDescent="0.55000000000000004">
      <c r="A29" s="2"/>
    </row>
    <row r="30" spans="1:9" x14ac:dyDescent="0.55000000000000004">
      <c r="A30" s="2"/>
    </row>
    <row r="31" spans="1:9" x14ac:dyDescent="0.55000000000000004">
      <c r="A31" s="2"/>
    </row>
    <row r="32" spans="1:9" x14ac:dyDescent="0.55000000000000004">
      <c r="A32" s="2"/>
    </row>
    <row r="33" spans="1:1" x14ac:dyDescent="0.55000000000000004">
      <c r="A33" s="2"/>
    </row>
    <row r="34" spans="1:1" x14ac:dyDescent="0.55000000000000004">
      <c r="A34" s="2"/>
    </row>
    <row r="35" spans="1:1" x14ac:dyDescent="0.55000000000000004">
      <c r="A35" s="2"/>
    </row>
    <row r="36" spans="1:1" x14ac:dyDescent="0.55000000000000004">
      <c r="A36" s="2"/>
    </row>
    <row r="37" spans="1:1" x14ac:dyDescent="0.55000000000000004">
      <c r="A37" s="2"/>
    </row>
    <row r="38" spans="1:1" x14ac:dyDescent="0.55000000000000004">
      <c r="A38" s="2"/>
    </row>
    <row r="39" spans="1:1" x14ac:dyDescent="0.55000000000000004">
      <c r="A39" s="2"/>
    </row>
    <row r="40" spans="1:1" x14ac:dyDescent="0.55000000000000004">
      <c r="A40" s="2"/>
    </row>
    <row r="41" spans="1:1" x14ac:dyDescent="0.55000000000000004">
      <c r="A41" s="2"/>
    </row>
    <row r="42" spans="1:1" x14ac:dyDescent="0.55000000000000004">
      <c r="A42" s="2"/>
    </row>
    <row r="43" spans="1:1" x14ac:dyDescent="0.55000000000000004">
      <c r="A43" s="2"/>
    </row>
    <row r="44" spans="1:1" x14ac:dyDescent="0.55000000000000004">
      <c r="A44" s="2"/>
    </row>
    <row r="45" spans="1:1" x14ac:dyDescent="0.55000000000000004">
      <c r="A45" s="2"/>
    </row>
    <row r="46" spans="1:1" x14ac:dyDescent="0.55000000000000004">
      <c r="A46" s="2"/>
    </row>
    <row r="47" spans="1:1" x14ac:dyDescent="0.55000000000000004">
      <c r="A47" s="2"/>
    </row>
    <row r="48" spans="1:1" x14ac:dyDescent="0.55000000000000004">
      <c r="A48" s="2"/>
    </row>
    <row r="49" spans="1:1" x14ac:dyDescent="0.55000000000000004">
      <c r="A49" s="2"/>
    </row>
    <row r="50" spans="1:1" x14ac:dyDescent="0.55000000000000004">
      <c r="A50" s="2"/>
    </row>
    <row r="51" spans="1:1" x14ac:dyDescent="0.55000000000000004">
      <c r="A51" s="2"/>
    </row>
    <row r="52" spans="1:1" x14ac:dyDescent="0.55000000000000004">
      <c r="A52" s="2"/>
    </row>
    <row r="53" spans="1:1" x14ac:dyDescent="0.55000000000000004">
      <c r="A53" s="2"/>
    </row>
    <row r="54" spans="1:1" x14ac:dyDescent="0.55000000000000004">
      <c r="A54" s="2"/>
    </row>
    <row r="55" spans="1:1" x14ac:dyDescent="0.55000000000000004">
      <c r="A55" s="2"/>
    </row>
    <row r="56" spans="1:1" x14ac:dyDescent="0.55000000000000004">
      <c r="A56" s="2"/>
    </row>
    <row r="57" spans="1:1" x14ac:dyDescent="0.55000000000000004">
      <c r="A57" s="2"/>
    </row>
    <row r="58" spans="1:1" x14ac:dyDescent="0.55000000000000004">
      <c r="A58" s="2"/>
    </row>
    <row r="59" spans="1:1" x14ac:dyDescent="0.55000000000000004">
      <c r="A59" s="2"/>
    </row>
    <row r="60" spans="1:1" x14ac:dyDescent="0.55000000000000004">
      <c r="A60" s="2"/>
    </row>
    <row r="61" spans="1:1" x14ac:dyDescent="0.55000000000000004">
      <c r="A61" s="2"/>
    </row>
    <row r="62" spans="1:1" x14ac:dyDescent="0.55000000000000004">
      <c r="A62" s="2"/>
    </row>
    <row r="63" spans="1:1" x14ac:dyDescent="0.55000000000000004">
      <c r="A63" s="2"/>
    </row>
    <row r="64" spans="1:1" x14ac:dyDescent="0.55000000000000004">
      <c r="A64" s="2"/>
    </row>
    <row r="65" spans="1:1" x14ac:dyDescent="0.55000000000000004">
      <c r="A65" s="2"/>
    </row>
    <row r="66" spans="1:1" x14ac:dyDescent="0.55000000000000004">
      <c r="A66" s="2"/>
    </row>
    <row r="67" spans="1:1" x14ac:dyDescent="0.55000000000000004">
      <c r="A67" s="2"/>
    </row>
    <row r="68" spans="1:1" x14ac:dyDescent="0.55000000000000004">
      <c r="A68" s="2"/>
    </row>
    <row r="69" spans="1:1" x14ac:dyDescent="0.55000000000000004">
      <c r="A69" s="2"/>
    </row>
    <row r="70" spans="1:1" x14ac:dyDescent="0.55000000000000004">
      <c r="A70" s="2"/>
    </row>
    <row r="71" spans="1:1" x14ac:dyDescent="0.55000000000000004">
      <c r="A71" s="2"/>
    </row>
    <row r="72" spans="1:1" x14ac:dyDescent="0.55000000000000004">
      <c r="A72" s="2"/>
    </row>
    <row r="73" spans="1:1" x14ac:dyDescent="0.55000000000000004">
      <c r="A73" s="2"/>
    </row>
    <row r="74" spans="1:1" x14ac:dyDescent="0.55000000000000004">
      <c r="A74" s="2"/>
    </row>
    <row r="75" spans="1:1" x14ac:dyDescent="0.55000000000000004">
      <c r="A75" s="2"/>
    </row>
    <row r="76" spans="1:1" x14ac:dyDescent="0.55000000000000004">
      <c r="A76" s="2"/>
    </row>
    <row r="77" spans="1:1" x14ac:dyDescent="0.55000000000000004">
      <c r="A77" s="2"/>
    </row>
    <row r="78" spans="1:1" x14ac:dyDescent="0.55000000000000004">
      <c r="A78" s="2"/>
    </row>
    <row r="79" spans="1:1" x14ac:dyDescent="0.55000000000000004">
      <c r="A79" s="2"/>
    </row>
    <row r="80" spans="1:1" x14ac:dyDescent="0.55000000000000004">
      <c r="A80" s="2"/>
    </row>
    <row r="81" spans="1:1" x14ac:dyDescent="0.55000000000000004">
      <c r="A81" s="2"/>
    </row>
    <row r="82" spans="1:1" x14ac:dyDescent="0.55000000000000004">
      <c r="A82" s="2"/>
    </row>
    <row r="83" spans="1:1" x14ac:dyDescent="0.55000000000000004">
      <c r="A83" s="2"/>
    </row>
    <row r="84" spans="1:1" x14ac:dyDescent="0.55000000000000004">
      <c r="A84" s="2"/>
    </row>
    <row r="85" spans="1:1" x14ac:dyDescent="0.55000000000000004">
      <c r="A85" s="2"/>
    </row>
    <row r="86" spans="1:1" x14ac:dyDescent="0.55000000000000004">
      <c r="A86" s="2"/>
    </row>
    <row r="87" spans="1:1" x14ac:dyDescent="0.55000000000000004">
      <c r="A87" s="2"/>
    </row>
    <row r="88" spans="1:1" x14ac:dyDescent="0.55000000000000004">
      <c r="A88" s="2"/>
    </row>
    <row r="89" spans="1:1" x14ac:dyDescent="0.55000000000000004">
      <c r="A89" s="2"/>
    </row>
    <row r="90" spans="1:1" x14ac:dyDescent="0.55000000000000004">
      <c r="A90" s="2"/>
    </row>
    <row r="91" spans="1:1" x14ac:dyDescent="0.55000000000000004">
      <c r="A91" s="2"/>
    </row>
    <row r="92" spans="1:1" x14ac:dyDescent="0.55000000000000004">
      <c r="A92" s="2"/>
    </row>
    <row r="93" spans="1:1" x14ac:dyDescent="0.55000000000000004">
      <c r="A93" s="2"/>
    </row>
    <row r="94" spans="1:1" x14ac:dyDescent="0.55000000000000004">
      <c r="A94" s="2"/>
    </row>
    <row r="95" spans="1:1" x14ac:dyDescent="0.55000000000000004">
      <c r="A95" s="2"/>
    </row>
    <row r="96" spans="1:1" x14ac:dyDescent="0.55000000000000004">
      <c r="A96" s="2"/>
    </row>
    <row r="97" spans="1:1" x14ac:dyDescent="0.55000000000000004">
      <c r="A97" s="2"/>
    </row>
    <row r="98" spans="1:1" x14ac:dyDescent="0.55000000000000004">
      <c r="A98" s="2"/>
    </row>
    <row r="99" spans="1:1" x14ac:dyDescent="0.55000000000000004">
      <c r="A99" s="2"/>
    </row>
    <row r="100" spans="1:1" x14ac:dyDescent="0.55000000000000004">
      <c r="A100" s="2"/>
    </row>
    <row r="101" spans="1:1" x14ac:dyDescent="0.55000000000000004">
      <c r="A101" s="2"/>
    </row>
  </sheetData>
  <mergeCells count="1">
    <mergeCell ref="F10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4782-4631-4E34-B36A-3F8C1F3F4719}">
  <dimension ref="A1:L26"/>
  <sheetViews>
    <sheetView workbookViewId="0">
      <selection activeCell="H14" sqref="H14"/>
    </sheetView>
  </sheetViews>
  <sheetFormatPr defaultRowHeight="14.4" x14ac:dyDescent="0.55000000000000004"/>
  <cols>
    <col min="3" max="3" width="20.578125" customWidth="1"/>
    <col min="6" max="6" width="15.578125" customWidth="1"/>
    <col min="9" max="9" width="28.62890625" customWidth="1"/>
    <col min="10" max="10" width="10.578125" customWidth="1"/>
    <col min="11" max="11" width="15.578125" customWidth="1"/>
    <col min="12" max="12" width="8.89453125" bestFit="1" customWidth="1"/>
  </cols>
  <sheetData>
    <row r="1" spans="1:12" ht="14.7" thickBot="1" x14ac:dyDescent="0.6">
      <c r="A1" s="18" t="s">
        <v>13</v>
      </c>
      <c r="F1" s="10" t="s">
        <v>22</v>
      </c>
      <c r="G1" s="10"/>
    </row>
    <row r="2" spans="1:12" ht="17.100000000000001" thickBot="1" x14ac:dyDescent="0.8">
      <c r="A2" s="17">
        <v>19.61</v>
      </c>
      <c r="C2" s="33" t="s">
        <v>13</v>
      </c>
      <c r="D2" s="33"/>
      <c r="I2" s="45" t="s">
        <v>34</v>
      </c>
      <c r="J2" s="46"/>
      <c r="K2" s="46"/>
      <c r="L2" s="47"/>
    </row>
    <row r="3" spans="1:12" x14ac:dyDescent="0.55000000000000004">
      <c r="A3" s="17">
        <v>20.14</v>
      </c>
      <c r="F3" t="s">
        <v>15</v>
      </c>
      <c r="G3">
        <v>17.850000000000001</v>
      </c>
    </row>
    <row r="4" spans="1:12" x14ac:dyDescent="0.55000000000000004">
      <c r="A4" s="17">
        <v>19.57</v>
      </c>
      <c r="C4" t="s">
        <v>0</v>
      </c>
      <c r="D4" s="34">
        <v>19.131600000000002</v>
      </c>
      <c r="F4" t="s">
        <v>17</v>
      </c>
      <c r="G4">
        <v>3.39</v>
      </c>
      <c r="I4" s="22" t="s">
        <v>35</v>
      </c>
      <c r="J4" s="32"/>
      <c r="K4" s="22" t="s">
        <v>36</v>
      </c>
      <c r="L4" s="41" t="e">
        <f>(J4-J8)/J7</f>
        <v>#DIV/0!</v>
      </c>
    </row>
    <row r="5" spans="1:12" ht="14.7" x14ac:dyDescent="0.55000000000000004">
      <c r="A5" s="17">
        <v>19.260000000000002</v>
      </c>
      <c r="C5" t="s">
        <v>1</v>
      </c>
      <c r="D5" s="7">
        <v>0.86992483966527789</v>
      </c>
      <c r="I5" s="22" t="s">
        <v>37</v>
      </c>
      <c r="J5" s="32"/>
      <c r="K5" s="22" t="s">
        <v>38</v>
      </c>
      <c r="L5" s="42" t="e">
        <f>1-_xlfn.NORM.DIST(ABS(L4),0,1,1)</f>
        <v>#DIV/0!</v>
      </c>
    </row>
    <row r="6" spans="1:12" x14ac:dyDescent="0.55000000000000004">
      <c r="A6" s="17">
        <v>14.03</v>
      </c>
      <c r="C6" t="s">
        <v>11</v>
      </c>
      <c r="D6">
        <v>19.260000000000002</v>
      </c>
      <c r="F6" t="s">
        <v>14</v>
      </c>
      <c r="G6" s="9">
        <f>(D4-G3)/(G4/SQRT(D16))</f>
        <v>1.890265486725665</v>
      </c>
      <c r="I6" s="22" t="s">
        <v>39</v>
      </c>
      <c r="J6" s="32"/>
      <c r="K6" s="22" t="s">
        <v>40</v>
      </c>
      <c r="L6" s="41" t="e">
        <f>_xlfn.NORM.INV(1-J9,0,1)</f>
        <v>#NUM!</v>
      </c>
    </row>
    <row r="7" spans="1:12" x14ac:dyDescent="0.55000000000000004">
      <c r="A7" s="17">
        <v>19.239999999999998</v>
      </c>
      <c r="C7" t="s">
        <v>12</v>
      </c>
      <c r="D7" s="25" t="e">
        <v>#N/A</v>
      </c>
      <c r="I7" s="22" t="s">
        <v>55</v>
      </c>
      <c r="J7" s="43" t="e">
        <f>J5/SQRT(J6)</f>
        <v>#DIV/0!</v>
      </c>
      <c r="K7" s="22" t="s">
        <v>42</v>
      </c>
      <c r="L7" s="42" t="e">
        <f>2*L5</f>
        <v>#DIV/0!</v>
      </c>
    </row>
    <row r="8" spans="1:12" ht="16.8" x14ac:dyDescent="0.55000000000000004">
      <c r="A8" s="17">
        <v>15.98</v>
      </c>
      <c r="C8" t="s">
        <v>2</v>
      </c>
      <c r="D8" s="7">
        <v>4.3496241983263895</v>
      </c>
      <c r="F8" t="s">
        <v>56</v>
      </c>
      <c r="G8" s="35">
        <f>1-_xlfn.NORM.DIST(G6,0,1,1)</f>
        <v>2.9361231107035257E-2</v>
      </c>
      <c r="I8" s="24" t="s">
        <v>41</v>
      </c>
      <c r="J8" s="32"/>
      <c r="K8" s="22" t="s">
        <v>44</v>
      </c>
      <c r="L8" s="41" t="e">
        <f>_xlfn.NORM.INV(1-J9/2,0,1)</f>
        <v>#NUM!</v>
      </c>
    </row>
    <row r="9" spans="1:12" ht="14.7" x14ac:dyDescent="0.55000000000000004">
      <c r="A9" s="17">
        <v>24.85</v>
      </c>
      <c r="C9" t="s">
        <v>3</v>
      </c>
      <c r="D9" s="36">
        <v>18.919230666666483</v>
      </c>
      <c r="E9" s="7"/>
      <c r="I9" s="22" t="s">
        <v>43</v>
      </c>
      <c r="J9" s="32"/>
      <c r="K9" s="22"/>
      <c r="L9" s="23"/>
    </row>
    <row r="10" spans="1:12" x14ac:dyDescent="0.55000000000000004">
      <c r="A10" s="17">
        <v>26</v>
      </c>
      <c r="C10" t="s">
        <v>4</v>
      </c>
      <c r="D10">
        <v>-0.25920406689429498</v>
      </c>
      <c r="E10" s="7"/>
    </row>
    <row r="11" spans="1:12" x14ac:dyDescent="0.55000000000000004">
      <c r="A11" s="17">
        <v>19.46</v>
      </c>
      <c r="C11" t="s">
        <v>5</v>
      </c>
      <c r="D11" s="7">
        <v>0.48032996398691374</v>
      </c>
    </row>
    <row r="12" spans="1:12" x14ac:dyDescent="0.55000000000000004">
      <c r="A12" s="17">
        <v>18.29</v>
      </c>
      <c r="C12" t="s">
        <v>6</v>
      </c>
      <c r="D12">
        <v>16.089999999999996</v>
      </c>
    </row>
    <row r="13" spans="1:12" x14ac:dyDescent="0.55000000000000004">
      <c r="A13" s="17">
        <v>16.91</v>
      </c>
      <c r="C13" t="s">
        <v>7</v>
      </c>
      <c r="D13">
        <v>12.38</v>
      </c>
    </row>
    <row r="14" spans="1:12" x14ac:dyDescent="0.55000000000000004">
      <c r="A14" s="17">
        <v>26.15</v>
      </c>
      <c r="C14" t="s">
        <v>8</v>
      </c>
      <c r="D14">
        <v>28.47</v>
      </c>
    </row>
    <row r="15" spans="1:12" x14ac:dyDescent="0.55000000000000004">
      <c r="A15" s="17">
        <v>19.64</v>
      </c>
      <c r="C15" t="s">
        <v>9</v>
      </c>
      <c r="D15">
        <v>478.29000000000008</v>
      </c>
    </row>
    <row r="16" spans="1:12" ht="14.7" thickBot="1" x14ac:dyDescent="0.6">
      <c r="A16" s="17">
        <v>16.75</v>
      </c>
      <c r="C16" s="37" t="s">
        <v>10</v>
      </c>
      <c r="D16" s="38">
        <v>25</v>
      </c>
    </row>
    <row r="17" spans="1:1" x14ac:dyDescent="0.55000000000000004">
      <c r="A17" s="17">
        <v>20.52</v>
      </c>
    </row>
    <row r="18" spans="1:1" x14ac:dyDescent="0.55000000000000004">
      <c r="A18" s="17">
        <v>25.47</v>
      </c>
    </row>
    <row r="19" spans="1:1" x14ac:dyDescent="0.55000000000000004">
      <c r="A19" s="17">
        <v>18.190000000000001</v>
      </c>
    </row>
    <row r="20" spans="1:1" x14ac:dyDescent="0.55000000000000004">
      <c r="A20" s="17">
        <v>12.56</v>
      </c>
    </row>
    <row r="21" spans="1:1" x14ac:dyDescent="0.55000000000000004">
      <c r="A21" s="17">
        <v>28.47</v>
      </c>
    </row>
    <row r="22" spans="1:1" x14ac:dyDescent="0.55000000000000004">
      <c r="A22" s="17">
        <v>14.13</v>
      </c>
    </row>
    <row r="23" spans="1:1" x14ac:dyDescent="0.55000000000000004">
      <c r="A23" s="17">
        <v>19.72</v>
      </c>
    </row>
    <row r="24" spans="1:1" x14ac:dyDescent="0.55000000000000004">
      <c r="A24" s="17">
        <v>17.05</v>
      </c>
    </row>
    <row r="25" spans="1:1" x14ac:dyDescent="0.55000000000000004">
      <c r="A25" s="17">
        <v>13.92</v>
      </c>
    </row>
    <row r="26" spans="1:1" x14ac:dyDescent="0.55000000000000004">
      <c r="A26" s="17">
        <v>12.38</v>
      </c>
    </row>
  </sheetData>
  <mergeCells count="1">
    <mergeCell ref="I2:L2"/>
  </mergeCells>
  <pageMargins left="0.7" right="0.7" top="0.75" bottom="0.75" header="0.3" footer="0.3"/>
  <ignoredErrors>
    <ignoredError sqref="J7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J7" sqref="J7"/>
    </sheetView>
  </sheetViews>
  <sheetFormatPr defaultRowHeight="14.4" x14ac:dyDescent="0.55000000000000004"/>
  <cols>
    <col min="1" max="1" width="8.734375" style="1"/>
    <col min="3" max="3" width="18.62890625" customWidth="1"/>
    <col min="6" max="6" width="30.578125" customWidth="1"/>
    <col min="7" max="7" width="8.89453125" bestFit="1" customWidth="1"/>
    <col min="8" max="8" width="15.578125" customWidth="1"/>
    <col min="9" max="9" width="8.89453125" bestFit="1" customWidth="1"/>
  </cols>
  <sheetData>
    <row r="1" spans="1:9" ht="14.7" thickBot="1" x14ac:dyDescent="0.6">
      <c r="A1" s="8" t="s">
        <v>13</v>
      </c>
      <c r="F1" s="10" t="s">
        <v>22</v>
      </c>
      <c r="G1" s="10"/>
      <c r="H1" s="10"/>
    </row>
    <row r="2" spans="1:9" x14ac:dyDescent="0.55000000000000004">
      <c r="A2" s="1">
        <v>93</v>
      </c>
      <c r="C2" s="5" t="s">
        <v>13</v>
      </c>
      <c r="D2" s="5"/>
    </row>
    <row r="3" spans="1:9" x14ac:dyDescent="0.55000000000000004">
      <c r="A3" s="1">
        <v>103</v>
      </c>
      <c r="C3" s="3"/>
      <c r="D3" s="3"/>
      <c r="F3" t="s">
        <v>21</v>
      </c>
      <c r="G3">
        <v>100</v>
      </c>
    </row>
    <row r="4" spans="1:9" x14ac:dyDescent="0.55000000000000004">
      <c r="A4" s="1">
        <v>95</v>
      </c>
      <c r="C4" s="3" t="s">
        <v>0</v>
      </c>
      <c r="D4" s="19">
        <f>AVERAGE(A2:A16)</f>
        <v>96.466666666666669</v>
      </c>
    </row>
    <row r="5" spans="1:9" x14ac:dyDescent="0.55000000000000004">
      <c r="A5" s="1">
        <v>101</v>
      </c>
      <c r="C5" s="3" t="s">
        <v>1</v>
      </c>
      <c r="D5" s="15">
        <f>D8/SQRT(D16)</f>
        <v>1.2530597472422174</v>
      </c>
      <c r="F5" t="s">
        <v>20</v>
      </c>
      <c r="G5" s="9">
        <f>(D4-G3)/D5</f>
        <v>-2.8197644534585273</v>
      </c>
    </row>
    <row r="6" spans="1:9" x14ac:dyDescent="0.55000000000000004">
      <c r="A6" s="1">
        <v>91</v>
      </c>
      <c r="C6" s="3" t="s">
        <v>11</v>
      </c>
      <c r="D6" s="3">
        <v>95</v>
      </c>
    </row>
    <row r="7" spans="1:9" x14ac:dyDescent="0.55000000000000004">
      <c r="A7" s="1">
        <v>105</v>
      </c>
      <c r="C7" s="3" t="s">
        <v>12</v>
      </c>
      <c r="D7" s="3">
        <v>101</v>
      </c>
      <c r="F7" t="s">
        <v>16</v>
      </c>
      <c r="G7" s="20">
        <f>_xlfn.T.DIST(G5,D16-1,1)</f>
        <v>6.8195292936444373E-3</v>
      </c>
    </row>
    <row r="8" spans="1:9" x14ac:dyDescent="0.55000000000000004">
      <c r="A8" s="1">
        <v>96</v>
      </c>
      <c r="C8" s="3" t="s">
        <v>2</v>
      </c>
      <c r="D8" s="13">
        <v>4.8530795328719831</v>
      </c>
    </row>
    <row r="9" spans="1:9" ht="14.7" thickBot="1" x14ac:dyDescent="0.6">
      <c r="A9" s="1">
        <v>94</v>
      </c>
      <c r="C9" s="3" t="s">
        <v>3</v>
      </c>
      <c r="D9" s="6">
        <v>23.552380952380947</v>
      </c>
    </row>
    <row r="10" spans="1:9" ht="17.100000000000001" thickBot="1" x14ac:dyDescent="0.8">
      <c r="A10" s="1">
        <v>101</v>
      </c>
      <c r="C10" s="3" t="s">
        <v>4</v>
      </c>
      <c r="D10" s="3">
        <v>-0.7868996484311177</v>
      </c>
      <c r="F10" s="45" t="s">
        <v>45</v>
      </c>
      <c r="G10" s="46"/>
      <c r="H10" s="46"/>
      <c r="I10" s="47"/>
    </row>
    <row r="11" spans="1:9" x14ac:dyDescent="0.55000000000000004">
      <c r="A11" s="1">
        <v>88</v>
      </c>
      <c r="C11" s="3" t="s">
        <v>5</v>
      </c>
      <c r="D11" s="13">
        <v>0.17727026542943108</v>
      </c>
      <c r="I11" s="25"/>
    </row>
    <row r="12" spans="1:9" x14ac:dyDescent="0.55000000000000004">
      <c r="A12" s="1">
        <v>98</v>
      </c>
      <c r="C12" s="3" t="s">
        <v>6</v>
      </c>
      <c r="D12" s="3">
        <v>17</v>
      </c>
      <c r="F12" s="22" t="s">
        <v>35</v>
      </c>
      <c r="G12" s="30">
        <f>D4</f>
        <v>96.466666666666669</v>
      </c>
      <c r="H12" s="24" t="s">
        <v>46</v>
      </c>
      <c r="I12" s="41">
        <f>(G12-G16)/G15</f>
        <v>-2.8197644534585273</v>
      </c>
    </row>
    <row r="13" spans="1:9" x14ac:dyDescent="0.55000000000000004">
      <c r="A13" s="1">
        <v>94</v>
      </c>
      <c r="C13" s="3" t="s">
        <v>7</v>
      </c>
      <c r="D13" s="3">
        <v>88</v>
      </c>
      <c r="F13" s="22" t="s">
        <v>47</v>
      </c>
      <c r="G13" s="31">
        <f>D8</f>
        <v>4.8530795328719831</v>
      </c>
      <c r="H13" s="22" t="s">
        <v>48</v>
      </c>
      <c r="I13" s="42">
        <f>1-_xlfn.T.DIST(ABS(I12),(G14-1),1)</f>
        <v>6.8195292936444885E-3</v>
      </c>
    </row>
    <row r="14" spans="1:9" x14ac:dyDescent="0.55000000000000004">
      <c r="A14" s="1">
        <v>101</v>
      </c>
      <c r="C14" s="3" t="s">
        <v>8</v>
      </c>
      <c r="D14" s="3">
        <v>105</v>
      </c>
      <c r="F14" s="22" t="s">
        <v>39</v>
      </c>
      <c r="G14" s="32">
        <f>D16</f>
        <v>15</v>
      </c>
      <c r="H14" s="22" t="s">
        <v>49</v>
      </c>
      <c r="I14" s="41">
        <f>_xlfn.T.INV(1-G17,G14-1)</f>
        <v>1.7613101357748921</v>
      </c>
    </row>
    <row r="15" spans="1:9" x14ac:dyDescent="0.55000000000000004">
      <c r="A15" s="1">
        <v>92</v>
      </c>
      <c r="C15" s="3" t="s">
        <v>9</v>
      </c>
      <c r="D15" s="3">
        <v>1447</v>
      </c>
      <c r="F15" s="22" t="s">
        <v>55</v>
      </c>
      <c r="G15" s="44">
        <f>G13/SQRT(G14)</f>
        <v>1.2530597472422174</v>
      </c>
      <c r="H15" s="22" t="s">
        <v>50</v>
      </c>
      <c r="I15" s="42">
        <f>2*I13</f>
        <v>1.3639058587288977E-2</v>
      </c>
    </row>
    <row r="16" spans="1:9" ht="17.100000000000001" thickBot="1" x14ac:dyDescent="0.6">
      <c r="A16" s="1">
        <v>95</v>
      </c>
      <c r="C16" s="4" t="s">
        <v>10</v>
      </c>
      <c r="D16" s="16">
        <v>15</v>
      </c>
      <c r="F16" s="24" t="s">
        <v>41</v>
      </c>
      <c r="G16" s="32">
        <v>100</v>
      </c>
      <c r="H16" s="22" t="s">
        <v>51</v>
      </c>
      <c r="I16" s="41">
        <f>_xlfn.T.INV(1-G17/2,G14-1)</f>
        <v>2.1447866879178035</v>
      </c>
    </row>
    <row r="17" spans="6:9" ht="14.7" x14ac:dyDescent="0.55000000000000004">
      <c r="F17" s="22" t="s">
        <v>43</v>
      </c>
      <c r="G17" s="32">
        <v>0.05</v>
      </c>
      <c r="H17" s="22"/>
      <c r="I17" s="23"/>
    </row>
  </sheetData>
  <mergeCells count="1">
    <mergeCell ref="F10:I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01"/>
  <sheetViews>
    <sheetView workbookViewId="0">
      <selection activeCell="E1" sqref="E1:E1048576"/>
    </sheetView>
  </sheetViews>
  <sheetFormatPr defaultRowHeight="14.4" x14ac:dyDescent="0.55000000000000004"/>
  <cols>
    <col min="1" max="1" width="8.734375" style="1"/>
    <col min="2" max="2" width="5.62890625" customWidth="1"/>
    <col min="3" max="3" width="25.578125" customWidth="1"/>
    <col min="4" max="4" width="8.89453125" bestFit="1" customWidth="1"/>
    <col min="5" max="5" width="15.578125" customWidth="1"/>
    <col min="6" max="6" width="8.89453125" bestFit="1" customWidth="1"/>
  </cols>
  <sheetData>
    <row r="1" spans="1:10" ht="14.7" thickBot="1" x14ac:dyDescent="0.6">
      <c r="A1" s="8" t="s">
        <v>13</v>
      </c>
      <c r="F1" s="10"/>
    </row>
    <row r="2" spans="1:10" ht="17.100000000000001" thickBot="1" x14ac:dyDescent="0.8">
      <c r="A2" s="1">
        <v>1</v>
      </c>
      <c r="C2" s="45" t="s">
        <v>52</v>
      </c>
      <c r="D2" s="46"/>
      <c r="E2" s="46"/>
      <c r="F2" s="47"/>
      <c r="H2" s="10" t="s">
        <v>23</v>
      </c>
    </row>
    <row r="3" spans="1:10" x14ac:dyDescent="0.55000000000000004">
      <c r="A3" s="1">
        <v>1</v>
      </c>
      <c r="H3" t="s">
        <v>25</v>
      </c>
      <c r="I3">
        <v>0.12</v>
      </c>
    </row>
    <row r="4" spans="1:10" x14ac:dyDescent="0.55000000000000004">
      <c r="A4" s="1">
        <v>1</v>
      </c>
      <c r="C4" s="39" t="s">
        <v>57</v>
      </c>
      <c r="D4" s="32"/>
      <c r="E4" s="22" t="s">
        <v>36</v>
      </c>
      <c r="F4" s="41" t="e">
        <f>(D6-D8)/D7</f>
        <v>#DIV/0!</v>
      </c>
      <c r="H4" t="s">
        <v>27</v>
      </c>
      <c r="I4">
        <v>400</v>
      </c>
    </row>
    <row r="5" spans="1:10" x14ac:dyDescent="0.55000000000000004">
      <c r="A5" s="1">
        <v>1</v>
      </c>
      <c r="C5" s="22" t="s">
        <v>39</v>
      </c>
      <c r="D5" s="32"/>
      <c r="E5" s="22" t="s">
        <v>38</v>
      </c>
      <c r="F5" s="42" t="e">
        <f>1-_xlfn.NORM.DIST(ABS(F4),0,1,1)</f>
        <v>#DIV/0!</v>
      </c>
      <c r="H5" t="s">
        <v>24</v>
      </c>
      <c r="I5">
        <f>58/400</f>
        <v>0.14499999999999999</v>
      </c>
    </row>
    <row r="6" spans="1:10" x14ac:dyDescent="0.55000000000000004">
      <c r="A6" s="1">
        <v>1</v>
      </c>
      <c r="C6" s="22" t="s">
        <v>53</v>
      </c>
      <c r="D6" s="44" t="e">
        <f>D4/D5</f>
        <v>#DIV/0!</v>
      </c>
      <c r="E6" s="22" t="s">
        <v>40</v>
      </c>
      <c r="F6" s="41" t="e">
        <f>_xlfn.NORM.INV(1-D9,0,1)</f>
        <v>#NUM!</v>
      </c>
      <c r="H6" t="s">
        <v>28</v>
      </c>
      <c r="I6" s="7">
        <f>_xlfn.NORM.INV(0.9,0,1)</f>
        <v>1.2815515655446006</v>
      </c>
      <c r="J6" t="s">
        <v>29</v>
      </c>
    </row>
    <row r="7" spans="1:10" ht="16.8" x14ac:dyDescent="0.75">
      <c r="A7" s="1">
        <v>1</v>
      </c>
      <c r="C7" s="22" t="s">
        <v>55</v>
      </c>
      <c r="D7" s="44" t="e">
        <f>SQRT(D8*(1-D8)/D5)</f>
        <v>#DIV/0!</v>
      </c>
      <c r="E7" s="22" t="s">
        <v>42</v>
      </c>
      <c r="F7" s="42" t="e">
        <f>2*F5</f>
        <v>#DIV/0!</v>
      </c>
      <c r="H7" t="s">
        <v>26</v>
      </c>
      <c r="I7" s="9">
        <v>1.42</v>
      </c>
      <c r="J7" t="s">
        <v>59</v>
      </c>
    </row>
    <row r="8" spans="1:10" ht="16.8" x14ac:dyDescent="0.55000000000000004">
      <c r="A8" s="1">
        <v>1</v>
      </c>
      <c r="C8" s="24" t="s">
        <v>54</v>
      </c>
      <c r="D8" s="40"/>
      <c r="E8" s="22" t="s">
        <v>44</v>
      </c>
      <c r="F8" s="41" t="e">
        <f>_xlfn.NORM.INV(1-D9/2,0,1)</f>
        <v>#NUM!</v>
      </c>
    </row>
    <row r="9" spans="1:10" ht="14.7" x14ac:dyDescent="0.55000000000000004">
      <c r="A9" s="1">
        <v>1</v>
      </c>
      <c r="C9" s="22" t="s">
        <v>43</v>
      </c>
      <c r="D9" s="32"/>
      <c r="E9" s="22"/>
      <c r="F9" s="23"/>
      <c r="H9" s="10" t="s">
        <v>30</v>
      </c>
    </row>
    <row r="10" spans="1:10" ht="16.8" x14ac:dyDescent="0.75">
      <c r="A10" s="1">
        <v>1</v>
      </c>
      <c r="H10" t="s">
        <v>31</v>
      </c>
      <c r="I10" s="9">
        <f>1-_xlfn.NORM.DIST(1.42,0,1,1)</f>
        <v>7.780384052654632E-2</v>
      </c>
      <c r="J10" t="s">
        <v>58</v>
      </c>
    </row>
    <row r="11" spans="1:10" ht="16.8" x14ac:dyDescent="0.75">
      <c r="A11" s="1">
        <v>1</v>
      </c>
      <c r="H11" t="s">
        <v>60</v>
      </c>
    </row>
    <row r="12" spans="1:10" x14ac:dyDescent="0.55000000000000004">
      <c r="A12" s="1">
        <v>1</v>
      </c>
    </row>
    <row r="13" spans="1:10" x14ac:dyDescent="0.55000000000000004">
      <c r="A13" s="1">
        <v>1</v>
      </c>
    </row>
    <row r="14" spans="1:10" x14ac:dyDescent="0.55000000000000004">
      <c r="A14" s="1">
        <v>1</v>
      </c>
    </row>
    <row r="15" spans="1:10" x14ac:dyDescent="0.55000000000000004">
      <c r="A15" s="1">
        <v>1</v>
      </c>
    </row>
    <row r="16" spans="1:10" x14ac:dyDescent="0.55000000000000004">
      <c r="A16" s="1">
        <v>1</v>
      </c>
    </row>
    <row r="17" spans="1:1" x14ac:dyDescent="0.55000000000000004">
      <c r="A17" s="1">
        <v>1</v>
      </c>
    </row>
    <row r="18" spans="1:1" x14ac:dyDescent="0.55000000000000004">
      <c r="A18" s="1">
        <v>1</v>
      </c>
    </row>
    <row r="19" spans="1:1" x14ac:dyDescent="0.55000000000000004">
      <c r="A19" s="1">
        <v>1</v>
      </c>
    </row>
    <row r="20" spans="1:1" x14ac:dyDescent="0.55000000000000004">
      <c r="A20" s="1">
        <v>1</v>
      </c>
    </row>
    <row r="21" spans="1:1" x14ac:dyDescent="0.55000000000000004">
      <c r="A21" s="1">
        <v>1</v>
      </c>
    </row>
    <row r="22" spans="1:1" x14ac:dyDescent="0.55000000000000004">
      <c r="A22" s="1">
        <v>1</v>
      </c>
    </row>
    <row r="23" spans="1:1" x14ac:dyDescent="0.55000000000000004">
      <c r="A23" s="1">
        <v>1</v>
      </c>
    </row>
    <row r="24" spans="1:1" x14ac:dyDescent="0.55000000000000004">
      <c r="A24" s="1">
        <v>1</v>
      </c>
    </row>
    <row r="25" spans="1:1" x14ac:dyDescent="0.55000000000000004">
      <c r="A25" s="1">
        <v>1</v>
      </c>
    </row>
    <row r="26" spans="1:1" x14ac:dyDescent="0.55000000000000004">
      <c r="A26" s="1">
        <v>1</v>
      </c>
    </row>
    <row r="27" spans="1:1" x14ac:dyDescent="0.55000000000000004">
      <c r="A27" s="1">
        <v>1</v>
      </c>
    </row>
    <row r="28" spans="1:1" x14ac:dyDescent="0.55000000000000004">
      <c r="A28" s="1">
        <v>1</v>
      </c>
    </row>
    <row r="29" spans="1:1" x14ac:dyDescent="0.55000000000000004">
      <c r="A29" s="1">
        <v>1</v>
      </c>
    </row>
    <row r="30" spans="1:1" x14ac:dyDescent="0.55000000000000004">
      <c r="A30" s="1">
        <v>1</v>
      </c>
    </row>
    <row r="31" spans="1:1" x14ac:dyDescent="0.55000000000000004">
      <c r="A31" s="1">
        <v>1</v>
      </c>
    </row>
    <row r="32" spans="1:1" x14ac:dyDescent="0.55000000000000004">
      <c r="A32" s="1">
        <v>1</v>
      </c>
    </row>
    <row r="33" spans="1:1" x14ac:dyDescent="0.55000000000000004">
      <c r="A33" s="1">
        <v>1</v>
      </c>
    </row>
    <row r="34" spans="1:1" x14ac:dyDescent="0.55000000000000004">
      <c r="A34" s="1">
        <v>1</v>
      </c>
    </row>
    <row r="35" spans="1:1" x14ac:dyDescent="0.55000000000000004">
      <c r="A35" s="1">
        <v>1</v>
      </c>
    </row>
    <row r="36" spans="1:1" x14ac:dyDescent="0.55000000000000004">
      <c r="A36" s="1">
        <v>1</v>
      </c>
    </row>
    <row r="37" spans="1:1" x14ac:dyDescent="0.55000000000000004">
      <c r="A37" s="1">
        <v>1</v>
      </c>
    </row>
    <row r="38" spans="1:1" x14ac:dyDescent="0.55000000000000004">
      <c r="A38" s="1">
        <v>1</v>
      </c>
    </row>
    <row r="39" spans="1:1" x14ac:dyDescent="0.55000000000000004">
      <c r="A39" s="1">
        <v>1</v>
      </c>
    </row>
    <row r="40" spans="1:1" x14ac:dyDescent="0.55000000000000004">
      <c r="A40" s="1">
        <v>1</v>
      </c>
    </row>
    <row r="41" spans="1:1" x14ac:dyDescent="0.55000000000000004">
      <c r="A41" s="1">
        <v>1</v>
      </c>
    </row>
    <row r="42" spans="1:1" x14ac:dyDescent="0.55000000000000004">
      <c r="A42" s="1">
        <v>1</v>
      </c>
    </row>
    <row r="43" spans="1:1" x14ac:dyDescent="0.55000000000000004">
      <c r="A43" s="1">
        <v>1</v>
      </c>
    </row>
    <row r="44" spans="1:1" x14ac:dyDescent="0.55000000000000004">
      <c r="A44" s="1">
        <v>1</v>
      </c>
    </row>
    <row r="45" spans="1:1" x14ac:dyDescent="0.55000000000000004">
      <c r="A45" s="1">
        <v>1</v>
      </c>
    </row>
    <row r="46" spans="1:1" x14ac:dyDescent="0.55000000000000004">
      <c r="A46" s="1">
        <v>1</v>
      </c>
    </row>
    <row r="47" spans="1:1" x14ac:dyDescent="0.55000000000000004">
      <c r="A47" s="1">
        <v>1</v>
      </c>
    </row>
    <row r="48" spans="1:1" x14ac:dyDescent="0.55000000000000004">
      <c r="A48" s="1">
        <v>1</v>
      </c>
    </row>
    <row r="49" spans="1:1" x14ac:dyDescent="0.55000000000000004">
      <c r="A49" s="1">
        <v>1</v>
      </c>
    </row>
    <row r="50" spans="1:1" x14ac:dyDescent="0.55000000000000004">
      <c r="A50" s="1">
        <v>1</v>
      </c>
    </row>
    <row r="51" spans="1:1" x14ac:dyDescent="0.55000000000000004">
      <c r="A51" s="1">
        <v>1</v>
      </c>
    </row>
    <row r="52" spans="1:1" x14ac:dyDescent="0.55000000000000004">
      <c r="A52" s="1">
        <v>1</v>
      </c>
    </row>
    <row r="53" spans="1:1" x14ac:dyDescent="0.55000000000000004">
      <c r="A53" s="1">
        <v>1</v>
      </c>
    </row>
    <row r="54" spans="1:1" x14ac:dyDescent="0.55000000000000004">
      <c r="A54" s="1">
        <v>1</v>
      </c>
    </row>
    <row r="55" spans="1:1" x14ac:dyDescent="0.55000000000000004">
      <c r="A55" s="1">
        <v>1</v>
      </c>
    </row>
    <row r="56" spans="1:1" x14ac:dyDescent="0.55000000000000004">
      <c r="A56" s="1">
        <v>1</v>
      </c>
    </row>
    <row r="57" spans="1:1" x14ac:dyDescent="0.55000000000000004">
      <c r="A57" s="1">
        <v>1</v>
      </c>
    </row>
    <row r="58" spans="1:1" x14ac:dyDescent="0.55000000000000004">
      <c r="A58" s="1">
        <v>1</v>
      </c>
    </row>
    <row r="59" spans="1:1" x14ac:dyDescent="0.55000000000000004">
      <c r="A59" s="1">
        <v>1</v>
      </c>
    </row>
    <row r="60" spans="1:1" x14ac:dyDescent="0.55000000000000004">
      <c r="A60" s="1">
        <v>0</v>
      </c>
    </row>
    <row r="61" spans="1:1" x14ac:dyDescent="0.55000000000000004">
      <c r="A61" s="1">
        <v>0</v>
      </c>
    </row>
    <row r="62" spans="1:1" x14ac:dyDescent="0.55000000000000004">
      <c r="A62" s="1">
        <v>0</v>
      </c>
    </row>
    <row r="63" spans="1:1" x14ac:dyDescent="0.55000000000000004">
      <c r="A63" s="1">
        <v>0</v>
      </c>
    </row>
    <row r="64" spans="1:1" x14ac:dyDescent="0.55000000000000004">
      <c r="A64" s="1">
        <v>0</v>
      </c>
    </row>
    <row r="65" spans="1:1" x14ac:dyDescent="0.55000000000000004">
      <c r="A65" s="1">
        <v>0</v>
      </c>
    </row>
    <row r="66" spans="1:1" x14ac:dyDescent="0.55000000000000004">
      <c r="A66" s="1">
        <v>0</v>
      </c>
    </row>
    <row r="67" spans="1:1" x14ac:dyDescent="0.55000000000000004">
      <c r="A67" s="1">
        <v>0</v>
      </c>
    </row>
    <row r="68" spans="1:1" x14ac:dyDescent="0.55000000000000004">
      <c r="A68" s="1">
        <v>0</v>
      </c>
    </row>
    <row r="69" spans="1:1" x14ac:dyDescent="0.55000000000000004">
      <c r="A69" s="1">
        <v>0</v>
      </c>
    </row>
    <row r="70" spans="1:1" x14ac:dyDescent="0.55000000000000004">
      <c r="A70" s="1">
        <v>0</v>
      </c>
    </row>
    <row r="71" spans="1:1" x14ac:dyDescent="0.55000000000000004">
      <c r="A71" s="1">
        <v>0</v>
      </c>
    </row>
    <row r="72" spans="1:1" x14ac:dyDescent="0.55000000000000004">
      <c r="A72" s="1">
        <v>0</v>
      </c>
    </row>
    <row r="73" spans="1:1" x14ac:dyDescent="0.55000000000000004">
      <c r="A73" s="1">
        <v>0</v>
      </c>
    </row>
    <row r="74" spans="1:1" x14ac:dyDescent="0.55000000000000004">
      <c r="A74" s="1">
        <v>0</v>
      </c>
    </row>
    <row r="75" spans="1:1" x14ac:dyDescent="0.55000000000000004">
      <c r="A75" s="1">
        <v>0</v>
      </c>
    </row>
    <row r="76" spans="1:1" x14ac:dyDescent="0.55000000000000004">
      <c r="A76" s="1">
        <v>0</v>
      </c>
    </row>
    <row r="77" spans="1:1" x14ac:dyDescent="0.55000000000000004">
      <c r="A77" s="1">
        <v>0</v>
      </c>
    </row>
    <row r="78" spans="1:1" x14ac:dyDescent="0.55000000000000004">
      <c r="A78" s="1">
        <v>0</v>
      </c>
    </row>
    <row r="79" spans="1:1" x14ac:dyDescent="0.55000000000000004">
      <c r="A79" s="1">
        <v>0</v>
      </c>
    </row>
    <row r="80" spans="1:1" x14ac:dyDescent="0.55000000000000004">
      <c r="A80" s="1">
        <v>0</v>
      </c>
    </row>
    <row r="81" spans="1:1" x14ac:dyDescent="0.55000000000000004">
      <c r="A81" s="1">
        <v>0</v>
      </c>
    </row>
    <row r="82" spans="1:1" x14ac:dyDescent="0.55000000000000004">
      <c r="A82" s="1">
        <v>0</v>
      </c>
    </row>
    <row r="83" spans="1:1" x14ac:dyDescent="0.55000000000000004">
      <c r="A83" s="1">
        <v>0</v>
      </c>
    </row>
    <row r="84" spans="1:1" x14ac:dyDescent="0.55000000000000004">
      <c r="A84" s="1">
        <v>0</v>
      </c>
    </row>
    <row r="85" spans="1:1" x14ac:dyDescent="0.55000000000000004">
      <c r="A85" s="1">
        <v>0</v>
      </c>
    </row>
    <row r="86" spans="1:1" x14ac:dyDescent="0.55000000000000004">
      <c r="A86" s="1">
        <v>0</v>
      </c>
    </row>
    <row r="87" spans="1:1" x14ac:dyDescent="0.55000000000000004">
      <c r="A87" s="1">
        <v>0</v>
      </c>
    </row>
    <row r="88" spans="1:1" x14ac:dyDescent="0.55000000000000004">
      <c r="A88" s="1">
        <v>0</v>
      </c>
    </row>
    <row r="89" spans="1:1" x14ac:dyDescent="0.55000000000000004">
      <c r="A89" s="1">
        <v>0</v>
      </c>
    </row>
    <row r="90" spans="1:1" x14ac:dyDescent="0.55000000000000004">
      <c r="A90" s="1">
        <v>0</v>
      </c>
    </row>
    <row r="91" spans="1:1" x14ac:dyDescent="0.55000000000000004">
      <c r="A91" s="1">
        <v>0</v>
      </c>
    </row>
    <row r="92" spans="1:1" x14ac:dyDescent="0.55000000000000004">
      <c r="A92" s="1">
        <v>0</v>
      </c>
    </row>
    <row r="93" spans="1:1" x14ac:dyDescent="0.55000000000000004">
      <c r="A93" s="1">
        <v>0</v>
      </c>
    </row>
    <row r="94" spans="1:1" x14ac:dyDescent="0.55000000000000004">
      <c r="A94" s="1">
        <v>0</v>
      </c>
    </row>
    <row r="95" spans="1:1" x14ac:dyDescent="0.55000000000000004">
      <c r="A95" s="1">
        <v>0</v>
      </c>
    </row>
    <row r="96" spans="1:1" x14ac:dyDescent="0.55000000000000004">
      <c r="A96" s="1">
        <v>0</v>
      </c>
    </row>
    <row r="97" spans="1:1" x14ac:dyDescent="0.55000000000000004">
      <c r="A97" s="1">
        <v>0</v>
      </c>
    </row>
    <row r="98" spans="1:1" x14ac:dyDescent="0.55000000000000004">
      <c r="A98" s="1">
        <v>0</v>
      </c>
    </row>
    <row r="99" spans="1:1" x14ac:dyDescent="0.55000000000000004">
      <c r="A99" s="1">
        <v>0</v>
      </c>
    </row>
    <row r="100" spans="1:1" x14ac:dyDescent="0.55000000000000004">
      <c r="A100" s="1">
        <v>0</v>
      </c>
    </row>
    <row r="101" spans="1:1" x14ac:dyDescent="0.55000000000000004">
      <c r="A101" s="1">
        <v>0</v>
      </c>
    </row>
    <row r="102" spans="1:1" x14ac:dyDescent="0.55000000000000004">
      <c r="A102" s="1">
        <v>0</v>
      </c>
    </row>
    <row r="103" spans="1:1" x14ac:dyDescent="0.55000000000000004">
      <c r="A103" s="1">
        <v>0</v>
      </c>
    </row>
    <row r="104" spans="1:1" x14ac:dyDescent="0.55000000000000004">
      <c r="A104" s="1">
        <v>0</v>
      </c>
    </row>
    <row r="105" spans="1:1" x14ac:dyDescent="0.55000000000000004">
      <c r="A105" s="1">
        <v>0</v>
      </c>
    </row>
    <row r="106" spans="1:1" x14ac:dyDescent="0.55000000000000004">
      <c r="A106" s="1">
        <v>0</v>
      </c>
    </row>
    <row r="107" spans="1:1" x14ac:dyDescent="0.55000000000000004">
      <c r="A107" s="1">
        <v>0</v>
      </c>
    </row>
    <row r="108" spans="1:1" x14ac:dyDescent="0.55000000000000004">
      <c r="A108" s="1">
        <v>0</v>
      </c>
    </row>
    <row r="109" spans="1:1" x14ac:dyDescent="0.55000000000000004">
      <c r="A109" s="1">
        <v>0</v>
      </c>
    </row>
    <row r="110" spans="1:1" x14ac:dyDescent="0.55000000000000004">
      <c r="A110" s="1">
        <v>0</v>
      </c>
    </row>
    <row r="111" spans="1:1" x14ac:dyDescent="0.55000000000000004">
      <c r="A111" s="1">
        <v>0</v>
      </c>
    </row>
    <row r="112" spans="1:1" x14ac:dyDescent="0.55000000000000004">
      <c r="A112" s="1">
        <v>0</v>
      </c>
    </row>
    <row r="113" spans="1:1" x14ac:dyDescent="0.55000000000000004">
      <c r="A113" s="1">
        <v>0</v>
      </c>
    </row>
    <row r="114" spans="1:1" x14ac:dyDescent="0.55000000000000004">
      <c r="A114" s="1">
        <v>0</v>
      </c>
    </row>
    <row r="115" spans="1:1" x14ac:dyDescent="0.55000000000000004">
      <c r="A115" s="1">
        <v>0</v>
      </c>
    </row>
    <row r="116" spans="1:1" x14ac:dyDescent="0.55000000000000004">
      <c r="A116" s="1">
        <v>0</v>
      </c>
    </row>
    <row r="117" spans="1:1" x14ac:dyDescent="0.55000000000000004">
      <c r="A117" s="1">
        <v>0</v>
      </c>
    </row>
    <row r="118" spans="1:1" x14ac:dyDescent="0.55000000000000004">
      <c r="A118" s="1">
        <v>0</v>
      </c>
    </row>
    <row r="119" spans="1:1" x14ac:dyDescent="0.55000000000000004">
      <c r="A119" s="1">
        <v>0</v>
      </c>
    </row>
    <row r="120" spans="1:1" x14ac:dyDescent="0.55000000000000004">
      <c r="A120" s="1">
        <v>0</v>
      </c>
    </row>
    <row r="121" spans="1:1" x14ac:dyDescent="0.55000000000000004">
      <c r="A121" s="1">
        <v>0</v>
      </c>
    </row>
    <row r="122" spans="1:1" x14ac:dyDescent="0.55000000000000004">
      <c r="A122" s="1">
        <v>0</v>
      </c>
    </row>
    <row r="123" spans="1:1" x14ac:dyDescent="0.55000000000000004">
      <c r="A123" s="1">
        <v>0</v>
      </c>
    </row>
    <row r="124" spans="1:1" x14ac:dyDescent="0.55000000000000004">
      <c r="A124" s="1">
        <v>0</v>
      </c>
    </row>
    <row r="125" spans="1:1" x14ac:dyDescent="0.55000000000000004">
      <c r="A125" s="1">
        <v>0</v>
      </c>
    </row>
    <row r="126" spans="1:1" x14ac:dyDescent="0.55000000000000004">
      <c r="A126" s="1">
        <v>0</v>
      </c>
    </row>
    <row r="127" spans="1:1" x14ac:dyDescent="0.55000000000000004">
      <c r="A127" s="1">
        <v>0</v>
      </c>
    </row>
    <row r="128" spans="1:1" x14ac:dyDescent="0.55000000000000004">
      <c r="A128" s="1">
        <v>0</v>
      </c>
    </row>
    <row r="129" spans="1:1" x14ac:dyDescent="0.55000000000000004">
      <c r="A129" s="1">
        <v>0</v>
      </c>
    </row>
    <row r="130" spans="1:1" x14ac:dyDescent="0.55000000000000004">
      <c r="A130" s="1">
        <v>0</v>
      </c>
    </row>
    <row r="131" spans="1:1" x14ac:dyDescent="0.55000000000000004">
      <c r="A131" s="1">
        <v>0</v>
      </c>
    </row>
    <row r="132" spans="1:1" x14ac:dyDescent="0.55000000000000004">
      <c r="A132" s="1">
        <v>0</v>
      </c>
    </row>
    <row r="133" spans="1:1" x14ac:dyDescent="0.55000000000000004">
      <c r="A133" s="1">
        <v>0</v>
      </c>
    </row>
    <row r="134" spans="1:1" x14ac:dyDescent="0.55000000000000004">
      <c r="A134" s="1">
        <v>0</v>
      </c>
    </row>
    <row r="135" spans="1:1" x14ac:dyDescent="0.55000000000000004">
      <c r="A135" s="1">
        <v>0</v>
      </c>
    </row>
    <row r="136" spans="1:1" x14ac:dyDescent="0.55000000000000004">
      <c r="A136" s="1">
        <v>0</v>
      </c>
    </row>
    <row r="137" spans="1:1" x14ac:dyDescent="0.55000000000000004">
      <c r="A137" s="1">
        <v>0</v>
      </c>
    </row>
    <row r="138" spans="1:1" x14ac:dyDescent="0.55000000000000004">
      <c r="A138" s="1">
        <v>0</v>
      </c>
    </row>
    <row r="139" spans="1:1" x14ac:dyDescent="0.55000000000000004">
      <c r="A139" s="1">
        <v>0</v>
      </c>
    </row>
    <row r="140" spans="1:1" x14ac:dyDescent="0.55000000000000004">
      <c r="A140" s="1">
        <v>0</v>
      </c>
    </row>
    <row r="141" spans="1:1" x14ac:dyDescent="0.55000000000000004">
      <c r="A141" s="1">
        <v>0</v>
      </c>
    </row>
    <row r="142" spans="1:1" x14ac:dyDescent="0.55000000000000004">
      <c r="A142" s="1">
        <v>0</v>
      </c>
    </row>
    <row r="143" spans="1:1" x14ac:dyDescent="0.55000000000000004">
      <c r="A143" s="1">
        <v>0</v>
      </c>
    </row>
    <row r="144" spans="1:1" x14ac:dyDescent="0.55000000000000004">
      <c r="A144" s="1">
        <v>0</v>
      </c>
    </row>
    <row r="145" spans="1:1" x14ac:dyDescent="0.55000000000000004">
      <c r="A145" s="1">
        <v>0</v>
      </c>
    </row>
    <row r="146" spans="1:1" x14ac:dyDescent="0.55000000000000004">
      <c r="A146" s="1">
        <v>0</v>
      </c>
    </row>
    <row r="147" spans="1:1" x14ac:dyDescent="0.55000000000000004">
      <c r="A147" s="1">
        <v>0</v>
      </c>
    </row>
    <row r="148" spans="1:1" x14ac:dyDescent="0.55000000000000004">
      <c r="A148" s="1">
        <v>0</v>
      </c>
    </row>
    <row r="149" spans="1:1" x14ac:dyDescent="0.55000000000000004">
      <c r="A149" s="1">
        <v>0</v>
      </c>
    </row>
    <row r="150" spans="1:1" x14ac:dyDescent="0.55000000000000004">
      <c r="A150" s="1">
        <v>0</v>
      </c>
    </row>
    <row r="151" spans="1:1" x14ac:dyDescent="0.55000000000000004">
      <c r="A151" s="1">
        <v>0</v>
      </c>
    </row>
    <row r="152" spans="1:1" x14ac:dyDescent="0.55000000000000004">
      <c r="A152" s="1">
        <v>0</v>
      </c>
    </row>
    <row r="153" spans="1:1" x14ac:dyDescent="0.55000000000000004">
      <c r="A153" s="1">
        <v>0</v>
      </c>
    </row>
    <row r="154" spans="1:1" x14ac:dyDescent="0.55000000000000004">
      <c r="A154" s="1">
        <v>0</v>
      </c>
    </row>
    <row r="155" spans="1:1" x14ac:dyDescent="0.55000000000000004">
      <c r="A155" s="1">
        <v>0</v>
      </c>
    </row>
    <row r="156" spans="1:1" x14ac:dyDescent="0.55000000000000004">
      <c r="A156" s="1">
        <v>0</v>
      </c>
    </row>
    <row r="157" spans="1:1" x14ac:dyDescent="0.55000000000000004">
      <c r="A157" s="1">
        <v>0</v>
      </c>
    </row>
    <row r="158" spans="1:1" x14ac:dyDescent="0.55000000000000004">
      <c r="A158" s="1">
        <v>0</v>
      </c>
    </row>
    <row r="159" spans="1:1" x14ac:dyDescent="0.55000000000000004">
      <c r="A159" s="1">
        <v>0</v>
      </c>
    </row>
    <row r="160" spans="1:1" x14ac:dyDescent="0.55000000000000004">
      <c r="A160" s="1">
        <v>0</v>
      </c>
    </row>
    <row r="161" spans="1:1" x14ac:dyDescent="0.55000000000000004">
      <c r="A161" s="1">
        <v>0</v>
      </c>
    </row>
    <row r="162" spans="1:1" x14ac:dyDescent="0.55000000000000004">
      <c r="A162" s="1">
        <v>0</v>
      </c>
    </row>
    <row r="163" spans="1:1" x14ac:dyDescent="0.55000000000000004">
      <c r="A163" s="1">
        <v>0</v>
      </c>
    </row>
    <row r="164" spans="1:1" x14ac:dyDescent="0.55000000000000004">
      <c r="A164" s="1">
        <v>0</v>
      </c>
    </row>
    <row r="165" spans="1:1" x14ac:dyDescent="0.55000000000000004">
      <c r="A165" s="1">
        <v>0</v>
      </c>
    </row>
    <row r="166" spans="1:1" x14ac:dyDescent="0.55000000000000004">
      <c r="A166" s="1">
        <v>0</v>
      </c>
    </row>
    <row r="167" spans="1:1" x14ac:dyDescent="0.55000000000000004">
      <c r="A167" s="1">
        <v>0</v>
      </c>
    </row>
    <row r="168" spans="1:1" x14ac:dyDescent="0.55000000000000004">
      <c r="A168" s="1">
        <v>0</v>
      </c>
    </row>
    <row r="169" spans="1:1" x14ac:dyDescent="0.55000000000000004">
      <c r="A169" s="1">
        <v>0</v>
      </c>
    </row>
    <row r="170" spans="1:1" x14ac:dyDescent="0.55000000000000004">
      <c r="A170" s="1">
        <v>0</v>
      </c>
    </row>
    <row r="171" spans="1:1" x14ac:dyDescent="0.55000000000000004">
      <c r="A171" s="1">
        <v>0</v>
      </c>
    </row>
    <row r="172" spans="1:1" x14ac:dyDescent="0.55000000000000004">
      <c r="A172" s="1">
        <v>0</v>
      </c>
    </row>
    <row r="173" spans="1:1" x14ac:dyDescent="0.55000000000000004">
      <c r="A173" s="1">
        <v>0</v>
      </c>
    </row>
    <row r="174" spans="1:1" x14ac:dyDescent="0.55000000000000004">
      <c r="A174" s="1">
        <v>0</v>
      </c>
    </row>
    <row r="175" spans="1:1" x14ac:dyDescent="0.55000000000000004">
      <c r="A175" s="1">
        <v>0</v>
      </c>
    </row>
    <row r="176" spans="1:1" x14ac:dyDescent="0.55000000000000004">
      <c r="A176" s="1">
        <v>0</v>
      </c>
    </row>
    <row r="177" spans="1:1" x14ac:dyDescent="0.55000000000000004">
      <c r="A177" s="1">
        <v>0</v>
      </c>
    </row>
    <row r="178" spans="1:1" x14ac:dyDescent="0.55000000000000004">
      <c r="A178" s="1">
        <v>0</v>
      </c>
    </row>
    <row r="179" spans="1:1" x14ac:dyDescent="0.55000000000000004">
      <c r="A179" s="1">
        <v>0</v>
      </c>
    </row>
    <row r="180" spans="1:1" x14ac:dyDescent="0.55000000000000004">
      <c r="A180" s="1">
        <v>0</v>
      </c>
    </row>
    <row r="181" spans="1:1" x14ac:dyDescent="0.55000000000000004">
      <c r="A181" s="1">
        <v>0</v>
      </c>
    </row>
    <row r="182" spans="1:1" x14ac:dyDescent="0.55000000000000004">
      <c r="A182" s="1">
        <v>0</v>
      </c>
    </row>
    <row r="183" spans="1:1" x14ac:dyDescent="0.55000000000000004">
      <c r="A183" s="1">
        <v>0</v>
      </c>
    </row>
    <row r="184" spans="1:1" x14ac:dyDescent="0.55000000000000004">
      <c r="A184" s="1">
        <v>0</v>
      </c>
    </row>
    <row r="185" spans="1:1" x14ac:dyDescent="0.55000000000000004">
      <c r="A185" s="1">
        <v>0</v>
      </c>
    </row>
    <row r="186" spans="1:1" x14ac:dyDescent="0.55000000000000004">
      <c r="A186" s="1">
        <v>0</v>
      </c>
    </row>
    <row r="187" spans="1:1" x14ac:dyDescent="0.55000000000000004">
      <c r="A187" s="1">
        <v>0</v>
      </c>
    </row>
    <row r="188" spans="1:1" x14ac:dyDescent="0.55000000000000004">
      <c r="A188" s="1">
        <v>0</v>
      </c>
    </row>
    <row r="189" spans="1:1" x14ac:dyDescent="0.55000000000000004">
      <c r="A189" s="1">
        <v>0</v>
      </c>
    </row>
    <row r="190" spans="1:1" x14ac:dyDescent="0.55000000000000004">
      <c r="A190" s="1">
        <v>0</v>
      </c>
    </row>
    <row r="191" spans="1:1" x14ac:dyDescent="0.55000000000000004">
      <c r="A191" s="1">
        <v>0</v>
      </c>
    </row>
    <row r="192" spans="1:1" x14ac:dyDescent="0.55000000000000004">
      <c r="A192" s="1">
        <v>0</v>
      </c>
    </row>
    <row r="193" spans="1:1" x14ac:dyDescent="0.55000000000000004">
      <c r="A193" s="1">
        <v>0</v>
      </c>
    </row>
    <row r="194" spans="1:1" x14ac:dyDescent="0.55000000000000004">
      <c r="A194" s="1">
        <v>0</v>
      </c>
    </row>
    <row r="195" spans="1:1" x14ac:dyDescent="0.55000000000000004">
      <c r="A195" s="1">
        <v>0</v>
      </c>
    </row>
    <row r="196" spans="1:1" x14ac:dyDescent="0.55000000000000004">
      <c r="A196" s="1">
        <v>0</v>
      </c>
    </row>
    <row r="197" spans="1:1" x14ac:dyDescent="0.55000000000000004">
      <c r="A197" s="1">
        <v>0</v>
      </c>
    </row>
    <row r="198" spans="1:1" x14ac:dyDescent="0.55000000000000004">
      <c r="A198" s="1">
        <v>0</v>
      </c>
    </row>
    <row r="199" spans="1:1" x14ac:dyDescent="0.55000000000000004">
      <c r="A199" s="1">
        <v>0</v>
      </c>
    </row>
    <row r="200" spans="1:1" x14ac:dyDescent="0.55000000000000004">
      <c r="A200" s="1">
        <v>0</v>
      </c>
    </row>
    <row r="201" spans="1:1" x14ac:dyDescent="0.55000000000000004">
      <c r="A201" s="1">
        <v>0</v>
      </c>
    </row>
    <row r="202" spans="1:1" x14ac:dyDescent="0.55000000000000004">
      <c r="A202" s="1">
        <v>0</v>
      </c>
    </row>
    <row r="203" spans="1:1" x14ac:dyDescent="0.55000000000000004">
      <c r="A203" s="1">
        <v>0</v>
      </c>
    </row>
    <row r="204" spans="1:1" x14ac:dyDescent="0.55000000000000004">
      <c r="A204" s="1">
        <v>0</v>
      </c>
    </row>
    <row r="205" spans="1:1" x14ac:dyDescent="0.55000000000000004">
      <c r="A205" s="1">
        <v>0</v>
      </c>
    </row>
    <row r="206" spans="1:1" x14ac:dyDescent="0.55000000000000004">
      <c r="A206" s="1">
        <v>0</v>
      </c>
    </row>
    <row r="207" spans="1:1" x14ac:dyDescent="0.55000000000000004">
      <c r="A207" s="1">
        <v>0</v>
      </c>
    </row>
    <row r="208" spans="1:1" x14ac:dyDescent="0.55000000000000004">
      <c r="A208" s="1">
        <v>0</v>
      </c>
    </row>
    <row r="209" spans="1:1" x14ac:dyDescent="0.55000000000000004">
      <c r="A209" s="1">
        <v>0</v>
      </c>
    </row>
    <row r="210" spans="1:1" x14ac:dyDescent="0.55000000000000004">
      <c r="A210" s="1">
        <v>0</v>
      </c>
    </row>
    <row r="211" spans="1:1" x14ac:dyDescent="0.55000000000000004">
      <c r="A211" s="1">
        <v>0</v>
      </c>
    </row>
    <row r="212" spans="1:1" x14ac:dyDescent="0.55000000000000004">
      <c r="A212" s="1">
        <v>0</v>
      </c>
    </row>
    <row r="213" spans="1:1" x14ac:dyDescent="0.55000000000000004">
      <c r="A213" s="1">
        <v>0</v>
      </c>
    </row>
    <row r="214" spans="1:1" x14ac:dyDescent="0.55000000000000004">
      <c r="A214" s="1">
        <v>0</v>
      </c>
    </row>
    <row r="215" spans="1:1" x14ac:dyDescent="0.55000000000000004">
      <c r="A215" s="1">
        <v>0</v>
      </c>
    </row>
    <row r="216" spans="1:1" x14ac:dyDescent="0.55000000000000004">
      <c r="A216" s="1">
        <v>0</v>
      </c>
    </row>
    <row r="217" spans="1:1" x14ac:dyDescent="0.55000000000000004">
      <c r="A217" s="1">
        <v>0</v>
      </c>
    </row>
    <row r="218" spans="1:1" x14ac:dyDescent="0.55000000000000004">
      <c r="A218" s="1">
        <v>0</v>
      </c>
    </row>
    <row r="219" spans="1:1" x14ac:dyDescent="0.55000000000000004">
      <c r="A219" s="1">
        <v>0</v>
      </c>
    </row>
    <row r="220" spans="1:1" x14ac:dyDescent="0.55000000000000004">
      <c r="A220" s="1">
        <v>0</v>
      </c>
    </row>
    <row r="221" spans="1:1" x14ac:dyDescent="0.55000000000000004">
      <c r="A221" s="1">
        <v>0</v>
      </c>
    </row>
    <row r="222" spans="1:1" x14ac:dyDescent="0.55000000000000004">
      <c r="A222" s="1">
        <v>0</v>
      </c>
    </row>
    <row r="223" spans="1:1" x14ac:dyDescent="0.55000000000000004">
      <c r="A223" s="1">
        <v>0</v>
      </c>
    </row>
    <row r="224" spans="1:1" x14ac:dyDescent="0.55000000000000004">
      <c r="A224" s="1">
        <v>0</v>
      </c>
    </row>
    <row r="225" spans="1:1" x14ac:dyDescent="0.55000000000000004">
      <c r="A225" s="1">
        <v>0</v>
      </c>
    </row>
    <row r="226" spans="1:1" x14ac:dyDescent="0.55000000000000004">
      <c r="A226" s="1">
        <v>0</v>
      </c>
    </row>
    <row r="227" spans="1:1" x14ac:dyDescent="0.55000000000000004">
      <c r="A227" s="1">
        <v>0</v>
      </c>
    </row>
    <row r="228" spans="1:1" x14ac:dyDescent="0.55000000000000004">
      <c r="A228" s="1">
        <v>0</v>
      </c>
    </row>
    <row r="229" spans="1:1" x14ac:dyDescent="0.55000000000000004">
      <c r="A229" s="1">
        <v>0</v>
      </c>
    </row>
    <row r="230" spans="1:1" x14ac:dyDescent="0.55000000000000004">
      <c r="A230" s="1">
        <v>0</v>
      </c>
    </row>
    <row r="231" spans="1:1" x14ac:dyDescent="0.55000000000000004">
      <c r="A231" s="1">
        <v>0</v>
      </c>
    </row>
    <row r="232" spans="1:1" x14ac:dyDescent="0.55000000000000004">
      <c r="A232" s="1">
        <v>0</v>
      </c>
    </row>
    <row r="233" spans="1:1" x14ac:dyDescent="0.55000000000000004">
      <c r="A233" s="1">
        <v>0</v>
      </c>
    </row>
    <row r="234" spans="1:1" x14ac:dyDescent="0.55000000000000004">
      <c r="A234" s="1">
        <v>0</v>
      </c>
    </row>
    <row r="235" spans="1:1" x14ac:dyDescent="0.55000000000000004">
      <c r="A235" s="1">
        <v>0</v>
      </c>
    </row>
    <row r="236" spans="1:1" x14ac:dyDescent="0.55000000000000004">
      <c r="A236" s="1">
        <v>0</v>
      </c>
    </row>
    <row r="237" spans="1:1" x14ac:dyDescent="0.55000000000000004">
      <c r="A237" s="1">
        <v>0</v>
      </c>
    </row>
    <row r="238" spans="1:1" x14ac:dyDescent="0.55000000000000004">
      <c r="A238" s="1">
        <v>0</v>
      </c>
    </row>
    <row r="239" spans="1:1" x14ac:dyDescent="0.55000000000000004">
      <c r="A239" s="1">
        <v>0</v>
      </c>
    </row>
    <row r="240" spans="1:1" x14ac:dyDescent="0.55000000000000004">
      <c r="A240" s="1">
        <v>0</v>
      </c>
    </row>
    <row r="241" spans="1:1" x14ac:dyDescent="0.55000000000000004">
      <c r="A241" s="1">
        <v>0</v>
      </c>
    </row>
    <row r="242" spans="1:1" x14ac:dyDescent="0.55000000000000004">
      <c r="A242" s="1">
        <v>0</v>
      </c>
    </row>
    <row r="243" spans="1:1" x14ac:dyDescent="0.55000000000000004">
      <c r="A243" s="1">
        <v>0</v>
      </c>
    </row>
    <row r="244" spans="1:1" x14ac:dyDescent="0.55000000000000004">
      <c r="A244" s="1">
        <v>0</v>
      </c>
    </row>
    <row r="245" spans="1:1" x14ac:dyDescent="0.55000000000000004">
      <c r="A245" s="1">
        <v>0</v>
      </c>
    </row>
    <row r="246" spans="1:1" x14ac:dyDescent="0.55000000000000004">
      <c r="A246" s="1">
        <v>0</v>
      </c>
    </row>
    <row r="247" spans="1:1" x14ac:dyDescent="0.55000000000000004">
      <c r="A247" s="1">
        <v>0</v>
      </c>
    </row>
    <row r="248" spans="1:1" x14ac:dyDescent="0.55000000000000004">
      <c r="A248" s="1">
        <v>0</v>
      </c>
    </row>
    <row r="249" spans="1:1" x14ac:dyDescent="0.55000000000000004">
      <c r="A249" s="1">
        <v>0</v>
      </c>
    </row>
    <row r="250" spans="1:1" x14ac:dyDescent="0.55000000000000004">
      <c r="A250" s="1">
        <v>0</v>
      </c>
    </row>
    <row r="251" spans="1:1" x14ac:dyDescent="0.55000000000000004">
      <c r="A251" s="1">
        <v>0</v>
      </c>
    </row>
    <row r="252" spans="1:1" x14ac:dyDescent="0.55000000000000004">
      <c r="A252" s="1">
        <v>0</v>
      </c>
    </row>
    <row r="253" spans="1:1" x14ac:dyDescent="0.55000000000000004">
      <c r="A253" s="1">
        <v>0</v>
      </c>
    </row>
    <row r="254" spans="1:1" x14ac:dyDescent="0.55000000000000004">
      <c r="A254" s="1">
        <v>0</v>
      </c>
    </row>
    <row r="255" spans="1:1" x14ac:dyDescent="0.55000000000000004">
      <c r="A255" s="1">
        <v>0</v>
      </c>
    </row>
    <row r="256" spans="1:1" x14ac:dyDescent="0.55000000000000004">
      <c r="A256" s="1">
        <v>0</v>
      </c>
    </row>
    <row r="257" spans="1:1" x14ac:dyDescent="0.55000000000000004">
      <c r="A257" s="1">
        <v>0</v>
      </c>
    </row>
    <row r="258" spans="1:1" x14ac:dyDescent="0.55000000000000004">
      <c r="A258" s="1">
        <v>0</v>
      </c>
    </row>
    <row r="259" spans="1:1" x14ac:dyDescent="0.55000000000000004">
      <c r="A259" s="1">
        <v>0</v>
      </c>
    </row>
    <row r="260" spans="1:1" x14ac:dyDescent="0.55000000000000004">
      <c r="A260" s="1">
        <v>0</v>
      </c>
    </row>
    <row r="261" spans="1:1" x14ac:dyDescent="0.55000000000000004">
      <c r="A261" s="1">
        <v>0</v>
      </c>
    </row>
    <row r="262" spans="1:1" x14ac:dyDescent="0.55000000000000004">
      <c r="A262" s="1">
        <v>0</v>
      </c>
    </row>
    <row r="263" spans="1:1" x14ac:dyDescent="0.55000000000000004">
      <c r="A263" s="1">
        <v>0</v>
      </c>
    </row>
    <row r="264" spans="1:1" x14ac:dyDescent="0.55000000000000004">
      <c r="A264" s="1">
        <v>0</v>
      </c>
    </row>
    <row r="265" spans="1:1" x14ac:dyDescent="0.55000000000000004">
      <c r="A265" s="1">
        <v>0</v>
      </c>
    </row>
    <row r="266" spans="1:1" x14ac:dyDescent="0.55000000000000004">
      <c r="A266" s="1">
        <v>0</v>
      </c>
    </row>
    <row r="267" spans="1:1" x14ac:dyDescent="0.55000000000000004">
      <c r="A267" s="1">
        <v>0</v>
      </c>
    </row>
    <row r="268" spans="1:1" x14ac:dyDescent="0.55000000000000004">
      <c r="A268" s="1">
        <v>0</v>
      </c>
    </row>
    <row r="269" spans="1:1" x14ac:dyDescent="0.55000000000000004">
      <c r="A269" s="1">
        <v>0</v>
      </c>
    </row>
    <row r="270" spans="1:1" x14ac:dyDescent="0.55000000000000004">
      <c r="A270" s="1">
        <v>0</v>
      </c>
    </row>
    <row r="271" spans="1:1" x14ac:dyDescent="0.55000000000000004">
      <c r="A271" s="1">
        <v>0</v>
      </c>
    </row>
    <row r="272" spans="1:1" x14ac:dyDescent="0.55000000000000004">
      <c r="A272" s="1">
        <v>0</v>
      </c>
    </row>
    <row r="273" spans="1:1" x14ac:dyDescent="0.55000000000000004">
      <c r="A273" s="1">
        <v>0</v>
      </c>
    </row>
    <row r="274" spans="1:1" x14ac:dyDescent="0.55000000000000004">
      <c r="A274" s="1">
        <v>0</v>
      </c>
    </row>
    <row r="275" spans="1:1" x14ac:dyDescent="0.55000000000000004">
      <c r="A275" s="1">
        <v>0</v>
      </c>
    </row>
    <row r="276" spans="1:1" x14ac:dyDescent="0.55000000000000004">
      <c r="A276" s="1">
        <v>0</v>
      </c>
    </row>
    <row r="277" spans="1:1" x14ac:dyDescent="0.55000000000000004">
      <c r="A277" s="1">
        <v>0</v>
      </c>
    </row>
    <row r="278" spans="1:1" x14ac:dyDescent="0.55000000000000004">
      <c r="A278" s="1">
        <v>0</v>
      </c>
    </row>
    <row r="279" spans="1:1" x14ac:dyDescent="0.55000000000000004">
      <c r="A279" s="1">
        <v>0</v>
      </c>
    </row>
    <row r="280" spans="1:1" x14ac:dyDescent="0.55000000000000004">
      <c r="A280" s="1">
        <v>0</v>
      </c>
    </row>
    <row r="281" spans="1:1" x14ac:dyDescent="0.55000000000000004">
      <c r="A281" s="1">
        <v>0</v>
      </c>
    </row>
    <row r="282" spans="1:1" x14ac:dyDescent="0.55000000000000004">
      <c r="A282" s="1">
        <v>0</v>
      </c>
    </row>
    <row r="283" spans="1:1" x14ac:dyDescent="0.55000000000000004">
      <c r="A283" s="1">
        <v>0</v>
      </c>
    </row>
    <row r="284" spans="1:1" x14ac:dyDescent="0.55000000000000004">
      <c r="A284" s="1">
        <v>0</v>
      </c>
    </row>
    <row r="285" spans="1:1" x14ac:dyDescent="0.55000000000000004">
      <c r="A285" s="1">
        <v>0</v>
      </c>
    </row>
    <row r="286" spans="1:1" x14ac:dyDescent="0.55000000000000004">
      <c r="A286" s="1">
        <v>0</v>
      </c>
    </row>
    <row r="287" spans="1:1" x14ac:dyDescent="0.55000000000000004">
      <c r="A287" s="1">
        <v>0</v>
      </c>
    </row>
    <row r="288" spans="1:1" x14ac:dyDescent="0.55000000000000004">
      <c r="A288" s="1">
        <v>0</v>
      </c>
    </row>
    <row r="289" spans="1:1" x14ac:dyDescent="0.55000000000000004">
      <c r="A289" s="1">
        <v>0</v>
      </c>
    </row>
    <row r="290" spans="1:1" x14ac:dyDescent="0.55000000000000004">
      <c r="A290" s="1">
        <v>0</v>
      </c>
    </row>
    <row r="291" spans="1:1" x14ac:dyDescent="0.55000000000000004">
      <c r="A291" s="1">
        <v>0</v>
      </c>
    </row>
    <row r="292" spans="1:1" x14ac:dyDescent="0.55000000000000004">
      <c r="A292" s="1">
        <v>0</v>
      </c>
    </row>
    <row r="293" spans="1:1" x14ac:dyDescent="0.55000000000000004">
      <c r="A293" s="1">
        <v>0</v>
      </c>
    </row>
    <row r="294" spans="1:1" x14ac:dyDescent="0.55000000000000004">
      <c r="A294" s="1">
        <v>0</v>
      </c>
    </row>
    <row r="295" spans="1:1" x14ac:dyDescent="0.55000000000000004">
      <c r="A295" s="1">
        <v>0</v>
      </c>
    </row>
    <row r="296" spans="1:1" x14ac:dyDescent="0.55000000000000004">
      <c r="A296" s="1">
        <v>0</v>
      </c>
    </row>
    <row r="297" spans="1:1" x14ac:dyDescent="0.55000000000000004">
      <c r="A297" s="1">
        <v>0</v>
      </c>
    </row>
    <row r="298" spans="1:1" x14ac:dyDescent="0.55000000000000004">
      <c r="A298" s="1">
        <v>0</v>
      </c>
    </row>
    <row r="299" spans="1:1" x14ac:dyDescent="0.55000000000000004">
      <c r="A299" s="1">
        <v>0</v>
      </c>
    </row>
    <row r="300" spans="1:1" x14ac:dyDescent="0.55000000000000004">
      <c r="A300" s="1">
        <v>0</v>
      </c>
    </row>
    <row r="301" spans="1:1" x14ac:dyDescent="0.55000000000000004">
      <c r="A301" s="1">
        <v>0</v>
      </c>
    </row>
    <row r="302" spans="1:1" x14ac:dyDescent="0.55000000000000004">
      <c r="A302" s="1">
        <v>0</v>
      </c>
    </row>
    <row r="303" spans="1:1" x14ac:dyDescent="0.55000000000000004">
      <c r="A303" s="1">
        <v>0</v>
      </c>
    </row>
    <row r="304" spans="1:1" x14ac:dyDescent="0.55000000000000004">
      <c r="A304" s="1">
        <v>0</v>
      </c>
    </row>
    <row r="305" spans="1:1" x14ac:dyDescent="0.55000000000000004">
      <c r="A305" s="1">
        <v>0</v>
      </c>
    </row>
    <row r="306" spans="1:1" x14ac:dyDescent="0.55000000000000004">
      <c r="A306" s="1">
        <v>0</v>
      </c>
    </row>
    <row r="307" spans="1:1" x14ac:dyDescent="0.55000000000000004">
      <c r="A307" s="1">
        <v>0</v>
      </c>
    </row>
    <row r="308" spans="1:1" x14ac:dyDescent="0.55000000000000004">
      <c r="A308" s="1">
        <v>0</v>
      </c>
    </row>
    <row r="309" spans="1:1" x14ac:dyDescent="0.55000000000000004">
      <c r="A309" s="1">
        <v>0</v>
      </c>
    </row>
    <row r="310" spans="1:1" x14ac:dyDescent="0.55000000000000004">
      <c r="A310" s="1">
        <v>0</v>
      </c>
    </row>
    <row r="311" spans="1:1" x14ac:dyDescent="0.55000000000000004">
      <c r="A311" s="1">
        <v>0</v>
      </c>
    </row>
    <row r="312" spans="1:1" x14ac:dyDescent="0.55000000000000004">
      <c r="A312" s="1">
        <v>0</v>
      </c>
    </row>
    <row r="313" spans="1:1" x14ac:dyDescent="0.55000000000000004">
      <c r="A313" s="1">
        <v>0</v>
      </c>
    </row>
    <row r="314" spans="1:1" x14ac:dyDescent="0.55000000000000004">
      <c r="A314" s="1">
        <v>0</v>
      </c>
    </row>
    <row r="315" spans="1:1" x14ac:dyDescent="0.55000000000000004">
      <c r="A315" s="1">
        <v>0</v>
      </c>
    </row>
    <row r="316" spans="1:1" x14ac:dyDescent="0.55000000000000004">
      <c r="A316" s="1">
        <v>0</v>
      </c>
    </row>
    <row r="317" spans="1:1" x14ac:dyDescent="0.55000000000000004">
      <c r="A317" s="1">
        <v>0</v>
      </c>
    </row>
    <row r="318" spans="1:1" x14ac:dyDescent="0.55000000000000004">
      <c r="A318" s="1">
        <v>0</v>
      </c>
    </row>
    <row r="319" spans="1:1" x14ac:dyDescent="0.55000000000000004">
      <c r="A319" s="1">
        <v>0</v>
      </c>
    </row>
    <row r="320" spans="1:1" x14ac:dyDescent="0.55000000000000004">
      <c r="A320" s="1">
        <v>0</v>
      </c>
    </row>
    <row r="321" spans="1:1" x14ac:dyDescent="0.55000000000000004">
      <c r="A321" s="1">
        <v>0</v>
      </c>
    </row>
    <row r="322" spans="1:1" x14ac:dyDescent="0.55000000000000004">
      <c r="A322" s="1">
        <v>0</v>
      </c>
    </row>
    <row r="323" spans="1:1" x14ac:dyDescent="0.55000000000000004">
      <c r="A323" s="1">
        <v>0</v>
      </c>
    </row>
    <row r="324" spans="1:1" x14ac:dyDescent="0.55000000000000004">
      <c r="A324" s="1">
        <v>0</v>
      </c>
    </row>
    <row r="325" spans="1:1" x14ac:dyDescent="0.55000000000000004">
      <c r="A325" s="1">
        <v>0</v>
      </c>
    </row>
    <row r="326" spans="1:1" x14ac:dyDescent="0.55000000000000004">
      <c r="A326" s="1">
        <v>0</v>
      </c>
    </row>
    <row r="327" spans="1:1" x14ac:dyDescent="0.55000000000000004">
      <c r="A327" s="1">
        <v>0</v>
      </c>
    </row>
    <row r="328" spans="1:1" x14ac:dyDescent="0.55000000000000004">
      <c r="A328" s="1">
        <v>0</v>
      </c>
    </row>
    <row r="329" spans="1:1" x14ac:dyDescent="0.55000000000000004">
      <c r="A329" s="1">
        <v>0</v>
      </c>
    </row>
    <row r="330" spans="1:1" x14ac:dyDescent="0.55000000000000004">
      <c r="A330" s="1">
        <v>0</v>
      </c>
    </row>
    <row r="331" spans="1:1" x14ac:dyDescent="0.55000000000000004">
      <c r="A331" s="1">
        <v>0</v>
      </c>
    </row>
    <row r="332" spans="1:1" x14ac:dyDescent="0.55000000000000004">
      <c r="A332" s="1">
        <v>0</v>
      </c>
    </row>
    <row r="333" spans="1:1" x14ac:dyDescent="0.55000000000000004">
      <c r="A333" s="1">
        <v>0</v>
      </c>
    </row>
    <row r="334" spans="1:1" x14ac:dyDescent="0.55000000000000004">
      <c r="A334" s="1">
        <v>0</v>
      </c>
    </row>
    <row r="335" spans="1:1" x14ac:dyDescent="0.55000000000000004">
      <c r="A335" s="1">
        <v>0</v>
      </c>
    </row>
    <row r="336" spans="1:1" x14ac:dyDescent="0.55000000000000004">
      <c r="A336" s="1">
        <v>0</v>
      </c>
    </row>
    <row r="337" spans="1:1" x14ac:dyDescent="0.55000000000000004">
      <c r="A337" s="1">
        <v>0</v>
      </c>
    </row>
    <row r="338" spans="1:1" x14ac:dyDescent="0.55000000000000004">
      <c r="A338" s="1">
        <v>0</v>
      </c>
    </row>
    <row r="339" spans="1:1" x14ac:dyDescent="0.55000000000000004">
      <c r="A339" s="1">
        <v>0</v>
      </c>
    </row>
    <row r="340" spans="1:1" x14ac:dyDescent="0.55000000000000004">
      <c r="A340" s="1">
        <v>0</v>
      </c>
    </row>
    <row r="341" spans="1:1" x14ac:dyDescent="0.55000000000000004">
      <c r="A341" s="1">
        <v>0</v>
      </c>
    </row>
    <row r="342" spans="1:1" x14ac:dyDescent="0.55000000000000004">
      <c r="A342" s="1">
        <v>0</v>
      </c>
    </row>
    <row r="343" spans="1:1" x14ac:dyDescent="0.55000000000000004">
      <c r="A343" s="1">
        <v>0</v>
      </c>
    </row>
    <row r="344" spans="1:1" x14ac:dyDescent="0.55000000000000004">
      <c r="A344" s="1">
        <v>0</v>
      </c>
    </row>
    <row r="345" spans="1:1" x14ac:dyDescent="0.55000000000000004">
      <c r="A345" s="1">
        <v>0</v>
      </c>
    </row>
    <row r="346" spans="1:1" x14ac:dyDescent="0.55000000000000004">
      <c r="A346" s="1">
        <v>0</v>
      </c>
    </row>
    <row r="347" spans="1:1" x14ac:dyDescent="0.55000000000000004">
      <c r="A347" s="1">
        <v>0</v>
      </c>
    </row>
    <row r="348" spans="1:1" x14ac:dyDescent="0.55000000000000004">
      <c r="A348" s="1">
        <v>0</v>
      </c>
    </row>
    <row r="349" spans="1:1" x14ac:dyDescent="0.55000000000000004">
      <c r="A349" s="1">
        <v>0</v>
      </c>
    </row>
    <row r="350" spans="1:1" x14ac:dyDescent="0.55000000000000004">
      <c r="A350" s="1">
        <v>0</v>
      </c>
    </row>
    <row r="351" spans="1:1" x14ac:dyDescent="0.55000000000000004">
      <c r="A351" s="1">
        <v>0</v>
      </c>
    </row>
    <row r="352" spans="1:1" x14ac:dyDescent="0.55000000000000004">
      <c r="A352" s="1">
        <v>0</v>
      </c>
    </row>
    <row r="353" spans="1:1" x14ac:dyDescent="0.55000000000000004">
      <c r="A353" s="1">
        <v>0</v>
      </c>
    </row>
    <row r="354" spans="1:1" x14ac:dyDescent="0.55000000000000004">
      <c r="A354" s="1">
        <v>0</v>
      </c>
    </row>
    <row r="355" spans="1:1" x14ac:dyDescent="0.55000000000000004">
      <c r="A355" s="1">
        <v>0</v>
      </c>
    </row>
    <row r="356" spans="1:1" x14ac:dyDescent="0.55000000000000004">
      <c r="A356" s="1">
        <v>0</v>
      </c>
    </row>
    <row r="357" spans="1:1" x14ac:dyDescent="0.55000000000000004">
      <c r="A357" s="1">
        <v>0</v>
      </c>
    </row>
    <row r="358" spans="1:1" x14ac:dyDescent="0.55000000000000004">
      <c r="A358" s="1">
        <v>0</v>
      </c>
    </row>
    <row r="359" spans="1:1" x14ac:dyDescent="0.55000000000000004">
      <c r="A359" s="1">
        <v>0</v>
      </c>
    </row>
    <row r="360" spans="1:1" x14ac:dyDescent="0.55000000000000004">
      <c r="A360" s="1">
        <v>0</v>
      </c>
    </row>
    <row r="361" spans="1:1" x14ac:dyDescent="0.55000000000000004">
      <c r="A361" s="1">
        <v>0</v>
      </c>
    </row>
    <row r="362" spans="1:1" x14ac:dyDescent="0.55000000000000004">
      <c r="A362" s="1">
        <v>0</v>
      </c>
    </row>
    <row r="363" spans="1:1" x14ac:dyDescent="0.55000000000000004">
      <c r="A363" s="1">
        <v>0</v>
      </c>
    </row>
    <row r="364" spans="1:1" x14ac:dyDescent="0.55000000000000004">
      <c r="A364" s="1">
        <v>0</v>
      </c>
    </row>
    <row r="365" spans="1:1" x14ac:dyDescent="0.55000000000000004">
      <c r="A365" s="1">
        <v>0</v>
      </c>
    </row>
    <row r="366" spans="1:1" x14ac:dyDescent="0.55000000000000004">
      <c r="A366" s="1">
        <v>0</v>
      </c>
    </row>
    <row r="367" spans="1:1" x14ac:dyDescent="0.55000000000000004">
      <c r="A367" s="1">
        <v>0</v>
      </c>
    </row>
    <row r="368" spans="1:1" x14ac:dyDescent="0.55000000000000004">
      <c r="A368" s="1">
        <v>0</v>
      </c>
    </row>
    <row r="369" spans="1:1" x14ac:dyDescent="0.55000000000000004">
      <c r="A369" s="1">
        <v>0</v>
      </c>
    </row>
    <row r="370" spans="1:1" x14ac:dyDescent="0.55000000000000004">
      <c r="A370" s="1">
        <v>0</v>
      </c>
    </row>
    <row r="371" spans="1:1" x14ac:dyDescent="0.55000000000000004">
      <c r="A371" s="1">
        <v>0</v>
      </c>
    </row>
    <row r="372" spans="1:1" x14ac:dyDescent="0.55000000000000004">
      <c r="A372" s="1">
        <v>0</v>
      </c>
    </row>
    <row r="373" spans="1:1" x14ac:dyDescent="0.55000000000000004">
      <c r="A373" s="1">
        <v>0</v>
      </c>
    </row>
    <row r="374" spans="1:1" x14ac:dyDescent="0.55000000000000004">
      <c r="A374" s="1">
        <v>0</v>
      </c>
    </row>
    <row r="375" spans="1:1" x14ac:dyDescent="0.55000000000000004">
      <c r="A375" s="1">
        <v>0</v>
      </c>
    </row>
    <row r="376" spans="1:1" x14ac:dyDescent="0.55000000000000004">
      <c r="A376" s="1">
        <v>0</v>
      </c>
    </row>
    <row r="377" spans="1:1" x14ac:dyDescent="0.55000000000000004">
      <c r="A377" s="1">
        <v>0</v>
      </c>
    </row>
    <row r="378" spans="1:1" x14ac:dyDescent="0.55000000000000004">
      <c r="A378" s="1">
        <v>0</v>
      </c>
    </row>
    <row r="379" spans="1:1" x14ac:dyDescent="0.55000000000000004">
      <c r="A379" s="1">
        <v>0</v>
      </c>
    </row>
    <row r="380" spans="1:1" x14ac:dyDescent="0.55000000000000004">
      <c r="A380" s="1">
        <v>0</v>
      </c>
    </row>
    <row r="381" spans="1:1" x14ac:dyDescent="0.55000000000000004">
      <c r="A381" s="1">
        <v>0</v>
      </c>
    </row>
    <row r="382" spans="1:1" x14ac:dyDescent="0.55000000000000004">
      <c r="A382" s="1">
        <v>0</v>
      </c>
    </row>
    <row r="383" spans="1:1" x14ac:dyDescent="0.55000000000000004">
      <c r="A383" s="1">
        <v>0</v>
      </c>
    </row>
    <row r="384" spans="1:1" x14ac:dyDescent="0.55000000000000004">
      <c r="A384" s="1">
        <v>0</v>
      </c>
    </row>
    <row r="385" spans="1:1" x14ac:dyDescent="0.55000000000000004">
      <c r="A385" s="1">
        <v>0</v>
      </c>
    </row>
    <row r="386" spans="1:1" x14ac:dyDescent="0.55000000000000004">
      <c r="A386" s="1">
        <v>0</v>
      </c>
    </row>
    <row r="387" spans="1:1" x14ac:dyDescent="0.55000000000000004">
      <c r="A387" s="1">
        <v>0</v>
      </c>
    </row>
    <row r="388" spans="1:1" x14ac:dyDescent="0.55000000000000004">
      <c r="A388" s="1">
        <v>0</v>
      </c>
    </row>
    <row r="389" spans="1:1" x14ac:dyDescent="0.55000000000000004">
      <c r="A389" s="1">
        <v>0</v>
      </c>
    </row>
    <row r="390" spans="1:1" x14ac:dyDescent="0.55000000000000004">
      <c r="A390" s="1">
        <v>0</v>
      </c>
    </row>
    <row r="391" spans="1:1" x14ac:dyDescent="0.55000000000000004">
      <c r="A391" s="1">
        <v>0</v>
      </c>
    </row>
    <row r="392" spans="1:1" x14ac:dyDescent="0.55000000000000004">
      <c r="A392" s="1">
        <v>0</v>
      </c>
    </row>
    <row r="393" spans="1:1" x14ac:dyDescent="0.55000000000000004">
      <c r="A393" s="1">
        <v>0</v>
      </c>
    </row>
    <row r="394" spans="1:1" x14ac:dyDescent="0.55000000000000004">
      <c r="A394" s="1">
        <v>0</v>
      </c>
    </row>
    <row r="395" spans="1:1" x14ac:dyDescent="0.55000000000000004">
      <c r="A395" s="1">
        <v>0</v>
      </c>
    </row>
    <row r="396" spans="1:1" x14ac:dyDescent="0.55000000000000004">
      <c r="A396" s="1">
        <v>0</v>
      </c>
    </row>
    <row r="397" spans="1:1" x14ac:dyDescent="0.55000000000000004">
      <c r="A397" s="1">
        <v>0</v>
      </c>
    </row>
    <row r="398" spans="1:1" x14ac:dyDescent="0.55000000000000004">
      <c r="A398" s="1">
        <v>0</v>
      </c>
    </row>
    <row r="399" spans="1:1" x14ac:dyDescent="0.55000000000000004">
      <c r="A399" s="1">
        <v>0</v>
      </c>
    </row>
    <row r="400" spans="1:1" x14ac:dyDescent="0.55000000000000004">
      <c r="A400" s="1">
        <v>0</v>
      </c>
    </row>
    <row r="401" spans="1:1" x14ac:dyDescent="0.55000000000000004">
      <c r="A401" s="1">
        <v>0</v>
      </c>
    </row>
  </sheetData>
  <mergeCells count="1">
    <mergeCell ref="C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01"/>
  <sheetViews>
    <sheetView workbookViewId="0">
      <selection activeCell="E1" sqref="E1:E1048576"/>
    </sheetView>
  </sheetViews>
  <sheetFormatPr defaultRowHeight="14.4" x14ac:dyDescent="0.55000000000000004"/>
  <cols>
    <col min="2" max="2" width="5.62890625" customWidth="1"/>
    <col min="3" max="3" width="25.578125" customWidth="1"/>
    <col min="4" max="4" width="8.89453125" bestFit="1" customWidth="1"/>
    <col min="5" max="5" width="15.578125" customWidth="1"/>
    <col min="6" max="6" width="8.89453125" bestFit="1" customWidth="1"/>
    <col min="7" max="7" width="8.89453125" style="21" customWidth="1"/>
  </cols>
  <sheetData>
    <row r="1" spans="1:10" ht="14.7" thickBot="1" x14ac:dyDescent="0.6">
      <c r="A1" s="8" t="s">
        <v>13</v>
      </c>
      <c r="F1" s="10"/>
      <c r="G1" s="26"/>
      <c r="H1" s="10" t="s">
        <v>23</v>
      </c>
    </row>
    <row r="2" spans="1:10" ht="17.100000000000001" thickBot="1" x14ac:dyDescent="0.8">
      <c r="A2" s="1">
        <v>1</v>
      </c>
      <c r="C2" s="45" t="s">
        <v>52</v>
      </c>
      <c r="D2" s="46"/>
      <c r="E2" s="46"/>
      <c r="F2" s="47"/>
      <c r="G2" s="27"/>
      <c r="H2" t="s">
        <v>25</v>
      </c>
      <c r="I2">
        <v>0.1</v>
      </c>
    </row>
    <row r="3" spans="1:10" x14ac:dyDescent="0.55000000000000004">
      <c r="A3" s="1">
        <v>1</v>
      </c>
      <c r="H3" t="s">
        <v>27</v>
      </c>
      <c r="I3">
        <v>400</v>
      </c>
    </row>
    <row r="4" spans="1:10" x14ac:dyDescent="0.55000000000000004">
      <c r="A4" s="1">
        <v>1</v>
      </c>
      <c r="C4" s="39" t="s">
        <v>57</v>
      </c>
      <c r="D4" s="32">
        <f>SUM(A2:A401)</f>
        <v>52</v>
      </c>
      <c r="E4" s="22" t="s">
        <v>36</v>
      </c>
      <c r="F4" s="41">
        <f>(D6-D8)/D7</f>
        <v>1.9999999999999998</v>
      </c>
      <c r="G4" s="28"/>
      <c r="H4" t="s">
        <v>24</v>
      </c>
      <c r="I4">
        <f>52/400</f>
        <v>0.13</v>
      </c>
    </row>
    <row r="5" spans="1:10" x14ac:dyDescent="0.55000000000000004">
      <c r="A5" s="1">
        <v>1</v>
      </c>
      <c r="C5" s="22" t="s">
        <v>39</v>
      </c>
      <c r="D5" s="32">
        <v>400</v>
      </c>
      <c r="E5" s="22" t="s">
        <v>38</v>
      </c>
      <c r="F5" s="42">
        <f>1-_xlfn.NORM.DIST(ABS(F4),0,1,1)</f>
        <v>2.2750131948179209E-2</v>
      </c>
      <c r="G5" s="29"/>
      <c r="H5" t="s">
        <v>33</v>
      </c>
      <c r="I5" s="7">
        <v>1.645</v>
      </c>
      <c r="J5" t="s">
        <v>29</v>
      </c>
    </row>
    <row r="6" spans="1:10" ht="16.8" x14ac:dyDescent="0.75">
      <c r="A6" s="1">
        <v>1</v>
      </c>
      <c r="C6" s="22" t="s">
        <v>53</v>
      </c>
      <c r="D6" s="44">
        <f>D4/D5</f>
        <v>0.13</v>
      </c>
      <c r="E6" s="22" t="s">
        <v>40</v>
      </c>
      <c r="F6" s="41">
        <f>_xlfn.NORM.INV(1-D9,0,1)</f>
        <v>1.6448536269514715</v>
      </c>
      <c r="G6" s="29"/>
      <c r="H6" t="s">
        <v>26</v>
      </c>
      <c r="I6" s="9">
        <v>0.59470000000000001</v>
      </c>
      <c r="J6" t="s">
        <v>62</v>
      </c>
    </row>
    <row r="7" spans="1:10" x14ac:dyDescent="0.55000000000000004">
      <c r="A7" s="1">
        <v>1</v>
      </c>
      <c r="C7" s="22" t="s">
        <v>55</v>
      </c>
      <c r="D7" s="44">
        <f>SQRT(D8*(1-D8)/D5)</f>
        <v>1.5000000000000001E-2</v>
      </c>
      <c r="E7" s="22" t="s">
        <v>42</v>
      </c>
      <c r="F7" s="42">
        <f>2*F5</f>
        <v>4.5500263896358417E-2</v>
      </c>
      <c r="G7" s="29"/>
    </row>
    <row r="8" spans="1:10" ht="16.8" x14ac:dyDescent="0.55000000000000004">
      <c r="A8" s="1">
        <v>1</v>
      </c>
      <c r="C8" s="24" t="s">
        <v>54</v>
      </c>
      <c r="D8" s="40">
        <v>0.1</v>
      </c>
      <c r="E8" s="22" t="s">
        <v>44</v>
      </c>
      <c r="F8" s="41">
        <f>_xlfn.NORM.INV(1-D9/2,0,1)</f>
        <v>1.9599639845400536</v>
      </c>
      <c r="G8" s="29"/>
      <c r="H8" t="s">
        <v>30</v>
      </c>
    </row>
    <row r="9" spans="1:10" ht="14.7" x14ac:dyDescent="0.55000000000000004">
      <c r="A9" s="1">
        <v>1</v>
      </c>
      <c r="C9" s="22" t="s">
        <v>43</v>
      </c>
      <c r="D9" s="32">
        <v>0.05</v>
      </c>
      <c r="E9" s="22"/>
      <c r="F9" s="23"/>
      <c r="H9" t="s">
        <v>31</v>
      </c>
      <c r="I9" s="9">
        <f>1-_xlfn.NORM.DIST(I6,0,1,1)</f>
        <v>0.27602201092010881</v>
      </c>
      <c r="J9" t="s">
        <v>32</v>
      </c>
    </row>
    <row r="10" spans="1:10" ht="16.8" x14ac:dyDescent="0.75">
      <c r="A10" s="1">
        <v>1</v>
      </c>
      <c r="H10" t="s">
        <v>61</v>
      </c>
    </row>
    <row r="11" spans="1:10" x14ac:dyDescent="0.55000000000000004">
      <c r="A11" s="1">
        <v>1</v>
      </c>
    </row>
    <row r="12" spans="1:10" x14ac:dyDescent="0.55000000000000004">
      <c r="A12" s="1">
        <v>1</v>
      </c>
    </row>
    <row r="13" spans="1:10" x14ac:dyDescent="0.55000000000000004">
      <c r="A13" s="1">
        <v>1</v>
      </c>
    </row>
    <row r="14" spans="1:10" x14ac:dyDescent="0.55000000000000004">
      <c r="A14" s="1">
        <v>1</v>
      </c>
    </row>
    <row r="15" spans="1:10" x14ac:dyDescent="0.55000000000000004">
      <c r="A15" s="1">
        <v>1</v>
      </c>
    </row>
    <row r="16" spans="1:10" x14ac:dyDescent="0.55000000000000004">
      <c r="A16" s="1">
        <v>1</v>
      </c>
    </row>
    <row r="17" spans="1:1" x14ac:dyDescent="0.55000000000000004">
      <c r="A17" s="1">
        <v>1</v>
      </c>
    </row>
    <row r="18" spans="1:1" x14ac:dyDescent="0.55000000000000004">
      <c r="A18" s="1">
        <v>1</v>
      </c>
    </row>
    <row r="19" spans="1:1" x14ac:dyDescent="0.55000000000000004">
      <c r="A19" s="1">
        <v>1</v>
      </c>
    </row>
    <row r="20" spans="1:1" x14ac:dyDescent="0.55000000000000004">
      <c r="A20" s="1">
        <v>1</v>
      </c>
    </row>
    <row r="21" spans="1:1" x14ac:dyDescent="0.55000000000000004">
      <c r="A21" s="1">
        <v>1</v>
      </c>
    </row>
    <row r="22" spans="1:1" x14ac:dyDescent="0.55000000000000004">
      <c r="A22" s="1">
        <v>1</v>
      </c>
    </row>
    <row r="23" spans="1:1" x14ac:dyDescent="0.55000000000000004">
      <c r="A23" s="1">
        <v>1</v>
      </c>
    </row>
    <row r="24" spans="1:1" x14ac:dyDescent="0.55000000000000004">
      <c r="A24" s="1">
        <v>1</v>
      </c>
    </row>
    <row r="25" spans="1:1" x14ac:dyDescent="0.55000000000000004">
      <c r="A25" s="1">
        <v>1</v>
      </c>
    </row>
    <row r="26" spans="1:1" x14ac:dyDescent="0.55000000000000004">
      <c r="A26" s="1">
        <v>1</v>
      </c>
    </row>
    <row r="27" spans="1:1" x14ac:dyDescent="0.55000000000000004">
      <c r="A27" s="1">
        <v>1</v>
      </c>
    </row>
    <row r="28" spans="1:1" x14ac:dyDescent="0.55000000000000004">
      <c r="A28" s="1">
        <v>1</v>
      </c>
    </row>
    <row r="29" spans="1:1" x14ac:dyDescent="0.55000000000000004">
      <c r="A29" s="1">
        <v>1</v>
      </c>
    </row>
    <row r="30" spans="1:1" x14ac:dyDescent="0.55000000000000004">
      <c r="A30" s="1">
        <v>1</v>
      </c>
    </row>
    <row r="31" spans="1:1" x14ac:dyDescent="0.55000000000000004">
      <c r="A31" s="1">
        <v>1</v>
      </c>
    </row>
    <row r="32" spans="1:1" x14ac:dyDescent="0.55000000000000004">
      <c r="A32" s="1">
        <v>1</v>
      </c>
    </row>
    <row r="33" spans="1:1" x14ac:dyDescent="0.55000000000000004">
      <c r="A33" s="1">
        <v>1</v>
      </c>
    </row>
    <row r="34" spans="1:1" x14ac:dyDescent="0.55000000000000004">
      <c r="A34" s="1">
        <v>1</v>
      </c>
    </row>
    <row r="35" spans="1:1" x14ac:dyDescent="0.55000000000000004">
      <c r="A35" s="1">
        <v>1</v>
      </c>
    </row>
    <row r="36" spans="1:1" x14ac:dyDescent="0.55000000000000004">
      <c r="A36" s="1">
        <v>1</v>
      </c>
    </row>
    <row r="37" spans="1:1" x14ac:dyDescent="0.55000000000000004">
      <c r="A37" s="1">
        <v>1</v>
      </c>
    </row>
    <row r="38" spans="1:1" x14ac:dyDescent="0.55000000000000004">
      <c r="A38" s="1">
        <v>1</v>
      </c>
    </row>
    <row r="39" spans="1:1" x14ac:dyDescent="0.55000000000000004">
      <c r="A39" s="1">
        <v>1</v>
      </c>
    </row>
    <row r="40" spans="1:1" x14ac:dyDescent="0.55000000000000004">
      <c r="A40" s="1">
        <v>1</v>
      </c>
    </row>
    <row r="41" spans="1:1" x14ac:dyDescent="0.55000000000000004">
      <c r="A41" s="1">
        <v>1</v>
      </c>
    </row>
    <row r="42" spans="1:1" x14ac:dyDescent="0.55000000000000004">
      <c r="A42" s="1">
        <v>1</v>
      </c>
    </row>
    <row r="43" spans="1:1" x14ac:dyDescent="0.55000000000000004">
      <c r="A43" s="1">
        <v>1</v>
      </c>
    </row>
    <row r="44" spans="1:1" x14ac:dyDescent="0.55000000000000004">
      <c r="A44" s="1">
        <v>1</v>
      </c>
    </row>
    <row r="45" spans="1:1" x14ac:dyDescent="0.55000000000000004">
      <c r="A45" s="1">
        <v>1</v>
      </c>
    </row>
    <row r="46" spans="1:1" x14ac:dyDescent="0.55000000000000004">
      <c r="A46" s="1">
        <v>1</v>
      </c>
    </row>
    <row r="47" spans="1:1" x14ac:dyDescent="0.55000000000000004">
      <c r="A47" s="1">
        <v>1</v>
      </c>
    </row>
    <row r="48" spans="1:1" x14ac:dyDescent="0.55000000000000004">
      <c r="A48" s="1">
        <v>1</v>
      </c>
    </row>
    <row r="49" spans="1:1" x14ac:dyDescent="0.55000000000000004">
      <c r="A49" s="1">
        <v>1</v>
      </c>
    </row>
    <row r="50" spans="1:1" x14ac:dyDescent="0.55000000000000004">
      <c r="A50" s="1">
        <v>1</v>
      </c>
    </row>
    <row r="51" spans="1:1" x14ac:dyDescent="0.55000000000000004">
      <c r="A51" s="1">
        <v>1</v>
      </c>
    </row>
    <row r="52" spans="1:1" x14ac:dyDescent="0.55000000000000004">
      <c r="A52" s="1">
        <v>1</v>
      </c>
    </row>
    <row r="53" spans="1:1" x14ac:dyDescent="0.55000000000000004">
      <c r="A53" s="1">
        <v>1</v>
      </c>
    </row>
    <row r="54" spans="1:1" x14ac:dyDescent="0.55000000000000004">
      <c r="A54" s="1">
        <v>0</v>
      </c>
    </row>
    <row r="55" spans="1:1" x14ac:dyDescent="0.55000000000000004">
      <c r="A55" s="1">
        <v>0</v>
      </c>
    </row>
    <row r="56" spans="1:1" x14ac:dyDescent="0.55000000000000004">
      <c r="A56" s="1">
        <v>0</v>
      </c>
    </row>
    <row r="57" spans="1:1" x14ac:dyDescent="0.55000000000000004">
      <c r="A57" s="1">
        <v>0</v>
      </c>
    </row>
    <row r="58" spans="1:1" x14ac:dyDescent="0.55000000000000004">
      <c r="A58" s="1">
        <v>0</v>
      </c>
    </row>
    <row r="59" spans="1:1" x14ac:dyDescent="0.55000000000000004">
      <c r="A59" s="1">
        <v>0</v>
      </c>
    </row>
    <row r="60" spans="1:1" x14ac:dyDescent="0.55000000000000004">
      <c r="A60" s="1">
        <v>0</v>
      </c>
    </row>
    <row r="61" spans="1:1" x14ac:dyDescent="0.55000000000000004">
      <c r="A61" s="1">
        <v>0</v>
      </c>
    </row>
    <row r="62" spans="1:1" x14ac:dyDescent="0.55000000000000004">
      <c r="A62" s="1">
        <v>0</v>
      </c>
    </row>
    <row r="63" spans="1:1" x14ac:dyDescent="0.55000000000000004">
      <c r="A63" s="1">
        <v>0</v>
      </c>
    </row>
    <row r="64" spans="1:1" x14ac:dyDescent="0.55000000000000004">
      <c r="A64" s="1">
        <v>0</v>
      </c>
    </row>
    <row r="65" spans="1:1" x14ac:dyDescent="0.55000000000000004">
      <c r="A65" s="1">
        <v>0</v>
      </c>
    </row>
    <row r="66" spans="1:1" x14ac:dyDescent="0.55000000000000004">
      <c r="A66" s="1">
        <v>0</v>
      </c>
    </row>
    <row r="67" spans="1:1" x14ac:dyDescent="0.55000000000000004">
      <c r="A67" s="1">
        <v>0</v>
      </c>
    </row>
    <row r="68" spans="1:1" x14ac:dyDescent="0.55000000000000004">
      <c r="A68" s="1">
        <v>0</v>
      </c>
    </row>
    <row r="69" spans="1:1" x14ac:dyDescent="0.55000000000000004">
      <c r="A69" s="1">
        <v>0</v>
      </c>
    </row>
    <row r="70" spans="1:1" x14ac:dyDescent="0.55000000000000004">
      <c r="A70" s="1">
        <v>0</v>
      </c>
    </row>
    <row r="71" spans="1:1" x14ac:dyDescent="0.55000000000000004">
      <c r="A71" s="1">
        <v>0</v>
      </c>
    </row>
    <row r="72" spans="1:1" x14ac:dyDescent="0.55000000000000004">
      <c r="A72" s="1">
        <v>0</v>
      </c>
    </row>
    <row r="73" spans="1:1" x14ac:dyDescent="0.55000000000000004">
      <c r="A73" s="1">
        <v>0</v>
      </c>
    </row>
    <row r="74" spans="1:1" x14ac:dyDescent="0.55000000000000004">
      <c r="A74" s="1">
        <v>0</v>
      </c>
    </row>
    <row r="75" spans="1:1" x14ac:dyDescent="0.55000000000000004">
      <c r="A75" s="1">
        <v>0</v>
      </c>
    </row>
    <row r="76" spans="1:1" x14ac:dyDescent="0.55000000000000004">
      <c r="A76" s="1">
        <v>0</v>
      </c>
    </row>
    <row r="77" spans="1:1" x14ac:dyDescent="0.55000000000000004">
      <c r="A77" s="1">
        <v>0</v>
      </c>
    </row>
    <row r="78" spans="1:1" x14ac:dyDescent="0.55000000000000004">
      <c r="A78" s="1">
        <v>0</v>
      </c>
    </row>
    <row r="79" spans="1:1" x14ac:dyDescent="0.55000000000000004">
      <c r="A79" s="1">
        <v>0</v>
      </c>
    </row>
    <row r="80" spans="1:1" x14ac:dyDescent="0.55000000000000004">
      <c r="A80" s="1">
        <v>0</v>
      </c>
    </row>
    <row r="81" spans="1:1" x14ac:dyDescent="0.55000000000000004">
      <c r="A81" s="1">
        <v>0</v>
      </c>
    </row>
    <row r="82" spans="1:1" x14ac:dyDescent="0.55000000000000004">
      <c r="A82" s="1">
        <v>0</v>
      </c>
    </row>
    <row r="83" spans="1:1" x14ac:dyDescent="0.55000000000000004">
      <c r="A83" s="1">
        <v>0</v>
      </c>
    </row>
    <row r="84" spans="1:1" x14ac:dyDescent="0.55000000000000004">
      <c r="A84" s="1">
        <v>0</v>
      </c>
    </row>
    <row r="85" spans="1:1" x14ac:dyDescent="0.55000000000000004">
      <c r="A85" s="1">
        <v>0</v>
      </c>
    </row>
    <row r="86" spans="1:1" x14ac:dyDescent="0.55000000000000004">
      <c r="A86" s="1">
        <v>0</v>
      </c>
    </row>
    <row r="87" spans="1:1" x14ac:dyDescent="0.55000000000000004">
      <c r="A87" s="1">
        <v>0</v>
      </c>
    </row>
    <row r="88" spans="1:1" x14ac:dyDescent="0.55000000000000004">
      <c r="A88" s="1">
        <v>0</v>
      </c>
    </row>
    <row r="89" spans="1:1" x14ac:dyDescent="0.55000000000000004">
      <c r="A89" s="1">
        <v>0</v>
      </c>
    </row>
    <row r="90" spans="1:1" x14ac:dyDescent="0.55000000000000004">
      <c r="A90" s="1">
        <v>0</v>
      </c>
    </row>
    <row r="91" spans="1:1" x14ac:dyDescent="0.55000000000000004">
      <c r="A91" s="1">
        <v>0</v>
      </c>
    </row>
    <row r="92" spans="1:1" x14ac:dyDescent="0.55000000000000004">
      <c r="A92" s="1">
        <v>0</v>
      </c>
    </row>
    <row r="93" spans="1:1" x14ac:dyDescent="0.55000000000000004">
      <c r="A93" s="1">
        <v>0</v>
      </c>
    </row>
    <row r="94" spans="1:1" x14ac:dyDescent="0.55000000000000004">
      <c r="A94" s="1">
        <v>0</v>
      </c>
    </row>
    <row r="95" spans="1:1" x14ac:dyDescent="0.55000000000000004">
      <c r="A95" s="1">
        <v>0</v>
      </c>
    </row>
    <row r="96" spans="1:1" x14ac:dyDescent="0.55000000000000004">
      <c r="A96" s="1">
        <v>0</v>
      </c>
    </row>
    <row r="97" spans="1:1" x14ac:dyDescent="0.55000000000000004">
      <c r="A97" s="1">
        <v>0</v>
      </c>
    </row>
    <row r="98" spans="1:1" x14ac:dyDescent="0.55000000000000004">
      <c r="A98" s="1">
        <v>0</v>
      </c>
    </row>
    <row r="99" spans="1:1" x14ac:dyDescent="0.55000000000000004">
      <c r="A99" s="1">
        <v>0</v>
      </c>
    </row>
    <row r="100" spans="1:1" x14ac:dyDescent="0.55000000000000004">
      <c r="A100" s="1">
        <v>0</v>
      </c>
    </row>
    <row r="101" spans="1:1" x14ac:dyDescent="0.55000000000000004">
      <c r="A101" s="1">
        <v>0</v>
      </c>
    </row>
    <row r="102" spans="1:1" x14ac:dyDescent="0.55000000000000004">
      <c r="A102" s="1">
        <v>0</v>
      </c>
    </row>
    <row r="103" spans="1:1" x14ac:dyDescent="0.55000000000000004">
      <c r="A103" s="1">
        <v>0</v>
      </c>
    </row>
    <row r="104" spans="1:1" x14ac:dyDescent="0.55000000000000004">
      <c r="A104" s="1">
        <v>0</v>
      </c>
    </row>
    <row r="105" spans="1:1" x14ac:dyDescent="0.55000000000000004">
      <c r="A105" s="1">
        <v>0</v>
      </c>
    </row>
    <row r="106" spans="1:1" x14ac:dyDescent="0.55000000000000004">
      <c r="A106" s="1">
        <v>0</v>
      </c>
    </row>
    <row r="107" spans="1:1" x14ac:dyDescent="0.55000000000000004">
      <c r="A107" s="1">
        <v>0</v>
      </c>
    </row>
    <row r="108" spans="1:1" x14ac:dyDescent="0.55000000000000004">
      <c r="A108" s="1">
        <v>0</v>
      </c>
    </row>
    <row r="109" spans="1:1" x14ac:dyDescent="0.55000000000000004">
      <c r="A109" s="1">
        <v>0</v>
      </c>
    </row>
    <row r="110" spans="1:1" x14ac:dyDescent="0.55000000000000004">
      <c r="A110" s="1">
        <v>0</v>
      </c>
    </row>
    <row r="111" spans="1:1" x14ac:dyDescent="0.55000000000000004">
      <c r="A111" s="1">
        <v>0</v>
      </c>
    </row>
    <row r="112" spans="1:1" x14ac:dyDescent="0.55000000000000004">
      <c r="A112" s="1">
        <v>0</v>
      </c>
    </row>
    <row r="113" spans="1:1" x14ac:dyDescent="0.55000000000000004">
      <c r="A113" s="1">
        <v>0</v>
      </c>
    </row>
    <row r="114" spans="1:1" x14ac:dyDescent="0.55000000000000004">
      <c r="A114" s="1">
        <v>0</v>
      </c>
    </row>
    <row r="115" spans="1:1" x14ac:dyDescent="0.55000000000000004">
      <c r="A115" s="1">
        <v>0</v>
      </c>
    </row>
    <row r="116" spans="1:1" x14ac:dyDescent="0.55000000000000004">
      <c r="A116" s="1">
        <v>0</v>
      </c>
    </row>
    <row r="117" spans="1:1" x14ac:dyDescent="0.55000000000000004">
      <c r="A117" s="1">
        <v>0</v>
      </c>
    </row>
    <row r="118" spans="1:1" x14ac:dyDescent="0.55000000000000004">
      <c r="A118" s="1">
        <v>0</v>
      </c>
    </row>
    <row r="119" spans="1:1" x14ac:dyDescent="0.55000000000000004">
      <c r="A119" s="1">
        <v>0</v>
      </c>
    </row>
    <row r="120" spans="1:1" x14ac:dyDescent="0.55000000000000004">
      <c r="A120" s="1">
        <v>0</v>
      </c>
    </row>
    <row r="121" spans="1:1" x14ac:dyDescent="0.55000000000000004">
      <c r="A121" s="1">
        <v>0</v>
      </c>
    </row>
    <row r="122" spans="1:1" x14ac:dyDescent="0.55000000000000004">
      <c r="A122" s="1">
        <v>0</v>
      </c>
    </row>
    <row r="123" spans="1:1" x14ac:dyDescent="0.55000000000000004">
      <c r="A123" s="1">
        <v>0</v>
      </c>
    </row>
    <row r="124" spans="1:1" x14ac:dyDescent="0.55000000000000004">
      <c r="A124" s="1">
        <v>0</v>
      </c>
    </row>
    <row r="125" spans="1:1" x14ac:dyDescent="0.55000000000000004">
      <c r="A125" s="1">
        <v>0</v>
      </c>
    </row>
    <row r="126" spans="1:1" x14ac:dyDescent="0.55000000000000004">
      <c r="A126" s="1">
        <v>0</v>
      </c>
    </row>
    <row r="127" spans="1:1" x14ac:dyDescent="0.55000000000000004">
      <c r="A127" s="1">
        <v>0</v>
      </c>
    </row>
    <row r="128" spans="1:1" x14ac:dyDescent="0.55000000000000004">
      <c r="A128" s="1">
        <v>0</v>
      </c>
    </row>
    <row r="129" spans="1:1" x14ac:dyDescent="0.55000000000000004">
      <c r="A129" s="1">
        <v>0</v>
      </c>
    </row>
    <row r="130" spans="1:1" x14ac:dyDescent="0.55000000000000004">
      <c r="A130" s="1">
        <v>0</v>
      </c>
    </row>
    <row r="131" spans="1:1" x14ac:dyDescent="0.55000000000000004">
      <c r="A131" s="1">
        <v>0</v>
      </c>
    </row>
    <row r="132" spans="1:1" x14ac:dyDescent="0.55000000000000004">
      <c r="A132" s="1">
        <v>0</v>
      </c>
    </row>
    <row r="133" spans="1:1" x14ac:dyDescent="0.55000000000000004">
      <c r="A133" s="1">
        <v>0</v>
      </c>
    </row>
    <row r="134" spans="1:1" x14ac:dyDescent="0.55000000000000004">
      <c r="A134" s="1">
        <v>0</v>
      </c>
    </row>
    <row r="135" spans="1:1" x14ac:dyDescent="0.55000000000000004">
      <c r="A135" s="1">
        <v>0</v>
      </c>
    </row>
    <row r="136" spans="1:1" x14ac:dyDescent="0.55000000000000004">
      <c r="A136" s="1">
        <v>0</v>
      </c>
    </row>
    <row r="137" spans="1:1" x14ac:dyDescent="0.55000000000000004">
      <c r="A137" s="1">
        <v>0</v>
      </c>
    </row>
    <row r="138" spans="1:1" x14ac:dyDescent="0.55000000000000004">
      <c r="A138" s="1">
        <v>0</v>
      </c>
    </row>
    <row r="139" spans="1:1" x14ac:dyDescent="0.55000000000000004">
      <c r="A139" s="1">
        <v>0</v>
      </c>
    </row>
    <row r="140" spans="1:1" x14ac:dyDescent="0.55000000000000004">
      <c r="A140" s="1">
        <v>0</v>
      </c>
    </row>
    <row r="141" spans="1:1" x14ac:dyDescent="0.55000000000000004">
      <c r="A141" s="1">
        <v>0</v>
      </c>
    </row>
    <row r="142" spans="1:1" x14ac:dyDescent="0.55000000000000004">
      <c r="A142" s="1">
        <v>0</v>
      </c>
    </row>
    <row r="143" spans="1:1" x14ac:dyDescent="0.55000000000000004">
      <c r="A143" s="1">
        <v>0</v>
      </c>
    </row>
    <row r="144" spans="1:1" x14ac:dyDescent="0.55000000000000004">
      <c r="A144" s="1">
        <v>0</v>
      </c>
    </row>
    <row r="145" spans="1:1" x14ac:dyDescent="0.55000000000000004">
      <c r="A145" s="1">
        <v>0</v>
      </c>
    </row>
    <row r="146" spans="1:1" x14ac:dyDescent="0.55000000000000004">
      <c r="A146" s="1">
        <v>0</v>
      </c>
    </row>
    <row r="147" spans="1:1" x14ac:dyDescent="0.55000000000000004">
      <c r="A147" s="1">
        <v>0</v>
      </c>
    </row>
    <row r="148" spans="1:1" x14ac:dyDescent="0.55000000000000004">
      <c r="A148" s="1">
        <v>0</v>
      </c>
    </row>
    <row r="149" spans="1:1" x14ac:dyDescent="0.55000000000000004">
      <c r="A149" s="1">
        <v>0</v>
      </c>
    </row>
    <row r="150" spans="1:1" x14ac:dyDescent="0.55000000000000004">
      <c r="A150" s="1">
        <v>0</v>
      </c>
    </row>
    <row r="151" spans="1:1" x14ac:dyDescent="0.55000000000000004">
      <c r="A151" s="1">
        <v>0</v>
      </c>
    </row>
    <row r="152" spans="1:1" x14ac:dyDescent="0.55000000000000004">
      <c r="A152" s="1">
        <v>0</v>
      </c>
    </row>
    <row r="153" spans="1:1" x14ac:dyDescent="0.55000000000000004">
      <c r="A153" s="1">
        <v>0</v>
      </c>
    </row>
    <row r="154" spans="1:1" x14ac:dyDescent="0.55000000000000004">
      <c r="A154" s="1">
        <v>0</v>
      </c>
    </row>
    <row r="155" spans="1:1" x14ac:dyDescent="0.55000000000000004">
      <c r="A155" s="1">
        <v>0</v>
      </c>
    </row>
    <row r="156" spans="1:1" x14ac:dyDescent="0.55000000000000004">
      <c r="A156" s="1">
        <v>0</v>
      </c>
    </row>
    <row r="157" spans="1:1" x14ac:dyDescent="0.55000000000000004">
      <c r="A157" s="1">
        <v>0</v>
      </c>
    </row>
    <row r="158" spans="1:1" x14ac:dyDescent="0.55000000000000004">
      <c r="A158" s="1">
        <v>0</v>
      </c>
    </row>
    <row r="159" spans="1:1" x14ac:dyDescent="0.55000000000000004">
      <c r="A159" s="1">
        <v>0</v>
      </c>
    </row>
    <row r="160" spans="1:1" x14ac:dyDescent="0.55000000000000004">
      <c r="A160" s="1">
        <v>0</v>
      </c>
    </row>
    <row r="161" spans="1:1" x14ac:dyDescent="0.55000000000000004">
      <c r="A161" s="1">
        <v>0</v>
      </c>
    </row>
    <row r="162" spans="1:1" x14ac:dyDescent="0.55000000000000004">
      <c r="A162" s="1">
        <v>0</v>
      </c>
    </row>
    <row r="163" spans="1:1" x14ac:dyDescent="0.55000000000000004">
      <c r="A163" s="1">
        <v>0</v>
      </c>
    </row>
    <row r="164" spans="1:1" x14ac:dyDescent="0.55000000000000004">
      <c r="A164" s="1">
        <v>0</v>
      </c>
    </row>
    <row r="165" spans="1:1" x14ac:dyDescent="0.55000000000000004">
      <c r="A165" s="1">
        <v>0</v>
      </c>
    </row>
    <row r="166" spans="1:1" x14ac:dyDescent="0.55000000000000004">
      <c r="A166" s="1">
        <v>0</v>
      </c>
    </row>
    <row r="167" spans="1:1" x14ac:dyDescent="0.55000000000000004">
      <c r="A167" s="1">
        <v>0</v>
      </c>
    </row>
    <row r="168" spans="1:1" x14ac:dyDescent="0.55000000000000004">
      <c r="A168" s="1">
        <v>0</v>
      </c>
    </row>
    <row r="169" spans="1:1" x14ac:dyDescent="0.55000000000000004">
      <c r="A169" s="1">
        <v>0</v>
      </c>
    </row>
    <row r="170" spans="1:1" x14ac:dyDescent="0.55000000000000004">
      <c r="A170" s="1">
        <v>0</v>
      </c>
    </row>
    <row r="171" spans="1:1" x14ac:dyDescent="0.55000000000000004">
      <c r="A171" s="1">
        <v>0</v>
      </c>
    </row>
    <row r="172" spans="1:1" x14ac:dyDescent="0.55000000000000004">
      <c r="A172" s="1">
        <v>0</v>
      </c>
    </row>
    <row r="173" spans="1:1" x14ac:dyDescent="0.55000000000000004">
      <c r="A173" s="1">
        <v>0</v>
      </c>
    </row>
    <row r="174" spans="1:1" x14ac:dyDescent="0.55000000000000004">
      <c r="A174" s="1">
        <v>0</v>
      </c>
    </row>
    <row r="175" spans="1:1" x14ac:dyDescent="0.55000000000000004">
      <c r="A175" s="1">
        <v>0</v>
      </c>
    </row>
    <row r="176" spans="1:1" x14ac:dyDescent="0.55000000000000004">
      <c r="A176" s="1">
        <v>0</v>
      </c>
    </row>
    <row r="177" spans="1:1" x14ac:dyDescent="0.55000000000000004">
      <c r="A177" s="1">
        <v>0</v>
      </c>
    </row>
    <row r="178" spans="1:1" x14ac:dyDescent="0.55000000000000004">
      <c r="A178" s="1">
        <v>0</v>
      </c>
    </row>
    <row r="179" spans="1:1" x14ac:dyDescent="0.55000000000000004">
      <c r="A179" s="1">
        <v>0</v>
      </c>
    </row>
    <row r="180" spans="1:1" x14ac:dyDescent="0.55000000000000004">
      <c r="A180" s="1">
        <v>0</v>
      </c>
    </row>
    <row r="181" spans="1:1" x14ac:dyDescent="0.55000000000000004">
      <c r="A181" s="1">
        <v>0</v>
      </c>
    </row>
    <row r="182" spans="1:1" x14ac:dyDescent="0.55000000000000004">
      <c r="A182" s="1">
        <v>0</v>
      </c>
    </row>
    <row r="183" spans="1:1" x14ac:dyDescent="0.55000000000000004">
      <c r="A183" s="1">
        <v>0</v>
      </c>
    </row>
    <row r="184" spans="1:1" x14ac:dyDescent="0.55000000000000004">
      <c r="A184" s="1">
        <v>0</v>
      </c>
    </row>
    <row r="185" spans="1:1" x14ac:dyDescent="0.55000000000000004">
      <c r="A185" s="1">
        <v>0</v>
      </c>
    </row>
    <row r="186" spans="1:1" x14ac:dyDescent="0.55000000000000004">
      <c r="A186" s="1">
        <v>0</v>
      </c>
    </row>
    <row r="187" spans="1:1" x14ac:dyDescent="0.55000000000000004">
      <c r="A187" s="1">
        <v>0</v>
      </c>
    </row>
    <row r="188" spans="1:1" x14ac:dyDescent="0.55000000000000004">
      <c r="A188" s="1">
        <v>0</v>
      </c>
    </row>
    <row r="189" spans="1:1" x14ac:dyDescent="0.55000000000000004">
      <c r="A189" s="1">
        <v>0</v>
      </c>
    </row>
    <row r="190" spans="1:1" x14ac:dyDescent="0.55000000000000004">
      <c r="A190" s="1">
        <v>0</v>
      </c>
    </row>
    <row r="191" spans="1:1" x14ac:dyDescent="0.55000000000000004">
      <c r="A191" s="1">
        <v>0</v>
      </c>
    </row>
    <row r="192" spans="1:1" x14ac:dyDescent="0.55000000000000004">
      <c r="A192" s="1">
        <v>0</v>
      </c>
    </row>
    <row r="193" spans="1:1" x14ac:dyDescent="0.55000000000000004">
      <c r="A193" s="1">
        <v>0</v>
      </c>
    </row>
    <row r="194" spans="1:1" x14ac:dyDescent="0.55000000000000004">
      <c r="A194" s="1">
        <v>0</v>
      </c>
    </row>
    <row r="195" spans="1:1" x14ac:dyDescent="0.55000000000000004">
      <c r="A195" s="1">
        <v>0</v>
      </c>
    </row>
    <row r="196" spans="1:1" x14ac:dyDescent="0.55000000000000004">
      <c r="A196" s="1">
        <v>0</v>
      </c>
    </row>
    <row r="197" spans="1:1" x14ac:dyDescent="0.55000000000000004">
      <c r="A197" s="1">
        <v>0</v>
      </c>
    </row>
    <row r="198" spans="1:1" x14ac:dyDescent="0.55000000000000004">
      <c r="A198" s="1">
        <v>0</v>
      </c>
    </row>
    <row r="199" spans="1:1" x14ac:dyDescent="0.55000000000000004">
      <c r="A199" s="1">
        <v>0</v>
      </c>
    </row>
    <row r="200" spans="1:1" x14ac:dyDescent="0.55000000000000004">
      <c r="A200" s="1">
        <v>0</v>
      </c>
    </row>
    <row r="201" spans="1:1" x14ac:dyDescent="0.55000000000000004">
      <c r="A201" s="1">
        <v>0</v>
      </c>
    </row>
    <row r="202" spans="1:1" x14ac:dyDescent="0.55000000000000004">
      <c r="A202" s="1">
        <v>0</v>
      </c>
    </row>
    <row r="203" spans="1:1" x14ac:dyDescent="0.55000000000000004">
      <c r="A203" s="1">
        <v>0</v>
      </c>
    </row>
    <row r="204" spans="1:1" x14ac:dyDescent="0.55000000000000004">
      <c r="A204" s="1">
        <v>0</v>
      </c>
    </row>
    <row r="205" spans="1:1" x14ac:dyDescent="0.55000000000000004">
      <c r="A205" s="1">
        <v>0</v>
      </c>
    </row>
    <row r="206" spans="1:1" x14ac:dyDescent="0.55000000000000004">
      <c r="A206" s="1">
        <v>0</v>
      </c>
    </row>
    <row r="207" spans="1:1" x14ac:dyDescent="0.55000000000000004">
      <c r="A207" s="1">
        <v>0</v>
      </c>
    </row>
    <row r="208" spans="1:1" x14ac:dyDescent="0.55000000000000004">
      <c r="A208" s="1">
        <v>0</v>
      </c>
    </row>
    <row r="209" spans="1:1" x14ac:dyDescent="0.55000000000000004">
      <c r="A209" s="1">
        <v>0</v>
      </c>
    </row>
    <row r="210" spans="1:1" x14ac:dyDescent="0.55000000000000004">
      <c r="A210" s="1">
        <v>0</v>
      </c>
    </row>
    <row r="211" spans="1:1" x14ac:dyDescent="0.55000000000000004">
      <c r="A211" s="1">
        <v>0</v>
      </c>
    </row>
    <row r="212" spans="1:1" x14ac:dyDescent="0.55000000000000004">
      <c r="A212" s="1">
        <v>0</v>
      </c>
    </row>
    <row r="213" spans="1:1" x14ac:dyDescent="0.55000000000000004">
      <c r="A213" s="1">
        <v>0</v>
      </c>
    </row>
    <row r="214" spans="1:1" x14ac:dyDescent="0.55000000000000004">
      <c r="A214" s="1">
        <v>0</v>
      </c>
    </row>
    <row r="215" spans="1:1" x14ac:dyDescent="0.55000000000000004">
      <c r="A215" s="1">
        <v>0</v>
      </c>
    </row>
    <row r="216" spans="1:1" x14ac:dyDescent="0.55000000000000004">
      <c r="A216" s="1">
        <v>0</v>
      </c>
    </row>
    <row r="217" spans="1:1" x14ac:dyDescent="0.55000000000000004">
      <c r="A217" s="1">
        <v>0</v>
      </c>
    </row>
    <row r="218" spans="1:1" x14ac:dyDescent="0.55000000000000004">
      <c r="A218" s="1">
        <v>0</v>
      </c>
    </row>
    <row r="219" spans="1:1" x14ac:dyDescent="0.55000000000000004">
      <c r="A219" s="1">
        <v>0</v>
      </c>
    </row>
    <row r="220" spans="1:1" x14ac:dyDescent="0.55000000000000004">
      <c r="A220" s="1">
        <v>0</v>
      </c>
    </row>
    <row r="221" spans="1:1" x14ac:dyDescent="0.55000000000000004">
      <c r="A221" s="1">
        <v>0</v>
      </c>
    </row>
    <row r="222" spans="1:1" x14ac:dyDescent="0.55000000000000004">
      <c r="A222" s="1">
        <v>0</v>
      </c>
    </row>
    <row r="223" spans="1:1" x14ac:dyDescent="0.55000000000000004">
      <c r="A223" s="1">
        <v>0</v>
      </c>
    </row>
    <row r="224" spans="1:1" x14ac:dyDescent="0.55000000000000004">
      <c r="A224" s="1">
        <v>0</v>
      </c>
    </row>
    <row r="225" spans="1:1" x14ac:dyDescent="0.55000000000000004">
      <c r="A225" s="1">
        <v>0</v>
      </c>
    </row>
    <row r="226" spans="1:1" x14ac:dyDescent="0.55000000000000004">
      <c r="A226" s="1">
        <v>0</v>
      </c>
    </row>
    <row r="227" spans="1:1" x14ac:dyDescent="0.55000000000000004">
      <c r="A227" s="1">
        <v>0</v>
      </c>
    </row>
    <row r="228" spans="1:1" x14ac:dyDescent="0.55000000000000004">
      <c r="A228" s="1">
        <v>0</v>
      </c>
    </row>
    <row r="229" spans="1:1" x14ac:dyDescent="0.55000000000000004">
      <c r="A229" s="1">
        <v>0</v>
      </c>
    </row>
    <row r="230" spans="1:1" x14ac:dyDescent="0.55000000000000004">
      <c r="A230" s="1">
        <v>0</v>
      </c>
    </row>
    <row r="231" spans="1:1" x14ac:dyDescent="0.55000000000000004">
      <c r="A231" s="1">
        <v>0</v>
      </c>
    </row>
    <row r="232" spans="1:1" x14ac:dyDescent="0.55000000000000004">
      <c r="A232" s="1">
        <v>0</v>
      </c>
    </row>
    <row r="233" spans="1:1" x14ac:dyDescent="0.55000000000000004">
      <c r="A233" s="1">
        <v>0</v>
      </c>
    </row>
    <row r="234" spans="1:1" x14ac:dyDescent="0.55000000000000004">
      <c r="A234" s="1">
        <v>0</v>
      </c>
    </row>
    <row r="235" spans="1:1" x14ac:dyDescent="0.55000000000000004">
      <c r="A235" s="1">
        <v>0</v>
      </c>
    </row>
    <row r="236" spans="1:1" x14ac:dyDescent="0.55000000000000004">
      <c r="A236" s="1">
        <v>0</v>
      </c>
    </row>
    <row r="237" spans="1:1" x14ac:dyDescent="0.55000000000000004">
      <c r="A237" s="1">
        <v>0</v>
      </c>
    </row>
    <row r="238" spans="1:1" x14ac:dyDescent="0.55000000000000004">
      <c r="A238" s="1">
        <v>0</v>
      </c>
    </row>
    <row r="239" spans="1:1" x14ac:dyDescent="0.55000000000000004">
      <c r="A239" s="1">
        <v>0</v>
      </c>
    </row>
    <row r="240" spans="1:1" x14ac:dyDescent="0.55000000000000004">
      <c r="A240" s="1">
        <v>0</v>
      </c>
    </row>
    <row r="241" spans="1:1" x14ac:dyDescent="0.55000000000000004">
      <c r="A241" s="1">
        <v>0</v>
      </c>
    </row>
    <row r="242" spans="1:1" x14ac:dyDescent="0.55000000000000004">
      <c r="A242" s="1">
        <v>0</v>
      </c>
    </row>
    <row r="243" spans="1:1" x14ac:dyDescent="0.55000000000000004">
      <c r="A243" s="1">
        <v>0</v>
      </c>
    </row>
    <row r="244" spans="1:1" x14ac:dyDescent="0.55000000000000004">
      <c r="A244" s="1">
        <v>0</v>
      </c>
    </row>
    <row r="245" spans="1:1" x14ac:dyDescent="0.55000000000000004">
      <c r="A245" s="1">
        <v>0</v>
      </c>
    </row>
    <row r="246" spans="1:1" x14ac:dyDescent="0.55000000000000004">
      <c r="A246" s="1">
        <v>0</v>
      </c>
    </row>
    <row r="247" spans="1:1" x14ac:dyDescent="0.55000000000000004">
      <c r="A247" s="1">
        <v>0</v>
      </c>
    </row>
    <row r="248" spans="1:1" x14ac:dyDescent="0.55000000000000004">
      <c r="A248" s="1">
        <v>0</v>
      </c>
    </row>
    <row r="249" spans="1:1" x14ac:dyDescent="0.55000000000000004">
      <c r="A249" s="1">
        <v>0</v>
      </c>
    </row>
    <row r="250" spans="1:1" x14ac:dyDescent="0.55000000000000004">
      <c r="A250" s="1">
        <v>0</v>
      </c>
    </row>
    <row r="251" spans="1:1" x14ac:dyDescent="0.55000000000000004">
      <c r="A251" s="1">
        <v>0</v>
      </c>
    </row>
    <row r="252" spans="1:1" x14ac:dyDescent="0.55000000000000004">
      <c r="A252" s="1">
        <v>0</v>
      </c>
    </row>
    <row r="253" spans="1:1" x14ac:dyDescent="0.55000000000000004">
      <c r="A253" s="1">
        <v>0</v>
      </c>
    </row>
    <row r="254" spans="1:1" x14ac:dyDescent="0.55000000000000004">
      <c r="A254" s="1">
        <v>0</v>
      </c>
    </row>
    <row r="255" spans="1:1" x14ac:dyDescent="0.55000000000000004">
      <c r="A255" s="1">
        <v>0</v>
      </c>
    </row>
    <row r="256" spans="1:1" x14ac:dyDescent="0.55000000000000004">
      <c r="A256" s="1">
        <v>0</v>
      </c>
    </row>
    <row r="257" spans="1:1" x14ac:dyDescent="0.55000000000000004">
      <c r="A257" s="1">
        <v>0</v>
      </c>
    </row>
    <row r="258" spans="1:1" x14ac:dyDescent="0.55000000000000004">
      <c r="A258" s="1">
        <v>0</v>
      </c>
    </row>
    <row r="259" spans="1:1" x14ac:dyDescent="0.55000000000000004">
      <c r="A259" s="1">
        <v>0</v>
      </c>
    </row>
    <row r="260" spans="1:1" x14ac:dyDescent="0.55000000000000004">
      <c r="A260" s="1">
        <v>0</v>
      </c>
    </row>
    <row r="261" spans="1:1" x14ac:dyDescent="0.55000000000000004">
      <c r="A261" s="1">
        <v>0</v>
      </c>
    </row>
    <row r="262" spans="1:1" x14ac:dyDescent="0.55000000000000004">
      <c r="A262" s="1">
        <v>0</v>
      </c>
    </row>
    <row r="263" spans="1:1" x14ac:dyDescent="0.55000000000000004">
      <c r="A263" s="1">
        <v>0</v>
      </c>
    </row>
    <row r="264" spans="1:1" x14ac:dyDescent="0.55000000000000004">
      <c r="A264" s="1">
        <v>0</v>
      </c>
    </row>
    <row r="265" spans="1:1" x14ac:dyDescent="0.55000000000000004">
      <c r="A265" s="1">
        <v>0</v>
      </c>
    </row>
    <row r="266" spans="1:1" x14ac:dyDescent="0.55000000000000004">
      <c r="A266" s="1">
        <v>0</v>
      </c>
    </row>
    <row r="267" spans="1:1" x14ac:dyDescent="0.55000000000000004">
      <c r="A267" s="1">
        <v>0</v>
      </c>
    </row>
    <row r="268" spans="1:1" x14ac:dyDescent="0.55000000000000004">
      <c r="A268" s="1">
        <v>0</v>
      </c>
    </row>
    <row r="269" spans="1:1" x14ac:dyDescent="0.55000000000000004">
      <c r="A269" s="1">
        <v>0</v>
      </c>
    </row>
    <row r="270" spans="1:1" x14ac:dyDescent="0.55000000000000004">
      <c r="A270" s="1">
        <v>0</v>
      </c>
    </row>
    <row r="271" spans="1:1" x14ac:dyDescent="0.55000000000000004">
      <c r="A271" s="1">
        <v>0</v>
      </c>
    </row>
    <row r="272" spans="1:1" x14ac:dyDescent="0.55000000000000004">
      <c r="A272" s="1">
        <v>0</v>
      </c>
    </row>
    <row r="273" spans="1:1" x14ac:dyDescent="0.55000000000000004">
      <c r="A273" s="1">
        <v>0</v>
      </c>
    </row>
    <row r="274" spans="1:1" x14ac:dyDescent="0.55000000000000004">
      <c r="A274" s="1">
        <v>0</v>
      </c>
    </row>
    <row r="275" spans="1:1" x14ac:dyDescent="0.55000000000000004">
      <c r="A275" s="1">
        <v>0</v>
      </c>
    </row>
    <row r="276" spans="1:1" x14ac:dyDescent="0.55000000000000004">
      <c r="A276" s="1">
        <v>0</v>
      </c>
    </row>
    <row r="277" spans="1:1" x14ac:dyDescent="0.55000000000000004">
      <c r="A277" s="1">
        <v>0</v>
      </c>
    </row>
    <row r="278" spans="1:1" x14ac:dyDescent="0.55000000000000004">
      <c r="A278" s="1">
        <v>0</v>
      </c>
    </row>
    <row r="279" spans="1:1" x14ac:dyDescent="0.55000000000000004">
      <c r="A279" s="1">
        <v>0</v>
      </c>
    </row>
    <row r="280" spans="1:1" x14ac:dyDescent="0.55000000000000004">
      <c r="A280" s="1">
        <v>0</v>
      </c>
    </row>
    <row r="281" spans="1:1" x14ac:dyDescent="0.55000000000000004">
      <c r="A281" s="1">
        <v>0</v>
      </c>
    </row>
    <row r="282" spans="1:1" x14ac:dyDescent="0.55000000000000004">
      <c r="A282" s="1">
        <v>0</v>
      </c>
    </row>
    <row r="283" spans="1:1" x14ac:dyDescent="0.55000000000000004">
      <c r="A283" s="1">
        <v>0</v>
      </c>
    </row>
    <row r="284" spans="1:1" x14ac:dyDescent="0.55000000000000004">
      <c r="A284" s="1">
        <v>0</v>
      </c>
    </row>
    <row r="285" spans="1:1" x14ac:dyDescent="0.55000000000000004">
      <c r="A285" s="1">
        <v>0</v>
      </c>
    </row>
    <row r="286" spans="1:1" x14ac:dyDescent="0.55000000000000004">
      <c r="A286" s="1">
        <v>0</v>
      </c>
    </row>
    <row r="287" spans="1:1" x14ac:dyDescent="0.55000000000000004">
      <c r="A287" s="1">
        <v>0</v>
      </c>
    </row>
    <row r="288" spans="1:1" x14ac:dyDescent="0.55000000000000004">
      <c r="A288" s="1">
        <v>0</v>
      </c>
    </row>
    <row r="289" spans="1:1" x14ac:dyDescent="0.55000000000000004">
      <c r="A289" s="1">
        <v>0</v>
      </c>
    </row>
    <row r="290" spans="1:1" x14ac:dyDescent="0.55000000000000004">
      <c r="A290" s="1">
        <v>0</v>
      </c>
    </row>
    <row r="291" spans="1:1" x14ac:dyDescent="0.55000000000000004">
      <c r="A291" s="1">
        <v>0</v>
      </c>
    </row>
    <row r="292" spans="1:1" x14ac:dyDescent="0.55000000000000004">
      <c r="A292" s="1">
        <v>0</v>
      </c>
    </row>
    <row r="293" spans="1:1" x14ac:dyDescent="0.55000000000000004">
      <c r="A293" s="1">
        <v>0</v>
      </c>
    </row>
    <row r="294" spans="1:1" x14ac:dyDescent="0.55000000000000004">
      <c r="A294" s="1">
        <v>0</v>
      </c>
    </row>
    <row r="295" spans="1:1" x14ac:dyDescent="0.55000000000000004">
      <c r="A295" s="1">
        <v>0</v>
      </c>
    </row>
    <row r="296" spans="1:1" x14ac:dyDescent="0.55000000000000004">
      <c r="A296" s="1">
        <v>0</v>
      </c>
    </row>
    <row r="297" spans="1:1" x14ac:dyDescent="0.55000000000000004">
      <c r="A297" s="1">
        <v>0</v>
      </c>
    </row>
    <row r="298" spans="1:1" x14ac:dyDescent="0.55000000000000004">
      <c r="A298" s="1">
        <v>0</v>
      </c>
    </row>
    <row r="299" spans="1:1" x14ac:dyDescent="0.55000000000000004">
      <c r="A299" s="1">
        <v>0</v>
      </c>
    </row>
    <row r="300" spans="1:1" x14ac:dyDescent="0.55000000000000004">
      <c r="A300" s="1">
        <v>0</v>
      </c>
    </row>
    <row r="301" spans="1:1" x14ac:dyDescent="0.55000000000000004">
      <c r="A301" s="1">
        <v>0</v>
      </c>
    </row>
    <row r="302" spans="1:1" x14ac:dyDescent="0.55000000000000004">
      <c r="A302" s="1">
        <v>0</v>
      </c>
    </row>
    <row r="303" spans="1:1" x14ac:dyDescent="0.55000000000000004">
      <c r="A303" s="1">
        <v>0</v>
      </c>
    </row>
    <row r="304" spans="1:1" x14ac:dyDescent="0.55000000000000004">
      <c r="A304" s="1">
        <v>0</v>
      </c>
    </row>
    <row r="305" spans="1:1" x14ac:dyDescent="0.55000000000000004">
      <c r="A305" s="1">
        <v>0</v>
      </c>
    </row>
    <row r="306" spans="1:1" x14ac:dyDescent="0.55000000000000004">
      <c r="A306" s="1">
        <v>0</v>
      </c>
    </row>
    <row r="307" spans="1:1" x14ac:dyDescent="0.55000000000000004">
      <c r="A307" s="1">
        <v>0</v>
      </c>
    </row>
    <row r="308" spans="1:1" x14ac:dyDescent="0.55000000000000004">
      <c r="A308" s="1">
        <v>0</v>
      </c>
    </row>
    <row r="309" spans="1:1" x14ac:dyDescent="0.55000000000000004">
      <c r="A309" s="1">
        <v>0</v>
      </c>
    </row>
    <row r="310" spans="1:1" x14ac:dyDescent="0.55000000000000004">
      <c r="A310" s="1">
        <v>0</v>
      </c>
    </row>
    <row r="311" spans="1:1" x14ac:dyDescent="0.55000000000000004">
      <c r="A311" s="1">
        <v>0</v>
      </c>
    </row>
    <row r="312" spans="1:1" x14ac:dyDescent="0.55000000000000004">
      <c r="A312" s="1">
        <v>0</v>
      </c>
    </row>
    <row r="313" spans="1:1" x14ac:dyDescent="0.55000000000000004">
      <c r="A313" s="1">
        <v>0</v>
      </c>
    </row>
    <row r="314" spans="1:1" x14ac:dyDescent="0.55000000000000004">
      <c r="A314" s="1">
        <v>0</v>
      </c>
    </row>
    <row r="315" spans="1:1" x14ac:dyDescent="0.55000000000000004">
      <c r="A315" s="1">
        <v>0</v>
      </c>
    </row>
    <row r="316" spans="1:1" x14ac:dyDescent="0.55000000000000004">
      <c r="A316" s="1">
        <v>0</v>
      </c>
    </row>
    <row r="317" spans="1:1" x14ac:dyDescent="0.55000000000000004">
      <c r="A317" s="1">
        <v>0</v>
      </c>
    </row>
    <row r="318" spans="1:1" x14ac:dyDescent="0.55000000000000004">
      <c r="A318" s="1">
        <v>0</v>
      </c>
    </row>
    <row r="319" spans="1:1" x14ac:dyDescent="0.55000000000000004">
      <c r="A319" s="1">
        <v>0</v>
      </c>
    </row>
    <row r="320" spans="1:1" x14ac:dyDescent="0.55000000000000004">
      <c r="A320" s="1">
        <v>0</v>
      </c>
    </row>
    <row r="321" spans="1:1" x14ac:dyDescent="0.55000000000000004">
      <c r="A321" s="1">
        <v>0</v>
      </c>
    </row>
    <row r="322" spans="1:1" x14ac:dyDescent="0.55000000000000004">
      <c r="A322" s="1">
        <v>0</v>
      </c>
    </row>
    <row r="323" spans="1:1" x14ac:dyDescent="0.55000000000000004">
      <c r="A323" s="1">
        <v>0</v>
      </c>
    </row>
    <row r="324" spans="1:1" x14ac:dyDescent="0.55000000000000004">
      <c r="A324" s="1">
        <v>0</v>
      </c>
    </row>
    <row r="325" spans="1:1" x14ac:dyDescent="0.55000000000000004">
      <c r="A325" s="1">
        <v>0</v>
      </c>
    </row>
    <row r="326" spans="1:1" x14ac:dyDescent="0.55000000000000004">
      <c r="A326" s="1">
        <v>0</v>
      </c>
    </row>
    <row r="327" spans="1:1" x14ac:dyDescent="0.55000000000000004">
      <c r="A327" s="1">
        <v>0</v>
      </c>
    </row>
    <row r="328" spans="1:1" x14ac:dyDescent="0.55000000000000004">
      <c r="A328" s="1">
        <v>0</v>
      </c>
    </row>
    <row r="329" spans="1:1" x14ac:dyDescent="0.55000000000000004">
      <c r="A329" s="1">
        <v>0</v>
      </c>
    </row>
    <row r="330" spans="1:1" x14ac:dyDescent="0.55000000000000004">
      <c r="A330" s="1">
        <v>0</v>
      </c>
    </row>
    <row r="331" spans="1:1" x14ac:dyDescent="0.55000000000000004">
      <c r="A331" s="1">
        <v>0</v>
      </c>
    </row>
    <row r="332" spans="1:1" x14ac:dyDescent="0.55000000000000004">
      <c r="A332" s="1">
        <v>0</v>
      </c>
    </row>
    <row r="333" spans="1:1" x14ac:dyDescent="0.55000000000000004">
      <c r="A333" s="1">
        <v>0</v>
      </c>
    </row>
    <row r="334" spans="1:1" x14ac:dyDescent="0.55000000000000004">
      <c r="A334" s="1">
        <v>0</v>
      </c>
    </row>
    <row r="335" spans="1:1" x14ac:dyDescent="0.55000000000000004">
      <c r="A335" s="1">
        <v>0</v>
      </c>
    </row>
    <row r="336" spans="1:1" x14ac:dyDescent="0.55000000000000004">
      <c r="A336" s="1">
        <v>0</v>
      </c>
    </row>
    <row r="337" spans="1:1" x14ac:dyDescent="0.55000000000000004">
      <c r="A337" s="1">
        <v>0</v>
      </c>
    </row>
    <row r="338" spans="1:1" x14ac:dyDescent="0.55000000000000004">
      <c r="A338" s="1">
        <v>0</v>
      </c>
    </row>
    <row r="339" spans="1:1" x14ac:dyDescent="0.55000000000000004">
      <c r="A339" s="1">
        <v>0</v>
      </c>
    </row>
    <row r="340" spans="1:1" x14ac:dyDescent="0.55000000000000004">
      <c r="A340" s="1">
        <v>0</v>
      </c>
    </row>
    <row r="341" spans="1:1" x14ac:dyDescent="0.55000000000000004">
      <c r="A341" s="1">
        <v>0</v>
      </c>
    </row>
    <row r="342" spans="1:1" x14ac:dyDescent="0.55000000000000004">
      <c r="A342" s="1">
        <v>0</v>
      </c>
    </row>
    <row r="343" spans="1:1" x14ac:dyDescent="0.55000000000000004">
      <c r="A343" s="1">
        <v>0</v>
      </c>
    </row>
    <row r="344" spans="1:1" x14ac:dyDescent="0.55000000000000004">
      <c r="A344" s="1">
        <v>0</v>
      </c>
    </row>
    <row r="345" spans="1:1" x14ac:dyDescent="0.55000000000000004">
      <c r="A345" s="1">
        <v>0</v>
      </c>
    </row>
    <row r="346" spans="1:1" x14ac:dyDescent="0.55000000000000004">
      <c r="A346" s="1">
        <v>0</v>
      </c>
    </row>
    <row r="347" spans="1:1" x14ac:dyDescent="0.55000000000000004">
      <c r="A347" s="1">
        <v>0</v>
      </c>
    </row>
    <row r="348" spans="1:1" x14ac:dyDescent="0.55000000000000004">
      <c r="A348" s="1">
        <v>0</v>
      </c>
    </row>
    <row r="349" spans="1:1" x14ac:dyDescent="0.55000000000000004">
      <c r="A349" s="1">
        <v>0</v>
      </c>
    </row>
    <row r="350" spans="1:1" x14ac:dyDescent="0.55000000000000004">
      <c r="A350" s="1">
        <v>0</v>
      </c>
    </row>
    <row r="351" spans="1:1" x14ac:dyDescent="0.55000000000000004">
      <c r="A351" s="1">
        <v>0</v>
      </c>
    </row>
    <row r="352" spans="1:1" x14ac:dyDescent="0.55000000000000004">
      <c r="A352" s="1">
        <v>0</v>
      </c>
    </row>
    <row r="353" spans="1:1" x14ac:dyDescent="0.55000000000000004">
      <c r="A353" s="1">
        <v>0</v>
      </c>
    </row>
    <row r="354" spans="1:1" x14ac:dyDescent="0.55000000000000004">
      <c r="A354" s="1">
        <v>0</v>
      </c>
    </row>
    <row r="355" spans="1:1" x14ac:dyDescent="0.55000000000000004">
      <c r="A355" s="1">
        <v>0</v>
      </c>
    </row>
    <row r="356" spans="1:1" x14ac:dyDescent="0.55000000000000004">
      <c r="A356" s="1">
        <v>0</v>
      </c>
    </row>
    <row r="357" spans="1:1" x14ac:dyDescent="0.55000000000000004">
      <c r="A357" s="1">
        <v>0</v>
      </c>
    </row>
    <row r="358" spans="1:1" x14ac:dyDescent="0.55000000000000004">
      <c r="A358" s="1">
        <v>0</v>
      </c>
    </row>
    <row r="359" spans="1:1" x14ac:dyDescent="0.55000000000000004">
      <c r="A359" s="1">
        <v>0</v>
      </c>
    </row>
    <row r="360" spans="1:1" x14ac:dyDescent="0.55000000000000004">
      <c r="A360" s="1">
        <v>0</v>
      </c>
    </row>
    <row r="361" spans="1:1" x14ac:dyDescent="0.55000000000000004">
      <c r="A361" s="1">
        <v>0</v>
      </c>
    </row>
    <row r="362" spans="1:1" x14ac:dyDescent="0.55000000000000004">
      <c r="A362" s="1">
        <v>0</v>
      </c>
    </row>
    <row r="363" spans="1:1" x14ac:dyDescent="0.55000000000000004">
      <c r="A363" s="1">
        <v>0</v>
      </c>
    </row>
    <row r="364" spans="1:1" x14ac:dyDescent="0.55000000000000004">
      <c r="A364" s="1">
        <v>0</v>
      </c>
    </row>
    <row r="365" spans="1:1" x14ac:dyDescent="0.55000000000000004">
      <c r="A365" s="1">
        <v>0</v>
      </c>
    </row>
    <row r="366" spans="1:1" x14ac:dyDescent="0.55000000000000004">
      <c r="A366" s="1">
        <v>0</v>
      </c>
    </row>
    <row r="367" spans="1:1" x14ac:dyDescent="0.55000000000000004">
      <c r="A367" s="1">
        <v>0</v>
      </c>
    </row>
    <row r="368" spans="1:1" x14ac:dyDescent="0.55000000000000004">
      <c r="A368" s="1">
        <v>0</v>
      </c>
    </row>
    <row r="369" spans="1:1" x14ac:dyDescent="0.55000000000000004">
      <c r="A369" s="1">
        <v>0</v>
      </c>
    </row>
    <row r="370" spans="1:1" x14ac:dyDescent="0.55000000000000004">
      <c r="A370" s="1">
        <v>0</v>
      </c>
    </row>
    <row r="371" spans="1:1" x14ac:dyDescent="0.55000000000000004">
      <c r="A371" s="1">
        <v>0</v>
      </c>
    </row>
    <row r="372" spans="1:1" x14ac:dyDescent="0.55000000000000004">
      <c r="A372" s="1">
        <v>0</v>
      </c>
    </row>
    <row r="373" spans="1:1" x14ac:dyDescent="0.55000000000000004">
      <c r="A373" s="1">
        <v>0</v>
      </c>
    </row>
    <row r="374" spans="1:1" x14ac:dyDescent="0.55000000000000004">
      <c r="A374" s="1">
        <v>0</v>
      </c>
    </row>
    <row r="375" spans="1:1" x14ac:dyDescent="0.55000000000000004">
      <c r="A375" s="1">
        <v>0</v>
      </c>
    </row>
    <row r="376" spans="1:1" x14ac:dyDescent="0.55000000000000004">
      <c r="A376" s="1">
        <v>0</v>
      </c>
    </row>
    <row r="377" spans="1:1" x14ac:dyDescent="0.55000000000000004">
      <c r="A377" s="1">
        <v>0</v>
      </c>
    </row>
    <row r="378" spans="1:1" x14ac:dyDescent="0.55000000000000004">
      <c r="A378" s="1">
        <v>0</v>
      </c>
    </row>
    <row r="379" spans="1:1" x14ac:dyDescent="0.55000000000000004">
      <c r="A379" s="1">
        <v>0</v>
      </c>
    </row>
    <row r="380" spans="1:1" x14ac:dyDescent="0.55000000000000004">
      <c r="A380" s="1">
        <v>0</v>
      </c>
    </row>
    <row r="381" spans="1:1" x14ac:dyDescent="0.55000000000000004">
      <c r="A381" s="1">
        <v>0</v>
      </c>
    </row>
    <row r="382" spans="1:1" x14ac:dyDescent="0.55000000000000004">
      <c r="A382" s="1">
        <v>0</v>
      </c>
    </row>
    <row r="383" spans="1:1" x14ac:dyDescent="0.55000000000000004">
      <c r="A383" s="1">
        <v>0</v>
      </c>
    </row>
    <row r="384" spans="1:1" x14ac:dyDescent="0.55000000000000004">
      <c r="A384" s="1">
        <v>0</v>
      </c>
    </row>
    <row r="385" spans="1:1" x14ac:dyDescent="0.55000000000000004">
      <c r="A385" s="1">
        <v>0</v>
      </c>
    </row>
    <row r="386" spans="1:1" x14ac:dyDescent="0.55000000000000004">
      <c r="A386" s="1">
        <v>0</v>
      </c>
    </row>
    <row r="387" spans="1:1" x14ac:dyDescent="0.55000000000000004">
      <c r="A387" s="1">
        <v>0</v>
      </c>
    </row>
    <row r="388" spans="1:1" x14ac:dyDescent="0.55000000000000004">
      <c r="A388" s="1">
        <v>0</v>
      </c>
    </row>
    <row r="389" spans="1:1" x14ac:dyDescent="0.55000000000000004">
      <c r="A389" s="1">
        <v>0</v>
      </c>
    </row>
    <row r="390" spans="1:1" x14ac:dyDescent="0.55000000000000004">
      <c r="A390" s="1">
        <v>0</v>
      </c>
    </row>
    <row r="391" spans="1:1" x14ac:dyDescent="0.55000000000000004">
      <c r="A391" s="1">
        <v>0</v>
      </c>
    </row>
    <row r="392" spans="1:1" x14ac:dyDescent="0.55000000000000004">
      <c r="A392" s="1">
        <v>0</v>
      </c>
    </row>
    <row r="393" spans="1:1" x14ac:dyDescent="0.55000000000000004">
      <c r="A393" s="1">
        <v>0</v>
      </c>
    </row>
    <row r="394" spans="1:1" x14ac:dyDescent="0.55000000000000004">
      <c r="A394" s="1">
        <v>0</v>
      </c>
    </row>
    <row r="395" spans="1:1" x14ac:dyDescent="0.55000000000000004">
      <c r="A395" s="1">
        <v>0</v>
      </c>
    </row>
    <row r="396" spans="1:1" x14ac:dyDescent="0.55000000000000004">
      <c r="A396" s="1">
        <v>0</v>
      </c>
    </row>
    <row r="397" spans="1:1" x14ac:dyDescent="0.55000000000000004">
      <c r="A397" s="1">
        <v>0</v>
      </c>
    </row>
    <row r="398" spans="1:1" x14ac:dyDescent="0.55000000000000004">
      <c r="A398" s="1">
        <v>0</v>
      </c>
    </row>
    <row r="399" spans="1:1" x14ac:dyDescent="0.55000000000000004">
      <c r="A399" s="1">
        <v>0</v>
      </c>
    </row>
    <row r="400" spans="1:1" x14ac:dyDescent="0.55000000000000004">
      <c r="A400" s="1">
        <v>0</v>
      </c>
    </row>
    <row r="401" spans="1:1" x14ac:dyDescent="0.55000000000000004">
      <c r="A401" s="1">
        <v>0</v>
      </c>
    </row>
  </sheetData>
  <mergeCells count="1"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Garlic</vt:lpstr>
      <vt:lpstr>Advertising</vt:lpstr>
      <vt:lpstr>Production</vt:lpstr>
      <vt:lpstr>Survey</vt:lpstr>
      <vt:lpstr>Product</vt:lpstr>
    </vt:vector>
  </TitlesOfParts>
  <Company>Griffith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Boris Choy</cp:lastModifiedBy>
  <dcterms:created xsi:type="dcterms:W3CDTF">2010-04-22T01:08:17Z</dcterms:created>
  <dcterms:modified xsi:type="dcterms:W3CDTF">2022-08-21T14:00:30Z</dcterms:modified>
</cp:coreProperties>
</file>