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CS112-D\"/>
    </mc:Choice>
  </mc:AlternateContent>
  <xr:revisionPtr revIDLastSave="0" documentId="13_ncr:1_{897C99D0-2F44-4A08-A9F8-BE04B381D2ED}" xr6:coauthVersionLast="47" xr6:coauthVersionMax="47" xr10:uidLastSave="{00000000-0000-0000-0000-000000000000}"/>
  <bookViews>
    <workbookView xWindow="-108" yWindow="-108" windowWidth="23256" windowHeight="12456" xr2:uid="{E03FB637-0D10-431C-85DD-8BE1A0763B65}"/>
  </bookViews>
  <sheets>
    <sheet name="Điểm tổng" sheetId="1" r:id="rId1"/>
    <sheet name="Ghi chú"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 i="1" l="1"/>
  <c r="J39" i="1"/>
  <c r="O39" i="1" s="1"/>
  <c r="J38" i="1"/>
  <c r="J37" i="1"/>
  <c r="O37" i="1" s="1"/>
  <c r="J36" i="1"/>
  <c r="J35" i="1"/>
  <c r="O35" i="1" s="1"/>
  <c r="J34" i="1"/>
  <c r="J33" i="1"/>
  <c r="O33" i="1" s="1"/>
  <c r="J32" i="1"/>
  <c r="J31" i="1"/>
  <c r="O31" i="1" s="1"/>
  <c r="J30" i="1"/>
  <c r="J29" i="1"/>
  <c r="J28" i="1"/>
  <c r="J27" i="1"/>
  <c r="O27" i="1" s="1"/>
  <c r="J26" i="1"/>
  <c r="J25" i="1"/>
  <c r="O25" i="1" s="1"/>
  <c r="J24" i="1"/>
  <c r="J23" i="1"/>
  <c r="O23" i="1" s="1"/>
  <c r="J22" i="1"/>
  <c r="J21" i="1"/>
  <c r="O21" i="1" s="1"/>
  <c r="J20" i="1"/>
  <c r="J19" i="1"/>
  <c r="O19" i="1" s="1"/>
  <c r="J18" i="1"/>
  <c r="J17" i="1"/>
  <c r="O17" i="1" s="1"/>
  <c r="J16" i="1"/>
  <c r="J15" i="1"/>
  <c r="O15" i="1" s="1"/>
  <c r="J14" i="1"/>
  <c r="J13" i="1"/>
  <c r="O13" i="1" s="1"/>
  <c r="J12" i="1"/>
  <c r="M12" i="1"/>
  <c r="M40" i="1"/>
  <c r="M38" i="1"/>
  <c r="M36" i="1"/>
  <c r="M34" i="1"/>
  <c r="M32" i="1"/>
  <c r="M30" i="1"/>
  <c r="M29" i="1"/>
  <c r="M28" i="1"/>
  <c r="M26" i="1"/>
  <c r="M24" i="1"/>
  <c r="M22" i="1"/>
  <c r="M20" i="1"/>
  <c r="M18" i="1"/>
  <c r="M16" i="1"/>
  <c r="M14" i="1"/>
  <c r="H40" i="1"/>
  <c r="H38" i="1"/>
  <c r="H36" i="1"/>
  <c r="H34" i="1"/>
  <c r="H32" i="1"/>
  <c r="H30" i="1"/>
  <c r="H28" i="1"/>
  <c r="H26" i="1"/>
  <c r="H24" i="1"/>
  <c r="H22" i="1"/>
  <c r="H20" i="1"/>
  <c r="H18" i="1"/>
  <c r="H16" i="1"/>
  <c r="H14" i="1"/>
  <c r="O32" i="1" l="1"/>
  <c r="O38" i="1"/>
  <c r="O40" i="1"/>
  <c r="O24" i="1"/>
  <c r="O26" i="1"/>
  <c r="O30" i="1"/>
  <c r="O29" i="1"/>
  <c r="O22" i="1"/>
  <c r="O12" i="1"/>
  <c r="O18" i="1"/>
  <c r="O34" i="1"/>
  <c r="O28" i="1"/>
  <c r="O16" i="1"/>
  <c r="O20" i="1"/>
  <c r="O36" i="1"/>
  <c r="O14" i="1"/>
</calcChain>
</file>

<file path=xl/sharedStrings.xml><?xml version="1.0" encoding="utf-8"?>
<sst xmlns="http://schemas.openxmlformats.org/spreadsheetml/2006/main" count="94" uniqueCount="82">
  <si>
    <t>Nhóm</t>
  </si>
  <si>
    <t>MSSV</t>
  </si>
  <si>
    <t>Họ và tên</t>
  </si>
  <si>
    <t>Số câu đúng</t>
  </si>
  <si>
    <t>Nguyễn Đình Thiên Quang</t>
  </si>
  <si>
    <t>Đặng Quốc Cường</t>
  </si>
  <si>
    <t>Trần Vinh Khánh</t>
  </si>
  <si>
    <t>Nguyễn Thiện Nhân</t>
  </si>
  <si>
    <t>Trần Vạn Tấn</t>
  </si>
  <si>
    <t>Nguyễn Hữu Đặng Nguyên</t>
  </si>
  <si>
    <t>Phan Nhật Tân</t>
  </si>
  <si>
    <t>Nguyễn Huy Phước</t>
  </si>
  <si>
    <t>Trần Lê Minh Nhật</t>
  </si>
  <si>
    <t>Nguyễn Thiên Bảo</t>
  </si>
  <si>
    <t>Nguyễn Văn Minh</t>
  </si>
  <si>
    <t>Đồng Quốc Thắng</t>
  </si>
  <si>
    <t>Hoàng Đức Dũng</t>
  </si>
  <si>
    <t>Nguyễn Văn Hồng Thái</t>
  </si>
  <si>
    <t>Nguyễn Phạm Phương Nam</t>
  </si>
  <si>
    <t>Phạm Huỳnh Long Vũ</t>
  </si>
  <si>
    <t>Nguyễn Thái Sơn</t>
  </si>
  <si>
    <t>Bùi Ngọc Thiên Thanh</t>
  </si>
  <si>
    <t>Hồ Ngọc Luật</t>
  </si>
  <si>
    <t>Nguyễn Trần Quang Minh</t>
  </si>
  <si>
    <t>Cao Lê Công Thành</t>
  </si>
  <si>
    <t>Đặng Quang Vinh</t>
  </si>
  <si>
    <t>Hoàng Minh Thái</t>
  </si>
  <si>
    <t>Nguyễn Trọng Tất Thành</t>
  </si>
  <si>
    <t>Nguyễn Minh Huy</t>
  </si>
  <si>
    <t>Đỗ Quang Lực</t>
  </si>
  <si>
    <t>Nguyễn Nguyên Khang</t>
  </si>
  <si>
    <t>Đỗ Phương Duy</t>
  </si>
  <si>
    <t>Phạm Đức Hiếu</t>
  </si>
  <si>
    <t>Wecode</t>
  </si>
  <si>
    <t>Problem 1</t>
  </si>
  <si>
    <t>Problem 2</t>
  </si>
  <si>
    <t>Problem 3</t>
  </si>
  <si>
    <t>Quiz</t>
  </si>
  <si>
    <t>Điểm</t>
  </si>
  <si>
    <t>Điểm cộng</t>
  </si>
  <si>
    <t>Tổng</t>
  </si>
  <si>
    <t>Điểm tổng</t>
  </si>
  <si>
    <t>Problem 4</t>
  </si>
  <si>
    <t>Nội dung</t>
  </si>
  <si>
    <t>Trọng số</t>
  </si>
  <si>
    <t>Điểm danh</t>
  </si>
  <si>
    <t>Chuyên cần</t>
  </si>
  <si>
    <t>Tối đa 0,5 điểm</t>
  </si>
  <si>
    <t>Điểm wecode là điểm chung của nhóm, điểm tính theo hệ thống chấm của wecode theo các testcase</t>
  </si>
  <si>
    <t>Bài</t>
  </si>
  <si>
    <t>Điểm tối đa</t>
  </si>
  <si>
    <t>ORANGE TREES</t>
  </si>
  <si>
    <t>HIGH PLACE</t>
  </si>
  <si>
    <t>FISHING</t>
  </si>
  <si>
    <t>DIFFSUB</t>
  </si>
  <si>
    <t>Điểm bài quiz là điểm của mỗi cá nhân, điểm sẽ được tính theo kết quả tính điểm trên hệ thống sau khi hoàn thành.</t>
  </si>
  <si>
    <t>Yêu cầu</t>
  </si>
  <si>
    <t>Có tham gia quiz</t>
  </si>
  <si>
    <t>Không tham gia quiz</t>
  </si>
  <si>
    <t>Do sai sót trong làm đề bị sai 3 câu, nhóm cộng điểm 3 câu cho tất cả các bài</t>
  </si>
  <si>
    <r>
      <t xml:space="preserve">Điểm chuyên cần là điểm của mỗi cá nhân, bao gồm </t>
    </r>
    <r>
      <rPr>
        <b/>
        <sz val="13"/>
        <color theme="1"/>
        <rFont val="Times New Roman"/>
        <family val="1"/>
      </rPr>
      <t>điểm điểm danh cá nhân</t>
    </r>
    <r>
      <rPr>
        <sz val="13"/>
        <color theme="1"/>
        <rFont val="Times New Roman"/>
        <family val="1"/>
      </rPr>
      <t xml:space="preserve"> (chiếm 50%) và </t>
    </r>
    <r>
      <rPr>
        <b/>
        <sz val="13"/>
        <color theme="1"/>
        <rFont val="Times New Roman"/>
        <family val="1"/>
      </rPr>
      <t>điểm nhóm</t>
    </r>
    <r>
      <rPr>
        <sz val="13"/>
        <color theme="1"/>
        <rFont val="Times New Roman"/>
        <family val="1"/>
      </rPr>
      <t xml:space="preserve"> (chiếm 50%)</t>
    </r>
  </si>
  <si>
    <t>Có tham gia học nhưng không tham gia quiz</t>
  </si>
  <si>
    <t>Không tham gia học</t>
  </si>
  <si>
    <t>Có tham gia học và có tham gia quiz</t>
  </si>
  <si>
    <t>Có làm 4 bài wecode</t>
  </si>
  <si>
    <t>Có làm 3 bài wecode</t>
  </si>
  <si>
    <t>Có làm 2 bài wecode</t>
  </si>
  <si>
    <t>Có làm 1 bài wecode</t>
  </si>
  <si>
    <t>Không làm</t>
  </si>
  <si>
    <t>Wecode (70%)</t>
  </si>
  <si>
    <t>Quiz (15%)</t>
  </si>
  <si>
    <t>Chuyên cần (15%)</t>
  </si>
  <si>
    <t>Điểm cộng là điểm của mỗi cá nhân, nhóm cho điểm cộng hợp lý tuỳ vào số lượng trả lời câu hỏi của các bạn, điểm cộng thêm tối đa 0,5 điểm</t>
  </si>
  <si>
    <t>Điểm cộng (nếu có)</t>
  </si>
  <si>
    <t>Điểm tối đa 10 điểm/15 câu</t>
  </si>
  <si>
    <t>Scale điểm theo số câu đúng</t>
  </si>
  <si>
    <t>Điểm tổng làm tròn</t>
  </si>
  <si>
    <t>- Điểm điểm danh cá nhân (50%)</t>
  </si>
  <si>
    <t>- Điểm nhóm (50%)</t>
  </si>
  <si>
    <t>Lớp: CS112.P11.KHTN</t>
  </si>
  <si>
    <t>Nhóm: 14</t>
  </si>
  <si>
    <t>TỔNG HỢP ĐIỂM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</si>
</sst>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Aptos Narrow"/>
      <family val="2"/>
      <scheme val="minor"/>
    </font>
    <font>
      <sz val="10"/>
      <color rgb="FF000000"/>
      <name val="Aptos Narrow"/>
      <scheme val="minor"/>
    </font>
    <font>
      <sz val="12"/>
      <color theme="1"/>
      <name val="Times New Roman"/>
      <family val="1"/>
    </font>
    <font>
      <b/>
      <sz val="12"/>
      <color theme="1"/>
      <name val="Times New Roman"/>
      <family val="1"/>
    </font>
    <font>
      <sz val="13"/>
      <color theme="1"/>
      <name val="Times New Roman"/>
      <family val="1"/>
    </font>
    <font>
      <b/>
      <sz val="13"/>
      <color theme="1"/>
      <name val="Times New Roman"/>
      <family val="1"/>
    </font>
    <font>
      <b/>
      <sz val="14"/>
      <color theme="1"/>
      <name val="Times New Roman"/>
      <family val="1"/>
    </font>
  </fonts>
  <fills count="5">
    <fill>
      <patternFill patternType="none"/>
    </fill>
    <fill>
      <patternFill patternType="gray125"/>
    </fill>
    <fill>
      <patternFill patternType="solid">
        <fgColor theme="3" tint="0.89999084444715716"/>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44">
    <xf numFmtId="0" fontId="0" fillId="0" borderId="0" xfId="0"/>
    <xf numFmtId="0" fontId="2" fillId="0" borderId="0" xfId="0" applyFont="1"/>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center" vertical="center"/>
    </xf>
    <xf numFmtId="0" fontId="2" fillId="2" borderId="1" xfId="0" applyFont="1" applyFill="1" applyBorder="1" applyAlignment="1">
      <alignment horizontal="center" vertical="center"/>
    </xf>
    <xf numFmtId="9" fontId="2" fillId="0" borderId="1" xfId="0" applyNumberFormat="1" applyFont="1" applyBorder="1" applyAlignment="1">
      <alignment horizontal="center" vertical="center"/>
    </xf>
    <xf numFmtId="0" fontId="4" fillId="0" borderId="0" xfId="0" applyFont="1"/>
    <xf numFmtId="0" fontId="4" fillId="0" borderId="0" xfId="0" applyFont="1" applyAlignment="1">
      <alignment vertical="center"/>
    </xf>
    <xf numFmtId="0" fontId="5" fillId="0" borderId="0" xfId="0" applyFont="1"/>
    <xf numFmtId="0" fontId="5" fillId="0" borderId="1" xfId="0" applyFont="1" applyBorder="1" applyAlignment="1">
      <alignment horizontal="center" vertical="center"/>
    </xf>
    <xf numFmtId="0" fontId="4" fillId="0" borderId="1" xfId="0" applyFont="1" applyBorder="1" applyAlignment="1">
      <alignment horizontal="center" vertical="center"/>
    </xf>
    <xf numFmtId="164" fontId="4" fillId="0" borderId="1" xfId="0" applyNumberFormat="1" applyFont="1" applyBorder="1" applyAlignment="1">
      <alignment horizontal="center" vertical="center"/>
    </xf>
    <xf numFmtId="0" fontId="4" fillId="0" borderId="1" xfId="0" applyFont="1" applyBorder="1"/>
    <xf numFmtId="0" fontId="4" fillId="0" borderId="1" xfId="0" applyFont="1" applyBorder="1" applyAlignment="1">
      <alignment horizontal="left" vertical="center"/>
    </xf>
    <xf numFmtId="0" fontId="4" fillId="0" borderId="1" xfId="0" applyFont="1" applyBorder="1" applyAlignment="1">
      <alignment horizontal="center"/>
    </xf>
    <xf numFmtId="0" fontId="5" fillId="0" borderId="0" xfId="0" quotePrefix="1" applyFont="1"/>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0" borderId="0" xfId="0" applyFont="1" applyFill="1" applyBorder="1"/>
    <xf numFmtId="0" fontId="2" fillId="0" borderId="0" xfId="0" applyFont="1" applyFill="1" applyBorder="1" applyAlignment="1">
      <alignment horizontal="center" vertical="center"/>
    </xf>
    <xf numFmtId="0" fontId="2" fillId="0" borderId="1" xfId="0" applyFont="1" applyBorder="1" applyAlignment="1">
      <alignment vertical="center"/>
    </xf>
    <xf numFmtId="0" fontId="2" fillId="2" borderId="1" xfId="0" applyFont="1" applyFill="1" applyBorder="1" applyAlignment="1">
      <alignment vertical="center"/>
    </xf>
    <xf numFmtId="0" fontId="3" fillId="0" borderId="0" xfId="0" applyFont="1"/>
    <xf numFmtId="0" fontId="3" fillId="2" borderId="1"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wrapText="1"/>
    </xf>
    <xf numFmtId="0" fontId="2" fillId="4" borderId="1" xfId="0" applyFont="1" applyFill="1" applyBorder="1" applyAlignment="1">
      <alignment horizontal="center" vertical="center"/>
    </xf>
    <xf numFmtId="164" fontId="2" fillId="4" borderId="1" xfId="0" applyNumberFormat="1" applyFont="1" applyFill="1" applyBorder="1" applyAlignment="1">
      <alignment horizontal="center" vertical="center"/>
    </xf>
    <xf numFmtId="0" fontId="6" fillId="0" borderId="0" xfId="0" applyFont="1"/>
  </cellXfs>
  <cellStyles count="2">
    <cellStyle name="Bình thường" xfId="0" builtinId="0"/>
    <cellStyle name="Bình thường 2" xfId="1" xr:uid="{CF79F2C1-CA62-406A-A189-BE8C03488DF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31A83-08E9-4467-BA27-6010BC21F204}">
  <dimension ref="A1:Q41"/>
  <sheetViews>
    <sheetView tabSelected="1" zoomScaleNormal="100" workbookViewId="0">
      <pane xSplit="1" ySplit="11" topLeftCell="B12" activePane="bottomRight" state="frozen"/>
      <selection pane="topRight" activeCell="B1" sqref="B1"/>
      <selection pane="bottomLeft" activeCell="A10" sqref="A10"/>
      <selection pane="bottomRight" activeCell="H8" sqref="H8"/>
    </sheetView>
  </sheetViews>
  <sheetFormatPr defaultRowHeight="15.6" x14ac:dyDescent="0.3"/>
  <cols>
    <col min="1" max="1" width="10.77734375" style="2" customWidth="1"/>
    <col min="2" max="2" width="15.33203125" style="1" customWidth="1"/>
    <col min="3" max="3" width="26" style="1" customWidth="1"/>
    <col min="4" max="7" width="11.109375" style="1" customWidth="1"/>
    <col min="8" max="8" width="11.33203125" style="1" customWidth="1"/>
    <col min="9" max="9" width="13.44140625" style="1" customWidth="1"/>
    <col min="10" max="10" width="12.5546875" style="1" customWidth="1"/>
    <col min="11" max="11" width="11.88671875" style="2" customWidth="1"/>
    <col min="12" max="12" width="10" style="1" customWidth="1"/>
    <col min="13" max="13" width="11.33203125" style="1" customWidth="1"/>
    <col min="14" max="14" width="11.44140625" style="1" customWidth="1"/>
    <col min="15" max="15" width="11.33203125" style="28" customWidth="1"/>
    <col min="16" max="16" width="12.33203125" style="28" customWidth="1"/>
    <col min="17" max="16384" width="8.88671875" style="1"/>
  </cols>
  <sheetData>
    <row r="1" spans="1:17" x14ac:dyDescent="0.3">
      <c r="A1" s="28" t="s">
        <v>79</v>
      </c>
    </row>
    <row r="2" spans="1:17" ht="17.399999999999999" x14ac:dyDescent="0.3">
      <c r="A2" s="28" t="s">
        <v>80</v>
      </c>
      <c r="H2" s="43" t="s">
        <v>81</v>
      </c>
    </row>
    <row r="3" spans="1:17" ht="9" customHeight="1" x14ac:dyDescent="0.3">
      <c r="A3" s="1"/>
    </row>
    <row r="4" spans="1:17" ht="18" customHeight="1" x14ac:dyDescent="0.3">
      <c r="A4" s="1"/>
      <c r="B4" s="4" t="s">
        <v>43</v>
      </c>
      <c r="C4" s="4" t="s">
        <v>44</v>
      </c>
    </row>
    <row r="5" spans="1:17" ht="18" customHeight="1" x14ac:dyDescent="0.3">
      <c r="A5" s="1"/>
      <c r="B5" s="3" t="s">
        <v>33</v>
      </c>
      <c r="C5" s="7">
        <v>0.7</v>
      </c>
    </row>
    <row r="6" spans="1:17" ht="18" customHeight="1" x14ac:dyDescent="0.3">
      <c r="A6" s="1"/>
      <c r="B6" s="3" t="s">
        <v>37</v>
      </c>
      <c r="C6" s="7">
        <v>0.15</v>
      </c>
    </row>
    <row r="7" spans="1:17" ht="18" customHeight="1" x14ac:dyDescent="0.3">
      <c r="B7" s="3" t="s">
        <v>46</v>
      </c>
      <c r="C7" s="7">
        <v>0.15</v>
      </c>
    </row>
    <row r="8" spans="1:17" ht="18" customHeight="1" x14ac:dyDescent="0.3">
      <c r="B8" s="3" t="s">
        <v>39</v>
      </c>
      <c r="C8" s="7" t="s">
        <v>47</v>
      </c>
    </row>
    <row r="9" spans="1:17" ht="12" customHeight="1" x14ac:dyDescent="0.3"/>
    <row r="10" spans="1:17" s="5" customFormat="1" ht="19.8" customHeight="1" x14ac:dyDescent="0.3">
      <c r="A10" s="30" t="s">
        <v>0</v>
      </c>
      <c r="B10" s="30" t="s">
        <v>1</v>
      </c>
      <c r="C10" s="30" t="s">
        <v>2</v>
      </c>
      <c r="D10" s="31" t="s">
        <v>33</v>
      </c>
      <c r="E10" s="32"/>
      <c r="F10" s="32"/>
      <c r="G10" s="32"/>
      <c r="H10" s="33"/>
      <c r="I10" s="31" t="s">
        <v>37</v>
      </c>
      <c r="J10" s="33"/>
      <c r="K10" s="34" t="s">
        <v>46</v>
      </c>
      <c r="L10" s="35"/>
      <c r="M10" s="36"/>
      <c r="N10" s="37" t="s">
        <v>73</v>
      </c>
      <c r="O10" s="30" t="s">
        <v>41</v>
      </c>
      <c r="P10" s="37" t="s">
        <v>76</v>
      </c>
    </row>
    <row r="11" spans="1:17" s="5" customFormat="1" ht="19.8" customHeight="1" x14ac:dyDescent="0.3">
      <c r="A11" s="38"/>
      <c r="B11" s="38"/>
      <c r="C11" s="38"/>
      <c r="D11" s="39" t="s">
        <v>34</v>
      </c>
      <c r="E11" s="39" t="s">
        <v>35</v>
      </c>
      <c r="F11" s="39" t="s">
        <v>36</v>
      </c>
      <c r="G11" s="39" t="s">
        <v>42</v>
      </c>
      <c r="H11" s="39" t="s">
        <v>38</v>
      </c>
      <c r="I11" s="39" t="s">
        <v>3</v>
      </c>
      <c r="J11" s="39" t="s">
        <v>38</v>
      </c>
      <c r="K11" s="39" t="s">
        <v>45</v>
      </c>
      <c r="L11" s="39" t="s">
        <v>0</v>
      </c>
      <c r="M11" s="39" t="s">
        <v>38</v>
      </c>
      <c r="N11" s="40"/>
      <c r="O11" s="38"/>
      <c r="P11" s="40"/>
    </row>
    <row r="12" spans="1:17" ht="19.8" customHeight="1" x14ac:dyDescent="0.3">
      <c r="A12" s="18">
        <v>1</v>
      </c>
      <c r="B12" s="3">
        <v>23521285</v>
      </c>
      <c r="C12" s="26" t="s">
        <v>4</v>
      </c>
      <c r="D12" s="20">
        <v>2</v>
      </c>
      <c r="E12" s="20">
        <v>3</v>
      </c>
      <c r="F12" s="20">
        <v>2.5</v>
      </c>
      <c r="G12" s="20">
        <v>2.5</v>
      </c>
      <c r="H12" s="41">
        <v>10</v>
      </c>
      <c r="I12" s="3">
        <v>0</v>
      </c>
      <c r="J12" s="41">
        <f>I12*10/15</f>
        <v>0</v>
      </c>
      <c r="K12" s="3">
        <v>8</v>
      </c>
      <c r="L12" s="20">
        <v>10</v>
      </c>
      <c r="M12" s="41">
        <f>0.5*K12+0.5*L12</f>
        <v>9</v>
      </c>
      <c r="N12" s="41">
        <v>0</v>
      </c>
      <c r="O12" s="4">
        <f>MIN(10,0.7*H12+0.15*J12+0.15*M12+N12)</f>
        <v>8.35</v>
      </c>
      <c r="P12" s="39">
        <v>8.5</v>
      </c>
    </row>
    <row r="13" spans="1:17" ht="19.8" customHeight="1" x14ac:dyDescent="0.3">
      <c r="A13" s="18"/>
      <c r="B13" s="3">
        <v>23520192</v>
      </c>
      <c r="C13" s="26" t="s">
        <v>5</v>
      </c>
      <c r="D13" s="21"/>
      <c r="E13" s="21"/>
      <c r="F13" s="21"/>
      <c r="G13" s="21"/>
      <c r="H13" s="41">
        <v>10</v>
      </c>
      <c r="I13" s="3">
        <v>0</v>
      </c>
      <c r="J13" s="41">
        <f t="shared" ref="J13:J40" si="0">I13*10/15</f>
        <v>0</v>
      </c>
      <c r="K13" s="3">
        <v>8</v>
      </c>
      <c r="L13" s="21"/>
      <c r="M13" s="41">
        <v>9</v>
      </c>
      <c r="N13" s="41">
        <v>0.4</v>
      </c>
      <c r="O13" s="4">
        <f>MIN(10,0.7*H13+0.15*J13+0.15*M13+N13)</f>
        <v>8.75</v>
      </c>
      <c r="P13" s="39">
        <v>9</v>
      </c>
    </row>
    <row r="14" spans="1:17" ht="19.8" customHeight="1" x14ac:dyDescent="0.3">
      <c r="A14" s="19">
        <v>2</v>
      </c>
      <c r="B14" s="6">
        <v>23520726</v>
      </c>
      <c r="C14" s="27" t="s">
        <v>6</v>
      </c>
      <c r="D14" s="22">
        <v>2</v>
      </c>
      <c r="E14" s="22">
        <v>0</v>
      </c>
      <c r="F14" s="22">
        <v>2.5</v>
      </c>
      <c r="G14" s="22">
        <v>2.5</v>
      </c>
      <c r="H14" s="41">
        <f>SUM(D14:G15)</f>
        <v>7</v>
      </c>
      <c r="I14" s="6">
        <v>0</v>
      </c>
      <c r="J14" s="41">
        <f t="shared" si="0"/>
        <v>0</v>
      </c>
      <c r="K14" s="6">
        <v>0</v>
      </c>
      <c r="L14" s="22">
        <v>8</v>
      </c>
      <c r="M14" s="41">
        <f t="shared" ref="M14:M40" si="1">0.5*K14+0.5*L14</f>
        <v>4</v>
      </c>
      <c r="N14" s="41">
        <v>0</v>
      </c>
      <c r="O14" s="29">
        <f>MIN(10,0.7*H14+0.15*J14+0.15*M14+N14)</f>
        <v>5.4999999999999991</v>
      </c>
      <c r="P14" s="39">
        <v>5.5</v>
      </c>
    </row>
    <row r="15" spans="1:17" ht="19.8" customHeight="1" x14ac:dyDescent="0.3">
      <c r="A15" s="19"/>
      <c r="B15" s="6">
        <v>23521083</v>
      </c>
      <c r="C15" s="27" t="s">
        <v>7</v>
      </c>
      <c r="D15" s="23"/>
      <c r="E15" s="23"/>
      <c r="F15" s="23"/>
      <c r="G15" s="23"/>
      <c r="H15" s="41">
        <v>7</v>
      </c>
      <c r="I15" s="6">
        <v>0</v>
      </c>
      <c r="J15" s="41">
        <f t="shared" si="0"/>
        <v>0</v>
      </c>
      <c r="K15" s="6">
        <v>0</v>
      </c>
      <c r="L15" s="23"/>
      <c r="M15" s="41">
        <v>4</v>
      </c>
      <c r="N15" s="41">
        <v>0</v>
      </c>
      <c r="O15" s="29">
        <f t="shared" ref="O15:O40" si="2">MIN(10,0.7*H15+0.15*J15+0.15*M15+N15)</f>
        <v>5.4999999999999991</v>
      </c>
      <c r="P15" s="39">
        <v>5.5</v>
      </c>
      <c r="Q15" s="24"/>
    </row>
    <row r="16" spans="1:17" ht="19.8" customHeight="1" x14ac:dyDescent="0.3">
      <c r="A16" s="18">
        <v>3</v>
      </c>
      <c r="B16" s="3">
        <v>23521407</v>
      </c>
      <c r="C16" s="26" t="s">
        <v>8</v>
      </c>
      <c r="D16" s="20">
        <v>2</v>
      </c>
      <c r="E16" s="20">
        <v>0</v>
      </c>
      <c r="F16" s="20">
        <v>2.5</v>
      </c>
      <c r="G16" s="20">
        <v>2.5</v>
      </c>
      <c r="H16" s="41">
        <f>SUM(D16:G17)</f>
        <v>7</v>
      </c>
      <c r="I16" s="3">
        <v>0</v>
      </c>
      <c r="J16" s="41">
        <f t="shared" si="0"/>
        <v>0</v>
      </c>
      <c r="K16" s="3">
        <v>0</v>
      </c>
      <c r="L16" s="20">
        <v>8</v>
      </c>
      <c r="M16" s="41">
        <f t="shared" si="1"/>
        <v>4</v>
      </c>
      <c r="N16" s="41">
        <v>0</v>
      </c>
      <c r="O16" s="4">
        <f t="shared" si="2"/>
        <v>5.4999999999999991</v>
      </c>
      <c r="P16" s="39">
        <v>5.5</v>
      </c>
      <c r="Q16" s="24"/>
    </row>
    <row r="17" spans="1:17" ht="19.8" customHeight="1" x14ac:dyDescent="0.3">
      <c r="A17" s="18"/>
      <c r="B17" s="3">
        <v>23521045</v>
      </c>
      <c r="C17" s="26" t="s">
        <v>9</v>
      </c>
      <c r="D17" s="21"/>
      <c r="E17" s="21"/>
      <c r="F17" s="21"/>
      <c r="G17" s="21"/>
      <c r="H17" s="41">
        <v>7</v>
      </c>
      <c r="I17" s="3">
        <v>12</v>
      </c>
      <c r="J17" s="41">
        <f t="shared" si="0"/>
        <v>8</v>
      </c>
      <c r="K17" s="3">
        <v>10</v>
      </c>
      <c r="L17" s="21"/>
      <c r="M17" s="41">
        <v>9</v>
      </c>
      <c r="N17" s="41">
        <v>0</v>
      </c>
      <c r="O17" s="4">
        <f t="shared" si="2"/>
        <v>7.4499999999999993</v>
      </c>
      <c r="P17" s="39">
        <v>7.5</v>
      </c>
      <c r="Q17" s="25"/>
    </row>
    <row r="18" spans="1:17" ht="19.8" customHeight="1" x14ac:dyDescent="0.3">
      <c r="A18" s="19">
        <v>4</v>
      </c>
      <c r="B18" s="6">
        <v>23521405</v>
      </c>
      <c r="C18" s="27" t="s">
        <v>10</v>
      </c>
      <c r="D18" s="22">
        <v>2</v>
      </c>
      <c r="E18" s="22">
        <v>3</v>
      </c>
      <c r="F18" s="22">
        <v>2.5</v>
      </c>
      <c r="G18" s="22">
        <v>2.5</v>
      </c>
      <c r="H18" s="41">
        <f>SUM(D18:G19)</f>
        <v>10</v>
      </c>
      <c r="I18" s="6">
        <v>0</v>
      </c>
      <c r="J18" s="41">
        <f t="shared" si="0"/>
        <v>0</v>
      </c>
      <c r="K18" s="6">
        <v>0</v>
      </c>
      <c r="L18" s="22">
        <v>10</v>
      </c>
      <c r="M18" s="41">
        <f t="shared" si="1"/>
        <v>5</v>
      </c>
      <c r="N18" s="41">
        <v>0</v>
      </c>
      <c r="O18" s="29">
        <f t="shared" si="2"/>
        <v>7.75</v>
      </c>
      <c r="P18" s="39">
        <v>8</v>
      </c>
      <c r="Q18" s="25"/>
    </row>
    <row r="19" spans="1:17" ht="19.8" customHeight="1" x14ac:dyDescent="0.3">
      <c r="A19" s="19"/>
      <c r="B19" s="6">
        <v>23521234</v>
      </c>
      <c r="C19" s="27" t="s">
        <v>11</v>
      </c>
      <c r="D19" s="23"/>
      <c r="E19" s="23"/>
      <c r="F19" s="23"/>
      <c r="G19" s="23"/>
      <c r="H19" s="41">
        <v>10</v>
      </c>
      <c r="I19" s="6">
        <v>13</v>
      </c>
      <c r="J19" s="42">
        <f t="shared" si="0"/>
        <v>8.6666666666666661</v>
      </c>
      <c r="K19" s="6">
        <v>10</v>
      </c>
      <c r="L19" s="23"/>
      <c r="M19" s="41">
        <v>10</v>
      </c>
      <c r="N19" s="41">
        <v>0.5</v>
      </c>
      <c r="O19" s="29">
        <f t="shared" si="2"/>
        <v>10</v>
      </c>
      <c r="P19" s="39">
        <v>10</v>
      </c>
      <c r="Q19" s="25"/>
    </row>
    <row r="20" spans="1:17" ht="19.8" customHeight="1" x14ac:dyDescent="0.3">
      <c r="A20" s="18">
        <v>5</v>
      </c>
      <c r="B20" s="3">
        <v>23521098</v>
      </c>
      <c r="C20" s="26" t="s">
        <v>12</v>
      </c>
      <c r="D20" s="20">
        <v>2</v>
      </c>
      <c r="E20" s="20">
        <v>3</v>
      </c>
      <c r="F20" s="20">
        <v>0</v>
      </c>
      <c r="G20" s="20">
        <v>2.5</v>
      </c>
      <c r="H20" s="41">
        <f>SUM(D20:G21)</f>
        <v>7.5</v>
      </c>
      <c r="I20" s="3">
        <v>0</v>
      </c>
      <c r="J20" s="41">
        <f t="shared" si="0"/>
        <v>0</v>
      </c>
      <c r="K20" s="3">
        <v>8</v>
      </c>
      <c r="L20" s="20">
        <v>8</v>
      </c>
      <c r="M20" s="41">
        <f t="shared" si="1"/>
        <v>8</v>
      </c>
      <c r="N20" s="41">
        <v>0.3</v>
      </c>
      <c r="O20" s="4">
        <f t="shared" si="2"/>
        <v>6.75</v>
      </c>
      <c r="P20" s="39">
        <v>7</v>
      </c>
      <c r="Q20" s="25"/>
    </row>
    <row r="21" spans="1:17" ht="19.8" customHeight="1" x14ac:dyDescent="0.3">
      <c r="A21" s="18"/>
      <c r="B21" s="3">
        <v>23520127</v>
      </c>
      <c r="C21" s="26" t="s">
        <v>13</v>
      </c>
      <c r="D21" s="21"/>
      <c r="E21" s="21"/>
      <c r="F21" s="21"/>
      <c r="G21" s="21"/>
      <c r="H21" s="41">
        <v>7.5</v>
      </c>
      <c r="I21" s="3">
        <v>10</v>
      </c>
      <c r="J21" s="42">
        <f t="shared" si="0"/>
        <v>6.666666666666667</v>
      </c>
      <c r="K21" s="3">
        <v>10</v>
      </c>
      <c r="L21" s="21"/>
      <c r="M21" s="41">
        <v>9</v>
      </c>
      <c r="N21" s="41">
        <v>0.3</v>
      </c>
      <c r="O21" s="4">
        <f t="shared" si="2"/>
        <v>7.8999999999999995</v>
      </c>
      <c r="P21" s="39">
        <v>8</v>
      </c>
      <c r="Q21" s="25"/>
    </row>
    <row r="22" spans="1:17" ht="19.8" customHeight="1" x14ac:dyDescent="0.3">
      <c r="A22" s="19">
        <v>6</v>
      </c>
      <c r="B22" s="6">
        <v>23520945</v>
      </c>
      <c r="C22" s="27" t="s">
        <v>14</v>
      </c>
      <c r="D22" s="22">
        <v>2</v>
      </c>
      <c r="E22" s="22">
        <v>0.5</v>
      </c>
      <c r="F22" s="22">
        <v>2.5</v>
      </c>
      <c r="G22" s="22">
        <v>2.5</v>
      </c>
      <c r="H22" s="41">
        <f>SUM(D22:G23)</f>
        <v>7.5</v>
      </c>
      <c r="I22" s="6">
        <v>15</v>
      </c>
      <c r="J22" s="41">
        <f t="shared" si="0"/>
        <v>10</v>
      </c>
      <c r="K22" s="6">
        <v>10</v>
      </c>
      <c r="L22" s="22">
        <v>10</v>
      </c>
      <c r="M22" s="41">
        <f t="shared" si="1"/>
        <v>10</v>
      </c>
      <c r="N22" s="41">
        <v>0.4</v>
      </c>
      <c r="O22" s="29">
        <f t="shared" si="2"/>
        <v>8.65</v>
      </c>
      <c r="P22" s="39">
        <v>9</v>
      </c>
      <c r="Q22" s="25"/>
    </row>
    <row r="23" spans="1:17" ht="19.8" customHeight="1" x14ac:dyDescent="0.3">
      <c r="A23" s="19"/>
      <c r="B23" s="6">
        <v>23521421</v>
      </c>
      <c r="C23" s="27" t="s">
        <v>15</v>
      </c>
      <c r="D23" s="23"/>
      <c r="E23" s="23"/>
      <c r="F23" s="23"/>
      <c r="G23" s="23"/>
      <c r="H23" s="41">
        <v>7.5</v>
      </c>
      <c r="I23" s="6">
        <v>15</v>
      </c>
      <c r="J23" s="41">
        <f t="shared" si="0"/>
        <v>10</v>
      </c>
      <c r="K23" s="6">
        <v>10</v>
      </c>
      <c r="L23" s="23"/>
      <c r="M23" s="41">
        <v>10</v>
      </c>
      <c r="N23" s="41">
        <v>0.4</v>
      </c>
      <c r="O23" s="29">
        <f t="shared" si="2"/>
        <v>8.65</v>
      </c>
      <c r="P23" s="39">
        <v>9</v>
      </c>
      <c r="Q23" s="25"/>
    </row>
    <row r="24" spans="1:17" ht="19.8" customHeight="1" x14ac:dyDescent="0.3">
      <c r="A24" s="18">
        <v>7</v>
      </c>
      <c r="B24" s="3">
        <v>23520328</v>
      </c>
      <c r="C24" s="26" t="s">
        <v>16</v>
      </c>
      <c r="D24" s="20">
        <v>2</v>
      </c>
      <c r="E24" s="20">
        <v>3</v>
      </c>
      <c r="F24" s="20">
        <v>2.5</v>
      </c>
      <c r="G24" s="20">
        <v>2.5</v>
      </c>
      <c r="H24" s="41">
        <f>SUM(D24:G25)</f>
        <v>10</v>
      </c>
      <c r="I24" s="3">
        <v>14</v>
      </c>
      <c r="J24" s="42">
        <f t="shared" si="0"/>
        <v>9.3333333333333339</v>
      </c>
      <c r="K24" s="3">
        <v>10</v>
      </c>
      <c r="L24" s="20">
        <v>10</v>
      </c>
      <c r="M24" s="41">
        <f t="shared" si="1"/>
        <v>10</v>
      </c>
      <c r="N24" s="41">
        <v>0.5</v>
      </c>
      <c r="O24" s="4">
        <f t="shared" si="2"/>
        <v>10</v>
      </c>
      <c r="P24" s="39">
        <v>10</v>
      </c>
      <c r="Q24" s="25"/>
    </row>
    <row r="25" spans="1:17" ht="19.8" customHeight="1" x14ac:dyDescent="0.3">
      <c r="A25" s="18"/>
      <c r="B25" s="3">
        <v>23521418</v>
      </c>
      <c r="C25" s="26" t="s">
        <v>17</v>
      </c>
      <c r="D25" s="21"/>
      <c r="E25" s="21"/>
      <c r="F25" s="21"/>
      <c r="G25" s="21"/>
      <c r="H25" s="41">
        <v>10</v>
      </c>
      <c r="I25" s="3">
        <v>0</v>
      </c>
      <c r="J25" s="41">
        <f t="shared" si="0"/>
        <v>0</v>
      </c>
      <c r="K25" s="3">
        <v>0</v>
      </c>
      <c r="L25" s="21"/>
      <c r="M25" s="41">
        <v>5</v>
      </c>
      <c r="N25" s="41">
        <v>0</v>
      </c>
      <c r="O25" s="4">
        <f t="shared" si="2"/>
        <v>7.75</v>
      </c>
      <c r="P25" s="39">
        <v>8</v>
      </c>
      <c r="Q25" s="25"/>
    </row>
    <row r="26" spans="1:17" ht="19.8" customHeight="1" x14ac:dyDescent="0.3">
      <c r="A26" s="19">
        <v>8</v>
      </c>
      <c r="B26" s="6">
        <v>23520978</v>
      </c>
      <c r="C26" s="27" t="s">
        <v>18</v>
      </c>
      <c r="D26" s="22">
        <v>2</v>
      </c>
      <c r="E26" s="22">
        <v>0</v>
      </c>
      <c r="F26" s="22">
        <v>1.3</v>
      </c>
      <c r="G26" s="22">
        <v>2.5</v>
      </c>
      <c r="H26" s="41">
        <f>SUM(D26:G27)</f>
        <v>5.8</v>
      </c>
      <c r="I26" s="6">
        <v>0</v>
      </c>
      <c r="J26" s="41">
        <f t="shared" si="0"/>
        <v>0</v>
      </c>
      <c r="K26" s="6">
        <v>0</v>
      </c>
      <c r="L26" s="22">
        <v>8</v>
      </c>
      <c r="M26" s="41">
        <f t="shared" si="1"/>
        <v>4</v>
      </c>
      <c r="N26" s="41">
        <v>0</v>
      </c>
      <c r="O26" s="29">
        <f t="shared" si="2"/>
        <v>4.6599999999999993</v>
      </c>
      <c r="P26" s="39">
        <v>5</v>
      </c>
      <c r="Q26" s="25"/>
    </row>
    <row r="27" spans="1:17" ht="19.8" customHeight="1" x14ac:dyDescent="0.3">
      <c r="A27" s="19"/>
      <c r="B27" s="6">
        <v>23521813</v>
      </c>
      <c r="C27" s="27" t="s">
        <v>19</v>
      </c>
      <c r="D27" s="23"/>
      <c r="E27" s="23"/>
      <c r="F27" s="23"/>
      <c r="G27" s="23"/>
      <c r="H27" s="41">
        <v>5.8</v>
      </c>
      <c r="I27" s="6">
        <v>0</v>
      </c>
      <c r="J27" s="41">
        <f t="shared" si="0"/>
        <v>0</v>
      </c>
      <c r="K27" s="6">
        <v>0</v>
      </c>
      <c r="L27" s="23"/>
      <c r="M27" s="41">
        <v>4</v>
      </c>
      <c r="N27" s="41">
        <v>0</v>
      </c>
      <c r="O27" s="29">
        <f t="shared" si="2"/>
        <v>4.6599999999999993</v>
      </c>
      <c r="P27" s="39">
        <v>5</v>
      </c>
      <c r="Q27" s="25"/>
    </row>
    <row r="28" spans="1:17" ht="19.8" customHeight="1" x14ac:dyDescent="0.3">
      <c r="A28" s="18">
        <v>9</v>
      </c>
      <c r="B28" s="3">
        <v>23521356</v>
      </c>
      <c r="C28" s="26" t="s">
        <v>20</v>
      </c>
      <c r="D28" s="20">
        <v>0</v>
      </c>
      <c r="E28" s="20">
        <v>0</v>
      </c>
      <c r="F28" s="20">
        <v>0</v>
      </c>
      <c r="G28" s="20">
        <v>0</v>
      </c>
      <c r="H28" s="41">
        <f>SUM(D28:G29)</f>
        <v>0</v>
      </c>
      <c r="I28" s="3">
        <v>0</v>
      </c>
      <c r="J28" s="41">
        <f t="shared" si="0"/>
        <v>0</v>
      </c>
      <c r="K28" s="3">
        <v>0</v>
      </c>
      <c r="L28" s="20">
        <v>0</v>
      </c>
      <c r="M28" s="41">
        <f t="shared" si="1"/>
        <v>0</v>
      </c>
      <c r="N28" s="41">
        <v>0</v>
      </c>
      <c r="O28" s="4">
        <f t="shared" si="2"/>
        <v>0</v>
      </c>
      <c r="P28" s="39">
        <v>0</v>
      </c>
      <c r="Q28" s="25"/>
    </row>
    <row r="29" spans="1:17" ht="19.8" customHeight="1" x14ac:dyDescent="0.3">
      <c r="A29" s="18"/>
      <c r="B29" s="3">
        <v>23521436</v>
      </c>
      <c r="C29" s="26" t="s">
        <v>21</v>
      </c>
      <c r="D29" s="21"/>
      <c r="E29" s="21"/>
      <c r="F29" s="21"/>
      <c r="G29" s="21"/>
      <c r="H29" s="41">
        <v>0</v>
      </c>
      <c r="I29" s="3">
        <v>0</v>
      </c>
      <c r="J29" s="41">
        <f t="shared" si="0"/>
        <v>0</v>
      </c>
      <c r="K29" s="3">
        <v>8</v>
      </c>
      <c r="L29" s="21"/>
      <c r="M29" s="41">
        <f t="shared" si="1"/>
        <v>4</v>
      </c>
      <c r="N29" s="41">
        <v>0</v>
      </c>
      <c r="O29" s="4">
        <f t="shared" si="2"/>
        <v>0.6</v>
      </c>
      <c r="P29" s="39">
        <v>1</v>
      </c>
      <c r="Q29" s="25"/>
    </row>
    <row r="30" spans="1:17" ht="19.8" customHeight="1" x14ac:dyDescent="0.3">
      <c r="A30" s="19">
        <v>10</v>
      </c>
      <c r="B30" s="6">
        <v>23520900</v>
      </c>
      <c r="C30" s="27" t="s">
        <v>22</v>
      </c>
      <c r="D30" s="22">
        <v>1.7</v>
      </c>
      <c r="E30" s="22">
        <v>0</v>
      </c>
      <c r="F30" s="22">
        <v>0</v>
      </c>
      <c r="G30" s="22">
        <v>0</v>
      </c>
      <c r="H30" s="41">
        <f>SUM(D30:G31)</f>
        <v>1.7</v>
      </c>
      <c r="I30" s="6">
        <v>11</v>
      </c>
      <c r="J30" s="42">
        <f t="shared" si="0"/>
        <v>7.333333333333333</v>
      </c>
      <c r="K30" s="6">
        <v>10</v>
      </c>
      <c r="L30" s="22">
        <v>4</v>
      </c>
      <c r="M30" s="41">
        <f t="shared" si="1"/>
        <v>7</v>
      </c>
      <c r="N30" s="41">
        <v>0.5</v>
      </c>
      <c r="O30" s="29">
        <f t="shared" si="2"/>
        <v>3.84</v>
      </c>
      <c r="P30" s="39">
        <v>4</v>
      </c>
      <c r="Q30" s="25"/>
    </row>
    <row r="31" spans="1:17" ht="19.8" customHeight="1" x14ac:dyDescent="0.3">
      <c r="A31" s="19"/>
      <c r="B31" s="6">
        <v>23520943</v>
      </c>
      <c r="C31" s="27" t="s">
        <v>23</v>
      </c>
      <c r="D31" s="23"/>
      <c r="E31" s="23"/>
      <c r="F31" s="23"/>
      <c r="G31" s="23"/>
      <c r="H31" s="41">
        <v>1.7</v>
      </c>
      <c r="I31" s="6">
        <v>0</v>
      </c>
      <c r="J31" s="41">
        <f t="shared" si="0"/>
        <v>0</v>
      </c>
      <c r="K31" s="6">
        <v>0</v>
      </c>
      <c r="L31" s="23"/>
      <c r="M31" s="41">
        <v>2</v>
      </c>
      <c r="N31" s="41">
        <v>0</v>
      </c>
      <c r="O31" s="29">
        <f t="shared" si="2"/>
        <v>1.49</v>
      </c>
      <c r="P31" s="39">
        <v>1.5</v>
      </c>
      <c r="Q31" s="25"/>
    </row>
    <row r="32" spans="1:17" ht="19.8" customHeight="1" x14ac:dyDescent="0.3">
      <c r="A32" s="18">
        <v>11</v>
      </c>
      <c r="B32" s="3">
        <v>23521437</v>
      </c>
      <c r="C32" s="26" t="s">
        <v>24</v>
      </c>
      <c r="D32" s="20">
        <v>2</v>
      </c>
      <c r="E32" s="20">
        <v>3</v>
      </c>
      <c r="F32" s="20">
        <v>2.5</v>
      </c>
      <c r="G32" s="20">
        <v>2.5</v>
      </c>
      <c r="H32" s="41">
        <f>SUM(D32:G33)</f>
        <v>10</v>
      </c>
      <c r="I32" s="3">
        <v>13</v>
      </c>
      <c r="J32" s="42">
        <f t="shared" si="0"/>
        <v>8.6666666666666661</v>
      </c>
      <c r="K32" s="3">
        <v>10</v>
      </c>
      <c r="L32" s="20">
        <v>10</v>
      </c>
      <c r="M32" s="41">
        <f t="shared" si="1"/>
        <v>10</v>
      </c>
      <c r="N32" s="41">
        <v>0.3</v>
      </c>
      <c r="O32" s="4">
        <f t="shared" si="2"/>
        <v>10</v>
      </c>
      <c r="P32" s="39">
        <v>10</v>
      </c>
      <c r="Q32" s="25"/>
    </row>
    <row r="33" spans="1:17" ht="19.8" customHeight="1" x14ac:dyDescent="0.3">
      <c r="A33" s="18"/>
      <c r="B33" s="3">
        <v>23521786</v>
      </c>
      <c r="C33" s="26" t="s">
        <v>25</v>
      </c>
      <c r="D33" s="21"/>
      <c r="E33" s="21"/>
      <c r="F33" s="21"/>
      <c r="G33" s="21"/>
      <c r="H33" s="41">
        <v>10</v>
      </c>
      <c r="I33" s="3">
        <v>11</v>
      </c>
      <c r="J33" s="42">
        <f t="shared" si="0"/>
        <v>7.333333333333333</v>
      </c>
      <c r="K33" s="3">
        <v>10</v>
      </c>
      <c r="L33" s="21"/>
      <c r="M33" s="41">
        <v>10</v>
      </c>
      <c r="N33" s="41">
        <v>0</v>
      </c>
      <c r="O33" s="4">
        <f t="shared" si="2"/>
        <v>9.6</v>
      </c>
      <c r="P33" s="39">
        <v>9.5</v>
      </c>
      <c r="Q33" s="25"/>
    </row>
    <row r="34" spans="1:17" ht="19.8" customHeight="1" x14ac:dyDescent="0.3">
      <c r="A34" s="19">
        <v>12</v>
      </c>
      <c r="B34" s="6">
        <v>23521414</v>
      </c>
      <c r="C34" s="27" t="s">
        <v>26</v>
      </c>
      <c r="D34" s="22">
        <v>2</v>
      </c>
      <c r="E34" s="22">
        <v>3</v>
      </c>
      <c r="F34" s="22">
        <v>2.5</v>
      </c>
      <c r="G34" s="22">
        <v>2.5</v>
      </c>
      <c r="H34" s="41">
        <f>SUM(D34:G35)</f>
        <v>10</v>
      </c>
      <c r="I34" s="6">
        <v>0</v>
      </c>
      <c r="J34" s="41">
        <f t="shared" si="0"/>
        <v>0</v>
      </c>
      <c r="K34" s="6">
        <v>8</v>
      </c>
      <c r="L34" s="22">
        <v>10</v>
      </c>
      <c r="M34" s="41">
        <f t="shared" si="1"/>
        <v>9</v>
      </c>
      <c r="N34" s="41">
        <v>0</v>
      </c>
      <c r="O34" s="29">
        <f t="shared" si="2"/>
        <v>8.35</v>
      </c>
      <c r="P34" s="39">
        <v>8.5</v>
      </c>
      <c r="Q34" s="25"/>
    </row>
    <row r="35" spans="1:17" ht="19.8" customHeight="1" x14ac:dyDescent="0.3">
      <c r="A35" s="19"/>
      <c r="B35" s="6">
        <v>23521455</v>
      </c>
      <c r="C35" s="27" t="s">
        <v>27</v>
      </c>
      <c r="D35" s="23"/>
      <c r="E35" s="23"/>
      <c r="F35" s="23"/>
      <c r="G35" s="23"/>
      <c r="H35" s="41">
        <v>10</v>
      </c>
      <c r="I35" s="6">
        <v>8</v>
      </c>
      <c r="J35" s="42">
        <f t="shared" si="0"/>
        <v>5.333333333333333</v>
      </c>
      <c r="K35" s="6">
        <v>10</v>
      </c>
      <c r="L35" s="23"/>
      <c r="M35" s="41">
        <v>10</v>
      </c>
      <c r="N35" s="41">
        <v>0</v>
      </c>
      <c r="O35" s="29">
        <f t="shared" si="2"/>
        <v>9.3000000000000007</v>
      </c>
      <c r="P35" s="39">
        <v>9.5</v>
      </c>
      <c r="Q35" s="25"/>
    </row>
    <row r="36" spans="1:17" ht="19.8" customHeight="1" x14ac:dyDescent="0.3">
      <c r="A36" s="18">
        <v>13</v>
      </c>
      <c r="B36" s="3">
        <v>23520634</v>
      </c>
      <c r="C36" s="26" t="s">
        <v>28</v>
      </c>
      <c r="D36" s="20">
        <v>2</v>
      </c>
      <c r="E36" s="20">
        <v>0</v>
      </c>
      <c r="F36" s="20">
        <v>2.5</v>
      </c>
      <c r="G36" s="20">
        <v>2.5</v>
      </c>
      <c r="H36" s="41">
        <f>SUM(D36:G37)</f>
        <v>7</v>
      </c>
      <c r="I36" s="3">
        <v>14</v>
      </c>
      <c r="J36" s="42">
        <f t="shared" si="0"/>
        <v>9.3333333333333339</v>
      </c>
      <c r="K36" s="3">
        <v>10</v>
      </c>
      <c r="L36" s="20">
        <v>10</v>
      </c>
      <c r="M36" s="41">
        <f t="shared" si="1"/>
        <v>10</v>
      </c>
      <c r="N36" s="41">
        <v>0</v>
      </c>
      <c r="O36" s="4">
        <f t="shared" si="2"/>
        <v>7.8</v>
      </c>
      <c r="P36" s="39">
        <v>8</v>
      </c>
      <c r="Q36" s="25"/>
    </row>
    <row r="37" spans="1:17" ht="19.8" customHeight="1" x14ac:dyDescent="0.3">
      <c r="A37" s="18"/>
      <c r="B37" s="3">
        <v>23520902</v>
      </c>
      <c r="C37" s="26" t="s">
        <v>29</v>
      </c>
      <c r="D37" s="21"/>
      <c r="E37" s="21"/>
      <c r="F37" s="21"/>
      <c r="G37" s="21"/>
      <c r="H37" s="41">
        <v>7</v>
      </c>
      <c r="I37" s="3">
        <v>0</v>
      </c>
      <c r="J37" s="41">
        <f t="shared" si="0"/>
        <v>0</v>
      </c>
      <c r="K37" s="3">
        <v>8</v>
      </c>
      <c r="L37" s="21"/>
      <c r="M37" s="41">
        <v>9</v>
      </c>
      <c r="N37" s="41">
        <v>0.5</v>
      </c>
      <c r="O37" s="4">
        <f t="shared" si="2"/>
        <v>6.7499999999999991</v>
      </c>
      <c r="P37" s="39">
        <v>7</v>
      </c>
      <c r="Q37" s="25"/>
    </row>
    <row r="38" spans="1:17" ht="19.8" customHeight="1" x14ac:dyDescent="0.3">
      <c r="A38" s="19">
        <v>15</v>
      </c>
      <c r="B38" s="6">
        <v>22520623</v>
      </c>
      <c r="C38" s="27" t="s">
        <v>30</v>
      </c>
      <c r="D38" s="22">
        <v>2</v>
      </c>
      <c r="E38" s="22">
        <v>2.2999999999999998</v>
      </c>
      <c r="F38" s="22">
        <v>2.5</v>
      </c>
      <c r="G38" s="22">
        <v>2.5</v>
      </c>
      <c r="H38" s="41">
        <f>SUM(D38:G39)</f>
        <v>9.3000000000000007</v>
      </c>
      <c r="I38" s="6">
        <v>0</v>
      </c>
      <c r="J38" s="41">
        <f t="shared" si="0"/>
        <v>0</v>
      </c>
      <c r="K38" s="6">
        <v>0</v>
      </c>
      <c r="L38" s="22">
        <v>10</v>
      </c>
      <c r="M38" s="41">
        <f t="shared" si="1"/>
        <v>5</v>
      </c>
      <c r="N38" s="41">
        <v>0</v>
      </c>
      <c r="O38" s="29">
        <f t="shared" si="2"/>
        <v>7.26</v>
      </c>
      <c r="P38" s="39">
        <v>7.5</v>
      </c>
      <c r="Q38" s="25"/>
    </row>
    <row r="39" spans="1:17" ht="19.8" customHeight="1" x14ac:dyDescent="0.3">
      <c r="A39" s="19"/>
      <c r="B39" s="6">
        <v>23520362</v>
      </c>
      <c r="C39" s="27" t="s">
        <v>31</v>
      </c>
      <c r="D39" s="23"/>
      <c r="E39" s="23"/>
      <c r="F39" s="23"/>
      <c r="G39" s="23"/>
      <c r="H39" s="41">
        <v>9.3000000000000007</v>
      </c>
      <c r="I39" s="6">
        <v>12</v>
      </c>
      <c r="J39" s="41">
        <f t="shared" si="0"/>
        <v>8</v>
      </c>
      <c r="K39" s="6">
        <v>10</v>
      </c>
      <c r="L39" s="23"/>
      <c r="M39" s="41">
        <v>10</v>
      </c>
      <c r="N39" s="41">
        <v>0.3</v>
      </c>
      <c r="O39" s="29">
        <f t="shared" si="2"/>
        <v>9.5100000000000016</v>
      </c>
      <c r="P39" s="39">
        <v>9.5</v>
      </c>
      <c r="Q39" s="25"/>
    </row>
    <row r="40" spans="1:17" ht="19.8" customHeight="1" x14ac:dyDescent="0.3">
      <c r="A40" s="3">
        <v>16</v>
      </c>
      <c r="B40" s="3">
        <v>21520856</v>
      </c>
      <c r="C40" s="26" t="s">
        <v>32</v>
      </c>
      <c r="D40" s="3">
        <v>0</v>
      </c>
      <c r="E40" s="3">
        <v>0</v>
      </c>
      <c r="F40" s="3">
        <v>0</v>
      </c>
      <c r="G40" s="3">
        <v>0</v>
      </c>
      <c r="H40" s="41">
        <f>SUM(D40:G40)</f>
        <v>0</v>
      </c>
      <c r="I40" s="3">
        <v>0</v>
      </c>
      <c r="J40" s="41">
        <f t="shared" si="0"/>
        <v>0</v>
      </c>
      <c r="K40" s="3">
        <v>8</v>
      </c>
      <c r="L40" s="3">
        <v>0</v>
      </c>
      <c r="M40" s="41">
        <f t="shared" si="1"/>
        <v>4</v>
      </c>
      <c r="N40" s="41">
        <v>0</v>
      </c>
      <c r="O40" s="4">
        <f t="shared" si="2"/>
        <v>0.6</v>
      </c>
      <c r="P40" s="39">
        <v>1</v>
      </c>
      <c r="Q40" s="24"/>
    </row>
    <row r="41" spans="1:17" x14ac:dyDescent="0.3">
      <c r="Q41" s="24"/>
    </row>
  </sheetData>
  <mergeCells count="93">
    <mergeCell ref="P10:P11"/>
    <mergeCell ref="L32:L33"/>
    <mergeCell ref="L34:L35"/>
    <mergeCell ref="L36:L37"/>
    <mergeCell ref="L38:L39"/>
    <mergeCell ref="L22:L23"/>
    <mergeCell ref="L24:L25"/>
    <mergeCell ref="L26:L27"/>
    <mergeCell ref="L28:L29"/>
    <mergeCell ref="L30:L31"/>
    <mergeCell ref="L12:L13"/>
    <mergeCell ref="L14:L15"/>
    <mergeCell ref="L16:L17"/>
    <mergeCell ref="L18:L19"/>
    <mergeCell ref="L20:L21"/>
    <mergeCell ref="D36:D37"/>
    <mergeCell ref="E36:E37"/>
    <mergeCell ref="F36:F37"/>
    <mergeCell ref="D38:D39"/>
    <mergeCell ref="E38:E39"/>
    <mergeCell ref="F38:F39"/>
    <mergeCell ref="G36:G37"/>
    <mergeCell ref="G38:G39"/>
    <mergeCell ref="D32:D33"/>
    <mergeCell ref="E32:E33"/>
    <mergeCell ref="F32:F33"/>
    <mergeCell ref="D34:D35"/>
    <mergeCell ref="E34:E35"/>
    <mergeCell ref="F34:F35"/>
    <mergeCell ref="G32:G33"/>
    <mergeCell ref="G34:G35"/>
    <mergeCell ref="D28:D29"/>
    <mergeCell ref="E28:E29"/>
    <mergeCell ref="F28:F29"/>
    <mergeCell ref="D30:D31"/>
    <mergeCell ref="E30:E31"/>
    <mergeCell ref="F30:F31"/>
    <mergeCell ref="G28:G29"/>
    <mergeCell ref="G30:G31"/>
    <mergeCell ref="F22:F23"/>
    <mergeCell ref="G20:G21"/>
    <mergeCell ref="G22:G23"/>
    <mergeCell ref="D24:D25"/>
    <mergeCell ref="E24:E25"/>
    <mergeCell ref="F24:F25"/>
    <mergeCell ref="D26:D27"/>
    <mergeCell ref="E26:E27"/>
    <mergeCell ref="F26:F27"/>
    <mergeCell ref="G24:G25"/>
    <mergeCell ref="G26:G27"/>
    <mergeCell ref="A36:A37"/>
    <mergeCell ref="A38:A39"/>
    <mergeCell ref="D10:H10"/>
    <mergeCell ref="A22:A23"/>
    <mergeCell ref="A24:A25"/>
    <mergeCell ref="A26:A27"/>
    <mergeCell ref="A28:A29"/>
    <mergeCell ref="A30:A31"/>
    <mergeCell ref="A12:A13"/>
    <mergeCell ref="A14:A15"/>
    <mergeCell ref="A16:A17"/>
    <mergeCell ref="A20:A21"/>
    <mergeCell ref="A18:A19"/>
    <mergeCell ref="D12:D13"/>
    <mergeCell ref="E12:E13"/>
    <mergeCell ref="F12:F13"/>
    <mergeCell ref="D14:D15"/>
    <mergeCell ref="E14:E15"/>
    <mergeCell ref="F14:F15"/>
    <mergeCell ref="G12:G13"/>
    <mergeCell ref="G14:G15"/>
    <mergeCell ref="D16:D17"/>
    <mergeCell ref="N10:N11"/>
    <mergeCell ref="O10:O11"/>
    <mergeCell ref="A10:A11"/>
    <mergeCell ref="B10:B11"/>
    <mergeCell ref="C10:C11"/>
    <mergeCell ref="I10:J10"/>
    <mergeCell ref="K10:M10"/>
    <mergeCell ref="A32:A33"/>
    <mergeCell ref="A34:A35"/>
    <mergeCell ref="E16:E17"/>
    <mergeCell ref="F16:F17"/>
    <mergeCell ref="D18:D19"/>
    <mergeCell ref="E18:E19"/>
    <mergeCell ref="F18:F19"/>
    <mergeCell ref="G16:G17"/>
    <mergeCell ref="G18:G19"/>
    <mergeCell ref="D20:D21"/>
    <mergeCell ref="E20:E21"/>
    <mergeCell ref="F20:F21"/>
    <mergeCell ref="D22:D23"/>
    <mergeCell ref="E22:E23"/>
  </mergeCells>
  <pageMargins left="0.35" right="0.1" top="0.05" bottom="0.05" header="0.3" footer="0.3"/>
  <pageSetup paperSize="9" scale="7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37073-3C7E-46F7-8740-FDDCD3EA2951}">
  <dimension ref="B2:C39"/>
  <sheetViews>
    <sheetView workbookViewId="0">
      <selection activeCell="B36" sqref="B36"/>
    </sheetView>
  </sheetViews>
  <sheetFormatPr defaultRowHeight="16.8" x14ac:dyDescent="0.3"/>
  <cols>
    <col min="1" max="1" width="8.88671875" style="8"/>
    <col min="2" max="2" width="45.21875" style="8" customWidth="1"/>
    <col min="3" max="3" width="30.88671875" style="8" customWidth="1"/>
    <col min="4" max="16384" width="8.88671875" style="8"/>
  </cols>
  <sheetData>
    <row r="2" spans="2:3" ht="18" customHeight="1" x14ac:dyDescent="0.3">
      <c r="B2" s="10" t="s">
        <v>69</v>
      </c>
    </row>
    <row r="3" spans="2:3" ht="18" customHeight="1" x14ac:dyDescent="0.3">
      <c r="B3" s="8" t="s">
        <v>48</v>
      </c>
    </row>
    <row r="4" spans="2:3" ht="18" customHeight="1" x14ac:dyDescent="0.3"/>
    <row r="5" spans="2:3" ht="18" customHeight="1" x14ac:dyDescent="0.3">
      <c r="B5" s="11" t="s">
        <v>49</v>
      </c>
      <c r="C5" s="11" t="s">
        <v>50</v>
      </c>
    </row>
    <row r="6" spans="2:3" ht="18" customHeight="1" x14ac:dyDescent="0.3">
      <c r="B6" s="12" t="s">
        <v>51</v>
      </c>
      <c r="C6" s="13">
        <v>2</v>
      </c>
    </row>
    <row r="7" spans="2:3" ht="18" customHeight="1" x14ac:dyDescent="0.3">
      <c r="B7" s="12" t="s">
        <v>52</v>
      </c>
      <c r="C7" s="13">
        <v>3</v>
      </c>
    </row>
    <row r="8" spans="2:3" ht="18" customHeight="1" x14ac:dyDescent="0.3">
      <c r="B8" s="12" t="s">
        <v>53</v>
      </c>
      <c r="C8" s="13">
        <v>2.5</v>
      </c>
    </row>
    <row r="9" spans="2:3" ht="18" customHeight="1" x14ac:dyDescent="0.3">
      <c r="B9" s="12" t="s">
        <v>54</v>
      </c>
      <c r="C9" s="13">
        <v>2.5</v>
      </c>
    </row>
    <row r="10" spans="2:3" ht="18" customHeight="1" x14ac:dyDescent="0.3">
      <c r="B10" s="11" t="s">
        <v>40</v>
      </c>
      <c r="C10" s="13">
        <v>10</v>
      </c>
    </row>
    <row r="11" spans="2:3" ht="18" customHeight="1" x14ac:dyDescent="0.3"/>
    <row r="12" spans="2:3" ht="18" customHeight="1" x14ac:dyDescent="0.3">
      <c r="B12" s="10" t="s">
        <v>70</v>
      </c>
    </row>
    <row r="13" spans="2:3" ht="18" customHeight="1" x14ac:dyDescent="0.3">
      <c r="B13" s="9" t="s">
        <v>55</v>
      </c>
    </row>
    <row r="14" spans="2:3" ht="18" customHeight="1" x14ac:dyDescent="0.3">
      <c r="B14" s="9" t="s">
        <v>59</v>
      </c>
    </row>
    <row r="15" spans="2:3" ht="18" customHeight="1" x14ac:dyDescent="0.3">
      <c r="B15" s="8" t="s">
        <v>74</v>
      </c>
    </row>
    <row r="16" spans="2:3" s="10" customFormat="1" ht="18" customHeight="1" x14ac:dyDescent="0.3">
      <c r="B16" s="8"/>
    </row>
    <row r="17" spans="2:3" ht="18" customHeight="1" x14ac:dyDescent="0.3">
      <c r="B17" s="11" t="s">
        <v>56</v>
      </c>
      <c r="C17" s="11" t="s">
        <v>38</v>
      </c>
    </row>
    <row r="18" spans="2:3" ht="18" customHeight="1" x14ac:dyDescent="0.3">
      <c r="B18" s="15" t="s">
        <v>57</v>
      </c>
      <c r="C18" s="12" t="s">
        <v>75</v>
      </c>
    </row>
    <row r="19" spans="2:3" ht="18" customHeight="1" x14ac:dyDescent="0.3">
      <c r="B19" s="15" t="s">
        <v>58</v>
      </c>
      <c r="C19" s="12">
        <v>0</v>
      </c>
    </row>
    <row r="20" spans="2:3" ht="18" customHeight="1" x14ac:dyDescent="0.3"/>
    <row r="21" spans="2:3" ht="18" customHeight="1" x14ac:dyDescent="0.3">
      <c r="B21" s="10" t="s">
        <v>71</v>
      </c>
    </row>
    <row r="22" spans="2:3" ht="18" customHeight="1" x14ac:dyDescent="0.3">
      <c r="B22" s="9" t="s">
        <v>60</v>
      </c>
    </row>
    <row r="23" spans="2:3" ht="18" customHeight="1" x14ac:dyDescent="0.3"/>
    <row r="24" spans="2:3" ht="18" customHeight="1" x14ac:dyDescent="0.3">
      <c r="B24" s="17" t="s">
        <v>77</v>
      </c>
    </row>
    <row r="25" spans="2:3" ht="18" customHeight="1" x14ac:dyDescent="0.3">
      <c r="B25" s="11" t="s">
        <v>56</v>
      </c>
      <c r="C25" s="11" t="s">
        <v>38</v>
      </c>
    </row>
    <row r="26" spans="2:3" ht="18" customHeight="1" x14ac:dyDescent="0.3">
      <c r="B26" s="14" t="s">
        <v>63</v>
      </c>
      <c r="C26" s="12">
        <v>10</v>
      </c>
    </row>
    <row r="27" spans="2:3" ht="18" customHeight="1" x14ac:dyDescent="0.3">
      <c r="B27" s="14" t="s">
        <v>61</v>
      </c>
      <c r="C27" s="12">
        <v>8</v>
      </c>
    </row>
    <row r="28" spans="2:3" ht="18" customHeight="1" x14ac:dyDescent="0.3">
      <c r="B28" s="14" t="s">
        <v>62</v>
      </c>
      <c r="C28" s="16">
        <v>0</v>
      </c>
    </row>
    <row r="29" spans="2:3" ht="18" customHeight="1" x14ac:dyDescent="0.3"/>
    <row r="30" spans="2:3" ht="18" customHeight="1" x14ac:dyDescent="0.3">
      <c r="B30" s="17" t="s">
        <v>78</v>
      </c>
    </row>
    <row r="31" spans="2:3" ht="18" customHeight="1" x14ac:dyDescent="0.3">
      <c r="B31" s="11" t="s">
        <v>56</v>
      </c>
      <c r="C31" s="11" t="s">
        <v>38</v>
      </c>
    </row>
    <row r="32" spans="2:3" ht="18" customHeight="1" x14ac:dyDescent="0.3">
      <c r="B32" s="14" t="s">
        <v>64</v>
      </c>
      <c r="C32" s="12">
        <v>10</v>
      </c>
    </row>
    <row r="33" spans="2:3" ht="18" customHeight="1" x14ac:dyDescent="0.3">
      <c r="B33" s="14" t="s">
        <v>65</v>
      </c>
      <c r="C33" s="12">
        <v>8</v>
      </c>
    </row>
    <row r="34" spans="2:3" ht="18" customHeight="1" x14ac:dyDescent="0.3">
      <c r="B34" s="14" t="s">
        <v>66</v>
      </c>
      <c r="C34" s="12">
        <v>6</v>
      </c>
    </row>
    <row r="35" spans="2:3" x14ac:dyDescent="0.3">
      <c r="B35" s="14" t="s">
        <v>67</v>
      </c>
      <c r="C35" s="12">
        <v>4</v>
      </c>
    </row>
    <row r="36" spans="2:3" x14ac:dyDescent="0.3">
      <c r="B36" s="14" t="s">
        <v>68</v>
      </c>
      <c r="C36" s="12">
        <v>0</v>
      </c>
    </row>
    <row r="38" spans="2:3" x14ac:dyDescent="0.3">
      <c r="B38" s="10" t="s">
        <v>73</v>
      </c>
    </row>
    <row r="39" spans="2:3" x14ac:dyDescent="0.3">
      <c r="B39" s="8"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Điểm tổng</vt:lpstr>
      <vt:lpstr>Ghi chú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CÁP KIM HẢI</dc:creator>
  <cp:lastModifiedBy>ANH CÁP KIM HẢI</cp:lastModifiedBy>
  <cp:lastPrinted>2024-12-27T14:58:49Z</cp:lastPrinted>
  <dcterms:created xsi:type="dcterms:W3CDTF">2024-12-21T01:57:26Z</dcterms:created>
  <dcterms:modified xsi:type="dcterms:W3CDTF">2024-12-27T15:08:42Z</dcterms:modified>
</cp:coreProperties>
</file>