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NAN\Desktop\"/>
    </mc:Choice>
  </mc:AlternateContent>
  <xr:revisionPtr revIDLastSave="0" documentId="13_ncr:1_{10B0FF28-C9C1-4560-BD3A-26AD19620B4C}" xr6:coauthVersionLast="45" xr6:coauthVersionMax="45" xr10:uidLastSave="{00000000-0000-0000-0000-000000000000}"/>
  <bookViews>
    <workbookView xWindow="-28920" yWindow="3150" windowWidth="29040" windowHeight="15840" firstSheet="3" activeTab="7" xr2:uid="{00000000-000D-0000-FFFF-FFFF00000000}"/>
  </bookViews>
  <sheets>
    <sheet name="Матрица попарных сравнений" sheetId="1" r:id="rId1"/>
    <sheet name="Архитектура" sheetId="3" r:id="rId2"/>
    <sheet name="Поддерживаемые типы данных" sheetId="4" r:id="rId3"/>
    <sheet name="Поддерживаемые индексы" sheetId="5" r:id="rId4"/>
    <sheet name="Производительность" sheetId="6" r:id="rId5"/>
    <sheet name="Безопасность" sheetId="7" r:id="rId6"/>
    <sheet name="Поддержка" sheetId="8" r:id="rId7"/>
    <sheet name="Матрица весов альтернатив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8" l="1"/>
  <c r="G3" i="8" s="1"/>
  <c r="D4" i="9"/>
  <c r="E4" i="9"/>
  <c r="F4" i="9"/>
  <c r="G4" i="9"/>
  <c r="G3" i="9"/>
  <c r="F3" i="9"/>
  <c r="E3" i="9"/>
  <c r="D3" i="9"/>
  <c r="C4" i="9"/>
  <c r="C3" i="9"/>
  <c r="G4" i="8"/>
  <c r="D5" i="7"/>
  <c r="C5" i="7"/>
  <c r="H4" i="7"/>
  <c r="G4" i="7"/>
  <c r="I4" i="7" s="1"/>
  <c r="J4" i="7" s="1"/>
  <c r="H3" i="7"/>
  <c r="G3" i="7"/>
  <c r="I3" i="7" s="1"/>
  <c r="J3" i="7" s="1"/>
  <c r="D5" i="6"/>
  <c r="C5" i="6"/>
  <c r="H4" i="6"/>
  <c r="G4" i="6"/>
  <c r="I4" i="6" s="1"/>
  <c r="J4" i="6" s="1"/>
  <c r="H3" i="6"/>
  <c r="G3" i="6"/>
  <c r="I3" i="6" s="1"/>
  <c r="J3" i="6" s="1"/>
  <c r="D5" i="5"/>
  <c r="C5" i="5"/>
  <c r="H4" i="5"/>
  <c r="G4" i="5"/>
  <c r="I4" i="5" s="1"/>
  <c r="J4" i="5" s="1"/>
  <c r="H3" i="5"/>
  <c r="G3" i="5"/>
  <c r="I3" i="5" s="1"/>
  <c r="J3" i="5" s="1"/>
  <c r="D5" i="4"/>
  <c r="C5" i="4"/>
  <c r="H4" i="4"/>
  <c r="G4" i="4"/>
  <c r="I4" i="4" s="1"/>
  <c r="J4" i="4" s="1"/>
  <c r="H3" i="4"/>
  <c r="G3" i="4"/>
  <c r="I3" i="4" s="1"/>
  <c r="J3" i="4" s="1"/>
  <c r="I4" i="3"/>
  <c r="J4" i="3" s="1"/>
  <c r="I3" i="3"/>
  <c r="J3" i="3" s="1"/>
  <c r="H3" i="3"/>
  <c r="H4" i="3"/>
  <c r="G4" i="3"/>
  <c r="G3" i="3"/>
  <c r="D5" i="3"/>
  <c r="C5" i="3"/>
  <c r="O5" i="1"/>
  <c r="O6" i="1"/>
  <c r="O7" i="1"/>
  <c r="O8" i="1"/>
  <c r="O3" i="1"/>
  <c r="E9" i="1"/>
  <c r="M6" i="1" s="1"/>
  <c r="G9" i="1"/>
  <c r="O4" i="1" s="1"/>
  <c r="C9" i="1"/>
  <c r="K4" i="1" s="1"/>
  <c r="D3" i="8"/>
  <c r="D5" i="8" s="1"/>
  <c r="H4" i="8" s="1"/>
  <c r="D3" i="7"/>
  <c r="D3" i="6"/>
  <c r="D3" i="5"/>
  <c r="D3" i="4"/>
  <c r="D3" i="3"/>
  <c r="H7" i="1"/>
  <c r="H6" i="1"/>
  <c r="G6" i="1"/>
  <c r="H5" i="1"/>
  <c r="G5" i="1"/>
  <c r="F5" i="1"/>
  <c r="H4" i="1"/>
  <c r="G4" i="1"/>
  <c r="F4" i="1"/>
  <c r="E4" i="1"/>
  <c r="H3" i="1"/>
  <c r="G3" i="1"/>
  <c r="F3" i="1"/>
  <c r="F9" i="1" s="1"/>
  <c r="E3" i="1"/>
  <c r="D3" i="1"/>
  <c r="I4" i="8" l="1"/>
  <c r="J4" i="8" s="1"/>
  <c r="H3" i="8"/>
  <c r="I3" i="8"/>
  <c r="J3" i="8" s="1"/>
  <c r="H3" i="9"/>
  <c r="H4" i="9"/>
  <c r="H9" i="1"/>
  <c r="P6" i="1"/>
  <c r="P4" i="1"/>
  <c r="P3" i="1"/>
  <c r="M3" i="1"/>
  <c r="N7" i="1"/>
  <c r="N4" i="1"/>
  <c r="N8" i="1"/>
  <c r="N6" i="1"/>
  <c r="N5" i="1"/>
  <c r="N3" i="1"/>
  <c r="M8" i="1"/>
  <c r="M5" i="1"/>
  <c r="M7" i="1"/>
  <c r="M4" i="1"/>
  <c r="K8" i="1"/>
  <c r="D9" i="1"/>
  <c r="P7" i="1"/>
  <c r="K5" i="1"/>
  <c r="K6" i="1"/>
  <c r="P5" i="1"/>
  <c r="K3" i="1"/>
  <c r="K7" i="1"/>
  <c r="P8" i="1"/>
  <c r="L7" i="1" l="1"/>
  <c r="Q7" i="1" s="1"/>
  <c r="R7" i="1" s="1"/>
  <c r="L5" i="1"/>
  <c r="L6" i="1"/>
  <c r="Q6" i="1" s="1"/>
  <c r="R6" i="1" s="1"/>
  <c r="L8" i="1"/>
  <c r="Q8" i="1" s="1"/>
  <c r="R8" i="1" s="1"/>
  <c r="L4" i="1"/>
  <c r="Q4" i="1" s="1"/>
  <c r="R4" i="1" s="1"/>
  <c r="L3" i="1"/>
  <c r="Q3" i="1" s="1"/>
  <c r="R3" i="1" s="1"/>
  <c r="Q5" i="1"/>
  <c r="R5" i="1" s="1"/>
  <c r="J3" i="9" l="1" a="1"/>
  <c r="J3" i="9" l="1"/>
  <c r="J4" i="9"/>
</calcChain>
</file>

<file path=xl/sharedStrings.xml><?xml version="1.0" encoding="utf-8"?>
<sst xmlns="http://schemas.openxmlformats.org/spreadsheetml/2006/main" count="115" uniqueCount="12">
  <si>
    <t>Архитектура</t>
  </si>
  <si>
    <t>Поддерживаемые типы данных</t>
  </si>
  <si>
    <t>Поддерживаемые индексы</t>
  </si>
  <si>
    <t>Производительность</t>
  </si>
  <si>
    <t>Безопасность</t>
  </si>
  <si>
    <t>Поддержка</t>
  </si>
  <si>
    <t>MySQL</t>
  </si>
  <si>
    <t>PostgreSQL</t>
  </si>
  <si>
    <t>СУММА</t>
  </si>
  <si>
    <t>СРЗНАЧ</t>
  </si>
  <si>
    <t>СРЗНАЧ в %</t>
  </si>
  <si>
    <t>Веса альтернатив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</si>
</sst>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A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"/>
  <sheetViews>
    <sheetView zoomScale="130" zoomScaleNormal="130" workbookViewId="0">
      <selection activeCell="R8" sqref="J2:R8"/>
    </sheetView>
  </sheetViews>
  <sheetFormatPr defaultRowHeight="15" x14ac:dyDescent="0.25"/>
  <cols>
    <col min="2" max="2" width="28.85546875" customWidth="1"/>
    <col min="3" max="3" width="8.42578125" customWidth="1"/>
    <col min="4" max="4" width="8.5703125" customWidth="1"/>
    <col min="5" max="5" width="8.42578125" customWidth="1"/>
    <col min="6" max="6" width="8" customWidth="1"/>
    <col min="7" max="7" width="8.140625" customWidth="1"/>
    <col min="8" max="8" width="9.140625" customWidth="1"/>
    <col min="10" max="10" width="28.85546875" customWidth="1"/>
    <col min="11" max="11" width="6.7109375" customWidth="1"/>
    <col min="12" max="12" width="7" customWidth="1"/>
    <col min="13" max="13" width="6.5703125" customWidth="1"/>
    <col min="14" max="14" width="7" customWidth="1"/>
    <col min="15" max="15" width="6.5703125" customWidth="1"/>
    <col min="16" max="16" width="6.42578125" customWidth="1"/>
    <col min="17" max="17" width="7" customWidth="1"/>
    <col min="18" max="18" width="6.85546875" customWidth="1"/>
  </cols>
  <sheetData>
    <row r="1" spans="2:18" ht="15.75" thickBot="1" x14ac:dyDescent="0.3"/>
    <row r="2" spans="2:18" ht="199.5" x14ac:dyDescent="0.25">
      <c r="B2" s="1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J2" s="1"/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  <c r="P2" s="7" t="s">
        <v>5</v>
      </c>
      <c r="Q2" s="11" t="s">
        <v>9</v>
      </c>
      <c r="R2" s="11" t="s">
        <v>10</v>
      </c>
    </row>
    <row r="3" spans="2:18" ht="39.75" customHeight="1" x14ac:dyDescent="0.25">
      <c r="B3" s="4" t="s">
        <v>0</v>
      </c>
      <c r="C3" s="3">
        <v>1</v>
      </c>
      <c r="D3" s="3">
        <f>C3/C4</f>
        <v>1</v>
      </c>
      <c r="E3" s="3">
        <f>C3/C5</f>
        <v>1</v>
      </c>
      <c r="F3" s="3">
        <f>C3/C6</f>
        <v>0.2</v>
      </c>
      <c r="G3" s="3">
        <f>C3/C7</f>
        <v>0.2</v>
      </c>
      <c r="H3" s="3">
        <f>C3/C8</f>
        <v>0.5</v>
      </c>
      <c r="J3" s="4" t="s">
        <v>0</v>
      </c>
      <c r="K3" s="2">
        <f>C3/C$9</f>
        <v>6.6666666666666666E-2</v>
      </c>
      <c r="L3" s="2">
        <f t="shared" ref="L3:P3" si="0">D3/D$9</f>
        <v>9.0909090909090912E-2</v>
      </c>
      <c r="M3" s="2">
        <f t="shared" si="0"/>
        <v>7.1428571428571425E-2</v>
      </c>
      <c r="N3" s="2">
        <f t="shared" si="0"/>
        <v>2.298850574712644E-2</v>
      </c>
      <c r="O3" s="2">
        <f t="shared" si="0"/>
        <v>0.10084033613445378</v>
      </c>
      <c r="P3" s="8">
        <f t="shared" si="0"/>
        <v>4.0816326530612242E-2</v>
      </c>
      <c r="Q3" s="12">
        <f>AVERAGE(K3:P3)</f>
        <v>6.5608249569420254E-2</v>
      </c>
      <c r="R3" s="13">
        <f>Q3</f>
        <v>6.5608249569420254E-2</v>
      </c>
    </row>
    <row r="4" spans="2:18" ht="36.75" customHeight="1" x14ac:dyDescent="0.25">
      <c r="B4" s="4" t="s">
        <v>1</v>
      </c>
      <c r="C4" s="3">
        <v>1</v>
      </c>
      <c r="D4" s="3">
        <v>1</v>
      </c>
      <c r="E4" s="3">
        <f>D4/D5</f>
        <v>1</v>
      </c>
      <c r="F4" s="3">
        <f>D4/D6</f>
        <v>1</v>
      </c>
      <c r="G4" s="3">
        <f>D4/D7</f>
        <v>0.25</v>
      </c>
      <c r="H4" s="3">
        <f>D4/D7</f>
        <v>0.25</v>
      </c>
      <c r="J4" s="4" t="s">
        <v>1</v>
      </c>
      <c r="K4" s="2">
        <f t="shared" ref="K4:K7" si="1">C4/C$9</f>
        <v>6.6666666666666666E-2</v>
      </c>
      <c r="L4" s="2">
        <f t="shared" ref="L4:L8" si="2">D4/D$9</f>
        <v>9.0909090909090912E-2</v>
      </c>
      <c r="M4" s="2">
        <f t="shared" ref="M4:M8" si="3">E4/E$9</f>
        <v>7.1428571428571425E-2</v>
      </c>
      <c r="N4" s="2">
        <f t="shared" ref="N4:N8" si="4">F4/F$9</f>
        <v>0.1149425287356322</v>
      </c>
      <c r="O4" s="2">
        <f t="shared" ref="O4:O8" si="5">G4/G$9</f>
        <v>0.12605042016806722</v>
      </c>
      <c r="P4" s="8">
        <f t="shared" ref="P4:P8" si="6">H4/H$9</f>
        <v>2.0408163265306121E-2</v>
      </c>
      <c r="Q4" s="12">
        <f t="shared" ref="Q4:Q8" si="7">AVERAGE(K4:P4)</f>
        <v>8.1734240195555766E-2</v>
      </c>
      <c r="R4" s="13">
        <f t="shared" ref="R4:R8" si="8">Q4</f>
        <v>8.1734240195555766E-2</v>
      </c>
    </row>
    <row r="5" spans="2:18" ht="35.25" customHeight="1" x14ac:dyDescent="0.25">
      <c r="B5" s="4" t="s">
        <v>2</v>
      </c>
      <c r="C5" s="3">
        <v>1</v>
      </c>
      <c r="D5" s="3">
        <v>1</v>
      </c>
      <c r="E5" s="3">
        <v>1</v>
      </c>
      <c r="F5" s="3">
        <f>E5/E6</f>
        <v>0.25</v>
      </c>
      <c r="G5" s="3">
        <f>E5/E7</f>
        <v>0.2</v>
      </c>
      <c r="H5" s="3">
        <f>E5/E8</f>
        <v>0.5</v>
      </c>
      <c r="J5" s="4" t="s">
        <v>2</v>
      </c>
      <c r="K5" s="2">
        <f t="shared" si="1"/>
        <v>6.6666666666666666E-2</v>
      </c>
      <c r="L5" s="2">
        <f t="shared" si="2"/>
        <v>9.0909090909090912E-2</v>
      </c>
      <c r="M5" s="2">
        <f t="shared" si="3"/>
        <v>7.1428571428571425E-2</v>
      </c>
      <c r="N5" s="2">
        <f t="shared" si="4"/>
        <v>2.8735632183908049E-2</v>
      </c>
      <c r="O5" s="2">
        <f t="shared" si="5"/>
        <v>0.10084033613445378</v>
      </c>
      <c r="P5" s="8">
        <f t="shared" si="6"/>
        <v>4.0816326530612242E-2</v>
      </c>
      <c r="Q5" s="12">
        <f t="shared" si="7"/>
        <v>6.6566103975550503E-2</v>
      </c>
      <c r="R5" s="13">
        <f t="shared" si="8"/>
        <v>6.6566103975550503E-2</v>
      </c>
    </row>
    <row r="6" spans="2:18" ht="36.75" customHeight="1" x14ac:dyDescent="0.25">
      <c r="B6" s="4" t="s">
        <v>3</v>
      </c>
      <c r="C6" s="3">
        <v>5</v>
      </c>
      <c r="D6" s="3">
        <v>1</v>
      </c>
      <c r="E6" s="3">
        <v>4</v>
      </c>
      <c r="F6" s="3">
        <v>1</v>
      </c>
      <c r="G6" s="3">
        <f>F6/F7</f>
        <v>0.16666666666666666</v>
      </c>
      <c r="H6" s="3">
        <f>F6/F8</f>
        <v>4</v>
      </c>
      <c r="J6" s="4" t="s">
        <v>3</v>
      </c>
      <c r="K6" s="2">
        <f t="shared" si="1"/>
        <v>0.33333333333333331</v>
      </c>
      <c r="L6" s="2">
        <f>D6/D$9</f>
        <v>9.0909090909090912E-2</v>
      </c>
      <c r="M6" s="2">
        <f t="shared" si="3"/>
        <v>0.2857142857142857</v>
      </c>
      <c r="N6" s="2">
        <f t="shared" si="4"/>
        <v>0.1149425287356322</v>
      </c>
      <c r="O6" s="2">
        <f t="shared" si="5"/>
        <v>8.4033613445378144E-2</v>
      </c>
      <c r="P6" s="8">
        <f t="shared" si="6"/>
        <v>0.32653061224489793</v>
      </c>
      <c r="Q6" s="12">
        <f t="shared" si="7"/>
        <v>0.20591057739710303</v>
      </c>
      <c r="R6" s="13">
        <f t="shared" si="8"/>
        <v>0.20591057739710303</v>
      </c>
    </row>
    <row r="7" spans="2:18" ht="33.75" customHeight="1" x14ac:dyDescent="0.25">
      <c r="B7" s="4" t="s">
        <v>4</v>
      </c>
      <c r="C7" s="3">
        <v>5</v>
      </c>
      <c r="D7" s="3">
        <v>4</v>
      </c>
      <c r="E7" s="3">
        <v>5</v>
      </c>
      <c r="F7" s="3">
        <v>6</v>
      </c>
      <c r="G7" s="3">
        <v>1</v>
      </c>
      <c r="H7" s="3">
        <f>G7/G8</f>
        <v>6</v>
      </c>
      <c r="J7" s="4" t="s">
        <v>4</v>
      </c>
      <c r="K7" s="2">
        <f t="shared" si="1"/>
        <v>0.33333333333333331</v>
      </c>
      <c r="L7" s="2">
        <f t="shared" si="2"/>
        <v>0.36363636363636365</v>
      </c>
      <c r="M7" s="2">
        <f t="shared" si="3"/>
        <v>0.35714285714285715</v>
      </c>
      <c r="N7" s="2">
        <f t="shared" si="4"/>
        <v>0.68965517241379315</v>
      </c>
      <c r="O7" s="2">
        <f t="shared" si="5"/>
        <v>0.50420168067226889</v>
      </c>
      <c r="P7" s="8">
        <f t="shared" si="6"/>
        <v>0.48979591836734693</v>
      </c>
      <c r="Q7" s="12">
        <f t="shared" si="7"/>
        <v>0.45629422092766059</v>
      </c>
      <c r="R7" s="13">
        <f t="shared" si="8"/>
        <v>0.45629422092766059</v>
      </c>
    </row>
    <row r="8" spans="2:18" ht="37.5" customHeight="1" thickBot="1" x14ac:dyDescent="0.3">
      <c r="B8" s="4" t="s">
        <v>5</v>
      </c>
      <c r="C8" s="3">
        <v>2</v>
      </c>
      <c r="D8" s="3">
        <v>3</v>
      </c>
      <c r="E8" s="3">
        <v>2</v>
      </c>
      <c r="F8" s="3">
        <v>0.25</v>
      </c>
      <c r="G8" s="3">
        <v>0.16666666666666666</v>
      </c>
      <c r="H8" s="3">
        <v>1</v>
      </c>
      <c r="J8" s="4" t="s">
        <v>5</v>
      </c>
      <c r="K8" s="2">
        <f>C8/C$9</f>
        <v>0.13333333333333333</v>
      </c>
      <c r="L8" s="2">
        <f t="shared" si="2"/>
        <v>0.27272727272727271</v>
      </c>
      <c r="M8" s="2">
        <f t="shared" si="3"/>
        <v>0.14285714285714285</v>
      </c>
      <c r="N8" s="2">
        <f t="shared" si="4"/>
        <v>2.8735632183908049E-2</v>
      </c>
      <c r="O8" s="2">
        <f t="shared" si="5"/>
        <v>8.4033613445378144E-2</v>
      </c>
      <c r="P8" s="8">
        <f t="shared" si="6"/>
        <v>8.1632653061224483E-2</v>
      </c>
      <c r="Q8" s="12">
        <f t="shared" si="7"/>
        <v>0.12388660793470992</v>
      </c>
      <c r="R8" s="13">
        <f t="shared" si="8"/>
        <v>0.12388660793470992</v>
      </c>
    </row>
    <row r="9" spans="2:18" ht="51.75" customHeight="1" thickBot="1" x14ac:dyDescent="0.3">
      <c r="B9" s="9" t="s">
        <v>8</v>
      </c>
      <c r="C9" s="10">
        <f>SUM(C3:C8)</f>
        <v>15</v>
      </c>
      <c r="D9" s="10">
        <f t="shared" ref="D9:H9" si="9">SUM(D3:D8)</f>
        <v>11</v>
      </c>
      <c r="E9" s="10">
        <f t="shared" si="9"/>
        <v>14</v>
      </c>
      <c r="F9" s="10">
        <f t="shared" si="9"/>
        <v>8.6999999999999993</v>
      </c>
      <c r="G9" s="10">
        <f t="shared" si="9"/>
        <v>1.9833333333333334</v>
      </c>
      <c r="H9" s="10">
        <f t="shared" si="9"/>
        <v>12.25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F2E7-8DE3-47CC-83F3-ED8B8E5F6124}">
  <dimension ref="B1:J8"/>
  <sheetViews>
    <sheetView zoomScale="130" zoomScaleNormal="130" workbookViewId="0">
      <selection activeCell="F2" sqref="F2:J4"/>
    </sheetView>
  </sheetViews>
  <sheetFormatPr defaultRowHeight="15" x14ac:dyDescent="0.25"/>
  <cols>
    <col min="2" max="2" width="19.42578125" customWidth="1"/>
    <col min="3" max="3" width="18.28515625" customWidth="1"/>
    <col min="4" max="4" width="20.5703125" customWidth="1"/>
    <col min="5" max="5" width="8.42578125" customWidth="1"/>
    <col min="6" max="6" width="16.7109375" customWidth="1"/>
    <col min="7" max="7" width="16.5703125" customWidth="1"/>
    <col min="8" max="8" width="20" customWidth="1"/>
    <col min="9" max="9" width="11.42578125" customWidth="1"/>
    <col min="10" max="10" width="12.140625" customWidth="1"/>
  </cols>
  <sheetData>
    <row r="1" spans="2:10" ht="15.75" thickBot="1" x14ac:dyDescent="0.3"/>
    <row r="2" spans="2:10" ht="49.5" customHeight="1" x14ac:dyDescent="0.25">
      <c r="B2" s="2" t="s">
        <v>0</v>
      </c>
      <c r="C2" s="4" t="s">
        <v>6</v>
      </c>
      <c r="D2" s="4" t="s">
        <v>7</v>
      </c>
      <c r="F2" s="2" t="s">
        <v>0</v>
      </c>
      <c r="G2" s="4" t="s">
        <v>6</v>
      </c>
      <c r="H2" s="4" t="s">
        <v>7</v>
      </c>
      <c r="I2" s="14" t="s">
        <v>9</v>
      </c>
      <c r="J2" s="14" t="s">
        <v>10</v>
      </c>
    </row>
    <row r="3" spans="2:10" ht="51" customHeight="1" x14ac:dyDescent="0.25">
      <c r="B3" s="4" t="s">
        <v>6</v>
      </c>
      <c r="C3" s="3">
        <v>1</v>
      </c>
      <c r="D3" s="3">
        <f>C3/C4</f>
        <v>0.33333333333333331</v>
      </c>
      <c r="F3" s="4" t="s">
        <v>6</v>
      </c>
      <c r="G3" s="3">
        <f>C3/C$5</f>
        <v>0.25</v>
      </c>
      <c r="H3" s="3">
        <f>D3/D$5</f>
        <v>0.25</v>
      </c>
      <c r="I3" s="15">
        <f>AVERAGE(G3:H3)</f>
        <v>0.25</v>
      </c>
      <c r="J3" s="13">
        <f>I3</f>
        <v>0.25</v>
      </c>
    </row>
    <row r="4" spans="2:10" ht="52.5" customHeight="1" thickBot="1" x14ac:dyDescent="0.3">
      <c r="B4" s="4" t="s">
        <v>7</v>
      </c>
      <c r="C4" s="3">
        <v>3</v>
      </c>
      <c r="D4" s="3">
        <v>1</v>
      </c>
      <c r="F4" s="4" t="s">
        <v>7</v>
      </c>
      <c r="G4" s="3">
        <f>C4/C$5</f>
        <v>0.75</v>
      </c>
      <c r="H4" s="3">
        <f>D4/D$5</f>
        <v>0.75</v>
      </c>
      <c r="I4" s="15">
        <f>AVERAGE(G4:H4)</f>
        <v>0.75</v>
      </c>
      <c r="J4" s="13">
        <f t="shared" ref="J4" si="0">I4</f>
        <v>0.75</v>
      </c>
    </row>
    <row r="5" spans="2:10" ht="40.5" customHeight="1" thickBot="1" x14ac:dyDescent="0.3">
      <c r="B5" s="9" t="s">
        <v>8</v>
      </c>
      <c r="C5" s="10">
        <f>SUM(C3:C4)</f>
        <v>4</v>
      </c>
      <c r="D5" s="10">
        <f>SUM(D3:D4)</f>
        <v>1.3333333333333333</v>
      </c>
    </row>
    <row r="6" spans="2:10" ht="36.75" customHeight="1" x14ac:dyDescent="0.25"/>
    <row r="7" spans="2:10" ht="33.75" customHeight="1" x14ac:dyDescent="0.25"/>
    <row r="8" spans="2:10" ht="37.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0567-1D20-483C-A01A-A97BB466F03B}">
  <dimension ref="B1:J8"/>
  <sheetViews>
    <sheetView zoomScale="130" zoomScaleNormal="130" workbookViewId="0">
      <selection activeCell="F2" sqref="F2:J4"/>
    </sheetView>
  </sheetViews>
  <sheetFormatPr defaultRowHeight="15" x14ac:dyDescent="0.25"/>
  <cols>
    <col min="2" max="2" width="19.42578125" customWidth="1"/>
    <col min="3" max="3" width="18.28515625" customWidth="1"/>
    <col min="4" max="4" width="20.5703125" customWidth="1"/>
    <col min="5" max="5" width="8.42578125" customWidth="1"/>
    <col min="6" max="6" width="18.28515625" customWidth="1"/>
    <col min="7" max="7" width="18.7109375" customWidth="1"/>
    <col min="8" max="8" width="17.85546875" customWidth="1"/>
    <col min="9" max="9" width="13" customWidth="1"/>
    <col min="10" max="10" width="14.5703125" customWidth="1"/>
  </cols>
  <sheetData>
    <row r="1" spans="2:10" ht="15.75" thickBot="1" x14ac:dyDescent="0.3"/>
    <row r="2" spans="2:10" ht="49.5" customHeight="1" x14ac:dyDescent="0.25">
      <c r="B2" s="5" t="s">
        <v>1</v>
      </c>
      <c r="C2" s="4" t="s">
        <v>6</v>
      </c>
      <c r="D2" s="4" t="s">
        <v>7</v>
      </c>
      <c r="F2" s="5" t="s">
        <v>1</v>
      </c>
      <c r="G2" s="4" t="s">
        <v>6</v>
      </c>
      <c r="H2" s="4" t="s">
        <v>7</v>
      </c>
      <c r="I2" s="14" t="s">
        <v>9</v>
      </c>
      <c r="J2" s="14" t="s">
        <v>10</v>
      </c>
    </row>
    <row r="3" spans="2:10" ht="51" customHeight="1" x14ac:dyDescent="0.25">
      <c r="B3" s="4" t="s">
        <v>6</v>
      </c>
      <c r="C3" s="3">
        <v>1</v>
      </c>
      <c r="D3" s="3">
        <f>C3/C4</f>
        <v>0.5</v>
      </c>
      <c r="F3" s="4" t="s">
        <v>6</v>
      </c>
      <c r="G3" s="3">
        <f>C3/C$5</f>
        <v>0.33333333333333331</v>
      </c>
      <c r="H3" s="3">
        <f>D3/D$5</f>
        <v>0.33333333333333331</v>
      </c>
      <c r="I3" s="15">
        <f>AVERAGE(G3:H3)</f>
        <v>0.33333333333333331</v>
      </c>
      <c r="J3" s="13">
        <f>I3</f>
        <v>0.33333333333333331</v>
      </c>
    </row>
    <row r="4" spans="2:10" ht="52.5" customHeight="1" thickBot="1" x14ac:dyDescent="0.3">
      <c r="B4" s="4" t="s">
        <v>7</v>
      </c>
      <c r="C4" s="3">
        <v>2</v>
      </c>
      <c r="D4" s="3">
        <v>1</v>
      </c>
      <c r="F4" s="4" t="s">
        <v>7</v>
      </c>
      <c r="G4" s="3">
        <f>C4/C$5</f>
        <v>0.66666666666666663</v>
      </c>
      <c r="H4" s="3">
        <f>D4/D$5</f>
        <v>0.66666666666666663</v>
      </c>
      <c r="I4" s="15">
        <f>AVERAGE(G4:H4)</f>
        <v>0.66666666666666663</v>
      </c>
      <c r="J4" s="13">
        <f t="shared" ref="J4" si="0">I4</f>
        <v>0.66666666666666663</v>
      </c>
    </row>
    <row r="5" spans="2:10" ht="35.25" customHeight="1" thickBot="1" x14ac:dyDescent="0.3">
      <c r="B5" s="9" t="s">
        <v>8</v>
      </c>
      <c r="C5" s="10">
        <f>SUM(C3:C4)</f>
        <v>3</v>
      </c>
      <c r="D5" s="10">
        <f>SUM(D3:D4)</f>
        <v>1.5</v>
      </c>
    </row>
    <row r="6" spans="2:10" ht="36.75" customHeight="1" x14ac:dyDescent="0.25"/>
    <row r="7" spans="2:10" ht="33.75" customHeight="1" x14ac:dyDescent="0.25"/>
    <row r="8" spans="2:10" ht="37.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E87F-B884-4DFE-B947-3F5947A5552E}">
  <dimension ref="B1:J8"/>
  <sheetViews>
    <sheetView zoomScale="130" zoomScaleNormal="130" workbookViewId="0">
      <selection activeCell="F2" sqref="F2:J4"/>
    </sheetView>
  </sheetViews>
  <sheetFormatPr defaultRowHeight="15" x14ac:dyDescent="0.25"/>
  <cols>
    <col min="2" max="2" width="19.42578125" customWidth="1"/>
    <col min="3" max="3" width="18.28515625" customWidth="1"/>
    <col min="4" max="4" width="20.5703125" customWidth="1"/>
    <col min="5" max="5" width="8.42578125" customWidth="1"/>
    <col min="6" max="6" width="23.28515625" customWidth="1"/>
    <col min="7" max="7" width="20.140625" customWidth="1"/>
    <col min="8" max="8" width="19.140625" customWidth="1"/>
    <col min="9" max="9" width="10.5703125" customWidth="1"/>
    <col min="10" max="10" width="13.85546875" customWidth="1"/>
  </cols>
  <sheetData>
    <row r="1" spans="2:10" ht="15.75" thickBot="1" x14ac:dyDescent="0.3"/>
    <row r="2" spans="2:10" ht="49.5" customHeight="1" x14ac:dyDescent="0.25">
      <c r="B2" s="5" t="s">
        <v>2</v>
      </c>
      <c r="C2" s="4" t="s">
        <v>6</v>
      </c>
      <c r="D2" s="4" t="s">
        <v>7</v>
      </c>
      <c r="F2" s="5" t="s">
        <v>2</v>
      </c>
      <c r="G2" s="4" t="s">
        <v>6</v>
      </c>
      <c r="H2" s="4" t="s">
        <v>7</v>
      </c>
      <c r="I2" s="14" t="s">
        <v>9</v>
      </c>
      <c r="J2" s="14" t="s">
        <v>10</v>
      </c>
    </row>
    <row r="3" spans="2:10" ht="51" customHeight="1" x14ac:dyDescent="0.25">
      <c r="B3" s="4" t="s">
        <v>6</v>
      </c>
      <c r="C3" s="3">
        <v>1</v>
      </c>
      <c r="D3" s="3">
        <f>C3/C4</f>
        <v>1</v>
      </c>
      <c r="F3" s="4" t="s">
        <v>6</v>
      </c>
      <c r="G3" s="3">
        <f>C3/C$5</f>
        <v>0.5</v>
      </c>
      <c r="H3" s="3">
        <f>D3/D$5</f>
        <v>0.5</v>
      </c>
      <c r="I3" s="15">
        <f>AVERAGE(G3:H3)</f>
        <v>0.5</v>
      </c>
      <c r="J3" s="13">
        <f>I3</f>
        <v>0.5</v>
      </c>
    </row>
    <row r="4" spans="2:10" ht="52.5" customHeight="1" thickBot="1" x14ac:dyDescent="0.3">
      <c r="B4" s="4" t="s">
        <v>7</v>
      </c>
      <c r="C4" s="3">
        <v>1</v>
      </c>
      <c r="D4" s="3">
        <v>1</v>
      </c>
      <c r="F4" s="4" t="s">
        <v>7</v>
      </c>
      <c r="G4" s="3">
        <f>C4/C$5</f>
        <v>0.5</v>
      </c>
      <c r="H4" s="3">
        <f>D4/D$5</f>
        <v>0.5</v>
      </c>
      <c r="I4" s="15">
        <f>AVERAGE(G4:H4)</f>
        <v>0.5</v>
      </c>
      <c r="J4" s="13">
        <f t="shared" ref="J4" si="0">I4</f>
        <v>0.5</v>
      </c>
    </row>
    <row r="5" spans="2:10" ht="35.25" customHeight="1" thickBot="1" x14ac:dyDescent="0.3">
      <c r="B5" s="9" t="s">
        <v>8</v>
      </c>
      <c r="C5" s="10">
        <f>SUM(C3:C4)</f>
        <v>2</v>
      </c>
      <c r="D5" s="10">
        <f>SUM(D3:D4)</f>
        <v>2</v>
      </c>
    </row>
    <row r="6" spans="2:10" ht="36.75" customHeight="1" x14ac:dyDescent="0.25"/>
    <row r="7" spans="2:10" ht="33.75" customHeight="1" x14ac:dyDescent="0.25"/>
    <row r="8" spans="2:10" ht="37.5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72C8-2F62-402C-8810-00B096BCB7DC}">
  <dimension ref="B1:J8"/>
  <sheetViews>
    <sheetView zoomScale="130" zoomScaleNormal="130" workbookViewId="0">
      <selection activeCell="F2" sqref="F2:J4"/>
    </sheetView>
  </sheetViews>
  <sheetFormatPr defaultRowHeight="15" x14ac:dyDescent="0.25"/>
  <cols>
    <col min="2" max="2" width="19.42578125" customWidth="1"/>
    <col min="3" max="3" width="18.28515625" customWidth="1"/>
    <col min="4" max="4" width="20.5703125" customWidth="1"/>
    <col min="5" max="5" width="8.42578125" customWidth="1"/>
    <col min="6" max="6" width="20.5703125" customWidth="1"/>
    <col min="7" max="7" width="19.28515625" customWidth="1"/>
    <col min="8" max="8" width="20.140625" customWidth="1"/>
    <col min="9" max="9" width="16.140625" customWidth="1"/>
    <col min="10" max="10" width="13.85546875" customWidth="1"/>
  </cols>
  <sheetData>
    <row r="1" spans="2:10" ht="15.75" thickBot="1" x14ac:dyDescent="0.3"/>
    <row r="2" spans="2:10" ht="49.5" customHeight="1" x14ac:dyDescent="0.25">
      <c r="B2" s="5" t="s">
        <v>3</v>
      </c>
      <c r="C2" s="4" t="s">
        <v>6</v>
      </c>
      <c r="D2" s="4" t="s">
        <v>7</v>
      </c>
      <c r="F2" s="5" t="s">
        <v>3</v>
      </c>
      <c r="G2" s="4" t="s">
        <v>6</v>
      </c>
      <c r="H2" s="4" t="s">
        <v>7</v>
      </c>
      <c r="I2" s="14" t="s">
        <v>9</v>
      </c>
      <c r="J2" s="14" t="s">
        <v>10</v>
      </c>
    </row>
    <row r="3" spans="2:10" ht="51" customHeight="1" x14ac:dyDescent="0.25">
      <c r="B3" s="4" t="s">
        <v>6</v>
      </c>
      <c r="C3" s="3">
        <v>1</v>
      </c>
      <c r="D3" s="3">
        <f>C3/C4</f>
        <v>0.14285714285714285</v>
      </c>
      <c r="F3" s="4" t="s">
        <v>6</v>
      </c>
      <c r="G3" s="3">
        <f>C3/C$5</f>
        <v>0.125</v>
      </c>
      <c r="H3" s="3">
        <f>D3/D$5</f>
        <v>0.125</v>
      </c>
      <c r="I3" s="15">
        <f>AVERAGE(G3:H3)</f>
        <v>0.125</v>
      </c>
      <c r="J3" s="13">
        <f>I3</f>
        <v>0.125</v>
      </c>
    </row>
    <row r="4" spans="2:10" ht="52.5" customHeight="1" thickBot="1" x14ac:dyDescent="0.3">
      <c r="B4" s="4" t="s">
        <v>7</v>
      </c>
      <c r="C4" s="3">
        <v>7</v>
      </c>
      <c r="D4" s="3">
        <v>1</v>
      </c>
      <c r="F4" s="4" t="s">
        <v>7</v>
      </c>
      <c r="G4" s="3">
        <f>C4/C$5</f>
        <v>0.875</v>
      </c>
      <c r="H4" s="3">
        <f>D4/D$5</f>
        <v>0.875</v>
      </c>
      <c r="I4" s="15">
        <f>AVERAGE(G4:H4)</f>
        <v>0.875</v>
      </c>
      <c r="J4" s="13">
        <f t="shared" ref="J4" si="0">I4</f>
        <v>0.875</v>
      </c>
    </row>
    <row r="5" spans="2:10" ht="35.25" customHeight="1" thickBot="1" x14ac:dyDescent="0.3">
      <c r="B5" s="9" t="s">
        <v>8</v>
      </c>
      <c r="C5" s="10">
        <f>SUM(C3:C4)</f>
        <v>8</v>
      </c>
      <c r="D5" s="10">
        <f>SUM(D3:D4)</f>
        <v>1.1428571428571428</v>
      </c>
    </row>
    <row r="6" spans="2:10" ht="36.75" customHeight="1" x14ac:dyDescent="0.25"/>
    <row r="7" spans="2:10" ht="33.75" customHeight="1" x14ac:dyDescent="0.25"/>
    <row r="8" spans="2:10" ht="37.5" customHeigh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4529-BEFE-4D84-9CA2-745AFEA3C79B}">
  <dimension ref="B1:J8"/>
  <sheetViews>
    <sheetView zoomScale="130" zoomScaleNormal="130" workbookViewId="0">
      <selection activeCell="F2" sqref="F2:J4"/>
    </sheetView>
  </sheetViews>
  <sheetFormatPr defaultRowHeight="15" x14ac:dyDescent="0.25"/>
  <cols>
    <col min="2" max="2" width="19.42578125" customWidth="1"/>
    <col min="3" max="3" width="18.28515625" customWidth="1"/>
    <col min="4" max="4" width="20.5703125" customWidth="1"/>
    <col min="5" max="5" width="8.42578125" customWidth="1"/>
    <col min="6" max="6" width="20.140625" customWidth="1"/>
    <col min="7" max="7" width="18.85546875" customWidth="1"/>
    <col min="8" max="8" width="18.5703125" customWidth="1"/>
    <col min="9" max="10" width="15.140625" customWidth="1"/>
  </cols>
  <sheetData>
    <row r="1" spans="2:10" ht="15.75" thickBot="1" x14ac:dyDescent="0.3"/>
    <row r="2" spans="2:10" ht="49.5" customHeight="1" x14ac:dyDescent="0.25">
      <c r="B2" s="5" t="s">
        <v>4</v>
      </c>
      <c r="C2" s="4" t="s">
        <v>6</v>
      </c>
      <c r="D2" s="4" t="s">
        <v>7</v>
      </c>
      <c r="F2" s="5" t="s">
        <v>4</v>
      </c>
      <c r="G2" s="4" t="s">
        <v>6</v>
      </c>
      <c r="H2" s="4" t="s">
        <v>7</v>
      </c>
      <c r="I2" s="14" t="s">
        <v>9</v>
      </c>
      <c r="J2" s="14" t="s">
        <v>10</v>
      </c>
    </row>
    <row r="3" spans="2:10" ht="51" customHeight="1" x14ac:dyDescent="0.25">
      <c r="B3" s="4" t="s">
        <v>6</v>
      </c>
      <c r="C3" s="3">
        <v>1</v>
      </c>
      <c r="D3" s="3">
        <f>C3/C4</f>
        <v>0.125</v>
      </c>
      <c r="F3" s="4" t="s">
        <v>6</v>
      </c>
      <c r="G3" s="3">
        <f>C3/C$5</f>
        <v>0.1111111111111111</v>
      </c>
      <c r="H3" s="3">
        <f>D3/D$5</f>
        <v>0.1111111111111111</v>
      </c>
      <c r="I3" s="15">
        <f>AVERAGE(G3:H3)</f>
        <v>0.1111111111111111</v>
      </c>
      <c r="J3" s="13">
        <f>I3</f>
        <v>0.1111111111111111</v>
      </c>
    </row>
    <row r="4" spans="2:10" ht="52.5" customHeight="1" thickBot="1" x14ac:dyDescent="0.3">
      <c r="B4" s="4" t="s">
        <v>7</v>
      </c>
      <c r="C4" s="3">
        <v>8</v>
      </c>
      <c r="D4" s="3">
        <v>1</v>
      </c>
      <c r="F4" s="4" t="s">
        <v>7</v>
      </c>
      <c r="G4" s="3">
        <f>C4/C$5</f>
        <v>0.88888888888888884</v>
      </c>
      <c r="H4" s="3">
        <f>D4/D$5</f>
        <v>0.88888888888888884</v>
      </c>
      <c r="I4" s="15">
        <f>AVERAGE(G4:H4)</f>
        <v>0.88888888888888884</v>
      </c>
      <c r="J4" s="13">
        <f t="shared" ref="J4" si="0">I4</f>
        <v>0.88888888888888884</v>
      </c>
    </row>
    <row r="5" spans="2:10" ht="35.25" customHeight="1" thickBot="1" x14ac:dyDescent="0.3">
      <c r="B5" s="9" t="s">
        <v>8</v>
      </c>
      <c r="C5" s="10">
        <f>SUM(C3:C4)</f>
        <v>9</v>
      </c>
      <c r="D5" s="10">
        <f>SUM(D3:D4)</f>
        <v>1.125</v>
      </c>
    </row>
    <row r="6" spans="2:10" ht="36.75" customHeight="1" x14ac:dyDescent="0.25"/>
    <row r="7" spans="2:10" ht="33.75" customHeight="1" x14ac:dyDescent="0.25"/>
    <row r="8" spans="2:10" ht="37.5" customHeigh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199F-EA06-4BAE-940F-273CCCD58E83}">
  <dimension ref="B1:J8"/>
  <sheetViews>
    <sheetView zoomScale="130" zoomScaleNormal="130" workbookViewId="0">
      <selection activeCell="F2" sqref="F2:J4"/>
    </sheetView>
  </sheetViews>
  <sheetFormatPr defaultRowHeight="15" x14ac:dyDescent="0.25"/>
  <cols>
    <col min="2" max="2" width="19.42578125" customWidth="1"/>
    <col min="3" max="3" width="18.28515625" customWidth="1"/>
    <col min="4" max="4" width="20.5703125" customWidth="1"/>
    <col min="5" max="5" width="8.42578125" customWidth="1"/>
    <col min="6" max="6" width="19.42578125" customWidth="1"/>
    <col min="7" max="7" width="16" customWidth="1"/>
    <col min="8" max="8" width="18.5703125" customWidth="1"/>
    <col min="9" max="9" width="13.5703125" customWidth="1"/>
    <col min="10" max="10" width="15" customWidth="1"/>
  </cols>
  <sheetData>
    <row r="1" spans="2:10" ht="15.75" thickBot="1" x14ac:dyDescent="0.3"/>
    <row r="2" spans="2:10" ht="49.5" customHeight="1" x14ac:dyDescent="0.25">
      <c r="B2" s="5" t="s">
        <v>5</v>
      </c>
      <c r="C2" s="4" t="s">
        <v>6</v>
      </c>
      <c r="D2" s="4" t="s">
        <v>7</v>
      </c>
      <c r="F2" s="5" t="s">
        <v>5</v>
      </c>
      <c r="G2" s="4" t="s">
        <v>6</v>
      </c>
      <c r="H2" s="4" t="s">
        <v>7</v>
      </c>
      <c r="I2" s="14" t="s">
        <v>9</v>
      </c>
      <c r="J2" s="14" t="s">
        <v>10</v>
      </c>
    </row>
    <row r="3" spans="2:10" ht="51" customHeight="1" x14ac:dyDescent="0.25">
      <c r="B3" s="4" t="s">
        <v>6</v>
      </c>
      <c r="C3" s="3">
        <v>1</v>
      </c>
      <c r="D3" s="3">
        <f>C3/C4</f>
        <v>1</v>
      </c>
      <c r="F3" s="4" t="s">
        <v>6</v>
      </c>
      <c r="G3" s="3">
        <f>C3/C$5</f>
        <v>0.5</v>
      </c>
      <c r="H3" s="3">
        <f>D3/D$5</f>
        <v>0.5</v>
      </c>
      <c r="I3" s="15">
        <f>AVERAGE(G3:H3)</f>
        <v>0.5</v>
      </c>
      <c r="J3" s="13">
        <f>I3</f>
        <v>0.5</v>
      </c>
    </row>
    <row r="4" spans="2:10" ht="54" customHeight="1" thickBot="1" x14ac:dyDescent="0.3">
      <c r="B4" s="4" t="s">
        <v>7</v>
      </c>
      <c r="C4" s="3">
        <v>1</v>
      </c>
      <c r="D4" s="3">
        <v>1</v>
      </c>
      <c r="F4" s="4" t="s">
        <v>7</v>
      </c>
      <c r="G4" s="3">
        <f>C4/C$5</f>
        <v>0.5</v>
      </c>
      <c r="H4" s="3">
        <f>D4/D$5</f>
        <v>0.5</v>
      </c>
      <c r="I4" s="15">
        <f>AVERAGE(G4:H4)</f>
        <v>0.5</v>
      </c>
      <c r="J4" s="13">
        <f t="shared" ref="J4" si="0">I4</f>
        <v>0.5</v>
      </c>
    </row>
    <row r="5" spans="2:10" ht="35.25" customHeight="1" thickBot="1" x14ac:dyDescent="0.3">
      <c r="B5" s="9" t="s">
        <v>8</v>
      </c>
      <c r="C5" s="10">
        <f>SUM(C3:C4)</f>
        <v>2</v>
      </c>
      <c r="D5" s="10">
        <f>SUM(D3:D4)</f>
        <v>2</v>
      </c>
    </row>
    <row r="6" spans="2:10" ht="36.75" customHeight="1" x14ac:dyDescent="0.25"/>
    <row r="7" spans="2:10" ht="33.75" customHeight="1" x14ac:dyDescent="0.25"/>
    <row r="8" spans="2:10" ht="37.5" customHeight="1" x14ac:dyDescent="0.2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699F-9210-47E2-8383-993EAD477E79}">
  <dimension ref="B2:J4"/>
  <sheetViews>
    <sheetView tabSelected="1" zoomScale="145" zoomScaleNormal="145" workbookViewId="0">
      <selection activeCell="B2" sqref="B2:I4"/>
    </sheetView>
  </sheetViews>
  <sheetFormatPr defaultRowHeight="15" x14ac:dyDescent="0.25"/>
  <cols>
    <col min="2" max="2" width="11.28515625" customWidth="1"/>
    <col min="3" max="4" width="6.7109375" customWidth="1"/>
    <col min="5" max="5" width="7" customWidth="1"/>
    <col min="6" max="6" width="6.7109375" customWidth="1"/>
    <col min="7" max="8" width="6.85546875" customWidth="1"/>
    <col min="9" max="9" width="16.7109375" customWidth="1"/>
    <col min="10" max="10" width="13" customWidth="1"/>
  </cols>
  <sheetData>
    <row r="2" spans="2:10" ht="141.75" customHeight="1" x14ac:dyDescent="0.25">
      <c r="B2" s="2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7" t="s">
        <v>11</v>
      </c>
      <c r="J2" s="16" t="s">
        <v>11</v>
      </c>
    </row>
    <row r="3" spans="2:10" ht="44.25" customHeight="1" x14ac:dyDescent="0.25">
      <c r="B3" s="2" t="s">
        <v>6</v>
      </c>
      <c r="C3" s="3">
        <f>Архитектура!I3:I4</f>
        <v>0.25</v>
      </c>
      <c r="D3" s="3">
        <f>'Поддерживаемые типы данных'!I3</f>
        <v>0.33333333333333331</v>
      </c>
      <c r="E3" s="3">
        <f>'Поддерживаемые индексы'!I3</f>
        <v>0.5</v>
      </c>
      <c r="F3" s="3">
        <f>Производительность!I3</f>
        <v>0.125</v>
      </c>
      <c r="G3" s="3">
        <f>Безопасность!I3</f>
        <v>0.1111111111111111</v>
      </c>
      <c r="H3" s="3">
        <f>Поддержка!I3</f>
        <v>0.5</v>
      </c>
      <c r="I3" s="2">
        <v>0.21531134513482625</v>
      </c>
      <c r="J3" s="2">
        <f t="array" ref="J3:J4">MMULT($C$3:$H$4,'Матрица попарных сравнений'!Q3:Q8)</f>
        <v>0.21531134513482625</v>
      </c>
    </row>
    <row r="4" spans="2:10" ht="45" customHeight="1" x14ac:dyDescent="0.25">
      <c r="B4" s="2" t="s">
        <v>7</v>
      </c>
      <c r="C4" s="3">
        <f>Архитектура!I4:I5</f>
        <v>0.75</v>
      </c>
      <c r="D4" s="3">
        <f>'Поддерживаемые типы данных'!I4</f>
        <v>0.66666666666666663</v>
      </c>
      <c r="E4" s="3">
        <f>'Поддерживаемые индексы'!I4</f>
        <v>0.5</v>
      </c>
      <c r="F4" s="3">
        <f>Производительность!I4</f>
        <v>0.875</v>
      </c>
      <c r="G4" s="3">
        <f>Безопасность!I4</f>
        <v>0.88888888888888884</v>
      </c>
      <c r="H4" s="3">
        <f>Поддержка!I4</f>
        <v>0.5</v>
      </c>
      <c r="I4" s="2">
        <v>0.7846886548651737</v>
      </c>
      <c r="J4" s="2">
        <v>0.7846886548651737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Матрица попарных сравнений</vt:lpstr>
      <vt:lpstr>Архитектура</vt:lpstr>
      <vt:lpstr>Поддерживаемые типы данных</vt:lpstr>
      <vt:lpstr>Поддерживаемые индексы</vt:lpstr>
      <vt:lpstr>Производительность</vt:lpstr>
      <vt:lpstr>Безопасность</vt:lpstr>
      <vt:lpstr>Поддержка</vt:lpstr>
      <vt:lpstr>Матрица весов альтернатив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Взюков</dc:creator>
  <cp:lastModifiedBy>Олег Взюков</cp:lastModifiedBy>
  <dcterms:created xsi:type="dcterms:W3CDTF">2015-06-05T18:19:34Z</dcterms:created>
  <dcterms:modified xsi:type="dcterms:W3CDTF">2022-05-14T11:29:54Z</dcterms:modified>
</cp:coreProperties>
</file>