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LocalFiles\Coding\koala-budget-UAT\"/>
    </mc:Choice>
  </mc:AlternateContent>
  <xr:revisionPtr revIDLastSave="0" documentId="13_ncr:1_{19BDD544-FFF2-4FBF-A0DD-D60CF8C5284A}" xr6:coauthVersionLast="47" xr6:coauthVersionMax="47" xr10:uidLastSave="{00000000-0000-0000-0000-000000000000}"/>
  <bookViews>
    <workbookView xWindow="-108" yWindow="-108" windowWidth="23256" windowHeight="12456" xr2:uid="{4FB47142-1B3D-449D-828A-9AE39AA5D3D9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E10" i="2"/>
  <c r="I3" i="2"/>
  <c r="H10" i="2"/>
  <c r="R10" i="2"/>
  <c r="M10" i="2"/>
  <c r="C10" i="2"/>
  <c r="S9" i="2"/>
  <c r="N9" i="2"/>
  <c r="I9" i="2"/>
  <c r="J9" i="2" s="1"/>
  <c r="D9" i="2"/>
  <c r="E9" i="2" s="1"/>
  <c r="S8" i="2"/>
  <c r="N8" i="2"/>
  <c r="I8" i="2"/>
  <c r="D8" i="2"/>
  <c r="E8" i="2" s="1"/>
  <c r="S7" i="2"/>
  <c r="S10" i="2" s="1"/>
  <c r="N7" i="2"/>
  <c r="N10" i="2" s="1"/>
  <c r="I7" i="2"/>
  <c r="I10" i="2" s="1"/>
  <c r="D7" i="2"/>
  <c r="D10" i="2" s="1"/>
  <c r="D3" i="2"/>
  <c r="I3" i="1"/>
  <c r="D3" i="1"/>
  <c r="R10" i="1"/>
  <c r="S9" i="1"/>
  <c r="S8" i="1"/>
  <c r="S7" i="1"/>
  <c r="S10" i="1" s="1"/>
  <c r="M10" i="1"/>
  <c r="N9" i="1"/>
  <c r="N8" i="1"/>
  <c r="N7" i="1"/>
  <c r="N10" i="1" s="1"/>
  <c r="I8" i="1"/>
  <c r="H10" i="1"/>
  <c r="I9" i="1"/>
  <c r="I7" i="1"/>
  <c r="C10" i="1"/>
  <c r="D9" i="1"/>
  <c r="E9" i="1" s="1"/>
  <c r="D8" i="1"/>
  <c r="E8" i="1" s="1"/>
  <c r="D7" i="1"/>
  <c r="J8" i="2" l="1"/>
  <c r="O8" i="2"/>
  <c r="T8" i="2" s="1"/>
  <c r="O9" i="2"/>
  <c r="T9" i="2" s="1"/>
  <c r="E7" i="2"/>
  <c r="D4" i="2" s="1"/>
  <c r="N3" i="1"/>
  <c r="S3" i="1" s="1"/>
  <c r="J8" i="1"/>
  <c r="O8" i="1" s="1"/>
  <c r="T8" i="1" s="1"/>
  <c r="J9" i="1"/>
  <c r="O9" i="1" s="1"/>
  <c r="T9" i="1" s="1"/>
  <c r="I10" i="1"/>
  <c r="D10" i="1"/>
  <c r="E7" i="1"/>
  <c r="J7" i="2" l="1"/>
  <c r="E10" i="1"/>
  <c r="D4" i="1" s="1"/>
  <c r="J7" i="1"/>
  <c r="J10" i="2" l="1"/>
  <c r="O7" i="2"/>
  <c r="J10" i="1"/>
  <c r="I4" i="1" s="1"/>
  <c r="O7" i="1"/>
  <c r="N3" i="2" l="1"/>
  <c r="S3" i="2" s="1"/>
  <c r="O10" i="2"/>
  <c r="T7" i="2"/>
  <c r="T10" i="2" s="1"/>
  <c r="O10" i="1"/>
  <c r="N4" i="1" s="1"/>
  <c r="T7" i="1"/>
  <c r="T10" i="1" s="1"/>
  <c r="S4" i="1" s="1"/>
  <c r="S4" i="2" l="1"/>
  <c r="N4" i="2"/>
</calcChain>
</file>

<file path=xl/sharedStrings.xml><?xml version="1.0" encoding="utf-8"?>
<sst xmlns="http://schemas.openxmlformats.org/spreadsheetml/2006/main" count="136" uniqueCount="20">
  <si>
    <t>Income</t>
  </si>
  <si>
    <t>Goals</t>
  </si>
  <si>
    <t>Budget</t>
  </si>
  <si>
    <t>Actual</t>
  </si>
  <si>
    <t>Available</t>
  </si>
  <si>
    <t>Last Year</t>
  </si>
  <si>
    <t>Net Worth</t>
  </si>
  <si>
    <t>Last Month</t>
  </si>
  <si>
    <t>Debit</t>
  </si>
  <si>
    <t>Credit</t>
  </si>
  <si>
    <t>Amount</t>
  </si>
  <si>
    <t>Transactions</t>
  </si>
  <si>
    <t>Equity</t>
  </si>
  <si>
    <t>Asset</t>
  </si>
  <si>
    <t>Expense</t>
  </si>
  <si>
    <t>Total</t>
  </si>
  <si>
    <t>Available to distribute</t>
  </si>
  <si>
    <t>This Month</t>
  </si>
  <si>
    <t>Next Month</t>
  </si>
  <si>
    <t xml:space="preserve">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</si>
</sst>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0E71-44FA-4EF7-9DB8-8F023E720EEC}">
  <dimension ref="B1:T15"/>
  <sheetViews>
    <sheetView tabSelected="1" workbookViewId="0">
      <selection activeCell="I5" sqref="I5"/>
    </sheetView>
  </sheetViews>
  <sheetFormatPr defaultRowHeight="14.4" x14ac:dyDescent="0.3"/>
  <cols>
    <col min="2" max="2" width="14.5546875" customWidth="1"/>
    <col min="3" max="3" width="18.5546875" customWidth="1"/>
    <col min="4" max="4" width="12.5546875" customWidth="1"/>
    <col min="8" max="8" width="15" customWidth="1"/>
    <col min="13" max="13" width="18.5546875" customWidth="1"/>
    <col min="14" max="14" width="13.88671875" customWidth="1"/>
  </cols>
  <sheetData>
    <row r="1" spans="2:20" x14ac:dyDescent="0.3">
      <c r="B1" s="2"/>
      <c r="C1" s="2"/>
      <c r="D1" s="2"/>
      <c r="E1" s="2"/>
      <c r="G1" s="4"/>
      <c r="H1" s="4"/>
      <c r="I1" s="4"/>
      <c r="J1" s="4"/>
      <c r="L1" s="6"/>
      <c r="M1" s="6"/>
      <c r="N1" s="6"/>
      <c r="O1" s="6"/>
      <c r="Q1" s="8"/>
      <c r="R1" s="8"/>
      <c r="S1" s="8"/>
      <c r="T1" s="8"/>
    </row>
    <row r="2" spans="2:20" x14ac:dyDescent="0.3">
      <c r="B2" s="2"/>
      <c r="C2" s="2"/>
      <c r="D2" s="2" t="s">
        <v>5</v>
      </c>
      <c r="E2" s="2"/>
      <c r="G2" s="4"/>
      <c r="H2" s="4"/>
      <c r="I2" s="4" t="s">
        <v>7</v>
      </c>
      <c r="J2" s="4"/>
      <c r="L2" s="6"/>
      <c r="M2" s="6"/>
      <c r="N2" s="6" t="s">
        <v>17</v>
      </c>
      <c r="O2" s="6"/>
      <c r="Q2" s="8"/>
      <c r="R2" s="8"/>
      <c r="S2" s="8" t="s">
        <v>18</v>
      </c>
      <c r="T2" s="8"/>
    </row>
    <row r="3" spans="2:20" x14ac:dyDescent="0.3">
      <c r="B3" s="2"/>
      <c r="C3" s="2" t="s">
        <v>6</v>
      </c>
      <c r="D3" s="2">
        <f>SUMIF(B$14:B$24,"Asset",D$14:D$24)-SUMIF(C$14:C$24,"Asset",D$14:D$24)</f>
        <v>48000</v>
      </c>
      <c r="E3" s="2"/>
      <c r="G3" s="4"/>
      <c r="H3" s="4" t="s">
        <v>6</v>
      </c>
      <c r="I3" s="4">
        <f>J10-H10</f>
        <v>47000</v>
      </c>
      <c r="J3" s="4"/>
      <c r="L3" s="6"/>
      <c r="M3" s="6" t="s">
        <v>6</v>
      </c>
      <c r="N3" s="6">
        <f>SUMIF(L$14:L$24,"Asset",N$14:N$24)-SUMIF(M$14:M$24,"Asset",N$14:N$24)+I3</f>
        <v>47500</v>
      </c>
      <c r="O3" s="6"/>
      <c r="Q3" s="8"/>
      <c r="R3" s="8" t="s">
        <v>6</v>
      </c>
      <c r="S3" s="8">
        <f>SUMIF(Q$14:Q$24,"Asset",S$14:S$24)-SUMIF(R$14:R$24,"Asset",S$14:S$24)+N3</f>
        <v>47500</v>
      </c>
      <c r="T3" s="8"/>
    </row>
    <row r="4" spans="2:20" x14ac:dyDescent="0.3">
      <c r="B4" s="2"/>
      <c r="C4" s="2" t="s">
        <v>16</v>
      </c>
      <c r="D4" s="2">
        <f>D3-E10</f>
        <v>0</v>
      </c>
      <c r="E4" s="2"/>
      <c r="G4" s="4"/>
      <c r="H4" s="4" t="s">
        <v>19</v>
      </c>
      <c r="I4" s="4">
        <f>I3-J10</f>
        <v>-500</v>
      </c>
      <c r="J4" s="4"/>
      <c r="L4" s="6"/>
      <c r="M4" s="6" t="s">
        <v>19</v>
      </c>
      <c r="N4" s="6">
        <f>N3-O10</f>
        <v>-500</v>
      </c>
      <c r="O4" s="6"/>
      <c r="Q4" s="8"/>
      <c r="R4" s="8" t="s">
        <v>19</v>
      </c>
      <c r="S4" s="8">
        <f>S3-T10</f>
        <v>-500</v>
      </c>
      <c r="T4" s="8"/>
    </row>
    <row r="5" spans="2:20" x14ac:dyDescent="0.3">
      <c r="B5" s="2"/>
      <c r="C5" s="2"/>
      <c r="D5" s="2"/>
      <c r="E5" s="2"/>
      <c r="G5" s="4"/>
      <c r="H5" s="4"/>
      <c r="I5" s="4"/>
      <c r="J5" s="4"/>
      <c r="L5" s="6"/>
      <c r="M5" s="6"/>
      <c r="N5" s="6"/>
      <c r="O5" s="6"/>
      <c r="Q5" s="8"/>
      <c r="R5" s="8"/>
      <c r="S5" s="8"/>
      <c r="T5" s="8"/>
    </row>
    <row r="6" spans="2:20" x14ac:dyDescent="0.3">
      <c r="B6" s="2"/>
      <c r="C6" s="2" t="s">
        <v>2</v>
      </c>
      <c r="D6" s="2" t="s">
        <v>3</v>
      </c>
      <c r="E6" s="2" t="s">
        <v>4</v>
      </c>
      <c r="G6" s="4"/>
      <c r="H6" s="4" t="s">
        <v>2</v>
      </c>
      <c r="I6" s="4" t="s">
        <v>3</v>
      </c>
      <c r="J6" s="4" t="s">
        <v>4</v>
      </c>
      <c r="L6" s="6"/>
      <c r="M6" s="6" t="s">
        <v>2</v>
      </c>
      <c r="N6" s="6" t="s">
        <v>3</v>
      </c>
      <c r="O6" s="6" t="s">
        <v>4</v>
      </c>
      <c r="Q6" s="8"/>
      <c r="R6" s="8" t="s">
        <v>2</v>
      </c>
      <c r="S6" s="8" t="s">
        <v>3</v>
      </c>
      <c r="T6" s="8" t="s">
        <v>4</v>
      </c>
    </row>
    <row r="7" spans="2:20" x14ac:dyDescent="0.3">
      <c r="B7" s="2" t="s">
        <v>0</v>
      </c>
      <c r="C7" s="2">
        <v>0</v>
      </c>
      <c r="D7" s="2">
        <f>SUMIF(B$14:B$24,B7,D$14:D$24)-SUMIF(C$14:C$24,B7,D$14:D$24)</f>
        <v>0</v>
      </c>
      <c r="E7" s="2">
        <f>C7-D7</f>
        <v>0</v>
      </c>
      <c r="G7" s="4" t="s">
        <v>0</v>
      </c>
      <c r="H7" s="4">
        <v>-1500</v>
      </c>
      <c r="I7" s="4">
        <f>SUMIF(G$14:G$24,G7,I$14:I$24)-SUMIF(H$14:H$24,G7,I$14:I$24)</f>
        <v>-1000</v>
      </c>
      <c r="J7" s="4">
        <f>H7-I7+E7</f>
        <v>-500</v>
      </c>
      <c r="L7" s="6" t="s">
        <v>0</v>
      </c>
      <c r="M7" s="6">
        <v>-2000</v>
      </c>
      <c r="N7" s="6">
        <f>SUMIF(L$14:L$24,L7,N$14:N$24)-SUMIF(M$14:M$24,L7,N$14:N$24)</f>
        <v>-1500</v>
      </c>
      <c r="O7" s="6">
        <f>M7-N7+J7</f>
        <v>-1000</v>
      </c>
      <c r="Q7" s="8" t="s">
        <v>0</v>
      </c>
      <c r="R7" s="8">
        <v>0</v>
      </c>
      <c r="S7" s="8">
        <f>SUMIF(Q$14:Q$24,Q7,S$14:S$24)-SUMIF(R$14:R$24,Q7,S$14:S$24)</f>
        <v>0</v>
      </c>
      <c r="T7" s="8">
        <f>R7-S7+O7</f>
        <v>-1000</v>
      </c>
    </row>
    <row r="8" spans="2:20" x14ac:dyDescent="0.3">
      <c r="B8" s="2" t="s">
        <v>14</v>
      </c>
      <c r="C8" s="2">
        <v>2000</v>
      </c>
      <c r="D8" s="2">
        <f>SUMIF(B$14:B$24,B8,D$14:D$24)-SUMIF(C$14:C$24,B8,D$14:D$24)</f>
        <v>0</v>
      </c>
      <c r="E8" s="2">
        <f>C8-D8</f>
        <v>2000</v>
      </c>
      <c r="G8" s="4" t="s">
        <v>14</v>
      </c>
      <c r="H8" s="4">
        <v>500</v>
      </c>
      <c r="I8" s="4">
        <f>SUMIF(G$14:G$24,G8,I$14:I$24)-SUMIF(H$14:H$24,G8,I$14:I$24)</f>
        <v>1000</v>
      </c>
      <c r="J8" s="4">
        <f t="shared" ref="J8:J9" si="0">H8-I8+E8</f>
        <v>1500</v>
      </c>
      <c r="L8" s="6" t="s">
        <v>14</v>
      </c>
      <c r="M8" s="6">
        <v>-1000</v>
      </c>
      <c r="N8" s="6">
        <f>SUMIF(L$14:L$24,L8,N$14:N$24)-SUMIF(M$14:M$24,L8,N$14:N$24)</f>
        <v>1000</v>
      </c>
      <c r="O8" s="6">
        <f t="shared" ref="O8:O9" si="1">M8-N8+J8</f>
        <v>-500</v>
      </c>
      <c r="Q8" s="8" t="s">
        <v>14</v>
      </c>
      <c r="R8" s="8">
        <v>0</v>
      </c>
      <c r="S8" s="8">
        <f>SUMIF(Q$14:Q$24,Q8,S$14:S$24)-SUMIF(R$14:R$24,Q8,S$14:S$24)</f>
        <v>0</v>
      </c>
      <c r="T8" s="8">
        <f t="shared" ref="T8:T9" si="2">R8-S8+O8</f>
        <v>-500</v>
      </c>
    </row>
    <row r="9" spans="2:20" x14ac:dyDescent="0.3">
      <c r="B9" s="3" t="s">
        <v>1</v>
      </c>
      <c r="C9" s="3">
        <v>46000</v>
      </c>
      <c r="D9" s="3">
        <f>SUMIF(B$14:B$24,B9,D$14:D$24)-SUMIF(C$14:C$24,B9,D$14:D$24)</f>
        <v>0</v>
      </c>
      <c r="E9" s="3">
        <f>C9-D9</f>
        <v>46000</v>
      </c>
      <c r="G9" s="5" t="s">
        <v>1</v>
      </c>
      <c r="H9" s="5">
        <v>500</v>
      </c>
      <c r="I9" s="5">
        <f>SUMIF(G$14:G$24,G9,I$14:I$24)-SUMIF(H$14:H$24,G9,I$14:I$24)</f>
        <v>0</v>
      </c>
      <c r="J9" s="5">
        <f t="shared" si="0"/>
        <v>46500</v>
      </c>
      <c r="L9" s="7" t="s">
        <v>1</v>
      </c>
      <c r="M9" s="7">
        <v>3000</v>
      </c>
      <c r="N9" s="7">
        <f>SUMIF(L$14:L$24,L9,N$14:N$24)-SUMIF(M$14:M$24,L9,N$14:N$24)</f>
        <v>0</v>
      </c>
      <c r="O9" s="7">
        <f t="shared" si="1"/>
        <v>49500</v>
      </c>
      <c r="Q9" s="9" t="s">
        <v>1</v>
      </c>
      <c r="R9" s="9">
        <v>0</v>
      </c>
      <c r="S9" s="9">
        <f>SUMIF(Q$14:Q$24,Q9,S$14:S$24)-SUMIF(R$14:R$24,Q9,S$14:S$24)</f>
        <v>0</v>
      </c>
      <c r="T9" s="9">
        <f t="shared" si="2"/>
        <v>49500</v>
      </c>
    </row>
    <row r="10" spans="2:20" x14ac:dyDescent="0.3">
      <c r="B10" s="2" t="s">
        <v>15</v>
      </c>
      <c r="C10" s="2">
        <f>SUM(C7:C9)</f>
        <v>48000</v>
      </c>
      <c r="D10" s="2">
        <f t="shared" ref="D10" si="3">SUM(D7:D9)</f>
        <v>0</v>
      </c>
      <c r="E10" s="2">
        <f>SUM(E7:E9)</f>
        <v>48000</v>
      </c>
      <c r="G10" s="4" t="s">
        <v>15</v>
      </c>
      <c r="H10" s="4">
        <f>-H9-H7-H8</f>
        <v>500</v>
      </c>
      <c r="I10" s="4">
        <f t="shared" ref="I10:J10" si="4">SUM(I7:I9)</f>
        <v>0</v>
      </c>
      <c r="J10" s="4">
        <f t="shared" si="4"/>
        <v>47500</v>
      </c>
      <c r="L10" s="6" t="s">
        <v>15</v>
      </c>
      <c r="M10" s="6">
        <f>SUM(M7:M9)</f>
        <v>0</v>
      </c>
      <c r="N10" s="6">
        <f t="shared" ref="N10:O10" si="5">SUM(N7:N9)</f>
        <v>-500</v>
      </c>
      <c r="O10" s="6">
        <f t="shared" si="5"/>
        <v>48000</v>
      </c>
      <c r="Q10" s="8" t="s">
        <v>15</v>
      </c>
      <c r="R10" s="8">
        <f>SUM(R7:R9)</f>
        <v>0</v>
      </c>
      <c r="S10" s="8">
        <f t="shared" ref="S10:T10" si="6">SUM(S7:S9)</f>
        <v>0</v>
      </c>
      <c r="T10" s="8">
        <f t="shared" si="6"/>
        <v>48000</v>
      </c>
    </row>
    <row r="11" spans="2:20" s="1" customFormat="1" x14ac:dyDescent="0.3"/>
    <row r="12" spans="2:20" x14ac:dyDescent="0.3">
      <c r="B12" s="2"/>
      <c r="C12" s="2" t="s">
        <v>11</v>
      </c>
      <c r="D12" s="2"/>
      <c r="E12" s="2"/>
      <c r="G12" s="4"/>
      <c r="H12" s="4" t="s">
        <v>11</v>
      </c>
      <c r="I12" s="4"/>
      <c r="J12" s="4"/>
      <c r="L12" s="6"/>
      <c r="M12" s="6" t="s">
        <v>11</v>
      </c>
      <c r="N12" s="6"/>
      <c r="O12" s="6"/>
      <c r="Q12" s="8"/>
      <c r="R12" s="8" t="s">
        <v>11</v>
      </c>
      <c r="S12" s="8"/>
      <c r="T12" s="8"/>
    </row>
    <row r="13" spans="2:20" x14ac:dyDescent="0.3">
      <c r="B13" s="2" t="s">
        <v>8</v>
      </c>
      <c r="C13" s="2" t="s">
        <v>9</v>
      </c>
      <c r="D13" s="2" t="s">
        <v>10</v>
      </c>
      <c r="E13" s="2"/>
      <c r="G13" s="4" t="s">
        <v>8</v>
      </c>
      <c r="H13" s="4" t="s">
        <v>9</v>
      </c>
      <c r="I13" s="4" t="s">
        <v>10</v>
      </c>
      <c r="J13" s="4"/>
      <c r="L13" s="6" t="s">
        <v>8</v>
      </c>
      <c r="M13" s="6" t="s">
        <v>9</v>
      </c>
      <c r="N13" s="6" t="s">
        <v>10</v>
      </c>
      <c r="O13" s="6"/>
      <c r="Q13" s="8" t="s">
        <v>8</v>
      </c>
      <c r="R13" s="8" t="s">
        <v>9</v>
      </c>
      <c r="S13" s="8" t="s">
        <v>10</v>
      </c>
      <c r="T13" s="8"/>
    </row>
    <row r="14" spans="2:20" x14ac:dyDescent="0.3">
      <c r="B14" s="2" t="s">
        <v>13</v>
      </c>
      <c r="C14" s="2" t="s">
        <v>12</v>
      </c>
      <c r="D14" s="2">
        <v>50000</v>
      </c>
      <c r="E14" s="2"/>
      <c r="G14" s="4" t="s">
        <v>13</v>
      </c>
      <c r="H14" s="4" t="s">
        <v>0</v>
      </c>
      <c r="I14" s="4">
        <v>1000</v>
      </c>
      <c r="J14" s="4"/>
      <c r="L14" s="6" t="s">
        <v>13</v>
      </c>
      <c r="M14" s="6" t="s">
        <v>0</v>
      </c>
      <c r="N14" s="6">
        <v>1500</v>
      </c>
      <c r="O14" s="6"/>
      <c r="Q14" s="8"/>
      <c r="R14" s="8"/>
      <c r="S14" s="8"/>
      <c r="T14" s="8"/>
    </row>
    <row r="15" spans="2:20" x14ac:dyDescent="0.3">
      <c r="B15" s="2" t="s">
        <v>12</v>
      </c>
      <c r="C15" s="2" t="s">
        <v>13</v>
      </c>
      <c r="D15" s="2">
        <v>2000</v>
      </c>
      <c r="E15" s="2"/>
      <c r="G15" s="4" t="s">
        <v>14</v>
      </c>
      <c r="H15" s="4" t="s">
        <v>13</v>
      </c>
      <c r="I15" s="4">
        <v>1000</v>
      </c>
      <c r="J15" s="4"/>
      <c r="L15" s="6" t="s">
        <v>14</v>
      </c>
      <c r="M15" s="6" t="s">
        <v>13</v>
      </c>
      <c r="N15" s="6">
        <v>1000</v>
      </c>
      <c r="O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896C-C978-4FD0-BD99-54B4F06701F3}">
  <dimension ref="B1:T15"/>
  <sheetViews>
    <sheetView workbookViewId="0">
      <selection activeCell="I3" sqref="I3"/>
    </sheetView>
  </sheetViews>
  <sheetFormatPr defaultRowHeight="14.4" x14ac:dyDescent="0.3"/>
  <cols>
    <col min="2" max="2" width="14.5546875" customWidth="1"/>
    <col min="3" max="3" width="18.5546875" customWidth="1"/>
    <col min="4" max="4" width="12.5546875" customWidth="1"/>
    <col min="8" max="8" width="15" customWidth="1"/>
    <col min="13" max="13" width="18.5546875" customWidth="1"/>
    <col min="14" max="14" width="13.88671875" customWidth="1"/>
  </cols>
  <sheetData>
    <row r="1" spans="2:20" x14ac:dyDescent="0.3">
      <c r="B1" s="2"/>
      <c r="C1" s="2"/>
      <c r="D1" s="2"/>
      <c r="E1" s="2"/>
      <c r="G1" s="4"/>
      <c r="H1" s="4"/>
      <c r="I1" s="4"/>
      <c r="J1" s="4"/>
      <c r="L1" s="6"/>
      <c r="M1" s="6"/>
      <c r="N1" s="6"/>
      <c r="O1" s="6"/>
      <c r="Q1" s="8"/>
      <c r="R1" s="8"/>
      <c r="S1" s="8"/>
      <c r="T1" s="8"/>
    </row>
    <row r="2" spans="2:20" x14ac:dyDescent="0.3">
      <c r="B2" s="2"/>
      <c r="C2" s="2"/>
      <c r="D2" s="2" t="s">
        <v>5</v>
      </c>
      <c r="E2" s="2"/>
      <c r="G2" s="4"/>
      <c r="H2" s="4"/>
      <c r="I2" s="4" t="s">
        <v>7</v>
      </c>
      <c r="J2" s="4"/>
      <c r="L2" s="6"/>
      <c r="M2" s="6"/>
      <c r="N2" s="6" t="s">
        <v>17</v>
      </c>
      <c r="O2" s="6"/>
      <c r="Q2" s="8"/>
      <c r="R2" s="8"/>
      <c r="S2" s="8" t="s">
        <v>18</v>
      </c>
      <c r="T2" s="8"/>
    </row>
    <row r="3" spans="2:20" x14ac:dyDescent="0.3">
      <c r="B3" s="2"/>
      <c r="C3" s="2" t="s">
        <v>6</v>
      </c>
      <c r="D3" s="2">
        <f>SUMIF(B$14:B$24,"Asset",D$14:D$24)-SUMIF(C$14:C$24,"Asset",D$14:D$24)</f>
        <v>48000</v>
      </c>
      <c r="E3" s="2"/>
      <c r="G3" s="4"/>
      <c r="H3" s="4" t="s">
        <v>6</v>
      </c>
      <c r="I3" s="4">
        <f>SUMIF(G$14:G$24,"Asset",I$14:I$24)-SUMIF(H$14:H$24,"Asset",I$14:I$24)+D3</f>
        <v>48500</v>
      </c>
      <c r="J3" s="4"/>
      <c r="L3" s="6"/>
      <c r="M3" s="6" t="s">
        <v>6</v>
      </c>
      <c r="N3" s="6">
        <f>SUMIF(L$14:L$24,"Asset",N$14:N$24)-SUMIF(M$14:M$24,"Asset",N$14:N$24)+I3</f>
        <v>49000</v>
      </c>
      <c r="O3" s="6"/>
      <c r="Q3" s="8"/>
      <c r="R3" s="8" t="s">
        <v>6</v>
      </c>
      <c r="S3" s="8">
        <f>SUMIF(Q$14:Q$24,"Asset",S$14:S$24)-SUMIF(R$14:R$24,"Asset",S$14:S$24)+N3</f>
        <v>49000</v>
      </c>
      <c r="T3" s="8"/>
    </row>
    <row r="4" spans="2:20" x14ac:dyDescent="0.3">
      <c r="B4" s="2"/>
      <c r="C4" s="2" t="s">
        <v>16</v>
      </c>
      <c r="D4" s="2">
        <f>D3-E10</f>
        <v>0</v>
      </c>
      <c r="E4" s="2"/>
      <c r="G4" s="4"/>
      <c r="H4" s="4" t="s">
        <v>19</v>
      </c>
      <c r="I4" s="4">
        <f>I3-J10</f>
        <v>-300</v>
      </c>
      <c r="J4" s="4"/>
      <c r="L4" s="6"/>
      <c r="M4" s="6" t="s">
        <v>19</v>
      </c>
      <c r="N4" s="6">
        <f>N3-O10</f>
        <v>-300</v>
      </c>
      <c r="O4" s="6"/>
      <c r="Q4" s="8"/>
      <c r="R4" s="8" t="s">
        <v>19</v>
      </c>
      <c r="S4" s="8">
        <f>S3-T10</f>
        <v>-300</v>
      </c>
      <c r="T4" s="8"/>
    </row>
    <row r="5" spans="2:20" x14ac:dyDescent="0.3">
      <c r="B5" s="2"/>
      <c r="C5" s="2"/>
      <c r="D5" s="2"/>
      <c r="E5" s="2"/>
      <c r="G5" s="4"/>
      <c r="H5" s="4"/>
      <c r="I5" s="4"/>
      <c r="J5" s="4"/>
      <c r="L5" s="6"/>
      <c r="M5" s="6"/>
      <c r="N5" s="6"/>
      <c r="O5" s="6"/>
      <c r="Q5" s="8"/>
      <c r="R5" s="8"/>
      <c r="S5" s="8"/>
      <c r="T5" s="8"/>
    </row>
    <row r="6" spans="2:20" x14ac:dyDescent="0.3">
      <c r="B6" s="2"/>
      <c r="C6" s="2" t="s">
        <v>2</v>
      </c>
      <c r="D6" s="2" t="s">
        <v>3</v>
      </c>
      <c r="E6" s="2" t="s">
        <v>4</v>
      </c>
      <c r="G6" s="4"/>
      <c r="H6" s="4" t="s">
        <v>2</v>
      </c>
      <c r="I6" s="4" t="s">
        <v>3</v>
      </c>
      <c r="J6" s="4" t="s">
        <v>4</v>
      </c>
      <c r="L6" s="6"/>
      <c r="M6" s="6" t="s">
        <v>2</v>
      </c>
      <c r="N6" s="6" t="s">
        <v>3</v>
      </c>
      <c r="O6" s="6" t="s">
        <v>4</v>
      </c>
      <c r="Q6" s="8"/>
      <c r="R6" s="8" t="s">
        <v>2</v>
      </c>
      <c r="S6" s="8" t="s">
        <v>3</v>
      </c>
      <c r="T6" s="8" t="s">
        <v>4</v>
      </c>
    </row>
    <row r="7" spans="2:20" x14ac:dyDescent="0.3">
      <c r="B7" s="2" t="s">
        <v>0</v>
      </c>
      <c r="C7" s="2">
        <v>0</v>
      </c>
      <c r="D7" s="2">
        <f>SUMIF(B$14:B$24,B7,D$14:D$24)-SUMIF(C$14:C$24,B7,D$14:D$24)</f>
        <v>0</v>
      </c>
      <c r="E7" s="2">
        <f>C7-D7</f>
        <v>0</v>
      </c>
      <c r="G7" s="4" t="s">
        <v>0</v>
      </c>
      <c r="H7" s="4">
        <v>-1000</v>
      </c>
      <c r="I7" s="4">
        <f>SUMIF(G$14:G$24,G7,I$14:I$24)-SUMIF(H$14:H$24,G7,I$14:I$24)</f>
        <v>-1500</v>
      </c>
      <c r="J7" s="4">
        <f>H7-I7+E7</f>
        <v>500</v>
      </c>
      <c r="L7" s="6" t="s">
        <v>0</v>
      </c>
      <c r="M7" s="6">
        <v>-2000</v>
      </c>
      <c r="N7" s="6">
        <f>SUMIF(L$14:L$24,L7,N$14:N$24)-SUMIF(M$14:M$24,L7,N$14:N$24)</f>
        <v>-1500</v>
      </c>
      <c r="O7" s="6">
        <f>M7-N7+J7</f>
        <v>0</v>
      </c>
      <c r="Q7" s="8" t="s">
        <v>0</v>
      </c>
      <c r="R7" s="8">
        <v>0</v>
      </c>
      <c r="S7" s="8">
        <f>SUMIF(Q$14:Q$24,Q7,S$14:S$24)-SUMIF(R$14:R$24,Q7,S$14:S$24)</f>
        <v>0</v>
      </c>
      <c r="T7" s="8">
        <f>R7-S7+O7</f>
        <v>0</v>
      </c>
    </row>
    <row r="8" spans="2:20" x14ac:dyDescent="0.3">
      <c r="B8" s="2" t="s">
        <v>14</v>
      </c>
      <c r="C8" s="2">
        <v>2000</v>
      </c>
      <c r="D8" s="2">
        <f>SUMIF(B$14:B$24,B8,D$14:D$24)-SUMIF(C$14:C$24,B8,D$14:D$24)</f>
        <v>0</v>
      </c>
      <c r="E8" s="2">
        <f>C8-D8</f>
        <v>2000</v>
      </c>
      <c r="G8" s="4" t="s">
        <v>14</v>
      </c>
      <c r="H8" s="4">
        <v>500</v>
      </c>
      <c r="I8" s="4">
        <f>SUMIF(G$14:G$24,G8,I$14:I$24)-SUMIF(H$14:H$24,G8,I$14:I$24)</f>
        <v>1000</v>
      </c>
      <c r="J8" s="4">
        <f t="shared" ref="J8:J9" si="0">H8-I8+E8</f>
        <v>1500</v>
      </c>
      <c r="L8" s="6" t="s">
        <v>14</v>
      </c>
      <c r="M8" s="6">
        <v>-1000</v>
      </c>
      <c r="N8" s="6">
        <f>SUMIF(L$14:L$24,L8,N$14:N$24)-SUMIF(M$14:M$24,L8,N$14:N$24)</f>
        <v>1000</v>
      </c>
      <c r="O8" s="6">
        <f t="shared" ref="O8:O9" si="1">M8-N8+J8</f>
        <v>-500</v>
      </c>
      <c r="Q8" s="8" t="s">
        <v>14</v>
      </c>
      <c r="R8" s="8">
        <v>0</v>
      </c>
      <c r="S8" s="8">
        <f>SUMIF(Q$14:Q$24,Q8,S$14:S$24)-SUMIF(R$14:R$24,Q8,S$14:S$24)</f>
        <v>0</v>
      </c>
      <c r="T8" s="8">
        <f t="shared" ref="T8:T9" si="2">R8-S8+O8</f>
        <v>-500</v>
      </c>
    </row>
    <row r="9" spans="2:20" x14ac:dyDescent="0.3">
      <c r="B9" s="3" t="s">
        <v>1</v>
      </c>
      <c r="C9" s="3">
        <v>46000</v>
      </c>
      <c r="D9" s="3">
        <f>SUMIF(B$14:B$24,B9,D$14:D$24)-SUMIF(C$14:C$24,B9,D$14:D$24)</f>
        <v>0</v>
      </c>
      <c r="E9" s="3">
        <f>C9-D9</f>
        <v>46000</v>
      </c>
      <c r="G9" s="5" t="s">
        <v>1</v>
      </c>
      <c r="H9" s="5">
        <v>800</v>
      </c>
      <c r="I9" s="5">
        <f>SUMIF(G$14:G$24,G9,I$14:I$24)-SUMIF(H$14:H$24,G9,I$14:I$24)</f>
        <v>0</v>
      </c>
      <c r="J9" s="5">
        <f t="shared" si="0"/>
        <v>46800</v>
      </c>
      <c r="L9" s="7" t="s">
        <v>1</v>
      </c>
      <c r="M9" s="7">
        <v>3000</v>
      </c>
      <c r="N9" s="7">
        <f>SUMIF(L$14:L$24,L9,N$14:N$24)-SUMIF(M$14:M$24,L9,N$14:N$24)</f>
        <v>0</v>
      </c>
      <c r="O9" s="7">
        <f t="shared" si="1"/>
        <v>49800</v>
      </c>
      <c r="Q9" s="9" t="s">
        <v>1</v>
      </c>
      <c r="R9" s="9">
        <v>0</v>
      </c>
      <c r="S9" s="9">
        <f>SUMIF(Q$14:Q$24,Q9,S$14:S$24)-SUMIF(R$14:R$24,Q9,S$14:S$24)</f>
        <v>0</v>
      </c>
      <c r="T9" s="9">
        <f t="shared" si="2"/>
        <v>49800</v>
      </c>
    </row>
    <row r="10" spans="2:20" x14ac:dyDescent="0.3">
      <c r="B10" s="2" t="s">
        <v>15</v>
      </c>
      <c r="C10" s="2">
        <f>SUM(C7:C9)</f>
        <v>48000</v>
      </c>
      <c r="D10" s="2">
        <f t="shared" ref="D10:E10" si="3">SUM(D7:D9)</f>
        <v>0</v>
      </c>
      <c r="E10" s="2">
        <f t="shared" si="3"/>
        <v>48000</v>
      </c>
      <c r="G10" s="4" t="s">
        <v>15</v>
      </c>
      <c r="H10" s="4">
        <f>SUM(H7:H9)</f>
        <v>300</v>
      </c>
      <c r="I10" s="4">
        <f t="shared" ref="I10" si="4">SUM(I7:I9)</f>
        <v>-500</v>
      </c>
      <c r="J10" s="4">
        <f t="shared" ref="J10" si="5">SUM(J7:J9)</f>
        <v>48800</v>
      </c>
      <c r="L10" s="6" t="s">
        <v>15</v>
      </c>
      <c r="M10" s="6">
        <f>SUM(M7:M9)</f>
        <v>0</v>
      </c>
      <c r="N10" s="6">
        <f t="shared" ref="N10" si="6">SUM(N7:N9)</f>
        <v>-500</v>
      </c>
      <c r="O10" s="6">
        <f t="shared" ref="O10" si="7">SUM(O7:O9)</f>
        <v>49300</v>
      </c>
      <c r="Q10" s="8" t="s">
        <v>15</v>
      </c>
      <c r="R10" s="8">
        <f>SUM(R7:R9)</f>
        <v>0</v>
      </c>
      <c r="S10" s="8">
        <f t="shared" ref="S10" si="8">SUM(S7:S9)</f>
        <v>0</v>
      </c>
      <c r="T10" s="8">
        <f t="shared" ref="T10" si="9">SUM(T7:T9)</f>
        <v>49300</v>
      </c>
    </row>
    <row r="11" spans="2:20" s="1" customFormat="1" x14ac:dyDescent="0.3"/>
    <row r="12" spans="2:20" x14ac:dyDescent="0.3">
      <c r="B12" s="2"/>
      <c r="C12" s="2" t="s">
        <v>11</v>
      </c>
      <c r="D12" s="2"/>
      <c r="E12" s="2"/>
      <c r="G12" s="4"/>
      <c r="H12" s="4" t="s">
        <v>11</v>
      </c>
      <c r="I12" s="4"/>
      <c r="J12" s="4"/>
      <c r="L12" s="6"/>
      <c r="M12" s="6" t="s">
        <v>11</v>
      </c>
      <c r="N12" s="6"/>
      <c r="O12" s="6"/>
      <c r="Q12" s="8"/>
      <c r="R12" s="8" t="s">
        <v>11</v>
      </c>
      <c r="S12" s="8"/>
      <c r="T12" s="8"/>
    </row>
    <row r="13" spans="2:20" x14ac:dyDescent="0.3">
      <c r="B13" s="2" t="s">
        <v>8</v>
      </c>
      <c r="C13" s="2" t="s">
        <v>9</v>
      </c>
      <c r="D13" s="2" t="s">
        <v>10</v>
      </c>
      <c r="E13" s="2"/>
      <c r="G13" s="4" t="s">
        <v>8</v>
      </c>
      <c r="H13" s="4" t="s">
        <v>9</v>
      </c>
      <c r="I13" s="4" t="s">
        <v>10</v>
      </c>
      <c r="J13" s="4"/>
      <c r="L13" s="6" t="s">
        <v>8</v>
      </c>
      <c r="M13" s="6" t="s">
        <v>9</v>
      </c>
      <c r="N13" s="6" t="s">
        <v>10</v>
      </c>
      <c r="O13" s="6"/>
      <c r="Q13" s="8" t="s">
        <v>8</v>
      </c>
      <c r="R13" s="8" t="s">
        <v>9</v>
      </c>
      <c r="S13" s="8" t="s">
        <v>10</v>
      </c>
      <c r="T13" s="8"/>
    </row>
    <row r="14" spans="2:20" x14ac:dyDescent="0.3">
      <c r="B14" s="2" t="s">
        <v>13</v>
      </c>
      <c r="C14" s="2" t="s">
        <v>12</v>
      </c>
      <c r="D14" s="2">
        <v>50000</v>
      </c>
      <c r="E14" s="2"/>
      <c r="G14" s="4" t="s">
        <v>13</v>
      </c>
      <c r="H14" s="4" t="s">
        <v>0</v>
      </c>
      <c r="I14" s="4">
        <v>1500</v>
      </c>
      <c r="J14" s="4"/>
      <c r="L14" s="6" t="s">
        <v>13</v>
      </c>
      <c r="M14" s="6" t="s">
        <v>0</v>
      </c>
      <c r="N14" s="6">
        <v>1500</v>
      </c>
      <c r="O14" s="6"/>
      <c r="Q14" s="8"/>
      <c r="R14" s="8"/>
      <c r="S14" s="8"/>
      <c r="T14" s="8"/>
    </row>
    <row r="15" spans="2:20" x14ac:dyDescent="0.3">
      <c r="B15" s="2" t="s">
        <v>12</v>
      </c>
      <c r="C15" s="2" t="s">
        <v>13</v>
      </c>
      <c r="D15" s="2">
        <v>2000</v>
      </c>
      <c r="E15" s="2"/>
      <c r="G15" s="4" t="s">
        <v>14</v>
      </c>
      <c r="H15" s="4" t="s">
        <v>13</v>
      </c>
      <c r="I15" s="4">
        <v>1000</v>
      </c>
      <c r="J15" s="4"/>
      <c r="L15" s="6" t="s">
        <v>14</v>
      </c>
      <c r="M15" s="6" t="s">
        <v>13</v>
      </c>
      <c r="N15" s="6">
        <v>1000</v>
      </c>
      <c r="O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Bender</dc:creator>
  <cp:lastModifiedBy>Timmy Bender</cp:lastModifiedBy>
  <dcterms:created xsi:type="dcterms:W3CDTF">2023-11-08T14:58:38Z</dcterms:created>
  <dcterms:modified xsi:type="dcterms:W3CDTF">2023-11-11T21:03:38Z</dcterms:modified>
</cp:coreProperties>
</file>