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68BF0EA7-2A9F-4483-B521-B741B2BD4B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Master shedule" sheetId="3" r:id="rId2"/>
    <sheet name="Sprint 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0" i="1"/>
  <c r="B4" i="1"/>
  <c r="D6" i="3"/>
  <c r="D7" i="3"/>
  <c r="D8" i="3"/>
  <c r="B6" i="4" l="1"/>
  <c r="B7" i="4"/>
  <c r="B4" i="4"/>
  <c r="D5" i="3"/>
  <c r="D4" i="3" l="1"/>
</calcChain>
</file>

<file path=xl/sharedStrings.xml><?xml version="1.0" encoding="utf-8"?>
<sst xmlns="http://schemas.openxmlformats.org/spreadsheetml/2006/main" count="169" uniqueCount="106">
  <si>
    <t>Actor</t>
  </si>
  <si>
    <t>Epic</t>
  </si>
  <si>
    <t>View list</t>
  </si>
  <si>
    <t>Manager</t>
  </si>
  <si>
    <t>Quản lý Câu hỏi - Đáp án</t>
  </si>
  <si>
    <t>View list Câu hỏi</t>
  </si>
  <si>
    <t>Search câu hỏi</t>
  </si>
  <si>
    <t>Filter danh sách câu hỏi</t>
  </si>
  <si>
    <t>Sort danh sách câu hỏi</t>
  </si>
  <si>
    <t>Tạo câu hỏi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</si>
  <si>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</si>
  <si>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</si>
  <si>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</si>
  <si>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</si>
  <si>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</si>
  <si>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</si>
  <si>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</si>
  <si>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</si>
  <si>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</si>
  <si>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</si>
  <si>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</si>
  <si>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</si>
  <si>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</si>
  <si>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</si>
  <si>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</si>
  <si>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</si>
  <si>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</si>
  <si>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</si>
  <si>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</si>
  <si>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Update nhóm tài khoản</t>
  </si>
  <si>
    <t>Update Account trong nhóm tài khoản</t>
  </si>
  <si>
    <t>Add Account</t>
  </si>
  <si>
    <t>Remove Account</t>
  </si>
  <si>
    <t>Delete nhóm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</si>
  <si>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</si>
  <si>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</si>
  <si>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</si>
  <si>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</si>
  <si>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</si>
  <si>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</si>
  <si>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</si>
  <si>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Sprint 4</t>
  </si>
  <si>
    <t>Sprint 5</t>
  </si>
  <si>
    <t>Task owner</t>
  </si>
  <si>
    <t>Nguyễn Huy Anh</t>
  </si>
  <si>
    <t>Nguyễn Thị Vân Anh</t>
  </si>
  <si>
    <t>Vũ Đình Hào</t>
  </si>
  <si>
    <t>Nguyễn Thị Giang</t>
  </si>
  <si>
    <t>Nguyễn Văn Anh Ngọc</t>
  </si>
  <si>
    <t>Nguyễn Ngọc Duy</t>
  </si>
  <si>
    <t>Nguyễn Văn Đông</t>
  </si>
  <si>
    <t>Point</t>
  </si>
  <si>
    <t>Lê Hữu Đoàn</t>
  </si>
  <si>
    <t>Backend</t>
  </si>
  <si>
    <t>UX/UI</t>
  </si>
  <si>
    <t>Filter tài khoản trong nhóm</t>
  </si>
  <si>
    <t>Sprint</t>
  </si>
  <si>
    <t>Status</t>
  </si>
  <si>
    <t>SubSystem</t>
  </si>
  <si>
    <t>User System</t>
  </si>
  <si>
    <t>User Story</t>
  </si>
  <si>
    <t>Master schedule (10/24/2020 - 10/24/2021)</t>
  </si>
  <si>
    <t>Sprint 1
(10/24/2020-11/07/2020)</t>
  </si>
  <si>
    <t xml:space="preserve">Number of Story </t>
  </si>
  <si>
    <t>Number of Points</t>
  </si>
  <si>
    <t>Done</t>
  </si>
  <si>
    <t>In progress</t>
  </si>
  <si>
    <t>Not started yet</t>
  </si>
  <si>
    <t>Hour</t>
  </si>
  <si>
    <t>Customer</t>
  </si>
  <si>
    <t>Đặt lịch cắt tóc</t>
  </si>
  <si>
    <t>Check lịch khách đã đặt</t>
  </si>
  <si>
    <t>View bảng cho phép chọn khung giờ muốn book</t>
  </si>
  <si>
    <t>Chọn ngày (giời hạn trong 3 ngày tới)</t>
  </si>
  <si>
    <t>Book lịch ngay</t>
  </si>
  <si>
    <t>View bảng lịch</t>
  </si>
  <si>
    <t>Hiển thi khung giờ khách đặt</t>
  </si>
  <si>
    <t>Check là đã hoàn thành</t>
  </si>
  <si>
    <t>Xóa khung giờ đã book (Hủy lịch)</t>
  </si>
  <si>
    <t>View khung giờ đã có người đặt</t>
  </si>
  <si>
    <t>View khung giờ chưa có người đặt</t>
  </si>
  <si>
    <t>View list sản phẩm</t>
  </si>
  <si>
    <t>Search sản phẩm</t>
  </si>
  <si>
    <t>Filter sản phẩm</t>
  </si>
  <si>
    <t>Thêm vào giỏ &amp; mua ngay</t>
  </si>
  <si>
    <t>Đặt hàng</t>
  </si>
  <si>
    <t>Xác nhận đơn hàng</t>
  </si>
  <si>
    <t>Tìm kiếm đơn hàng</t>
  </si>
  <si>
    <t>Hủy đơn</t>
  </si>
  <si>
    <t>Quản lí đơn hàng</t>
  </si>
  <si>
    <t>View list đơn hàng của khách</t>
  </si>
  <si>
    <t>Quản lí thông tin cá nhân</t>
  </si>
  <si>
    <t>Xem lịch sử sử dụng dịch vụ</t>
  </si>
  <si>
    <t>Đăng ký member</t>
  </si>
  <si>
    <t>Update thông tin cá nhân</t>
  </si>
  <si>
    <t>View list dịch vụ đã sử dụng dịch vụ</t>
  </si>
  <si>
    <t>Done: Đã hòa thành</t>
  </si>
  <si>
    <t>In progress: đang hoàn thiện</t>
  </si>
  <si>
    <t>Not started yet: chưa bắt đầu</t>
  </si>
  <si>
    <t>Booking System</t>
  </si>
  <si>
    <t>Account System</t>
  </si>
  <si>
    <t>Store System</t>
  </si>
  <si>
    <t>Login</t>
  </si>
  <si>
    <t>Đăng nhâp/xuất</t>
  </si>
  <si>
    <t>Đăng nhập/xuất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</si>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</sst>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Progess</a:t>
            </a:r>
            <a:endParaRPr lang="vi-VN"/>
          </a:p>
        </c:rich>
      </c:tx>
      <c:layout>
        <c:manualLayout>
          <c:xMode val="edge"/>
          <c:yMode val="edge"/>
          <c:x val="0.4284166666666667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279-4F77-A5E1-30FB0FDF2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79-4F77-A5E1-30FB0FDF2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279-4F77-A5E1-30FB0FDF2D05}"/>
              </c:ext>
            </c:extLst>
          </c:dPt>
          <c:cat>
            <c:strRef>
              <c:f>'Product backlog'!$D$30:$D$32</c:f>
              <c:strCache>
                <c:ptCount val="3"/>
                <c:pt idx="0">
                  <c:v>Done: Đã hòa thành</c:v>
                </c:pt>
                <c:pt idx="1">
                  <c:v>In progress: đang hoàn thiện</c:v>
                </c:pt>
                <c:pt idx="2">
                  <c:v>Not started yet: chưa bắt đầu</c:v>
                </c:pt>
              </c:strCache>
            </c:strRef>
          </c:cat>
          <c:val>
            <c:numRef>
              <c:f>'Product backlog'!$E$30:$E$32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9-4F77-A5E1-30FB0FDF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shedule'!$B$3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shedule'!$B$4:$B$8</c15:sqref>
                  </c15:fullRef>
                </c:ext>
              </c:extLst>
              <c:f>'Master shedule'!$B$4:$B$5</c:f>
              <c:numCache>
                <c:formatCode>m/d;@</c:formatCode>
                <c:ptCount val="2"/>
                <c:pt idx="0">
                  <c:v>44128</c:v>
                </c:pt>
                <c:pt idx="1">
                  <c:v>44145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'Master shedule'!$B$6</c15:sqref>
                  <c15:spPr xmlns:c15="http://schemas.microsoft.com/office/drawing/2012/chart">
                    <a:noFill/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71B-4BC8-9F64-51302970252C}"/>
            </c:ext>
          </c:extLst>
        </c:ser>
        <c:ser>
          <c:idx val="1"/>
          <c:order val="1"/>
          <c:tx>
            <c:strRef>
              <c:f>'Master shedule'!$D$3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shedule'!$D$4:$D$8</c15:sqref>
                  </c15:fullRef>
                </c:ext>
              </c:extLst>
              <c:f>'Master shedule'!$D$4:$D$5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BC8-9F64-51302970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027040"/>
        <c:axId val="-997039008"/>
      </c:barChart>
      <c:catAx>
        <c:axId val="-99702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997039008"/>
        <c:crosses val="autoZero"/>
        <c:auto val="1"/>
        <c:lblAlgn val="ctr"/>
        <c:lblOffset val="100"/>
        <c:noMultiLvlLbl val="0"/>
      </c:catAx>
      <c:valAx>
        <c:axId val="-997039008"/>
        <c:scaling>
          <c:orientation val="minMax"/>
          <c:max val="44156"/>
          <c:min val="441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997027040"/>
        <c:crosses val="autoZero"/>
        <c:crossBetween val="between"/>
        <c:majorUnit val="2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</xdr:rowOff>
    </xdr:from>
    <xdr:to>
      <xdr:col>2</xdr:col>
      <xdr:colOff>1306286</xdr:colOff>
      <xdr:row>42</xdr:row>
      <xdr:rowOff>85725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9149D314-EDE0-483A-AA1C-F8A8E7B5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</xdr:colOff>
      <xdr:row>1</xdr:row>
      <xdr:rowOff>177944</xdr:rowOff>
    </xdr:from>
    <xdr:to>
      <xdr:col>16</xdr:col>
      <xdr:colOff>169141</xdr:colOff>
      <xdr:row>16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85" zoomScaleNormal="85" workbookViewId="0">
      <selection activeCell="I23" sqref="I23"/>
    </sheetView>
  </sheetViews>
  <sheetFormatPr defaultColWidth="8.69921875" defaultRowHeight="13.8" x14ac:dyDescent="0.25"/>
  <cols>
    <col min="1" max="1" width="25.5" style="30" customWidth="1"/>
    <col min="2" max="2" width="17.19921875" style="25" customWidth="1"/>
    <col min="3" max="3" width="24.5" style="25" bestFit="1" customWidth="1"/>
    <col min="4" max="4" width="26.69921875" style="28" bestFit="1" customWidth="1"/>
    <col min="5" max="5" width="20.5" style="28" bestFit="1" customWidth="1"/>
    <col min="6" max="6" width="25.5" style="28" customWidth="1"/>
    <col min="7" max="7" width="8.8984375" style="4" customWidth="1"/>
    <col min="8" max="8" width="12.09765625" style="25" customWidth="1"/>
    <col min="9" max="9" width="15.19921875" style="4" customWidth="1"/>
    <col min="10" max="16384" width="8.69921875" style="4"/>
  </cols>
  <sheetData>
    <row r="1" spans="1:9" s="5" customFormat="1" ht="39" customHeight="1" x14ac:dyDescent="0.4">
      <c r="A1" s="55" t="s">
        <v>34</v>
      </c>
      <c r="B1" s="55"/>
      <c r="C1" s="26"/>
      <c r="D1" s="27"/>
      <c r="E1" s="27"/>
      <c r="F1" s="31"/>
      <c r="H1" s="26"/>
    </row>
    <row r="2" spans="1:9" x14ac:dyDescent="0.25">
      <c r="A2" s="29" t="s">
        <v>35</v>
      </c>
      <c r="B2" s="24">
        <v>44314</v>
      </c>
      <c r="F2" s="31"/>
    </row>
    <row r="3" spans="1:9" x14ac:dyDescent="0.25">
      <c r="A3" s="29" t="s">
        <v>36</v>
      </c>
      <c r="B3" s="24">
        <v>44335</v>
      </c>
      <c r="F3" s="31"/>
    </row>
    <row r="4" spans="1:9" x14ac:dyDescent="0.25">
      <c r="A4" s="29" t="s">
        <v>37</v>
      </c>
      <c r="B4" s="22">
        <f xml:space="preserve"> B3 - B2</f>
        <v>21</v>
      </c>
    </row>
    <row r="6" spans="1:9" ht="18.600000000000001" x14ac:dyDescent="0.25">
      <c r="A6" s="35" t="s">
        <v>58</v>
      </c>
      <c r="B6" s="35" t="s">
        <v>0</v>
      </c>
      <c r="C6" s="35" t="s">
        <v>1</v>
      </c>
      <c r="D6" s="56" t="s">
        <v>60</v>
      </c>
      <c r="E6" s="56"/>
      <c r="F6" s="56"/>
      <c r="G6" s="35" t="s">
        <v>68</v>
      </c>
      <c r="H6" s="35" t="s">
        <v>56</v>
      </c>
      <c r="I6" s="41" t="s">
        <v>57</v>
      </c>
    </row>
    <row r="7" spans="1:9" x14ac:dyDescent="0.25">
      <c r="A7" s="56" t="s">
        <v>99</v>
      </c>
      <c r="B7" s="59" t="s">
        <v>69</v>
      </c>
      <c r="C7" s="59" t="s">
        <v>70</v>
      </c>
      <c r="D7" s="60" t="s">
        <v>72</v>
      </c>
      <c r="E7" s="60" t="s">
        <v>79</v>
      </c>
      <c r="F7" s="60"/>
      <c r="G7" s="33">
        <v>3</v>
      </c>
      <c r="H7" s="61">
        <v>2</v>
      </c>
      <c r="I7" s="36" t="s">
        <v>105</v>
      </c>
    </row>
    <row r="8" spans="1:9" x14ac:dyDescent="0.25">
      <c r="A8" s="56"/>
      <c r="B8" s="59"/>
      <c r="C8" s="59"/>
      <c r="D8" s="60"/>
      <c r="E8" s="60" t="s">
        <v>80</v>
      </c>
      <c r="F8" s="60"/>
      <c r="G8" s="33">
        <v>3</v>
      </c>
      <c r="H8" s="61"/>
      <c r="I8" s="36" t="s">
        <v>105</v>
      </c>
    </row>
    <row r="9" spans="1:9" x14ac:dyDescent="0.25">
      <c r="A9" s="56"/>
      <c r="B9" s="59"/>
      <c r="C9" s="59"/>
      <c r="D9" s="60"/>
      <c r="E9" s="60" t="s">
        <v>74</v>
      </c>
      <c r="F9" s="60"/>
      <c r="G9" s="33">
        <v>3</v>
      </c>
      <c r="H9" s="61"/>
      <c r="I9" s="36" t="s">
        <v>105</v>
      </c>
    </row>
    <row r="10" spans="1:9" x14ac:dyDescent="0.25">
      <c r="A10" s="56"/>
      <c r="B10" s="59"/>
      <c r="C10" s="59"/>
      <c r="D10" s="60"/>
      <c r="E10" s="60" t="s">
        <v>73</v>
      </c>
      <c r="F10" s="60"/>
      <c r="G10" s="33">
        <v>3</v>
      </c>
      <c r="H10" s="61"/>
      <c r="I10" s="37" t="s">
        <v>105</v>
      </c>
    </row>
    <row r="11" spans="1:9" ht="14.4" customHeight="1" x14ac:dyDescent="0.25">
      <c r="A11" s="56"/>
      <c r="B11" s="59"/>
      <c r="C11" s="59"/>
      <c r="D11" s="57" t="s">
        <v>78</v>
      </c>
      <c r="E11" s="57"/>
      <c r="F11" s="57"/>
      <c r="G11" s="20">
        <v>1</v>
      </c>
      <c r="H11" s="38">
        <v>2</v>
      </c>
      <c r="I11" s="36" t="s">
        <v>66</v>
      </c>
    </row>
    <row r="12" spans="1:9" ht="14.4" customHeight="1" x14ac:dyDescent="0.25">
      <c r="A12" s="56"/>
      <c r="B12" s="59" t="s">
        <v>21</v>
      </c>
      <c r="C12" s="59" t="s">
        <v>71</v>
      </c>
      <c r="D12" s="60" t="s">
        <v>75</v>
      </c>
      <c r="E12" s="58" t="s">
        <v>76</v>
      </c>
      <c r="F12" s="58"/>
      <c r="G12" s="20">
        <v>3</v>
      </c>
      <c r="H12" s="61">
        <v>3</v>
      </c>
      <c r="I12" s="36" t="s">
        <v>105</v>
      </c>
    </row>
    <row r="13" spans="1:9" ht="14.4" customHeight="1" x14ac:dyDescent="0.25">
      <c r="A13" s="56"/>
      <c r="B13" s="59"/>
      <c r="C13" s="59"/>
      <c r="D13" s="60"/>
      <c r="E13" s="58" t="s">
        <v>77</v>
      </c>
      <c r="F13" s="58"/>
      <c r="G13" s="20">
        <v>3</v>
      </c>
      <c r="H13" s="61"/>
      <c r="I13" s="36" t="s">
        <v>105</v>
      </c>
    </row>
    <row r="14" spans="1:9" ht="14.4" customHeight="1" x14ac:dyDescent="0.25">
      <c r="A14" s="56"/>
      <c r="B14" s="59"/>
      <c r="C14" s="59"/>
      <c r="D14" s="60"/>
      <c r="E14" s="58" t="s">
        <v>73</v>
      </c>
      <c r="F14" s="58"/>
      <c r="G14" s="20">
        <v>3</v>
      </c>
      <c r="H14" s="61"/>
      <c r="I14" s="42" t="s">
        <v>105</v>
      </c>
    </row>
    <row r="15" spans="1:9" x14ac:dyDescent="0.25">
      <c r="A15" s="49" t="s">
        <v>101</v>
      </c>
      <c r="B15" s="46" t="s">
        <v>69</v>
      </c>
      <c r="C15" s="46" t="s">
        <v>81</v>
      </c>
      <c r="D15" s="34" t="s">
        <v>2</v>
      </c>
      <c r="E15" s="46" t="s">
        <v>84</v>
      </c>
      <c r="F15" s="46" t="s">
        <v>85</v>
      </c>
      <c r="G15" s="46">
        <v>4</v>
      </c>
      <c r="H15" s="47">
        <v>4</v>
      </c>
      <c r="I15" s="45" t="s">
        <v>105</v>
      </c>
    </row>
    <row r="16" spans="1:9" ht="19.5" customHeight="1" x14ac:dyDescent="0.25">
      <c r="A16" s="49"/>
      <c r="B16" s="46"/>
      <c r="C16" s="46"/>
      <c r="D16" s="34" t="s">
        <v>83</v>
      </c>
      <c r="E16" s="46"/>
      <c r="F16" s="46"/>
      <c r="G16" s="46"/>
      <c r="H16" s="47"/>
      <c r="I16" s="45" t="s">
        <v>105</v>
      </c>
    </row>
    <row r="17" spans="1:9" ht="15" customHeight="1" x14ac:dyDescent="0.25">
      <c r="A17" s="49"/>
      <c r="B17" s="46"/>
      <c r="C17" s="46"/>
      <c r="D17" s="7" t="s">
        <v>82</v>
      </c>
      <c r="E17" s="46"/>
      <c r="F17" s="46"/>
      <c r="G17" s="46"/>
      <c r="H17" s="47"/>
      <c r="I17" s="44" t="s">
        <v>66</v>
      </c>
    </row>
    <row r="18" spans="1:9" ht="15" customHeight="1" x14ac:dyDescent="0.25">
      <c r="A18" s="49"/>
      <c r="B18" s="46"/>
      <c r="C18" s="46"/>
      <c r="D18" s="50" t="s">
        <v>88</v>
      </c>
      <c r="E18" s="51"/>
      <c r="F18" s="52"/>
      <c r="G18" s="46"/>
      <c r="H18" s="47"/>
      <c r="I18" s="44" t="s">
        <v>66</v>
      </c>
    </row>
    <row r="19" spans="1:9" ht="15" customHeight="1" x14ac:dyDescent="0.25">
      <c r="A19" s="49"/>
      <c r="B19" s="46" t="s">
        <v>21</v>
      </c>
      <c r="C19" s="46" t="s">
        <v>89</v>
      </c>
      <c r="D19" s="48" t="s">
        <v>90</v>
      </c>
      <c r="E19" s="48" t="s">
        <v>2</v>
      </c>
      <c r="F19" s="48"/>
      <c r="G19" s="46">
        <v>4</v>
      </c>
      <c r="H19" s="47">
        <v>4</v>
      </c>
      <c r="I19" s="44" t="s">
        <v>66</v>
      </c>
    </row>
    <row r="20" spans="1:9" ht="15" customHeight="1" x14ac:dyDescent="0.25">
      <c r="A20" s="49"/>
      <c r="B20" s="46"/>
      <c r="C20" s="46"/>
      <c r="D20" s="48"/>
      <c r="E20" s="48" t="s">
        <v>87</v>
      </c>
      <c r="F20" s="48"/>
      <c r="G20" s="46"/>
      <c r="H20" s="47"/>
      <c r="I20" s="44" t="s">
        <v>66</v>
      </c>
    </row>
    <row r="21" spans="1:9" ht="15" customHeight="1" x14ac:dyDescent="0.25">
      <c r="A21" s="49"/>
      <c r="B21" s="46"/>
      <c r="C21" s="46"/>
      <c r="D21" s="48"/>
      <c r="E21" s="48" t="s">
        <v>86</v>
      </c>
      <c r="F21" s="48"/>
      <c r="G21" s="46"/>
      <c r="H21" s="47"/>
      <c r="I21" s="44" t="s">
        <v>66</v>
      </c>
    </row>
    <row r="22" spans="1:9" ht="15" customHeight="1" x14ac:dyDescent="0.25">
      <c r="A22" s="49" t="s">
        <v>100</v>
      </c>
      <c r="B22" s="46" t="s">
        <v>69</v>
      </c>
      <c r="C22" s="32" t="s">
        <v>102</v>
      </c>
      <c r="D22" s="48" t="s">
        <v>104</v>
      </c>
      <c r="E22" s="48"/>
      <c r="F22" s="48"/>
      <c r="G22" s="32">
        <v>2</v>
      </c>
      <c r="H22" s="39">
        <v>5</v>
      </c>
      <c r="I22" s="36" t="s">
        <v>105</v>
      </c>
    </row>
    <row r="23" spans="1:9" ht="19.5" customHeight="1" x14ac:dyDescent="0.25">
      <c r="A23" s="49"/>
      <c r="B23" s="46"/>
      <c r="C23" s="46" t="s">
        <v>91</v>
      </c>
      <c r="D23" s="54" t="s">
        <v>93</v>
      </c>
      <c r="E23" s="54"/>
      <c r="F23" s="54"/>
      <c r="G23" s="46">
        <v>4</v>
      </c>
      <c r="H23" s="47">
        <v>5</v>
      </c>
      <c r="I23" s="36" t="s">
        <v>66</v>
      </c>
    </row>
    <row r="24" spans="1:9" ht="15" customHeight="1" x14ac:dyDescent="0.25">
      <c r="A24" s="49"/>
      <c r="B24" s="46"/>
      <c r="C24" s="46"/>
      <c r="D24" s="48" t="s">
        <v>94</v>
      </c>
      <c r="E24" s="48"/>
      <c r="F24" s="48"/>
      <c r="G24" s="46"/>
      <c r="H24" s="47"/>
      <c r="I24" s="44" t="s">
        <v>66</v>
      </c>
    </row>
    <row r="25" spans="1:9" ht="15" customHeight="1" x14ac:dyDescent="0.25">
      <c r="A25" s="49"/>
      <c r="B25" s="46"/>
      <c r="C25" s="46"/>
      <c r="D25" s="34" t="s">
        <v>92</v>
      </c>
      <c r="E25" s="53" t="s">
        <v>95</v>
      </c>
      <c r="F25" s="53"/>
      <c r="G25" s="46"/>
      <c r="H25" s="47"/>
      <c r="I25" s="44" t="s">
        <v>66</v>
      </c>
    </row>
    <row r="26" spans="1:9" x14ac:dyDescent="0.25">
      <c r="A26" s="49"/>
      <c r="B26" s="22" t="s">
        <v>21</v>
      </c>
      <c r="C26" s="22" t="s">
        <v>102</v>
      </c>
      <c r="D26" s="50" t="s">
        <v>103</v>
      </c>
      <c r="E26" s="51"/>
      <c r="F26" s="52"/>
      <c r="G26" s="22">
        <v>2</v>
      </c>
      <c r="H26" s="40">
        <v>5</v>
      </c>
      <c r="I26" s="21" t="s">
        <v>105</v>
      </c>
    </row>
    <row r="30" spans="1:9" x14ac:dyDescent="0.25">
      <c r="D30" s="21" t="s">
        <v>96</v>
      </c>
      <c r="E30" s="43">
        <f>COUNTIF(I7:I26, "done")</f>
        <v>11</v>
      </c>
    </row>
    <row r="31" spans="1:9" x14ac:dyDescent="0.25">
      <c r="D31" s="21" t="s">
        <v>97</v>
      </c>
      <c r="E31" s="43">
        <f>COUNTIF(I7:I26, "In progress")</f>
        <v>9</v>
      </c>
    </row>
    <row r="32" spans="1:9" x14ac:dyDescent="0.25">
      <c r="D32" s="21" t="s">
        <v>98</v>
      </c>
      <c r="E32" s="43">
        <f>COUNTIF(I9:I28, "Not started yet")</f>
        <v>0</v>
      </c>
    </row>
  </sheetData>
  <mergeCells count="45">
    <mergeCell ref="H7:H10"/>
    <mergeCell ref="E8:F8"/>
    <mergeCell ref="E10:F10"/>
    <mergeCell ref="E14:F14"/>
    <mergeCell ref="B12:B14"/>
    <mergeCell ref="B7:B11"/>
    <mergeCell ref="C7:C11"/>
    <mergeCell ref="D7:D10"/>
    <mergeCell ref="H12:H14"/>
    <mergeCell ref="A1:B1"/>
    <mergeCell ref="A7:A14"/>
    <mergeCell ref="D6:F6"/>
    <mergeCell ref="D11:F11"/>
    <mergeCell ref="E12:F12"/>
    <mergeCell ref="C12:C14"/>
    <mergeCell ref="E9:F9"/>
    <mergeCell ref="E7:F7"/>
    <mergeCell ref="D12:D14"/>
    <mergeCell ref="E13:F13"/>
    <mergeCell ref="A15:A21"/>
    <mergeCell ref="E15:E17"/>
    <mergeCell ref="F15:F17"/>
    <mergeCell ref="B15:B18"/>
    <mergeCell ref="C15:C18"/>
    <mergeCell ref="D18:F18"/>
    <mergeCell ref="B19:B21"/>
    <mergeCell ref="D19:D21"/>
    <mergeCell ref="E19:F19"/>
    <mergeCell ref="E20:F20"/>
    <mergeCell ref="E21:F21"/>
    <mergeCell ref="H19:H21"/>
    <mergeCell ref="C23:C25"/>
    <mergeCell ref="G15:G18"/>
    <mergeCell ref="H15:H18"/>
    <mergeCell ref="C19:C21"/>
    <mergeCell ref="E25:F25"/>
    <mergeCell ref="D23:F23"/>
    <mergeCell ref="D24:F24"/>
    <mergeCell ref="G19:G21"/>
    <mergeCell ref="B22:B25"/>
    <mergeCell ref="H23:H25"/>
    <mergeCell ref="G23:G25"/>
    <mergeCell ref="D22:F22"/>
    <mergeCell ref="A22:A26"/>
    <mergeCell ref="D26:F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70" zoomScaleNormal="70" workbookViewId="0">
      <selection activeCell="C12" sqref="C12"/>
    </sheetView>
  </sheetViews>
  <sheetFormatPr defaultRowHeight="13.8" x14ac:dyDescent="0.25"/>
  <cols>
    <col min="2" max="2" width="11" customWidth="1"/>
    <col min="3" max="3" width="10" customWidth="1"/>
    <col min="4" max="4" width="14.19921875" customWidth="1"/>
  </cols>
  <sheetData>
    <row r="1" spans="1:4" ht="21" x14ac:dyDescent="0.4">
      <c r="A1" s="1" t="s">
        <v>61</v>
      </c>
    </row>
    <row r="3" spans="1:4" x14ac:dyDescent="0.25">
      <c r="B3" s="3" t="s">
        <v>35</v>
      </c>
      <c r="C3" s="3" t="s">
        <v>36</v>
      </c>
      <c r="D3" s="3" t="s">
        <v>37</v>
      </c>
    </row>
    <row r="4" spans="1:4" x14ac:dyDescent="0.25">
      <c r="A4" s="3" t="s">
        <v>38</v>
      </c>
      <c r="B4" s="2">
        <v>44128</v>
      </c>
      <c r="C4" s="2">
        <v>44142</v>
      </c>
      <c r="D4">
        <f>C4-B4</f>
        <v>14</v>
      </c>
    </row>
    <row r="5" spans="1:4" x14ac:dyDescent="0.25">
      <c r="A5" s="3" t="s">
        <v>40</v>
      </c>
      <c r="B5" s="2">
        <v>44145</v>
      </c>
      <c r="C5" s="2">
        <v>44156</v>
      </c>
      <c r="D5">
        <f t="shared" ref="D5:D8" si="0">C5-B5</f>
        <v>11</v>
      </c>
    </row>
    <row r="6" spans="1:4" x14ac:dyDescent="0.25">
      <c r="A6" s="3" t="s">
        <v>39</v>
      </c>
      <c r="B6" s="2"/>
      <c r="C6" s="2"/>
      <c r="D6">
        <f t="shared" si="0"/>
        <v>0</v>
      </c>
    </row>
    <row r="7" spans="1:4" x14ac:dyDescent="0.25">
      <c r="A7" s="3" t="s">
        <v>41</v>
      </c>
      <c r="B7" s="2"/>
      <c r="C7" s="2"/>
      <c r="D7">
        <f>C7-B7</f>
        <v>0</v>
      </c>
    </row>
    <row r="8" spans="1:4" x14ac:dyDescent="0.25">
      <c r="A8" s="3" t="s">
        <v>42</v>
      </c>
      <c r="B8" s="2"/>
      <c r="C8" s="2"/>
      <c r="D8">
        <f t="shared" si="0"/>
        <v>0</v>
      </c>
    </row>
    <row r="9" spans="1:4" x14ac:dyDescent="0.25">
      <c r="A9" s="3"/>
    </row>
    <row r="13" spans="1:4" x14ac:dyDescent="0.25">
      <c r="B13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7" zoomScale="70" zoomScaleNormal="70" workbookViewId="0">
      <selection activeCell="K14" sqref="K14"/>
    </sheetView>
  </sheetViews>
  <sheetFormatPr defaultColWidth="8.69921875" defaultRowHeight="13.8" x14ac:dyDescent="0.25"/>
  <cols>
    <col min="1" max="1" width="23.19921875" style="4" customWidth="1"/>
    <col min="2" max="2" width="8.19921875" style="4" customWidth="1"/>
    <col min="3" max="3" width="21.69921875" style="4" bestFit="1" customWidth="1"/>
    <col min="4" max="4" width="21.09765625" style="4" bestFit="1" customWidth="1"/>
    <col min="5" max="5" width="18.69921875" style="4" bestFit="1" customWidth="1"/>
    <col min="6" max="6" width="14.5" style="4" customWidth="1"/>
    <col min="7" max="7" width="9.5" style="4" customWidth="1"/>
    <col min="8" max="8" width="17.8984375" style="4" bestFit="1" customWidth="1"/>
    <col min="9" max="9" width="16" style="4" customWidth="1"/>
    <col min="10" max="16384" width="8.69921875" style="4"/>
  </cols>
  <sheetData>
    <row r="1" spans="1:11" ht="70.2" customHeight="1" x14ac:dyDescent="0.4">
      <c r="A1" s="64" t="s">
        <v>62</v>
      </c>
      <c r="B1" s="64"/>
      <c r="C1" s="64"/>
      <c r="D1" s="5"/>
      <c r="E1" s="5"/>
      <c r="F1" s="5"/>
      <c r="G1" s="5"/>
      <c r="H1" s="5"/>
      <c r="I1" s="5"/>
      <c r="J1" s="5"/>
      <c r="K1" s="5"/>
    </row>
    <row r="2" spans="1:11" x14ac:dyDescent="0.25">
      <c r="A2" s="10" t="s">
        <v>35</v>
      </c>
      <c r="B2" s="13">
        <v>44128</v>
      </c>
    </row>
    <row r="3" spans="1:11" x14ac:dyDescent="0.25">
      <c r="A3" s="9" t="s">
        <v>36</v>
      </c>
      <c r="B3" s="12">
        <v>44142</v>
      </c>
    </row>
    <row r="4" spans="1:11" x14ac:dyDescent="0.25">
      <c r="A4" s="7" t="s">
        <v>37</v>
      </c>
      <c r="B4" s="7">
        <f xml:space="preserve"> B3 - B2</f>
        <v>14</v>
      </c>
    </row>
    <row r="5" spans="1:11" x14ac:dyDescent="0.25">
      <c r="A5" s="11"/>
      <c r="B5" s="11"/>
    </row>
    <row r="6" spans="1:11" x14ac:dyDescent="0.25">
      <c r="A6" s="7" t="s">
        <v>63</v>
      </c>
      <c r="B6" s="7">
        <f xml:space="preserve"> COUNT(G10:G30)</f>
        <v>21</v>
      </c>
    </row>
    <row r="7" spans="1:11" x14ac:dyDescent="0.25">
      <c r="A7" s="7" t="s">
        <v>64</v>
      </c>
      <c r="B7" s="7">
        <f xml:space="preserve"> SUM(G10:G30)</f>
        <v>84</v>
      </c>
    </row>
    <row r="9" spans="1:11" s="8" customFormat="1" ht="18.600000000000001" x14ac:dyDescent="0.25">
      <c r="A9" s="6" t="s">
        <v>58</v>
      </c>
      <c r="B9" s="14" t="s">
        <v>0</v>
      </c>
      <c r="C9" s="14" t="s">
        <v>1</v>
      </c>
      <c r="D9" s="65" t="s">
        <v>60</v>
      </c>
      <c r="E9" s="65"/>
      <c r="F9" s="65"/>
      <c r="G9" s="15" t="s">
        <v>51</v>
      </c>
      <c r="H9" s="14" t="s">
        <v>43</v>
      </c>
      <c r="I9" s="23" t="s">
        <v>57</v>
      </c>
    </row>
    <row r="10" spans="1:11" x14ac:dyDescent="0.25">
      <c r="A10" s="63" t="s">
        <v>59</v>
      </c>
      <c r="B10" s="62" t="s">
        <v>3</v>
      </c>
      <c r="C10" s="62" t="s">
        <v>4</v>
      </c>
      <c r="D10" s="62" t="s">
        <v>5</v>
      </c>
      <c r="E10" s="62" t="s">
        <v>2</v>
      </c>
      <c r="F10" s="62"/>
      <c r="G10" s="19">
        <v>3</v>
      </c>
      <c r="H10" s="62" t="s">
        <v>52</v>
      </c>
      <c r="I10" s="21" t="s">
        <v>65</v>
      </c>
    </row>
    <row r="11" spans="1:11" x14ac:dyDescent="0.25">
      <c r="A11" s="63"/>
      <c r="B11" s="62"/>
      <c r="C11" s="62"/>
      <c r="D11" s="62"/>
      <c r="E11" s="62" t="s">
        <v>6</v>
      </c>
      <c r="F11" s="62"/>
      <c r="G11" s="19">
        <v>3</v>
      </c>
      <c r="H11" s="62"/>
      <c r="I11" s="21" t="s">
        <v>65</v>
      </c>
    </row>
    <row r="12" spans="1:11" ht="28.95" customHeight="1" x14ac:dyDescent="0.25">
      <c r="A12" s="63"/>
      <c r="B12" s="62"/>
      <c r="C12" s="62"/>
      <c r="D12" s="62"/>
      <c r="E12" s="62" t="s">
        <v>7</v>
      </c>
      <c r="F12" s="62"/>
      <c r="G12" s="19">
        <v>3</v>
      </c>
      <c r="H12" s="62"/>
      <c r="I12" s="21" t="s">
        <v>66</v>
      </c>
    </row>
    <row r="13" spans="1:11" ht="28.95" customHeight="1" x14ac:dyDescent="0.25">
      <c r="A13" s="63"/>
      <c r="B13" s="62"/>
      <c r="C13" s="62"/>
      <c r="D13" s="62"/>
      <c r="E13" s="62" t="s">
        <v>8</v>
      </c>
      <c r="F13" s="62"/>
      <c r="G13" s="19">
        <v>3</v>
      </c>
      <c r="H13" s="62"/>
      <c r="I13" s="21" t="s">
        <v>67</v>
      </c>
    </row>
    <row r="14" spans="1:11" ht="42" customHeight="1" x14ac:dyDescent="0.25">
      <c r="A14" s="63"/>
      <c r="B14" s="62"/>
      <c r="C14" s="62"/>
      <c r="D14" s="62" t="s">
        <v>9</v>
      </c>
      <c r="E14" s="57" t="s">
        <v>53</v>
      </c>
      <c r="F14" s="57"/>
      <c r="G14" s="20">
        <v>8</v>
      </c>
      <c r="H14" s="16" t="s">
        <v>49</v>
      </c>
      <c r="I14" s="21" t="s">
        <v>67</v>
      </c>
    </row>
    <row r="15" spans="1:11" ht="42" customHeight="1" x14ac:dyDescent="0.25">
      <c r="A15" s="63"/>
      <c r="B15" s="62"/>
      <c r="C15" s="62"/>
      <c r="D15" s="62"/>
      <c r="E15" s="57" t="s">
        <v>54</v>
      </c>
      <c r="F15" s="57"/>
      <c r="G15" s="20">
        <v>13</v>
      </c>
      <c r="H15" s="16" t="s">
        <v>47</v>
      </c>
      <c r="I15" s="21" t="s">
        <v>67</v>
      </c>
    </row>
    <row r="16" spans="1:11" ht="27.9" customHeight="1" x14ac:dyDescent="0.25">
      <c r="A16" s="63"/>
      <c r="B16" s="62"/>
      <c r="C16" s="62"/>
      <c r="D16" s="57" t="s">
        <v>10</v>
      </c>
      <c r="E16" s="57"/>
      <c r="F16" s="57"/>
      <c r="G16" s="20">
        <v>3</v>
      </c>
      <c r="H16" s="16" t="s">
        <v>44</v>
      </c>
      <c r="I16" s="21" t="s">
        <v>67</v>
      </c>
    </row>
    <row r="17" spans="1:9" ht="28.2" customHeight="1" x14ac:dyDescent="0.25">
      <c r="A17" s="63"/>
      <c r="B17" s="62"/>
      <c r="C17" s="62" t="s">
        <v>11</v>
      </c>
      <c r="D17" s="57" t="s">
        <v>12</v>
      </c>
      <c r="E17" s="57"/>
      <c r="F17" s="57"/>
      <c r="G17" s="20">
        <v>3</v>
      </c>
      <c r="H17" s="62" t="s">
        <v>46</v>
      </c>
      <c r="I17" s="21" t="s">
        <v>67</v>
      </c>
    </row>
    <row r="18" spans="1:9" x14ac:dyDescent="0.25">
      <c r="A18" s="63"/>
      <c r="B18" s="62"/>
      <c r="C18" s="62"/>
      <c r="D18" s="57" t="s">
        <v>13</v>
      </c>
      <c r="E18" s="57"/>
      <c r="F18" s="57"/>
      <c r="G18" s="20">
        <v>3</v>
      </c>
      <c r="H18" s="62"/>
      <c r="I18" s="21" t="s">
        <v>67</v>
      </c>
    </row>
    <row r="19" spans="1:9" ht="42" customHeight="1" x14ac:dyDescent="0.25">
      <c r="A19" s="63"/>
      <c r="B19" s="62"/>
      <c r="C19" s="62" t="s">
        <v>14</v>
      </c>
      <c r="D19" s="57" t="s">
        <v>15</v>
      </c>
      <c r="E19" s="57"/>
      <c r="F19" s="57"/>
      <c r="G19" s="20">
        <v>5</v>
      </c>
      <c r="H19" s="16" t="s">
        <v>45</v>
      </c>
      <c r="I19" s="21" t="s">
        <v>67</v>
      </c>
    </row>
    <row r="20" spans="1:9" x14ac:dyDescent="0.25">
      <c r="A20" s="63"/>
      <c r="B20" s="62"/>
      <c r="C20" s="62"/>
      <c r="D20" s="62" t="s">
        <v>16</v>
      </c>
      <c r="E20" s="57" t="s">
        <v>2</v>
      </c>
      <c r="F20" s="57"/>
      <c r="G20" s="20">
        <v>3</v>
      </c>
      <c r="H20" s="62" t="s">
        <v>50</v>
      </c>
      <c r="I20" s="21" t="s">
        <v>67</v>
      </c>
    </row>
    <row r="21" spans="1:9" x14ac:dyDescent="0.25">
      <c r="A21" s="63"/>
      <c r="B21" s="62"/>
      <c r="C21" s="62"/>
      <c r="D21" s="62"/>
      <c r="E21" s="57" t="s">
        <v>17</v>
      </c>
      <c r="F21" s="57"/>
      <c r="G21" s="20">
        <v>3</v>
      </c>
      <c r="H21" s="62"/>
      <c r="I21" s="21" t="s">
        <v>67</v>
      </c>
    </row>
    <row r="22" spans="1:9" x14ac:dyDescent="0.25">
      <c r="A22" s="63"/>
      <c r="B22" s="62"/>
      <c r="C22" s="62"/>
      <c r="D22" s="62"/>
      <c r="E22" s="57" t="s">
        <v>18</v>
      </c>
      <c r="F22" s="57"/>
      <c r="G22" s="20">
        <v>3</v>
      </c>
      <c r="H22" s="62"/>
      <c r="I22" s="21" t="s">
        <v>67</v>
      </c>
    </row>
    <row r="23" spans="1:9" x14ac:dyDescent="0.25">
      <c r="A23" s="63"/>
      <c r="B23" s="62"/>
      <c r="C23" s="62"/>
      <c r="D23" s="62"/>
      <c r="E23" s="57" t="s">
        <v>19</v>
      </c>
      <c r="F23" s="57"/>
      <c r="G23" s="20">
        <v>3</v>
      </c>
      <c r="H23" s="62"/>
      <c r="I23" s="21" t="s">
        <v>67</v>
      </c>
    </row>
    <row r="24" spans="1:9" ht="27.9" customHeight="1" x14ac:dyDescent="0.25">
      <c r="A24" s="63"/>
      <c r="B24" s="62"/>
      <c r="C24" s="62"/>
      <c r="D24" s="57" t="s">
        <v>20</v>
      </c>
      <c r="E24" s="57"/>
      <c r="F24" s="57"/>
      <c r="G24" s="20">
        <v>3</v>
      </c>
      <c r="H24" s="16" t="s">
        <v>46</v>
      </c>
      <c r="I24" s="21" t="s">
        <v>67</v>
      </c>
    </row>
    <row r="25" spans="1:9" ht="27.6" x14ac:dyDescent="0.25">
      <c r="A25" s="63"/>
      <c r="B25" s="62" t="s">
        <v>21</v>
      </c>
      <c r="C25" s="17" t="s">
        <v>22</v>
      </c>
      <c r="D25" s="17" t="s">
        <v>23</v>
      </c>
      <c r="E25" s="57" t="s">
        <v>24</v>
      </c>
      <c r="F25" s="57"/>
      <c r="G25" s="20">
        <v>3</v>
      </c>
      <c r="H25" s="16" t="s">
        <v>44</v>
      </c>
      <c r="I25" s="21" t="s">
        <v>67</v>
      </c>
    </row>
    <row r="26" spans="1:9" x14ac:dyDescent="0.25">
      <c r="A26" s="63"/>
      <c r="B26" s="62"/>
      <c r="C26" s="62" t="s">
        <v>25</v>
      </c>
      <c r="D26" s="17" t="s">
        <v>26</v>
      </c>
      <c r="E26" s="57" t="s">
        <v>27</v>
      </c>
      <c r="F26" s="57"/>
      <c r="G26" s="20">
        <v>3</v>
      </c>
      <c r="H26" s="16" t="s">
        <v>46</v>
      </c>
      <c r="I26" s="21" t="s">
        <v>67</v>
      </c>
    </row>
    <row r="27" spans="1:9" ht="27.6" x14ac:dyDescent="0.25">
      <c r="A27" s="63"/>
      <c r="B27" s="62"/>
      <c r="C27" s="62"/>
      <c r="D27" s="17" t="s">
        <v>28</v>
      </c>
      <c r="E27" s="57" t="s">
        <v>55</v>
      </c>
      <c r="F27" s="57"/>
      <c r="G27" s="20">
        <v>3</v>
      </c>
      <c r="H27" s="16" t="s">
        <v>44</v>
      </c>
      <c r="I27" s="21" t="s">
        <v>67</v>
      </c>
    </row>
    <row r="28" spans="1:9" ht="42.6" customHeight="1" x14ac:dyDescent="0.25">
      <c r="A28" s="63"/>
      <c r="B28" s="62"/>
      <c r="C28" s="62"/>
      <c r="D28" s="62" t="s">
        <v>29</v>
      </c>
      <c r="E28" s="62" t="s">
        <v>30</v>
      </c>
      <c r="F28" s="17" t="s">
        <v>31</v>
      </c>
      <c r="G28" s="20">
        <v>5</v>
      </c>
      <c r="H28" s="62" t="s">
        <v>48</v>
      </c>
      <c r="I28" s="21" t="s">
        <v>67</v>
      </c>
    </row>
    <row r="29" spans="1:9" x14ac:dyDescent="0.25">
      <c r="A29" s="63"/>
      <c r="B29" s="62"/>
      <c r="C29" s="62"/>
      <c r="D29" s="62"/>
      <c r="E29" s="62"/>
      <c r="F29" s="17" t="s">
        <v>32</v>
      </c>
      <c r="G29" s="20">
        <v>5</v>
      </c>
      <c r="H29" s="62"/>
      <c r="I29" s="21" t="s">
        <v>67</v>
      </c>
    </row>
    <row r="30" spans="1:9" ht="27.9" customHeight="1" x14ac:dyDescent="0.25">
      <c r="A30" s="63"/>
      <c r="B30" s="62"/>
      <c r="C30" s="62"/>
      <c r="D30" s="57" t="s">
        <v>33</v>
      </c>
      <c r="E30" s="57"/>
      <c r="F30" s="57"/>
      <c r="G30" s="20">
        <v>3</v>
      </c>
      <c r="H30" s="16" t="s">
        <v>44</v>
      </c>
      <c r="I30" s="21" t="s">
        <v>67</v>
      </c>
    </row>
  </sheetData>
  <mergeCells count="37">
    <mergeCell ref="C17:C18"/>
    <mergeCell ref="D17:F17"/>
    <mergeCell ref="D24:F24"/>
    <mergeCell ref="B10:B24"/>
    <mergeCell ref="D9:F9"/>
    <mergeCell ref="D14:D15"/>
    <mergeCell ref="E14:F14"/>
    <mergeCell ref="E15:F15"/>
    <mergeCell ref="A1:C1"/>
    <mergeCell ref="C10:C16"/>
    <mergeCell ref="D10:D13"/>
    <mergeCell ref="E10:F10"/>
    <mergeCell ref="D16:F16"/>
    <mergeCell ref="B25:B30"/>
    <mergeCell ref="A10:A30"/>
    <mergeCell ref="H17:H18"/>
    <mergeCell ref="D18:F18"/>
    <mergeCell ref="C19:C24"/>
    <mergeCell ref="D19:F19"/>
    <mergeCell ref="D20:D23"/>
    <mergeCell ref="E20:F20"/>
    <mergeCell ref="H20:H23"/>
    <mergeCell ref="E21:F21"/>
    <mergeCell ref="E22:F22"/>
    <mergeCell ref="E23:F23"/>
    <mergeCell ref="H10:H13"/>
    <mergeCell ref="E11:F11"/>
    <mergeCell ref="E12:F12"/>
    <mergeCell ref="E13:F13"/>
    <mergeCell ref="H28:H29"/>
    <mergeCell ref="D30:F30"/>
    <mergeCell ref="E25:F25"/>
    <mergeCell ref="C26:C30"/>
    <mergeCell ref="E26:F26"/>
    <mergeCell ref="E27:F27"/>
    <mergeCell ref="D28:D29"/>
    <mergeCell ref="E28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2021-06-10T09:11:38Z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