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  <fileRecoveryPr repairLoad="1"/>
</workbook>
</file>

<file path=xl/calcChain.xml><?xml version="1.0" encoding="utf-8"?>
<calcChain xmlns="http://schemas.openxmlformats.org/spreadsheetml/2006/main">
  <c r="V36" i="1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I23"/>
  <c r="H23"/>
  <c r="B21" s="1"/>
  <c r="B20" s="1"/>
  <c r="B19" s="1"/>
  <c r="B18" s="1"/>
  <c r="B17" s="1"/>
  <c r="B16"/>
  <c r="G13"/>
  <c r="F13"/>
  <c r="E8"/>
</calcChain>
</file>

<file path=xl/sharedStrings.xml><?xml version="1.0" encoding="utf-8"?>
<sst xmlns="http://schemas.openxmlformats.org/spreadsheetml/2006/main" count="124" uniqueCount="80">
  <si>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</si>
  <si>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</si>
  <si>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</si>
  <si>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</si>
  <si>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</si>
  <si>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</si>
  <si>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</si>
  <si>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</si>
  <si>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</si>
  <si>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</si>
  <si>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</si>
  <si>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</si>
  <si>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</si>
  <si>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Mincheva</t>
  </si>
  <si>
    <t>Petitfils</t>
  </si>
  <si>
    <t>Szatmari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</si>
  <si>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</si>
  <si>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</si>
  <si>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</si>
  <si>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</si>
  <si>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</si>
  <si>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</si>
  <si>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</si>
  <si>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</si>
  <si>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</si>
  <si>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</si>
  <si>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</si>
  <si>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</si>
  <si>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</si>
  <si>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</si>
  <si>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zones par lequelles l'utilisateur doit passer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</si>
  <si>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</si>
  <si>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</si>
  <si>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</si>
  <si>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</si>
  <si>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</si>
  <si>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</si>
  <si>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</si>
  <si>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</si>
  <si>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</si>
  <si>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</si>
  <si>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>Team Member</t>
  </si>
  <si>
    <t>Ressources</t>
  </si>
  <si>
    <t>Semaine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</si>
  <si>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</si>
  <si>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</si>
  <si>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</si>
  <si>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</si>
  <si>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</si>
  <si>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</si>
  <si>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</si>
  <si>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</si>
  <si>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</si>
  <si>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</si>
  <si>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</si>
  <si>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</si>
  <si>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</si>
  <si>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définir les heures de passage d'une ligne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</si>
  <si>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</si>
  <si>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</si>
  <si>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</si>
  <si>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</si>
  <si>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rechercher la station la plus proche(+interface graphique)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</si>
  <si>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</si>
  <si>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</si>
  <si>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</si>
  <si>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</si>
  <si>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</si>
  <si>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</si>
  <si>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</si>
  <si>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</si>
  <si>
    <t>trouver le trajet avec le moins de changements de lignes</t>
  </si>
  <si>
    <t>interface utilisateur</t>
  </si>
  <si>
    <t>Histoire</t>
  </si>
  <si>
    <t>à faire</t>
  </si>
  <si>
    <t xml:space="preserve">  </t>
  </si>
  <si>
    <t>tests à faire</t>
  </si>
  <si>
    <t xml:space="preserve"> </t>
  </si>
  <si>
    <t>créer le réseau</t>
  </si>
  <si>
    <t xml:space="preserve">architecture 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</si>
</sst>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0" borderId="14" xfId="0" applyBorder="1"/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4" fontId="9" fillId="4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9" xfId="0" applyFont="1" applyFill="1" applyBorder="1"/>
    <xf numFmtId="0" fontId="2" fillId="2" borderId="20" xfId="0" applyFont="1" applyFill="1" applyBorder="1"/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0.11197945144513816"/>
          <c:y val="0.125"/>
          <c:w val="0.8385437991938256"/>
          <c:h val="0.66500000000000203"/>
        </c:manualLayout>
      </c:layout>
      <c:barChart>
        <c:barDir val="col"/>
        <c:grouping val="clustered"/>
        <c:ser>
          <c:idx val="2"/>
          <c:order val="2"/>
          <c:spPr>
            <a:solidFill>
              <a:srgbClr val="808080"/>
            </a:solidFill>
            <a:ln w="25400">
              <a:noFill/>
            </a:ln>
          </c:spPr>
          <c:val>
            <c:numRef>
              <c:f>Feuil1!$K$40</c:f>
              <c:numCache>
                <c:formatCode>General</c:formatCode>
                <c:ptCount val="1"/>
              </c:numCache>
            </c:numRef>
          </c:val>
        </c:ser>
        <c:gapWidth val="50"/>
        <c:axId val="59862400"/>
        <c:axId val="59872384"/>
      </c:barChart>
      <c:lineChart>
        <c:grouping val="standard"/>
        <c:ser>
          <c:idx val="0"/>
          <c:order val="0"/>
          <c:tx>
            <c:v>planifié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val>
            <c:numRef>
              <c:f>Feuil1!$G$13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v>réalisé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Feuil1!$I$23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marker val="1"/>
        <c:axId val="59862400"/>
        <c:axId val="59872384"/>
      </c:lineChart>
      <c:catAx>
        <c:axId val="598624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59872384"/>
        <c:crosses val="autoZero"/>
        <c:lblAlgn val="ctr"/>
        <c:lblOffset val="100"/>
      </c:catAx>
      <c:valAx>
        <c:axId val="59872384"/>
        <c:scaling>
          <c:orientation val="minMax"/>
          <c:max val="20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5986240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17057198019351033"/>
          <c:h val="0.158775433070866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bg-BG"/>
        </a:p>
      </c:txPr>
    </c:legend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bg-BG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layout/>
    </c:title>
    <c:plotArea>
      <c:layout/>
      <c:barChart>
        <c:barDir val="col"/>
        <c:grouping val="stacked"/>
        <c:ser>
          <c:idx val="0"/>
          <c:order val="0"/>
          <c:dLbls>
            <c:showVal val="1"/>
          </c:dLbls>
          <c:cat>
            <c:strLit>
              <c:ptCount val="1"/>
              <c:pt idx="0">
                <c:v>sprint1</c:v>
              </c:pt>
            </c:strLit>
          </c:cat>
          <c:val>
            <c:numRef>
              <c:f>Feuil1!$H$22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Val val="1"/>
        </c:dLbls>
        <c:gapWidth val="95"/>
        <c:overlap val="100"/>
        <c:axId val="59891712"/>
        <c:axId val="59893248"/>
      </c:barChart>
      <c:catAx>
        <c:axId val="59891712"/>
        <c:scaling>
          <c:orientation val="minMax"/>
        </c:scaling>
        <c:axPos val="b"/>
        <c:majorTickMark val="none"/>
        <c:tickLblPos val="nextTo"/>
        <c:crossAx val="59893248"/>
        <c:crosses val="autoZero"/>
        <c:auto val="1"/>
        <c:lblAlgn val="ctr"/>
        <c:lblOffset val="100"/>
      </c:catAx>
      <c:valAx>
        <c:axId val="59893248"/>
        <c:scaling>
          <c:orientation val="minMax"/>
        </c:scaling>
        <c:delete val="1"/>
        <c:axPos val="l"/>
        <c:numFmt formatCode="General" sourceLinked="1"/>
        <c:tickLblPos val="nextTo"/>
        <c:crossAx val="59891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5</xdr:row>
      <xdr:rowOff>38100</xdr:rowOff>
    </xdr:from>
    <xdr:to>
      <xdr:col>20</xdr:col>
      <xdr:colOff>628650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209550</xdr:colOff>
      <xdr:row>5</xdr:row>
      <xdr:rowOff>152400</xdr:rowOff>
    </xdr:from>
    <xdr:to>
      <xdr:col>27</xdr:col>
      <xdr:colOff>209550</xdr:colOff>
      <xdr:row>17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3" totalsRowShown="0" headerRowDxfId="22" dataDxfId="21">
  <autoFilter ref="B10:O53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55:J61" totalsRowShown="0" dataDxfId="6">
  <autoFilter ref="E55:J61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B4:J36" totalsRowShown="0">
  <autoFilter ref="B4:J36"/>
  <tableColumns count="9">
    <tableColumn id="1" name="Histoire"/>
    <tableColumn id="2" name="à faire"/>
    <tableColumn id="3" name="  "/>
    <tableColumn id="4" name="en cours"/>
    <tableColumn id="5" name="     "/>
    <tableColumn id="6" name="tests à faire"/>
    <tableColumn id="7" name="    "/>
    <tableColumn id="8" name="fait"/>
    <tableColumn id="9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61"/>
  <sheetViews>
    <sheetView tabSelected="1" topLeftCell="P4" workbookViewId="0">
      <selection activeCell="E25" sqref="E25"/>
    </sheetView>
  </sheetViews>
  <sheetFormatPr baseColWidth="10" defaultRowHeight="15"/>
  <cols>
    <col min="1" max="1" width="6.14062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7"/>
      <c r="H5" s="1"/>
    </row>
    <row r="6" spans="2:15">
      <c r="D6" t="s">
        <v>44</v>
      </c>
      <c r="E6" s="26">
        <v>40995</v>
      </c>
      <c r="H6" s="1"/>
    </row>
    <row r="7" spans="2:15">
      <c r="D7" t="s">
        <v>45</v>
      </c>
      <c r="E7" s="26">
        <v>41037</v>
      </c>
      <c r="H7" s="1"/>
    </row>
    <row r="8" spans="2:15" ht="18.75">
      <c r="D8" s="28" t="s">
        <v>55</v>
      </c>
      <c r="E8" s="29">
        <f ca="1">DATEDIF(NOW(),E7,"D")</f>
        <v>12</v>
      </c>
      <c r="H8" s="1"/>
    </row>
    <row r="9" spans="2:15"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48</v>
      </c>
      <c r="H10" s="4" t="s">
        <v>11</v>
      </c>
      <c r="I10" s="4" t="s">
        <v>51</v>
      </c>
      <c r="J10" s="4" t="s">
        <v>18</v>
      </c>
      <c r="K10" s="4" t="s">
        <v>52</v>
      </c>
      <c r="L10" s="4" t="s">
        <v>19</v>
      </c>
      <c r="M10" s="4" t="s">
        <v>53</v>
      </c>
      <c r="N10" s="4" t="s">
        <v>20</v>
      </c>
      <c r="O10" s="4" t="s">
        <v>54</v>
      </c>
    </row>
    <row r="11" spans="2:15" ht="18.75" customHeight="1">
      <c r="B11" s="2"/>
      <c r="C11" s="5" t="s">
        <v>17</v>
      </c>
      <c r="D11" s="2"/>
      <c r="E11" s="2"/>
      <c r="F11" s="2" t="s">
        <v>49</v>
      </c>
      <c r="G11" s="2" t="s">
        <v>50</v>
      </c>
      <c r="H11" s="1" t="s">
        <v>49</v>
      </c>
      <c r="I11" s="1" t="s">
        <v>50</v>
      </c>
      <c r="J11" s="2" t="s">
        <v>49</v>
      </c>
      <c r="K11" s="2" t="s">
        <v>50</v>
      </c>
      <c r="L11" s="2" t="s">
        <v>49</v>
      </c>
      <c r="M11" s="2" t="s">
        <v>50</v>
      </c>
      <c r="N11" s="2" t="s">
        <v>49</v>
      </c>
      <c r="O11" s="2" t="s">
        <v>50</v>
      </c>
    </row>
    <row r="12" spans="2:15">
      <c r="B12" s="7"/>
      <c r="C12" s="1" t="s">
        <v>21</v>
      </c>
      <c r="D12" s="30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6" customFormat="1" ht="18.75">
      <c r="B13" s="32" t="s">
        <v>2</v>
      </c>
      <c r="C13" s="47" t="s">
        <v>63</v>
      </c>
      <c r="D13" s="35"/>
      <c r="E13" s="2"/>
      <c r="F13" s="49">
        <f>SUM(F14:F21)</f>
        <v>6</v>
      </c>
      <c r="G13" s="50">
        <f>SUM(G14:G21)</f>
        <v>6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47</v>
      </c>
      <c r="D14" s="31" t="s">
        <v>40</v>
      </c>
      <c r="E14" s="1"/>
      <c r="F14" s="1">
        <v>4</v>
      </c>
      <c r="G14" s="1">
        <v>3</v>
      </c>
      <c r="H14" s="1"/>
      <c r="I14" s="1"/>
      <c r="J14" s="1"/>
      <c r="K14" s="1"/>
      <c r="L14" s="1"/>
      <c r="M14" s="1"/>
      <c r="N14" s="1"/>
      <c r="O14" s="1"/>
    </row>
    <row r="15" spans="2:15">
      <c r="B15" s="43"/>
      <c r="C15" s="42" t="s">
        <v>61</v>
      </c>
      <c r="D15" s="46" t="s">
        <v>40</v>
      </c>
      <c r="E15" s="42"/>
      <c r="F15" s="42">
        <v>1</v>
      </c>
      <c r="G15" s="42">
        <v>2</v>
      </c>
      <c r="H15" s="42">
        <v>2</v>
      </c>
      <c r="I15" s="42">
        <v>2</v>
      </c>
      <c r="J15" s="42"/>
      <c r="K15" s="42"/>
      <c r="L15" s="42"/>
      <c r="M15" s="42"/>
      <c r="N15" s="42"/>
      <c r="O15" s="42"/>
    </row>
    <row r="16" spans="2:15">
      <c r="B16" s="7">
        <f>SUM(B14,1)</f>
        <v>2</v>
      </c>
      <c r="C16" s="1" t="s">
        <v>37</v>
      </c>
      <c r="D16" s="31" t="s">
        <v>40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>SUM(B16,1)</f>
        <v>3</v>
      </c>
      <c r="C17" s="6" t="s">
        <v>32</v>
      </c>
      <c r="D17" s="31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>SUM(B17,1)</f>
        <v>4</v>
      </c>
      <c r="C18" s="6" t="s">
        <v>33</v>
      </c>
      <c r="D18" s="31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>SUM(B18,1)</f>
        <v>5</v>
      </c>
      <c r="C19" s="6" t="s">
        <v>34</v>
      </c>
      <c r="D19" s="31" t="s">
        <v>40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>SUM(B19,1)</f>
        <v>6</v>
      </c>
      <c r="C20" s="6" t="s">
        <v>35</v>
      </c>
      <c r="D20" s="31" t="s">
        <v>40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>SUM(B20,1)</f>
        <v>7</v>
      </c>
      <c r="C21" s="6" t="s">
        <v>36</v>
      </c>
      <c r="D21" s="31" t="s">
        <v>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>
      <c r="C22" t="s">
        <v>79</v>
      </c>
      <c r="H22">
        <v>4</v>
      </c>
    </row>
    <row r="23" spans="2:37" s="36" customFormat="1" ht="18.75">
      <c r="B23" s="32" t="s">
        <v>59</v>
      </c>
      <c r="C23" s="47" t="s">
        <v>17</v>
      </c>
      <c r="D23" s="35"/>
      <c r="E23" s="2"/>
      <c r="F23" s="2"/>
      <c r="G23" s="2"/>
      <c r="H23" s="49">
        <f>SUM(H24:H36,H14:H21)</f>
        <v>31</v>
      </c>
      <c r="I23" s="50">
        <f>SUM(I24:I47,I14:I21)</f>
        <v>22</v>
      </c>
      <c r="J23" s="2"/>
      <c r="K23" s="2"/>
      <c r="L23" s="2"/>
      <c r="M23" s="2"/>
      <c r="N23" s="2"/>
      <c r="O23" s="2"/>
    </row>
    <row r="24" spans="2:37" s="37" customFormat="1" ht="18.75">
      <c r="B24" s="38"/>
      <c r="C24" s="39" t="s">
        <v>68</v>
      </c>
      <c r="D24" s="41" t="s">
        <v>40</v>
      </c>
      <c r="E24" s="40"/>
      <c r="F24" s="40"/>
      <c r="G24" s="40"/>
      <c r="H24" s="40">
        <v>1</v>
      </c>
      <c r="I24" s="40">
        <v>1</v>
      </c>
      <c r="J24" s="40"/>
      <c r="K24" s="40"/>
      <c r="L24" s="40"/>
      <c r="M24" s="40"/>
      <c r="N24" s="40"/>
      <c r="O24" s="40"/>
    </row>
    <row r="25" spans="2:37" ht="18.75">
      <c r="B25" s="33"/>
      <c r="C25" s="34" t="s">
        <v>60</v>
      </c>
      <c r="D25" s="31" t="s">
        <v>40</v>
      </c>
      <c r="E25" s="1"/>
      <c r="F25" s="1">
        <v>1</v>
      </c>
      <c r="G25" s="1">
        <v>1</v>
      </c>
      <c r="H25" s="1"/>
      <c r="I25" s="1"/>
      <c r="J25" s="1"/>
      <c r="K25" s="1"/>
      <c r="L25" s="1"/>
      <c r="M25" s="1"/>
      <c r="N25" s="1"/>
      <c r="O25" s="1"/>
    </row>
    <row r="26" spans="2:37">
      <c r="B26" s="7"/>
      <c r="C26" s="1" t="s">
        <v>62</v>
      </c>
      <c r="D26" s="31" t="s">
        <v>40</v>
      </c>
      <c r="E26" s="1"/>
      <c r="F26" s="1">
        <v>1</v>
      </c>
      <c r="G26" s="1">
        <v>1</v>
      </c>
      <c r="H26" s="1">
        <v>2</v>
      </c>
      <c r="I26" s="1">
        <v>2</v>
      </c>
      <c r="J26" s="1"/>
      <c r="K26" s="1"/>
      <c r="L26" s="1"/>
      <c r="M26" s="1"/>
      <c r="N26" s="1"/>
      <c r="O26" s="1"/>
    </row>
    <row r="27" spans="2:37" ht="23.25">
      <c r="B27" s="42"/>
      <c r="C27" s="42" t="s">
        <v>64</v>
      </c>
      <c r="D27" s="31" t="s">
        <v>40</v>
      </c>
      <c r="E27" s="1"/>
      <c r="F27" s="1"/>
      <c r="G27" s="1"/>
      <c r="H27" s="1">
        <v>4</v>
      </c>
      <c r="I27" s="1">
        <v>3</v>
      </c>
      <c r="J27" s="1"/>
      <c r="K27" s="1"/>
      <c r="L27" s="1"/>
      <c r="M27" s="1"/>
      <c r="N27" s="1"/>
      <c r="O27" s="1"/>
      <c r="Q27" s="51" t="s">
        <v>42</v>
      </c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</row>
    <row r="28" spans="2:37">
      <c r="B28" s="42"/>
      <c r="C28" s="42" t="s">
        <v>70</v>
      </c>
      <c r="D28" s="31" t="s">
        <v>40</v>
      </c>
      <c r="E28" s="1"/>
      <c r="F28" s="1"/>
      <c r="G28" s="1"/>
      <c r="H28" s="1">
        <v>2</v>
      </c>
      <c r="I28" s="1">
        <v>2</v>
      </c>
      <c r="J28" s="1"/>
      <c r="K28" s="1"/>
      <c r="L28" s="1"/>
      <c r="M28" s="1"/>
      <c r="N28" s="1"/>
      <c r="O28" s="1"/>
      <c r="Q28" s="52" t="s">
        <v>41</v>
      </c>
      <c r="R28" s="54" t="s">
        <v>43</v>
      </c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6"/>
    </row>
    <row r="29" spans="2:37">
      <c r="B29" s="43"/>
      <c r="C29" s="42" t="s">
        <v>25</v>
      </c>
      <c r="D29" s="46" t="s">
        <v>40</v>
      </c>
      <c r="E29" s="1"/>
      <c r="F29" s="1"/>
      <c r="G29" s="1"/>
      <c r="H29" s="1">
        <v>6</v>
      </c>
      <c r="I29" s="1">
        <v>4</v>
      </c>
      <c r="J29" s="1"/>
      <c r="K29" s="1"/>
      <c r="L29" s="1"/>
      <c r="M29" s="1"/>
      <c r="N29" s="1"/>
      <c r="O29" s="1"/>
      <c r="Q29" s="53"/>
      <c r="R29" s="9">
        <v>1</v>
      </c>
      <c r="S29" s="9">
        <v>2</v>
      </c>
      <c r="T29" s="9">
        <v>3</v>
      </c>
      <c r="U29" s="9">
        <v>4</v>
      </c>
      <c r="V29" s="9">
        <v>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spans="2:37">
      <c r="B30" s="43"/>
      <c r="C30" s="42" t="s">
        <v>26</v>
      </c>
      <c r="D30" s="44" t="s">
        <v>22</v>
      </c>
      <c r="E30" s="1"/>
      <c r="F30" s="1"/>
      <c r="G30" s="1"/>
      <c r="H30" s="1">
        <v>4</v>
      </c>
      <c r="I30" s="1"/>
      <c r="J30" s="1"/>
      <c r="K30" s="1"/>
      <c r="L30" s="1"/>
      <c r="M30" s="1"/>
      <c r="N30" s="1"/>
      <c r="O30" s="1"/>
      <c r="Q30" s="1" t="s">
        <v>13</v>
      </c>
      <c r="R30" s="22">
        <f t="shared" ref="R30:V32" si="0">SUMPRODUCT(--(log_member_names=$B33),--(log_weeknums=M$5))</f>
        <v>262</v>
      </c>
      <c r="S30" s="23">
        <f t="shared" si="0"/>
        <v>262</v>
      </c>
      <c r="T30" s="23">
        <f t="shared" si="0"/>
        <v>262</v>
      </c>
      <c r="U30" s="23">
        <f t="shared" si="0"/>
        <v>262</v>
      </c>
      <c r="V30" s="23">
        <f t="shared" si="0"/>
        <v>262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</row>
    <row r="31" spans="2:37">
      <c r="B31" s="43"/>
      <c r="C31" s="42" t="s">
        <v>58</v>
      </c>
      <c r="D31" s="44" t="s">
        <v>22</v>
      </c>
      <c r="E31" s="1"/>
      <c r="F31" s="1"/>
      <c r="G31" s="1"/>
      <c r="H31" s="1">
        <v>3</v>
      </c>
      <c r="I31" s="1"/>
      <c r="J31" s="1"/>
      <c r="K31" s="1"/>
      <c r="L31" s="1"/>
      <c r="M31" s="1"/>
      <c r="N31" s="1"/>
      <c r="O31" s="1"/>
      <c r="Q31" s="17" t="s">
        <v>14</v>
      </c>
      <c r="R31" s="22">
        <f t="shared" si="0"/>
        <v>262</v>
      </c>
      <c r="S31" s="23">
        <f t="shared" si="0"/>
        <v>262</v>
      </c>
      <c r="T31" s="23">
        <f t="shared" si="0"/>
        <v>262</v>
      </c>
      <c r="U31" s="23">
        <f t="shared" si="0"/>
        <v>262</v>
      </c>
      <c r="V31" s="23">
        <f t="shared" si="0"/>
        <v>262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43"/>
      <c r="C32" s="42" t="s">
        <v>27</v>
      </c>
      <c r="D32" s="45" t="s">
        <v>4</v>
      </c>
      <c r="E32" s="1"/>
      <c r="F32" s="1"/>
      <c r="G32" s="1"/>
      <c r="H32" s="1">
        <v>2</v>
      </c>
      <c r="I32" s="1">
        <v>2</v>
      </c>
      <c r="J32" s="1"/>
      <c r="K32" s="1"/>
      <c r="L32" s="1"/>
      <c r="M32" s="1"/>
      <c r="N32" s="1"/>
      <c r="O32" s="1"/>
      <c r="Q32" s="18" t="s">
        <v>15</v>
      </c>
      <c r="R32" s="22">
        <f t="shared" si="0"/>
        <v>262</v>
      </c>
      <c r="S32" s="23">
        <f t="shared" si="0"/>
        <v>262</v>
      </c>
      <c r="T32" s="23">
        <f t="shared" si="0"/>
        <v>262</v>
      </c>
      <c r="U32" s="23">
        <f t="shared" si="0"/>
        <v>262</v>
      </c>
      <c r="V32" s="23">
        <f t="shared" si="0"/>
        <v>262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43"/>
      <c r="C33" s="42" t="s">
        <v>29</v>
      </c>
      <c r="D33" s="45" t="s">
        <v>4</v>
      </c>
      <c r="E33" s="1"/>
      <c r="F33" s="1"/>
      <c r="G33" s="1"/>
      <c r="H33" s="1">
        <v>2</v>
      </c>
      <c r="I33" s="1">
        <v>2</v>
      </c>
      <c r="J33" s="1"/>
      <c r="K33" s="1"/>
      <c r="L33" s="1"/>
      <c r="M33" s="1"/>
      <c r="N33" s="1"/>
      <c r="O33" s="1"/>
      <c r="Q33" s="11"/>
      <c r="R33" s="22">
        <f t="shared" ref="R33:V36" si="1">SUMPRODUCT(--(log_member_names=$B16),--(log_weeknums=M$5))</f>
        <v>0</v>
      </c>
      <c r="S33" s="23">
        <f t="shared" si="1"/>
        <v>0</v>
      </c>
      <c r="T33" s="23">
        <f t="shared" si="1"/>
        <v>0</v>
      </c>
      <c r="U33" s="23">
        <f t="shared" si="1"/>
        <v>0</v>
      </c>
      <c r="V33" s="23">
        <f t="shared" si="1"/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43"/>
      <c r="C34" s="42" t="s">
        <v>38</v>
      </c>
      <c r="D34" s="46" t="s">
        <v>40</v>
      </c>
      <c r="E34" s="1"/>
      <c r="F34" s="1"/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Q34" s="11"/>
      <c r="R34" s="22">
        <f t="shared" si="1"/>
        <v>0</v>
      </c>
      <c r="S34" s="23">
        <f t="shared" si="1"/>
        <v>0</v>
      </c>
      <c r="T34" s="23">
        <f t="shared" si="1"/>
        <v>0</v>
      </c>
      <c r="U34" s="23">
        <f t="shared" si="1"/>
        <v>0</v>
      </c>
      <c r="V34" s="23">
        <f t="shared" si="1"/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B35" s="43"/>
      <c r="C35" s="42" t="s">
        <v>24</v>
      </c>
      <c r="D35" s="46" t="s">
        <v>40</v>
      </c>
      <c r="E35" s="1"/>
      <c r="F35" s="1"/>
      <c r="G35" s="1"/>
      <c r="H35" s="1">
        <v>1</v>
      </c>
      <c r="I35" s="1">
        <v>1</v>
      </c>
      <c r="J35" s="1"/>
      <c r="K35" s="1"/>
      <c r="L35" s="1"/>
      <c r="M35" s="1"/>
      <c r="N35" s="1"/>
      <c r="O35" s="1"/>
      <c r="Q35" s="11"/>
      <c r="R35" s="22">
        <f t="shared" si="1"/>
        <v>0</v>
      </c>
      <c r="S35" s="23">
        <f t="shared" si="1"/>
        <v>0</v>
      </c>
      <c r="T35" s="23">
        <f t="shared" si="1"/>
        <v>0</v>
      </c>
      <c r="U35" s="23">
        <f t="shared" si="1"/>
        <v>0</v>
      </c>
      <c r="V35" s="23">
        <f t="shared" si="1"/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</row>
    <row r="36" spans="2:37">
      <c r="B36" s="43"/>
      <c r="C36" s="42" t="s">
        <v>69</v>
      </c>
      <c r="D36" s="46" t="s">
        <v>67</v>
      </c>
      <c r="E36" s="42"/>
      <c r="F36" s="42"/>
      <c r="G36" s="42"/>
      <c r="H36" s="42">
        <v>1</v>
      </c>
      <c r="I36" s="42">
        <v>1</v>
      </c>
      <c r="J36" s="42"/>
      <c r="K36" s="1"/>
      <c r="L36" s="1"/>
      <c r="M36" s="1"/>
      <c r="N36" s="1"/>
      <c r="O36" s="1"/>
      <c r="Q36" s="14"/>
      <c r="R36" s="24">
        <f t="shared" si="1"/>
        <v>0</v>
      </c>
      <c r="S36" s="25">
        <f t="shared" si="1"/>
        <v>0</v>
      </c>
      <c r="T36" s="25">
        <f t="shared" si="1"/>
        <v>0</v>
      </c>
      <c r="U36" s="25">
        <f t="shared" si="1"/>
        <v>0</v>
      </c>
      <c r="V36" s="25">
        <f t="shared" si="1"/>
        <v>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6"/>
    </row>
    <row r="37" spans="2:37">
      <c r="B37" s="43"/>
      <c r="C37" s="42" t="s">
        <v>28</v>
      </c>
      <c r="D37" s="46" t="s">
        <v>40</v>
      </c>
      <c r="E37" s="42"/>
      <c r="F37" s="42"/>
      <c r="G37" s="42"/>
      <c r="H37" s="42">
        <v>2</v>
      </c>
      <c r="I37" s="42">
        <v>1</v>
      </c>
      <c r="J37" s="42"/>
      <c r="K37" s="1"/>
      <c r="L37" s="1"/>
      <c r="M37" s="1"/>
      <c r="N37" s="1"/>
      <c r="O37" s="1"/>
    </row>
    <row r="38" spans="2:37">
      <c r="B38" s="42"/>
      <c r="C38" s="42" t="s">
        <v>66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 spans="2:37">
      <c r="C39" t="s">
        <v>79</v>
      </c>
    </row>
    <row r="40" spans="2:37" s="36" customFormat="1" ht="18.75">
      <c r="B40" s="32" t="s">
        <v>65</v>
      </c>
      <c r="C40" s="5" t="s">
        <v>17</v>
      </c>
      <c r="D40" s="35"/>
      <c r="E40" s="2"/>
      <c r="F40" s="2"/>
      <c r="G40" s="2"/>
      <c r="H40" s="2"/>
      <c r="I40" s="2"/>
      <c r="J40" s="48">
        <v>5</v>
      </c>
      <c r="K40" s="48"/>
      <c r="L40" s="2"/>
      <c r="M40" s="2"/>
      <c r="N40" s="2"/>
      <c r="O40" s="2"/>
    </row>
    <row r="41" spans="2:37">
      <c r="B41" s="43"/>
      <c r="C41" s="42" t="s">
        <v>39</v>
      </c>
      <c r="D41" s="44" t="s">
        <v>22</v>
      </c>
      <c r="E41" s="1"/>
      <c r="F41" s="1"/>
      <c r="G41" s="1"/>
      <c r="H41" s="42"/>
      <c r="I41" s="1"/>
      <c r="J41" s="1">
        <v>3</v>
      </c>
      <c r="K41" s="1"/>
      <c r="L41" s="1"/>
      <c r="M41" s="1"/>
      <c r="N41" s="1"/>
      <c r="O41" s="1"/>
    </row>
    <row r="42" spans="2:37">
      <c r="B42" s="43"/>
      <c r="C42" s="42" t="s">
        <v>46</v>
      </c>
      <c r="D42" s="44" t="s">
        <v>22</v>
      </c>
      <c r="E42" s="1"/>
      <c r="F42" s="1"/>
      <c r="G42" s="1"/>
      <c r="H42" s="42"/>
      <c r="I42" s="1"/>
      <c r="J42" s="1">
        <v>3</v>
      </c>
      <c r="K42" s="1"/>
      <c r="L42" s="1"/>
      <c r="M42" s="1"/>
      <c r="N42" s="1"/>
      <c r="O42" s="1"/>
    </row>
    <row r="43" spans="2:37">
      <c r="B43" s="43"/>
      <c r="C43" s="42" t="s">
        <v>56</v>
      </c>
      <c r="D43" s="44" t="s">
        <v>22</v>
      </c>
      <c r="E43" s="1"/>
      <c r="F43" s="1"/>
      <c r="G43" s="1"/>
      <c r="H43" s="42"/>
      <c r="I43" s="1"/>
      <c r="J43" s="1">
        <v>4</v>
      </c>
      <c r="K43" s="1"/>
      <c r="L43" s="1"/>
      <c r="M43" s="1"/>
      <c r="N43" s="1"/>
      <c r="O43" s="1"/>
    </row>
    <row r="44" spans="2:37">
      <c r="B44" s="7"/>
      <c r="C44" s="42" t="s">
        <v>57</v>
      </c>
      <c r="D44" s="44" t="s">
        <v>22</v>
      </c>
      <c r="E44" s="1"/>
      <c r="F44" s="1"/>
      <c r="G44" s="1"/>
      <c r="H44" s="42"/>
      <c r="I44" s="1"/>
      <c r="J44" s="1">
        <v>1</v>
      </c>
      <c r="K44" s="1"/>
      <c r="L44" s="1"/>
      <c r="M44" s="1"/>
      <c r="N44" s="1"/>
      <c r="O44" s="1"/>
    </row>
    <row r="45" spans="2:37">
      <c r="B45" s="7"/>
      <c r="C45" s="42" t="s">
        <v>23</v>
      </c>
      <c r="D45" s="46" t="s">
        <v>40</v>
      </c>
      <c r="E45" s="1"/>
      <c r="F45" s="1"/>
      <c r="G45" s="1"/>
      <c r="H45" s="42"/>
      <c r="I45" s="1"/>
      <c r="J45" s="1">
        <v>2</v>
      </c>
      <c r="K45" s="1"/>
      <c r="L45" s="1"/>
      <c r="M45" s="1"/>
      <c r="N45" s="1"/>
      <c r="O45" s="1"/>
    </row>
    <row r="46" spans="2:37">
      <c r="B46" s="43"/>
      <c r="C46" s="42" t="s">
        <v>30</v>
      </c>
      <c r="D46" s="44" t="s">
        <v>22</v>
      </c>
      <c r="E46" s="42"/>
      <c r="F46" s="42"/>
      <c r="G46" s="42"/>
      <c r="H46" s="42"/>
      <c r="I46" s="42"/>
      <c r="J46" s="42"/>
      <c r="K46" s="1"/>
      <c r="L46" s="1"/>
      <c r="M46" s="1"/>
      <c r="N46" s="1"/>
      <c r="O46" s="1"/>
    </row>
    <row r="47" spans="2:37">
      <c r="B47" s="43"/>
      <c r="C47" s="42" t="s">
        <v>31</v>
      </c>
      <c r="D47" s="44" t="s">
        <v>22</v>
      </c>
      <c r="E47" s="42"/>
      <c r="F47" s="42"/>
      <c r="G47" s="42"/>
      <c r="H47" s="42"/>
      <c r="I47" s="42"/>
      <c r="J47" s="42"/>
      <c r="K47" s="1"/>
      <c r="L47" s="1"/>
      <c r="M47" s="1"/>
      <c r="N47" s="1"/>
      <c r="O47" s="1"/>
    </row>
    <row r="48" spans="2:37">
      <c r="B48" s="1"/>
      <c r="C48" s="1" t="s">
        <v>71</v>
      </c>
      <c r="D48" s="42"/>
      <c r="E48" s="42"/>
      <c r="F48" s="42"/>
      <c r="G48" s="42"/>
      <c r="H48" s="42"/>
      <c r="I48" s="42"/>
      <c r="J48" s="42"/>
      <c r="K48" s="1"/>
      <c r="L48" s="1"/>
      <c r="M48" s="1"/>
      <c r="N48" s="1"/>
      <c r="O48" s="1"/>
    </row>
    <row r="49" spans="2:15">
      <c r="B49" s="1"/>
      <c r="C49" s="1" t="s">
        <v>72</v>
      </c>
      <c r="D49" s="42"/>
      <c r="E49" s="42"/>
      <c r="F49" s="42"/>
      <c r="G49" s="42"/>
      <c r="H49" s="42"/>
      <c r="I49" s="42"/>
      <c r="J49" s="42"/>
      <c r="K49" s="1"/>
      <c r="L49" s="1"/>
      <c r="M49" s="1"/>
      <c r="N49" s="1"/>
      <c r="O49" s="1"/>
    </row>
    <row r="50" spans="2:15">
      <c r="B50" s="1"/>
      <c r="C50" s="42"/>
      <c r="D50" s="42"/>
      <c r="E50" s="42"/>
      <c r="F50" s="42"/>
      <c r="G50" s="42"/>
      <c r="H50" s="42"/>
      <c r="I50" s="42"/>
      <c r="J50" s="42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5" spans="2:15" hidden="1"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16</v>
      </c>
    </row>
    <row r="56" spans="2:15" ht="15.75">
      <c r="E56" s="19"/>
      <c r="F56" s="20"/>
      <c r="G56" s="20"/>
      <c r="H56" s="20"/>
      <c r="I56" s="20"/>
      <c r="J56" s="20"/>
    </row>
    <row r="57" spans="2:15">
      <c r="E57" s="20"/>
      <c r="F57" s="20"/>
      <c r="G57" s="20"/>
      <c r="H57" s="20"/>
      <c r="I57" s="20"/>
      <c r="J57" s="20"/>
    </row>
    <row r="58" spans="2:15">
      <c r="E58" s="20"/>
      <c r="F58" s="20"/>
      <c r="G58" s="20"/>
      <c r="H58" s="20"/>
      <c r="I58" s="20"/>
      <c r="J58" s="20"/>
    </row>
    <row r="59" spans="2:15">
      <c r="E59" s="21"/>
      <c r="F59" s="20"/>
      <c r="G59" s="20"/>
      <c r="H59" s="20"/>
      <c r="I59" s="20"/>
      <c r="J59" s="20"/>
    </row>
    <row r="60" spans="2:15">
      <c r="E60" s="21"/>
      <c r="F60" s="20"/>
      <c r="G60" s="20"/>
      <c r="H60" s="20"/>
      <c r="I60" s="20"/>
      <c r="J60" s="20"/>
    </row>
    <row r="61" spans="2:15">
      <c r="E61" s="21"/>
      <c r="F61" s="20"/>
      <c r="G61" s="20"/>
      <c r="H61" s="20"/>
      <c r="I61" s="20"/>
      <c r="J61" s="20"/>
    </row>
  </sheetData>
  <mergeCells count="3">
    <mergeCell ref="Q27:AK27"/>
    <mergeCell ref="Q28:Q29"/>
    <mergeCell ref="R28:AK28"/>
  </mergeCells>
  <conditionalFormatting sqref="R30:AK36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7"/>
  <sheetViews>
    <sheetView workbookViewId="0">
      <selection activeCell="H2" sqref="H2"/>
    </sheetView>
  </sheetViews>
  <sheetFormatPr baseColWidth="10" defaultRowHeight="15"/>
  <cols>
    <col min="2" max="2" width="25.7109375" customWidth="1"/>
    <col min="3" max="3" width="17.140625" customWidth="1"/>
    <col min="4" max="4" width="11.5703125" customWidth="1"/>
    <col min="5" max="5" width="19.85546875" customWidth="1"/>
    <col min="6" max="6" width="11.5703125" customWidth="1"/>
    <col min="7" max="7" width="19.7109375" customWidth="1"/>
    <col min="8" max="8" width="11.5703125" customWidth="1"/>
    <col min="9" max="9" width="20.85546875" customWidth="1"/>
    <col min="10" max="10" width="11.5703125" customWidth="1"/>
  </cols>
  <sheetData>
    <row r="4" spans="2:10">
      <c r="B4" t="s">
        <v>73</v>
      </c>
      <c r="C4" t="s">
        <v>74</v>
      </c>
      <c r="D4" t="s">
        <v>75</v>
      </c>
      <c r="E4" t="s">
        <v>4</v>
      </c>
      <c r="F4" t="s">
        <v>53</v>
      </c>
      <c r="G4" t="s">
        <v>76</v>
      </c>
      <c r="H4" t="s">
        <v>48</v>
      </c>
      <c r="I4" t="s">
        <v>40</v>
      </c>
      <c r="J4" t="s">
        <v>51</v>
      </c>
    </row>
    <row r="5" spans="2:10">
      <c r="D5" t="s">
        <v>51</v>
      </c>
      <c r="F5" t="s">
        <v>75</v>
      </c>
      <c r="H5" t="s">
        <v>77</v>
      </c>
    </row>
    <row r="7" spans="2:10">
      <c r="B7" t="s">
        <v>78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2012-04-26T21:21:30Z</dcterms:modified>
</cp:coreProperties>
</file>