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</workbook>
</file>

<file path=xl/calcChain.xml><?xml version="1.0" encoding="utf-8"?>
<calcChain xmlns="http://schemas.openxmlformats.org/spreadsheetml/2006/main">
  <c r="I22" i="1"/>
  <c r="H22"/>
  <c r="G13"/>
  <c r="F13"/>
  <c r="B16"/>
  <c r="B17" s="1"/>
  <c r="B18" s="1"/>
  <c r="B19" s="1"/>
  <c r="B20" s="1"/>
  <c r="B21" s="1"/>
  <c r="E8"/>
  <c r="V35" l="1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V29"/>
  <c r="U29"/>
  <c r="T29"/>
  <c r="S29"/>
  <c r="R29"/>
</calcChain>
</file>

<file path=xl/sharedStrings.xml><?xml version="1.0" encoding="utf-8"?>
<sst xmlns="http://schemas.openxmlformats.org/spreadsheetml/2006/main" count="107" uniqueCount="71">
  <si>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</si>
  <si>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</si>
  <si>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</si>
  <si>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</si>
  <si>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</si>
  <si>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</si>
  <si>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</si>
  <si>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</si>
  <si>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</si>
  <si>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</si>
  <si>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</si>
  <si>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</si>
  <si>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</si>
  <si>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Mincheva</t>
  </si>
  <si>
    <t>Petitfils</t>
  </si>
  <si>
    <t>Szatmari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</si>
  <si>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</si>
  <si>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</si>
  <si>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</si>
  <si>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</si>
  <si>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</si>
  <si>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</si>
  <si>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</si>
  <si>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</si>
  <si>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</si>
  <si>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</si>
  <si>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</si>
  <si>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</si>
  <si>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</si>
  <si>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</si>
  <si>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zones par lequelles l'utilisateur doit passer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</si>
  <si>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</si>
  <si>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</si>
  <si>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</si>
  <si>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</si>
  <si>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</si>
  <si>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</si>
  <si>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</si>
  <si>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</si>
  <si>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</si>
  <si>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</si>
  <si>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>Team Member</t>
  </si>
  <si>
    <t>Ressources</t>
  </si>
  <si>
    <t>Semaine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</si>
  <si>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</si>
  <si>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</si>
  <si>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</si>
  <si>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</si>
  <si>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</si>
  <si>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</si>
  <si>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</si>
  <si>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</si>
  <si>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</si>
  <si>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</si>
  <si>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</si>
  <si>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</si>
  <si>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</si>
  <si>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définir les heures de passage d'une ligne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</si>
  <si>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</si>
  <si>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</si>
  <si>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</si>
  <si>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</si>
  <si>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rechercher la station la plus proche(+interface graphique)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</si>
  <si>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</si>
  <si>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</si>
  <si>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</si>
  <si>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</si>
  <si>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</si>
  <si>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</si>
  <si>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</si>
  <si>
    <t>trouver les chemins les plus courts pour arriver à chaque station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</si>
</sst>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0" borderId="14" xfId="0" applyBorder="1"/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4" fontId="9" fillId="4" borderId="15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0.11197945144513816"/>
          <c:y val="0.125"/>
          <c:w val="0.8385437991938256"/>
          <c:h val="0.6650000000000017"/>
        </c:manualLayout>
      </c:layout>
      <c:barChart>
        <c:barDir val="col"/>
        <c:grouping val="clustered"/>
        <c:ser>
          <c:idx val="2"/>
          <c:order val="2"/>
          <c:tx>
            <c:strRef>
              <c:f>'[2]Burndown Chart'!$G$3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'[2]Burndown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'[2]Burndown Chart'!$G$5:$G$25</c:f>
              <c:numCache>
                <c:formatCode>General</c:formatCode>
                <c:ptCount val="21"/>
                <c:pt idx="0">
                  <c:v>#N/A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2</c:v>
                </c:pt>
                <c:pt idx="9">
                  <c:v>#N/A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  <c:pt idx="13">
                  <c:v>34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61831424"/>
        <c:axId val="61841408"/>
      </c:barChart>
      <c:lineChart>
        <c:grouping val="standard"/>
        <c:ser>
          <c:idx val="0"/>
          <c:order val="0"/>
          <c:tx>
            <c:strRef>
              <c:f>'[2]Burndown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'[2]Burndown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'[2]Burndown Chart'!$E$5:$E$25</c:f>
              <c:numCache>
                <c:formatCode>General</c:formatCode>
                <c:ptCount val="21"/>
                <c:pt idx="0">
                  <c:v>250</c:v>
                </c:pt>
                <c:pt idx="1">
                  <c:v>238</c:v>
                </c:pt>
                <c:pt idx="2">
                  <c:v>220</c:v>
                </c:pt>
                <c:pt idx="3">
                  <c:v>209</c:v>
                </c:pt>
                <c:pt idx="4">
                  <c:v>205</c:v>
                </c:pt>
                <c:pt idx="5">
                  <c:v>200</c:v>
                </c:pt>
                <c:pt idx="6">
                  <c:v>194</c:v>
                </c:pt>
                <c:pt idx="7">
                  <c:v>184</c:v>
                </c:pt>
                <c:pt idx="8">
                  <c:v>164</c:v>
                </c:pt>
                <c:pt idx="9">
                  <c:v>144</c:v>
                </c:pt>
                <c:pt idx="10">
                  <c:v>126</c:v>
                </c:pt>
                <c:pt idx="11">
                  <c:v>120</c:v>
                </c:pt>
                <c:pt idx="12">
                  <c:v>107</c:v>
                </c:pt>
                <c:pt idx="13">
                  <c:v>100</c:v>
                </c:pt>
                <c:pt idx="14">
                  <c:v>86</c:v>
                </c:pt>
                <c:pt idx="15">
                  <c:v>74</c:v>
                </c:pt>
                <c:pt idx="16">
                  <c:v>60</c:v>
                </c:pt>
                <c:pt idx="17">
                  <c:v>48</c:v>
                </c:pt>
                <c:pt idx="18">
                  <c:v>37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'[2]Burndown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'[2]Burndown Chart'!$F$5:$F$25</c:f>
              <c:numCache>
                <c:formatCode>General</c:formatCode>
                <c:ptCount val="21"/>
                <c:pt idx="0">
                  <c:v>250</c:v>
                </c:pt>
                <c:pt idx="1">
                  <c:v>242</c:v>
                </c:pt>
                <c:pt idx="2">
                  <c:v>232</c:v>
                </c:pt>
                <c:pt idx="3">
                  <c:v>232</c:v>
                </c:pt>
                <c:pt idx="4">
                  <c:v>220</c:v>
                </c:pt>
                <c:pt idx="5">
                  <c:v>201</c:v>
                </c:pt>
                <c:pt idx="6">
                  <c:v>188</c:v>
                </c:pt>
                <c:pt idx="7">
                  <c:v>180</c:v>
                </c:pt>
                <c:pt idx="8">
                  <c:v>178</c:v>
                </c:pt>
                <c:pt idx="9">
                  <c:v>#N/A</c:v>
                </c:pt>
                <c:pt idx="10">
                  <c:v>176</c:v>
                </c:pt>
                <c:pt idx="11">
                  <c:v>#N/A</c:v>
                </c:pt>
                <c:pt idx="12">
                  <c:v>174</c:v>
                </c:pt>
                <c:pt idx="13">
                  <c:v>140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61831424"/>
        <c:axId val="61841408"/>
      </c:lineChart>
      <c:catAx>
        <c:axId val="618314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61841408"/>
        <c:crosses val="autoZero"/>
        <c:auto val="1"/>
        <c:lblAlgn val="ctr"/>
        <c:lblOffset val="100"/>
      </c:catAx>
      <c:valAx>
        <c:axId val="61841408"/>
        <c:scaling>
          <c:orientation val="minMax"/>
          <c:max val="300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6183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00158946123618"/>
          <c:y val="2.5000000000000001E-2"/>
          <c:w val="0.27512166447944053"/>
          <c:h val="0.2646257217847772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bg-BG"/>
        </a:p>
      </c:txPr>
    </c:legend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bg-BG"/>
    </a:p>
  </c:txPr>
  <c:printSettings>
    <c:headerFooter/>
    <c:pageMargins b="0.75000000000000133" l="0.70000000000000062" r="0.70000000000000062" t="0.75000000000000133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0</xdr:rowOff>
    </xdr:from>
    <xdr:to>
      <xdr:col>20</xdr:col>
      <xdr:colOff>609600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0.203/resource%20and%20timesheet%20templ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2.140/burn-down-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rndown Chart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250</v>
          </cell>
          <cell r="F5">
            <v>250</v>
          </cell>
          <cell r="G5" t="e">
            <v>#N/A</v>
          </cell>
        </row>
        <row r="6">
          <cell r="B6">
            <v>1</v>
          </cell>
          <cell r="E6">
            <v>238</v>
          </cell>
          <cell r="F6">
            <v>242</v>
          </cell>
          <cell r="G6">
            <v>8</v>
          </cell>
        </row>
        <row r="7">
          <cell r="B7">
            <v>2</v>
          </cell>
          <cell r="E7">
            <v>220</v>
          </cell>
          <cell r="F7">
            <v>232</v>
          </cell>
          <cell r="G7">
            <v>10</v>
          </cell>
        </row>
        <row r="8">
          <cell r="B8">
            <v>3</v>
          </cell>
          <cell r="E8">
            <v>209</v>
          </cell>
          <cell r="F8">
            <v>232</v>
          </cell>
          <cell r="G8">
            <v>0</v>
          </cell>
        </row>
        <row r="9">
          <cell r="B9">
            <v>4</v>
          </cell>
          <cell r="E9">
            <v>205</v>
          </cell>
          <cell r="F9">
            <v>220</v>
          </cell>
          <cell r="G9">
            <v>12</v>
          </cell>
        </row>
        <row r="10">
          <cell r="B10">
            <v>5</v>
          </cell>
          <cell r="E10">
            <v>200</v>
          </cell>
          <cell r="F10">
            <v>201</v>
          </cell>
          <cell r="G10">
            <v>19</v>
          </cell>
        </row>
        <row r="11">
          <cell r="B11">
            <v>6</v>
          </cell>
          <cell r="E11">
            <v>194</v>
          </cell>
          <cell r="F11">
            <v>188</v>
          </cell>
          <cell r="G11">
            <v>13</v>
          </cell>
        </row>
        <row r="12">
          <cell r="B12">
            <v>7</v>
          </cell>
          <cell r="E12">
            <v>184</v>
          </cell>
          <cell r="F12">
            <v>180</v>
          </cell>
          <cell r="G12">
            <v>8</v>
          </cell>
        </row>
        <row r="13">
          <cell r="B13">
            <v>8</v>
          </cell>
          <cell r="E13">
            <v>164</v>
          </cell>
          <cell r="F13">
            <v>178</v>
          </cell>
          <cell r="G13">
            <v>2</v>
          </cell>
        </row>
        <row r="14">
          <cell r="B14">
            <v>9</v>
          </cell>
          <cell r="E14">
            <v>144</v>
          </cell>
          <cell r="F14" t="e">
            <v>#N/A</v>
          </cell>
          <cell r="G14" t="e">
            <v>#N/A</v>
          </cell>
        </row>
        <row r="15">
          <cell r="B15">
            <v>10</v>
          </cell>
          <cell r="E15">
            <v>126</v>
          </cell>
          <cell r="F15">
            <v>176</v>
          </cell>
          <cell r="G15">
            <v>2</v>
          </cell>
        </row>
        <row r="16">
          <cell r="B16">
            <v>11</v>
          </cell>
          <cell r="E16">
            <v>120</v>
          </cell>
          <cell r="F16" t="e">
            <v>#N/A</v>
          </cell>
          <cell r="G16" t="e">
            <v>#N/A</v>
          </cell>
        </row>
        <row r="17">
          <cell r="B17">
            <v>12</v>
          </cell>
          <cell r="E17">
            <v>107</v>
          </cell>
          <cell r="F17">
            <v>174</v>
          </cell>
          <cell r="G17">
            <v>2</v>
          </cell>
        </row>
        <row r="18">
          <cell r="B18">
            <v>13</v>
          </cell>
          <cell r="E18">
            <v>100</v>
          </cell>
          <cell r="F18">
            <v>140</v>
          </cell>
          <cell r="G18">
            <v>34</v>
          </cell>
        </row>
        <row r="19">
          <cell r="B19">
            <v>14</v>
          </cell>
          <cell r="E19">
            <v>86</v>
          </cell>
          <cell r="F19" t="e">
            <v>#N/A</v>
          </cell>
          <cell r="G19" t="e">
            <v>#N/A</v>
          </cell>
        </row>
        <row r="20">
          <cell r="B20">
            <v>15</v>
          </cell>
          <cell r="E20">
            <v>74</v>
          </cell>
          <cell r="F20" t="e">
            <v>#N/A</v>
          </cell>
          <cell r="G20" t="e">
            <v>#N/A</v>
          </cell>
        </row>
        <row r="21">
          <cell r="B21">
            <v>16</v>
          </cell>
          <cell r="E21">
            <v>60</v>
          </cell>
          <cell r="F21" t="e">
            <v>#N/A</v>
          </cell>
          <cell r="G21" t="e">
            <v>#N/A</v>
          </cell>
        </row>
        <row r="22">
          <cell r="B22">
            <v>17</v>
          </cell>
          <cell r="E22">
            <v>48</v>
          </cell>
          <cell r="F22" t="e">
            <v>#N/A</v>
          </cell>
          <cell r="G22" t="e">
            <v>#N/A</v>
          </cell>
        </row>
        <row r="23">
          <cell r="B23">
            <v>18</v>
          </cell>
          <cell r="E23">
            <v>37</v>
          </cell>
          <cell r="F23" t="e">
            <v>#N/A</v>
          </cell>
          <cell r="G23" t="e">
            <v>#N/A</v>
          </cell>
        </row>
        <row r="24">
          <cell r="B24">
            <v>19</v>
          </cell>
          <cell r="E24">
            <v>18</v>
          </cell>
          <cell r="F24" t="e">
            <v>#N/A</v>
          </cell>
          <cell r="G24" t="e">
            <v>#N/A</v>
          </cell>
        </row>
        <row r="25">
          <cell r="B25">
            <v>20</v>
          </cell>
          <cell r="E25">
            <v>0</v>
          </cell>
          <cell r="F25" t="e">
            <v>#N/A</v>
          </cell>
          <cell r="G25" t="e">
            <v>#N/A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2" totalsRowShown="0" headerRowDxfId="22" dataDxfId="21">
  <autoFilter ref="B10:O52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54:J60" totalsRowShown="0" dataDxfId="6">
  <autoFilter ref="E54:J60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60"/>
  <sheetViews>
    <sheetView tabSelected="1" topLeftCell="A19" workbookViewId="0">
      <selection activeCell="J27" sqref="J27"/>
    </sheetView>
  </sheetViews>
  <sheetFormatPr baseColWidth="10" defaultRowHeight="15"/>
  <cols>
    <col min="1" max="1" width="6.14062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7"/>
      <c r="H5" s="1"/>
    </row>
    <row r="6" spans="2:15">
      <c r="D6" t="s">
        <v>44</v>
      </c>
      <c r="E6" s="26">
        <v>40995</v>
      </c>
      <c r="H6" s="1"/>
    </row>
    <row r="7" spans="2:15">
      <c r="D7" t="s">
        <v>45</v>
      </c>
      <c r="E7" s="26">
        <v>41037</v>
      </c>
      <c r="H7" s="1"/>
    </row>
    <row r="8" spans="2:15" ht="18.75">
      <c r="D8" s="28" t="s">
        <v>55</v>
      </c>
      <c r="E8" s="29">
        <f ca="1">DATEDIF(NOW(),E7,"D")</f>
        <v>13</v>
      </c>
      <c r="H8" s="1"/>
    </row>
    <row r="9" spans="2:15"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48</v>
      </c>
      <c r="H10" s="4" t="s">
        <v>11</v>
      </c>
      <c r="I10" s="4" t="s">
        <v>51</v>
      </c>
      <c r="J10" s="4" t="s">
        <v>18</v>
      </c>
      <c r="K10" s="4" t="s">
        <v>52</v>
      </c>
      <c r="L10" s="4" t="s">
        <v>19</v>
      </c>
      <c r="M10" s="4" t="s">
        <v>53</v>
      </c>
      <c r="N10" s="4" t="s">
        <v>20</v>
      </c>
      <c r="O10" s="4" t="s">
        <v>54</v>
      </c>
    </row>
    <row r="11" spans="2:15" ht="18.75" customHeight="1">
      <c r="B11" s="2"/>
      <c r="C11" s="5" t="s">
        <v>17</v>
      </c>
      <c r="D11" s="2"/>
      <c r="E11" s="2"/>
      <c r="F11" s="2" t="s">
        <v>49</v>
      </c>
      <c r="G11" s="2" t="s">
        <v>50</v>
      </c>
      <c r="H11" s="1" t="s">
        <v>49</v>
      </c>
      <c r="I11" s="1" t="s">
        <v>50</v>
      </c>
      <c r="J11" s="2" t="s">
        <v>49</v>
      </c>
      <c r="K11" s="2" t="s">
        <v>50</v>
      </c>
      <c r="L11" s="2" t="s">
        <v>49</v>
      </c>
      <c r="M11" s="2" t="s">
        <v>50</v>
      </c>
      <c r="N11" s="2" t="s">
        <v>49</v>
      </c>
      <c r="O11" s="2" t="s">
        <v>50</v>
      </c>
    </row>
    <row r="12" spans="2:15">
      <c r="B12" s="7"/>
      <c r="C12" s="1" t="s">
        <v>21</v>
      </c>
      <c r="D12" s="30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6" customFormat="1" ht="18.75">
      <c r="B13" s="32" t="s">
        <v>2</v>
      </c>
      <c r="C13" s="47" t="s">
        <v>63</v>
      </c>
      <c r="D13" s="35"/>
      <c r="E13" s="2"/>
      <c r="F13" s="48">
        <f>SUM(F14:F21)</f>
        <v>6</v>
      </c>
      <c r="G13" s="48">
        <f>SUM(G14:G21)</f>
        <v>6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47</v>
      </c>
      <c r="D14" s="31" t="s">
        <v>40</v>
      </c>
      <c r="E14" s="1"/>
      <c r="F14" s="1">
        <v>4</v>
      </c>
      <c r="G14" s="1">
        <v>3</v>
      </c>
      <c r="H14" s="1"/>
      <c r="I14" s="1"/>
      <c r="J14" s="1"/>
      <c r="K14" s="1"/>
      <c r="L14" s="1"/>
      <c r="M14" s="1"/>
      <c r="N14" s="1"/>
      <c r="O14" s="1"/>
    </row>
    <row r="15" spans="2:15">
      <c r="B15" s="43"/>
      <c r="C15" s="42" t="s">
        <v>61</v>
      </c>
      <c r="D15" s="46" t="s">
        <v>40</v>
      </c>
      <c r="E15" s="42"/>
      <c r="F15" s="42">
        <v>1</v>
      </c>
      <c r="G15" s="42">
        <v>2</v>
      </c>
      <c r="H15" s="42">
        <v>2</v>
      </c>
      <c r="I15" s="42">
        <v>2</v>
      </c>
      <c r="J15" s="42"/>
      <c r="K15" s="42"/>
      <c r="L15" s="42"/>
      <c r="M15" s="42"/>
      <c r="N15" s="42"/>
      <c r="O15" s="42"/>
    </row>
    <row r="16" spans="2:15">
      <c r="B16" s="7">
        <f>SUM(B14,1)</f>
        <v>2</v>
      </c>
      <c r="C16" s="1" t="s">
        <v>37</v>
      </c>
      <c r="D16" s="31" t="s">
        <v>40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 t="shared" ref="B17:B21" si="0">SUM(B16,1)</f>
        <v>3</v>
      </c>
      <c r="C17" s="6" t="s">
        <v>32</v>
      </c>
      <c r="D17" s="31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 t="shared" si="0"/>
        <v>4</v>
      </c>
      <c r="C18" s="6" t="s">
        <v>33</v>
      </c>
      <c r="D18" s="31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 t="shared" si="0"/>
        <v>5</v>
      </c>
      <c r="C19" s="6" t="s">
        <v>34</v>
      </c>
      <c r="D19" s="31" t="s">
        <v>40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 t="shared" si="0"/>
        <v>6</v>
      </c>
      <c r="C20" s="6" t="s">
        <v>35</v>
      </c>
      <c r="D20" s="31" t="s">
        <v>40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 t="shared" si="0"/>
        <v>7</v>
      </c>
      <c r="C21" s="6" t="s">
        <v>36</v>
      </c>
      <c r="D21" s="31" t="s">
        <v>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 s="36" customFormat="1" ht="18.75">
      <c r="B22" s="32" t="s">
        <v>59</v>
      </c>
      <c r="C22" s="47" t="s">
        <v>17</v>
      </c>
      <c r="D22" s="35"/>
      <c r="E22" s="2"/>
      <c r="F22" s="2"/>
      <c r="G22" s="2"/>
      <c r="H22" s="48">
        <f>SUM(H23:H35,H14:H21)</f>
        <v>31</v>
      </c>
      <c r="I22" s="48">
        <f>SUM(I23:I46,I14:I21)</f>
        <v>19</v>
      </c>
      <c r="J22" s="2"/>
      <c r="K22" s="2"/>
      <c r="L22" s="2"/>
      <c r="M22" s="2"/>
      <c r="N22" s="2"/>
      <c r="O22" s="2"/>
    </row>
    <row r="23" spans="2:37" s="37" customFormat="1" ht="18.75">
      <c r="B23" s="38"/>
      <c r="C23" s="39" t="s">
        <v>68</v>
      </c>
      <c r="D23" s="41" t="s">
        <v>40</v>
      </c>
      <c r="E23" s="40"/>
      <c r="F23" s="40"/>
      <c r="G23" s="40"/>
      <c r="H23" s="40">
        <v>1</v>
      </c>
      <c r="I23" s="40">
        <v>1</v>
      </c>
      <c r="J23" s="40"/>
      <c r="K23" s="40"/>
      <c r="L23" s="40"/>
      <c r="M23" s="40"/>
      <c r="N23" s="40"/>
      <c r="O23" s="40"/>
    </row>
    <row r="24" spans="2:37" ht="18.75">
      <c r="B24" s="33"/>
      <c r="C24" s="34" t="s">
        <v>60</v>
      </c>
      <c r="D24" s="31" t="s">
        <v>40</v>
      </c>
      <c r="E24" s="1"/>
      <c r="F24" s="1">
        <v>1</v>
      </c>
      <c r="G24" s="1">
        <v>1</v>
      </c>
      <c r="H24" s="1"/>
      <c r="I24" s="1"/>
      <c r="J24" s="1"/>
      <c r="K24" s="1"/>
      <c r="L24" s="1"/>
      <c r="M24" s="1"/>
      <c r="N24" s="1"/>
      <c r="O24" s="1"/>
    </row>
    <row r="25" spans="2:37">
      <c r="B25" s="7"/>
      <c r="C25" s="1" t="s">
        <v>62</v>
      </c>
      <c r="D25" s="31" t="s">
        <v>40</v>
      </c>
      <c r="E25" s="1"/>
      <c r="F25" s="1">
        <v>1</v>
      </c>
      <c r="G25" s="1">
        <v>1</v>
      </c>
      <c r="H25" s="1">
        <v>2</v>
      </c>
      <c r="I25" s="1">
        <v>2</v>
      </c>
      <c r="J25" s="1"/>
      <c r="K25" s="1"/>
      <c r="L25" s="1"/>
      <c r="M25" s="1"/>
      <c r="N25" s="1"/>
      <c r="O25" s="1"/>
    </row>
    <row r="26" spans="2:37" ht="23.25">
      <c r="B26" s="42"/>
      <c r="C26" s="42" t="s">
        <v>64</v>
      </c>
      <c r="D26" s="31" t="s">
        <v>40</v>
      </c>
      <c r="E26" s="1"/>
      <c r="F26" s="1"/>
      <c r="G26" s="1"/>
      <c r="H26" s="1">
        <v>4</v>
      </c>
      <c r="I26" s="1">
        <v>3</v>
      </c>
      <c r="J26" s="1"/>
      <c r="K26" s="1"/>
      <c r="L26" s="1"/>
      <c r="M26" s="1"/>
      <c r="N26" s="1"/>
      <c r="O26" s="1"/>
      <c r="Q26" s="49" t="s">
        <v>42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2:37">
      <c r="B27" s="42"/>
      <c r="C27" s="42" t="s">
        <v>70</v>
      </c>
      <c r="D27" s="31" t="s">
        <v>40</v>
      </c>
      <c r="E27" s="1"/>
      <c r="F27" s="1"/>
      <c r="G27" s="1"/>
      <c r="H27" s="1">
        <v>2</v>
      </c>
      <c r="I27" s="1">
        <v>2</v>
      </c>
      <c r="J27" s="1"/>
      <c r="K27" s="1"/>
      <c r="L27" s="1"/>
      <c r="M27" s="1"/>
      <c r="N27" s="1"/>
      <c r="O27" s="1"/>
      <c r="Q27" s="50" t="s">
        <v>41</v>
      </c>
      <c r="R27" s="52" t="s">
        <v>43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4"/>
    </row>
    <row r="28" spans="2:37">
      <c r="B28" s="43"/>
      <c r="C28" s="42" t="s">
        <v>25</v>
      </c>
      <c r="D28" s="45" t="s">
        <v>4</v>
      </c>
      <c r="E28" s="1"/>
      <c r="F28" s="1"/>
      <c r="G28" s="1"/>
      <c r="H28" s="1">
        <v>6</v>
      </c>
      <c r="I28" s="1">
        <v>3</v>
      </c>
      <c r="J28" s="1"/>
      <c r="K28" s="1"/>
      <c r="L28" s="1"/>
      <c r="M28" s="1"/>
      <c r="N28" s="1"/>
      <c r="O28" s="1"/>
      <c r="Q28" s="51"/>
      <c r="R28" s="9">
        <v>1</v>
      </c>
      <c r="S28" s="9">
        <v>2</v>
      </c>
      <c r="T28" s="9">
        <v>3</v>
      </c>
      <c r="U28" s="9">
        <v>4</v>
      </c>
      <c r="V28" s="9">
        <v>5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2:37">
      <c r="B29" s="43"/>
      <c r="C29" s="42" t="s">
        <v>26</v>
      </c>
      <c r="D29" s="44" t="s">
        <v>22</v>
      </c>
      <c r="E29" s="1"/>
      <c r="F29" s="1"/>
      <c r="G29" s="1"/>
      <c r="H29" s="1">
        <v>4</v>
      </c>
      <c r="I29" s="1"/>
      <c r="J29" s="1"/>
      <c r="K29" s="1"/>
      <c r="L29" s="1"/>
      <c r="M29" s="1"/>
      <c r="N29" s="1"/>
      <c r="O29" s="1"/>
      <c r="Q29" s="1" t="s">
        <v>13</v>
      </c>
      <c r="R29" s="22">
        <f t="shared" ref="R29:V31" si="1">SUMPRODUCT(--(log_member_names=$B32),--(log_weeknums=M$5))</f>
        <v>262</v>
      </c>
      <c r="S29" s="23">
        <f t="shared" si="1"/>
        <v>262</v>
      </c>
      <c r="T29" s="23">
        <f t="shared" si="1"/>
        <v>262</v>
      </c>
      <c r="U29" s="23">
        <f t="shared" si="1"/>
        <v>262</v>
      </c>
      <c r="V29" s="23">
        <f t="shared" si="1"/>
        <v>262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</row>
    <row r="30" spans="2:37">
      <c r="B30" s="43"/>
      <c r="C30" s="42" t="s">
        <v>58</v>
      </c>
      <c r="D30" s="44" t="s">
        <v>22</v>
      </c>
      <c r="E30" s="1"/>
      <c r="F30" s="1"/>
      <c r="G30" s="1"/>
      <c r="H30" s="1">
        <v>3</v>
      </c>
      <c r="I30" s="1"/>
      <c r="J30" s="1"/>
      <c r="K30" s="1"/>
      <c r="L30" s="1"/>
      <c r="M30" s="1"/>
      <c r="N30" s="1"/>
      <c r="O30" s="1"/>
      <c r="Q30" s="17" t="s">
        <v>14</v>
      </c>
      <c r="R30" s="22">
        <f t="shared" si="1"/>
        <v>262</v>
      </c>
      <c r="S30" s="23">
        <f t="shared" si="1"/>
        <v>262</v>
      </c>
      <c r="T30" s="23">
        <f t="shared" si="1"/>
        <v>262</v>
      </c>
      <c r="U30" s="23">
        <f t="shared" si="1"/>
        <v>262</v>
      </c>
      <c r="V30" s="23">
        <f t="shared" si="1"/>
        <v>262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</row>
    <row r="31" spans="2:37">
      <c r="B31" s="43"/>
      <c r="C31" s="42" t="s">
        <v>27</v>
      </c>
      <c r="D31" s="45" t="s">
        <v>4</v>
      </c>
      <c r="E31" s="1"/>
      <c r="F31" s="1"/>
      <c r="G31" s="1"/>
      <c r="H31" s="1">
        <v>2</v>
      </c>
      <c r="I31" s="1"/>
      <c r="J31" s="1"/>
      <c r="K31" s="1"/>
      <c r="L31" s="1"/>
      <c r="M31" s="1"/>
      <c r="N31" s="1"/>
      <c r="O31" s="1"/>
      <c r="Q31" s="18" t="s">
        <v>15</v>
      </c>
      <c r="R31" s="22">
        <f t="shared" si="1"/>
        <v>262</v>
      </c>
      <c r="S31" s="23">
        <f t="shared" si="1"/>
        <v>262</v>
      </c>
      <c r="T31" s="23">
        <f t="shared" si="1"/>
        <v>262</v>
      </c>
      <c r="U31" s="23">
        <f t="shared" si="1"/>
        <v>262</v>
      </c>
      <c r="V31" s="23">
        <f t="shared" si="1"/>
        <v>262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43"/>
      <c r="C32" s="42" t="s">
        <v>29</v>
      </c>
      <c r="D32" s="45" t="s">
        <v>4</v>
      </c>
      <c r="E32" s="1"/>
      <c r="F32" s="1"/>
      <c r="G32" s="1"/>
      <c r="H32" s="1">
        <v>2</v>
      </c>
      <c r="I32" s="1">
        <v>2</v>
      </c>
      <c r="J32" s="1"/>
      <c r="K32" s="1"/>
      <c r="L32" s="1"/>
      <c r="M32" s="1"/>
      <c r="N32" s="1"/>
      <c r="O32" s="1"/>
      <c r="Q32" s="11"/>
      <c r="R32" s="22">
        <f t="shared" ref="R32:V35" si="2">SUMPRODUCT(--(log_member_names=$B16),--(log_weeknums=M$5))</f>
        <v>0</v>
      </c>
      <c r="S32" s="23">
        <f t="shared" si="2"/>
        <v>0</v>
      </c>
      <c r="T32" s="23">
        <f t="shared" si="2"/>
        <v>0</v>
      </c>
      <c r="U32" s="23">
        <f t="shared" si="2"/>
        <v>0</v>
      </c>
      <c r="V32" s="23">
        <f t="shared" si="2"/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43"/>
      <c r="C33" s="42" t="s">
        <v>38</v>
      </c>
      <c r="D33" s="45" t="s">
        <v>4</v>
      </c>
      <c r="E33" s="1"/>
      <c r="F33" s="1"/>
      <c r="G33" s="1"/>
      <c r="H33" s="1">
        <v>1</v>
      </c>
      <c r="I33" s="1">
        <v>1</v>
      </c>
      <c r="J33" s="1"/>
      <c r="K33" s="1"/>
      <c r="L33" s="1"/>
      <c r="M33" s="1"/>
      <c r="N33" s="1"/>
      <c r="O33" s="1"/>
      <c r="Q33" s="11"/>
      <c r="R33" s="22">
        <f t="shared" si="2"/>
        <v>0</v>
      </c>
      <c r="S33" s="23">
        <f t="shared" si="2"/>
        <v>0</v>
      </c>
      <c r="T33" s="23">
        <f t="shared" si="2"/>
        <v>0</v>
      </c>
      <c r="U33" s="23">
        <f t="shared" si="2"/>
        <v>0</v>
      </c>
      <c r="V33" s="23">
        <f t="shared" si="2"/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43"/>
      <c r="C34" s="42" t="s">
        <v>24</v>
      </c>
      <c r="D34" s="46" t="s">
        <v>40</v>
      </c>
      <c r="E34" s="1"/>
      <c r="F34" s="1"/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Q34" s="11"/>
      <c r="R34" s="22">
        <f t="shared" si="2"/>
        <v>0</v>
      </c>
      <c r="S34" s="23">
        <f t="shared" si="2"/>
        <v>0</v>
      </c>
      <c r="T34" s="23">
        <f t="shared" si="2"/>
        <v>0</v>
      </c>
      <c r="U34" s="23">
        <f t="shared" si="2"/>
        <v>0</v>
      </c>
      <c r="V34" s="23">
        <f t="shared" si="2"/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B35" s="43"/>
      <c r="C35" s="42" t="s">
        <v>69</v>
      </c>
      <c r="D35" s="46" t="s">
        <v>67</v>
      </c>
      <c r="E35" s="42"/>
      <c r="F35" s="42"/>
      <c r="G35" s="42"/>
      <c r="H35" s="42">
        <v>1</v>
      </c>
      <c r="I35" s="42">
        <v>1</v>
      </c>
      <c r="J35" s="42"/>
      <c r="K35" s="1"/>
      <c r="L35" s="1"/>
      <c r="M35" s="1"/>
      <c r="N35" s="1"/>
      <c r="O35" s="1"/>
      <c r="Q35" s="14"/>
      <c r="R35" s="24">
        <f t="shared" si="2"/>
        <v>0</v>
      </c>
      <c r="S35" s="25">
        <f t="shared" si="2"/>
        <v>0</v>
      </c>
      <c r="T35" s="25">
        <f t="shared" si="2"/>
        <v>0</v>
      </c>
      <c r="U35" s="25">
        <f t="shared" si="2"/>
        <v>0</v>
      </c>
      <c r="V35" s="25">
        <f t="shared" si="2"/>
        <v>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6"/>
    </row>
    <row r="36" spans="2:37">
      <c r="B36" s="43"/>
      <c r="C36" s="42" t="s">
        <v>28</v>
      </c>
      <c r="D36" s="45" t="s">
        <v>4</v>
      </c>
      <c r="E36" s="42"/>
      <c r="F36" s="42"/>
      <c r="G36" s="42"/>
      <c r="H36" s="42">
        <v>2</v>
      </c>
      <c r="I36" s="42">
        <v>1</v>
      </c>
      <c r="J36" s="42"/>
      <c r="K36" s="1"/>
      <c r="L36" s="1"/>
      <c r="M36" s="1"/>
      <c r="N36" s="1"/>
      <c r="O36" s="1"/>
    </row>
    <row r="37" spans="2:37">
      <c r="B37" s="42"/>
      <c r="C37" s="42" t="s">
        <v>66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9" spans="2:37" s="36" customFormat="1" ht="18.75">
      <c r="B39" s="32" t="s">
        <v>65</v>
      </c>
      <c r="C39" s="5" t="s">
        <v>17</v>
      </c>
      <c r="D39" s="35"/>
      <c r="E39" s="2"/>
      <c r="F39" s="2"/>
      <c r="G39" s="2"/>
      <c r="H39" s="2"/>
      <c r="I39" s="2"/>
      <c r="J39" s="48"/>
      <c r="K39" s="48"/>
      <c r="L39" s="2"/>
      <c r="M39" s="2"/>
      <c r="N39" s="2"/>
      <c r="O39" s="2"/>
    </row>
    <row r="40" spans="2:37">
      <c r="B40" s="43"/>
      <c r="C40" s="42" t="s">
        <v>39</v>
      </c>
      <c r="D40" s="44" t="s">
        <v>22</v>
      </c>
      <c r="E40" s="1"/>
      <c r="F40" s="1"/>
      <c r="G40" s="1"/>
      <c r="H40" s="42"/>
      <c r="I40" s="1"/>
      <c r="J40" s="1">
        <v>3</v>
      </c>
      <c r="K40" s="1"/>
      <c r="L40" s="1"/>
      <c r="M40" s="1"/>
      <c r="N40" s="1"/>
      <c r="O40" s="1"/>
    </row>
    <row r="41" spans="2:37">
      <c r="B41" s="43"/>
      <c r="C41" s="42" t="s">
        <v>46</v>
      </c>
      <c r="D41" s="44" t="s">
        <v>22</v>
      </c>
      <c r="E41" s="1"/>
      <c r="F41" s="1"/>
      <c r="G41" s="1"/>
      <c r="H41" s="42"/>
      <c r="I41" s="1"/>
      <c r="J41" s="1">
        <v>3</v>
      </c>
      <c r="K41" s="1"/>
      <c r="L41" s="1"/>
      <c r="M41" s="1"/>
      <c r="N41" s="1"/>
      <c r="O41" s="1"/>
    </row>
    <row r="42" spans="2:37">
      <c r="B42" s="43"/>
      <c r="C42" s="42" t="s">
        <v>56</v>
      </c>
      <c r="D42" s="44" t="s">
        <v>22</v>
      </c>
      <c r="E42" s="1"/>
      <c r="F42" s="1"/>
      <c r="G42" s="1"/>
      <c r="H42" s="42"/>
      <c r="I42" s="1"/>
      <c r="J42" s="1">
        <v>4</v>
      </c>
      <c r="K42" s="1"/>
      <c r="L42" s="1"/>
      <c r="M42" s="1"/>
      <c r="N42" s="1"/>
      <c r="O42" s="1"/>
    </row>
    <row r="43" spans="2:37">
      <c r="B43" s="7"/>
      <c r="C43" s="42" t="s">
        <v>57</v>
      </c>
      <c r="D43" s="44" t="s">
        <v>22</v>
      </c>
      <c r="E43" s="1"/>
      <c r="F43" s="1"/>
      <c r="G43" s="1"/>
      <c r="H43" s="42"/>
      <c r="I43" s="1"/>
      <c r="J43" s="1">
        <v>1</v>
      </c>
      <c r="K43" s="1"/>
      <c r="L43" s="1"/>
      <c r="M43" s="1"/>
      <c r="N43" s="1"/>
      <c r="O43" s="1"/>
    </row>
    <row r="44" spans="2:37">
      <c r="B44" s="7"/>
      <c r="C44" s="42" t="s">
        <v>23</v>
      </c>
      <c r="D44" s="46" t="s">
        <v>40</v>
      </c>
      <c r="E44" s="1"/>
      <c r="F44" s="1"/>
      <c r="G44" s="1"/>
      <c r="H44" s="42"/>
      <c r="I44" s="1"/>
      <c r="J44" s="1">
        <v>2</v>
      </c>
      <c r="K44" s="1"/>
      <c r="L44" s="1"/>
      <c r="M44" s="1"/>
      <c r="N44" s="1"/>
      <c r="O44" s="1"/>
    </row>
    <row r="45" spans="2:37">
      <c r="B45" s="43"/>
      <c r="C45" s="42" t="s">
        <v>30</v>
      </c>
      <c r="D45" s="44" t="s">
        <v>22</v>
      </c>
      <c r="E45" s="42"/>
      <c r="F45" s="42"/>
      <c r="G45" s="42"/>
      <c r="H45" s="42">
        <v>2</v>
      </c>
      <c r="I45" s="42"/>
      <c r="J45" s="42"/>
      <c r="K45" s="1"/>
      <c r="L45" s="1"/>
      <c r="M45" s="1"/>
      <c r="N45" s="1"/>
      <c r="O45" s="1"/>
    </row>
    <row r="46" spans="2:37">
      <c r="B46" s="43"/>
      <c r="C46" s="42" t="s">
        <v>31</v>
      </c>
      <c r="D46" s="44" t="s">
        <v>22</v>
      </c>
      <c r="E46" s="42"/>
      <c r="F46" s="42"/>
      <c r="G46" s="42"/>
      <c r="H46" s="42">
        <v>2</v>
      </c>
      <c r="I46" s="42"/>
      <c r="J46" s="42"/>
      <c r="K46" s="1"/>
      <c r="L46" s="1"/>
      <c r="M46" s="1"/>
      <c r="N46" s="1"/>
      <c r="O46" s="1"/>
    </row>
    <row r="47" spans="2:37">
      <c r="B47" s="1"/>
      <c r="C47" s="42"/>
      <c r="D47" s="42"/>
      <c r="E47" s="42"/>
      <c r="F47" s="42"/>
      <c r="G47" s="42"/>
      <c r="H47" s="42"/>
      <c r="I47" s="42"/>
      <c r="J47" s="42"/>
      <c r="K47" s="1"/>
      <c r="L47" s="1"/>
      <c r="M47" s="1"/>
      <c r="N47" s="1"/>
      <c r="O47" s="1"/>
    </row>
    <row r="48" spans="2:37">
      <c r="B48" s="1"/>
      <c r="C48" s="42"/>
      <c r="D48" s="42"/>
      <c r="E48" s="42"/>
      <c r="F48" s="42"/>
      <c r="G48" s="42"/>
      <c r="H48" s="42"/>
      <c r="I48" s="42"/>
      <c r="J48" s="42"/>
      <c r="K48" s="1"/>
      <c r="L48" s="1"/>
      <c r="M48" s="1"/>
      <c r="N48" s="1"/>
      <c r="O48" s="1"/>
    </row>
    <row r="49" spans="2:15">
      <c r="B49" s="1"/>
      <c r="C49" s="42"/>
      <c r="D49" s="42"/>
      <c r="E49" s="42"/>
      <c r="F49" s="42"/>
      <c r="G49" s="42"/>
      <c r="H49" s="42"/>
      <c r="I49" s="42"/>
      <c r="J49" s="42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4" spans="2:15" hidden="1">
      <c r="E54" t="s">
        <v>5</v>
      </c>
      <c r="F54" t="s">
        <v>6</v>
      </c>
      <c r="G54" t="s">
        <v>7</v>
      </c>
      <c r="H54" t="s">
        <v>8</v>
      </c>
      <c r="I54" t="s">
        <v>9</v>
      </c>
      <c r="J54" t="s">
        <v>16</v>
      </c>
    </row>
    <row r="55" spans="2:15" ht="15.75">
      <c r="E55" s="19"/>
      <c r="F55" s="20"/>
      <c r="G55" s="20"/>
      <c r="H55" s="20"/>
      <c r="I55" s="20"/>
      <c r="J55" s="20"/>
    </row>
    <row r="56" spans="2:15">
      <c r="E56" s="20"/>
      <c r="F56" s="20"/>
      <c r="G56" s="20"/>
      <c r="H56" s="20"/>
      <c r="I56" s="20"/>
      <c r="J56" s="20"/>
    </row>
    <row r="57" spans="2:15">
      <c r="E57" s="20"/>
      <c r="F57" s="20"/>
      <c r="G57" s="20"/>
      <c r="H57" s="20"/>
      <c r="I57" s="20"/>
      <c r="J57" s="20"/>
    </row>
    <row r="58" spans="2:15">
      <c r="E58" s="21"/>
      <c r="F58" s="20"/>
      <c r="G58" s="20"/>
      <c r="H58" s="20"/>
      <c r="I58" s="20"/>
      <c r="J58" s="20"/>
    </row>
    <row r="59" spans="2:15">
      <c r="E59" s="21"/>
      <c r="F59" s="20"/>
      <c r="G59" s="20"/>
      <c r="H59" s="20"/>
      <c r="I59" s="20"/>
      <c r="J59" s="20"/>
    </row>
    <row r="60" spans="2:15">
      <c r="E60" s="21"/>
      <c r="F60" s="20"/>
      <c r="G60" s="20"/>
      <c r="H60" s="20"/>
      <c r="I60" s="20"/>
      <c r="J60" s="20"/>
    </row>
  </sheetData>
  <mergeCells count="3">
    <mergeCell ref="Q26:AK26"/>
    <mergeCell ref="Q27:Q28"/>
    <mergeCell ref="R27:AK27"/>
  </mergeCells>
  <conditionalFormatting sqref="R29:AK35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2012-04-25T10:01:14Z</dcterms:modified>
</cp:coreProperties>
</file>