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plan" sheetId="2" r:id="rId5"/>
    <sheet state="visible" name="EST" sheetId="3" r:id="rId6"/>
    <sheet state="hidden" name="My Page Requiment" sheetId="4" r:id="rId7"/>
    <sheet state="hidden" name="Newsfeed-Chinh" sheetId="5" r:id="rId8"/>
    <sheet state="hidden" name="Newsfeed-Vân Anh Review" sheetId="6" r:id="rId9"/>
    <sheet state="hidden" name="Checklist" sheetId="7" r:id="rId10"/>
    <sheet state="hidden" name="Test case List" sheetId="8" r:id="rId11"/>
    <sheet state="hidden" name="Template" sheetId="9" r:id="rId12"/>
    <sheet state="hidden" name="Template Intergration test" sheetId="10" r:id="rId13"/>
    <sheet state="hidden" name="Add DM" sheetId="11" r:id="rId14"/>
    <sheet state="hidden" name="Login" sheetId="12" r:id="rId15"/>
    <sheet state="hidden" name="Test Report 1" sheetId="13" r:id="rId16"/>
    <sheet state="hidden" name="Test report" sheetId="14" r:id="rId17"/>
  </sheets>
  <definedNames/>
  <calcPr/>
  <extLst>
    <ext uri="GoogleSheetsCustomDataVersion2">
      <go:sheetsCustomData xmlns:go="http://customooxmlschemas.google.com/" r:id="rId18" roundtripDataChecksum="GW0KgE+Kzv2PVJez+g9FywJeQrXgoVEUvygXqfpc4Io="/>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ID#AAAAbCpx7WA
    (2022-06-09 09:35:39)
*A: Add
  M: Modify
  D: Delete</t>
      </text>
    </comment>
  </commentList>
  <extLst>
    <ext uri="GoogleSheetsCustomDataVersion2">
      <go:sheetsCustomData xmlns:go="http://customooxmlschemas.google.com/" r:id="rId1" roundtripDataSignature="AMtx7mjC0sDONFlHYuNXnAfZTd/ONbQt6A=="/>
    </ext>
  </extLst>
</comments>
</file>

<file path=xl/sharedStrings.xml><?xml version="1.0" encoding="utf-8"?>
<sst xmlns="http://schemas.openxmlformats.org/spreadsheetml/2006/main" count="1325" uniqueCount="544">
  <si>
    <t>Logo</t>
  </si>
  <si>
    <t>TEST CASE</t>
  </si>
  <si>
    <t>Project Name</t>
  </si>
  <si>
    <t xml:space="preserve">Codegym_Tester_Shopping online </t>
  </si>
  <si>
    <t>Creator</t>
  </si>
  <si>
    <t>Project Code</t>
  </si>
  <si>
    <t>CG_SO</t>
  </si>
  <si>
    <t>Reviewer/Approver</t>
  </si>
  <si>
    <t>Document Code</t>
  </si>
  <si>
    <t>Issue Date</t>
  </si>
  <si>
    <t>Version</t>
  </si>
  <si>
    <t>1.1</t>
  </si>
  <si>
    <t>Record of change</t>
  </si>
  <si>
    <t>Effective Date</t>
  </si>
  <si>
    <t>Change Item</t>
  </si>
  <si>
    <t>*A,D,M</t>
  </si>
  <si>
    <t>Change description</t>
  </si>
  <si>
    <t>Reference</t>
  </si>
  <si>
    <t>1.0</t>
  </si>
  <si>
    <t>A</t>
  </si>
  <si>
    <t>Tạo mới file</t>
  </si>
  <si>
    <t>&lt;List of documents which are referred in this version.&gt;</t>
  </si>
  <si>
    <t>30/7/2021</t>
  </si>
  <si>
    <t>M</t>
  </si>
  <si>
    <t>Update ...</t>
  </si>
  <si>
    <r>
      <rPr>
        <rFont val="Arial"/>
        <color rgb="FF000000"/>
        <sz val="10.0"/>
      </rPr>
      <t xml:space="preserve">                                                                                        </t>
    </r>
    <r>
      <rPr>
        <rFont val="Arial"/>
        <color rgb="FF000000"/>
        <sz val="20.0"/>
      </rPr>
      <t xml:space="preserve"> TEST PLAN</t>
    </r>
  </si>
  <si>
    <t>Scope of testing</t>
  </si>
  <si>
    <r>
      <rPr>
        <rFont val="Arial"/>
        <b/>
        <color rgb="FF000000"/>
        <sz val="10.0"/>
      </rPr>
      <t>1. The scope includes all testing activties below:</t>
    </r>
    <r>
      <rPr>
        <rFont val="Arial"/>
        <b val="0"/>
        <color rgb="FF000000"/>
        <sz val="10.0"/>
      </rPr>
      <t xml:space="preserve">
   - Đăng nhập, đăng ký
      -Forgotpass
     -Tìm kiếm
      -Newfeed
     -Trang của tôi
     -Trang của người khác
     -Friend trang
     Hồ sơ:+ Chỉnh sửa hồ sơ
               + Thay đổi Avatar
               + Thay đổi mật khẩu
               + Thay đổi trạng thái
  -Comon:+ Tiêu đề
              + Bạn bè đề xuất, quảng cáo
              + Trò chuyện
              + Tạo bài viiết
              + Bình luận + trả lời +danh sách bài viết
              + Thông báo lỗi
</t>
    </r>
    <r>
      <rPr>
        <rFont val="Arial"/>
        <b/>
        <color rgb="FF000000"/>
        <sz val="10.0"/>
      </rPr>
      <t>2. The Scope includes test types below:</t>
    </r>
    <r>
      <rPr>
        <rFont val="Arial"/>
        <b val="0"/>
        <color rgb="FF000000"/>
        <sz val="10.0"/>
      </rPr>
      <t xml:space="preserve">
– Functional:
– Non-functional system testing: Performance, Usability, Security
</t>
    </r>
    <r>
      <rPr>
        <rFont val="Arial"/>
        <b/>
        <color rgb="FF000000"/>
        <sz val="10.0"/>
      </rPr>
      <t>3. The scope includes Test environments below:</t>
    </r>
    <r>
      <rPr>
        <rFont val="Arial"/>
        <b val="0"/>
        <color rgb="FF000000"/>
        <sz val="10.0"/>
      </rPr>
      <t xml:space="preserve">
– Devices Main device is PC (Windows, MAC), main functional check in Mobile (1 iPhone, 1 Samsung)
– Browsers: Chrome, Firefox</t>
    </r>
  </si>
  <si>
    <t>Not in scope</t>
  </si>
  <si>
    <t>– Automation Test is not considered in the Plan
– Multiple languages is not considered in the Plan
– No API Test</t>
  </si>
  <si>
    <t>Tools Test</t>
  </si>
  <si>
    <t>– Test Plan: Google sheet
– Test Case: Google sheet
– Tool to capture error images: Snapgit, Lightshot,..
– Tool to track bugs: Redmine
– Test report: Google sheet
– Performance: Jmeter</t>
  </si>
  <si>
    <t>Test approach</t>
  </si>
  <si>
    <r>
      <rPr>
        <rFont val="Arial"/>
        <b/>
        <color rgb="FF000000"/>
        <sz val="10.0"/>
      </rPr>
      <t>1. Method of building test case:</t>
    </r>
    <r>
      <rPr>
        <rFont val="Arial"/>
        <color rgb="FF000000"/>
        <sz val="10.0"/>
      </rPr>
      <t xml:space="preserve">
– All functions and business of the system must write test cases
</t>
    </r>
    <r>
      <rPr>
        <rFont val="Arial"/>
        <b/>
        <color rgb="FF000000"/>
        <sz val="10.0"/>
      </rPr>
      <t>2. Test Browser and the devices are classified according to the following stages:</t>
    </r>
    <r>
      <rPr>
        <rFont val="Arial"/>
        <color rgb="FF000000"/>
        <sz val="10.0"/>
      </rPr>
      <t xml:space="preserve">
– FUT: 
– Itegration test: 
– System test: </t>
    </r>
    <r>
      <rPr>
        <rFont val="Arial"/>
        <b/>
        <color rgb="FF000000"/>
        <sz val="10.0"/>
      </rPr>
      <t xml:space="preserve">
3. Method of using resources:</t>
    </r>
    <r>
      <rPr>
        <rFont val="Arial"/>
        <color rgb="FF000000"/>
        <sz val="10.0"/>
      </rPr>
      <t xml:space="preserve">
– BA, review TC:
– Test API, Test Functions, Test UI, Test Performance, Test Security
4</t>
    </r>
    <r>
      <rPr>
        <rFont val="Arial"/>
        <b/>
        <color rgb="FF000000"/>
        <sz val="10.0"/>
      </rPr>
      <t>. Priority order to test:</t>
    </r>
    <r>
      <rPr>
        <rFont val="Arial"/>
        <color rgb="FF000000"/>
        <sz val="10.0"/>
      </rPr>
      <t xml:space="preserve">
– Prioritize to test the screens which has had specification and has been coded
– Prioritize to test the functions according to the milestones to be handed over to the customer:</t>
    </r>
  </si>
  <si>
    <t>Resources</t>
  </si>
  <si>
    <t>No.</t>
  </si>
  <si>
    <t>Name</t>
  </si>
  <si>
    <t>Role</t>
  </si>
  <si>
    <t>Task</t>
  </si>
  <si>
    <t>Member A</t>
  </si>
  <si>
    <t>BA/Qc lead</t>
  </si>
  <si>
    <t>– Analyze requirements of project, synthesize related documents
– Create test report
– Create test plan
– Review Test case 
– Responsible for the Business</t>
  </si>
  <si>
    <t>Member B</t>
  </si>
  <si>
    <t>Manual Tester</t>
  </si>
  <si>
    <t>– Write Test case 
– Write Test case for intergration test
– Test UI
– Test Function</t>
  </si>
  <si>
    <t>Member C</t>
  </si>
  <si>
    <t>Technical Tester</t>
  </si>
  <si>
    <t>– Test Performance
– Test Security</t>
  </si>
  <si>
    <t>Deliverables and Milestons</t>
  </si>
  <si>
    <t>Milestone Task</t>
  </si>
  <si>
    <t>Effort (Hour)</t>
  </si>
  <si>
    <t>Assign to</t>
  </si>
  <si>
    <t>Deliverables</t>
  </si>
  <si>
    <t>Delivery date</t>
  </si>
  <si>
    <t>Note</t>
  </si>
  <si>
    <t>Test plan</t>
  </si>
  <si>
    <t>Requirements</t>
  </si>
  <si>
    <t>B</t>
  </si>
  <si>
    <t>Test case</t>
  </si>
  <si>
    <t>C</t>
  </si>
  <si>
    <t>Làm gì có sheet Estimation :))</t>
  </si>
  <si>
    <t>Test execution</t>
  </si>
  <si>
    <t>D</t>
  </si>
  <si>
    <t>Stage of Test</t>
  </si>
  <si>
    <t>Test Types</t>
  </si>
  <si>
    <t>Testing Levels</t>
  </si>
  <si>
    <t>Unit test</t>
  </si>
  <si>
    <t>Integration</t>
  </si>
  <si>
    <t>System</t>
  </si>
  <si>
    <t>Acceptance</t>
  </si>
  <si>
    <t>Interface Test</t>
  </si>
  <si>
    <t>x</t>
  </si>
  <si>
    <t>N/A (UK team)</t>
  </si>
  <si>
    <t>N/A (Scope of US team)</t>
  </si>
  <si>
    <t>Functional Test</t>
  </si>
  <si>
    <t>Performance Test</t>
  </si>
  <si>
    <t>N/A</t>
  </si>
  <si>
    <t>Usability test</t>
  </si>
  <si>
    <t>Testing standard</t>
  </si>
  <si>
    <t>Start condition test</t>
  </si>
  <si>
    <t>– Code is reviewed and perform unit test.</t>
  </si>
  <si>
    <t>When stop test</t>
  </si>
  <si>
    <t>– Complete test scope.
– All of identified bugs should be logged into an agreed solution. No more bugs with Nomal level and higher.</t>
  </si>
  <si>
    <t>Standard success test</t>
  </si>
  <si>
    <t>– Ensure that the functionality of the software is correctness.
– Ensure about non–function qualities: reliability, usablity, performance, sercurity.
– Ensure that software appropriates to the requirements of users.</t>
  </si>
  <si>
    <t>When does test recurrent</t>
  </si>
  <si>
    <t>- End of Sprint
- At the requests of Project Manager or superiors</t>
  </si>
  <si>
    <t>No</t>
  </si>
  <si>
    <t>Pages</t>
  </si>
  <si>
    <t>Sub-feature</t>
  </si>
  <si>
    <t>Requirement</t>
  </si>
  <si>
    <t>Test Case</t>
  </si>
  <si>
    <t>Executed</t>
  </si>
  <si>
    <t>Report</t>
  </si>
  <si>
    <t>Create Req</t>
  </si>
  <si>
    <t>Review Req</t>
  </si>
  <si>
    <t>Update Req</t>
  </si>
  <si>
    <t>Create TC</t>
  </si>
  <si>
    <t>Review TC</t>
  </si>
  <si>
    <t>Update TC</t>
  </si>
  <si>
    <t>Test</t>
  </si>
  <si>
    <t>Log bug</t>
  </si>
  <si>
    <t>Phân tích bug</t>
  </si>
  <si>
    <t>Login</t>
  </si>
  <si>
    <t>1,5</t>
  </si>
  <si>
    <t>0,75</t>
  </si>
  <si>
    <t>0,5</t>
  </si>
  <si>
    <t>1,0</t>
  </si>
  <si>
    <t>Register</t>
  </si>
  <si>
    <t>4,0</t>
  </si>
  <si>
    <t>2,5</t>
  </si>
  <si>
    <t>Forgot password</t>
  </si>
  <si>
    <t>Search</t>
  </si>
  <si>
    <t>- Search default 
- Search advance</t>
  </si>
  <si>
    <t>3,0</t>
  </si>
  <si>
    <t>2,0</t>
  </si>
  <si>
    <t>Group</t>
  </si>
  <si>
    <t>- Danh sách nhóm
- Group timeline</t>
  </si>
  <si>
    <t>0,8</t>
  </si>
  <si>
    <t>- Group member 
- Group warning 
- Group participate</t>
  </si>
  <si>
    <t>3,5</t>
  </si>
  <si>
    <t>5,0</t>
  </si>
  <si>
    <t>Newsfeed</t>
  </si>
  <si>
    <t>My page</t>
  </si>
  <si>
    <t>My Pages</t>
  </si>
  <si>
    <t>Other's pages</t>
  </si>
  <si>
    <t>Friend's pages</t>
  </si>
  <si>
    <t>Edit Profile</t>
  </si>
  <si>
    <t>Edit profile</t>
  </si>
  <si>
    <t>0,3</t>
  </si>
  <si>
    <t>Change avatar</t>
  </si>
  <si>
    <t>0,2</t>
  </si>
  <si>
    <t>Change password</t>
  </si>
  <si>
    <t>0,6</t>
  </si>
  <si>
    <t>0,9</t>
  </si>
  <si>
    <t>2,3</t>
  </si>
  <si>
    <t>Edit status</t>
  </si>
  <si>
    <t>Common</t>
  </si>
  <si>
    <t>Header</t>
  </si>
  <si>
    <t>Friend requests</t>
  </si>
  <si>
    <t>Advertisment</t>
  </si>
  <si>
    <t>Chat</t>
  </si>
  <si>
    <t>Create post</t>
  </si>
  <si>
    <t>Post list</t>
  </si>
  <si>
    <t>- Comment
- Reply
- List</t>
  </si>
  <si>
    <t>Common error message</t>
  </si>
  <si>
    <t>Intergration</t>
  </si>
  <si>
    <t>8,0</t>
  </si>
  <si>
    <t>6,0</t>
  </si>
  <si>
    <t>Total</t>
  </si>
  <si>
    <t>54,0</t>
  </si>
  <si>
    <t>25,6</t>
  </si>
  <si>
    <t>16,2</t>
  </si>
  <si>
    <t>72,0</t>
  </si>
  <si>
    <t>33,8</t>
  </si>
  <si>
    <t>21,5</t>
  </si>
  <si>
    <t>49,6</t>
  </si>
  <si>
    <t>22,8</t>
  </si>
  <si>
    <t>21,9</t>
  </si>
  <si>
    <t>20,1</t>
  </si>
  <si>
    <t>ID màn hình</t>
  </si>
  <si>
    <t>Tên màn hình</t>
  </si>
  <si>
    <t>Đăng nhập</t>
  </si>
  <si>
    <t>Người tạo</t>
  </si>
  <si>
    <t>ThuyDL</t>
  </si>
  <si>
    <t>Ngày tạo</t>
  </si>
  <si>
    <t>Image màn hình</t>
  </si>
  <si>
    <t>Yêu cầu màn hình</t>
  </si>
  <si>
    <t xml:space="preserve">
Hiển thị đúng thông tin cá nhân đã được khai báo khi đăng ký tài khoản
Hiển thị danh sách các bài đăng
Bình luận được các bài đăng
Chat được
Thay được cover, avtar
Post bài        
           </t>
  </si>
  <si>
    <t>Gốc nơi di chuyển đến màn hình này</t>
  </si>
  <si>
    <t>- Login -&gt; Home-&gt; View profile -&gt; My page</t>
  </si>
  <si>
    <t>ID</t>
  </si>
  <si>
    <t>Item</t>
  </si>
  <si>
    <t>IOE</t>
  </si>
  <si>
    <t>Required</t>
  </si>
  <si>
    <t>Min/Max</t>
  </si>
  <si>
    <t>Type</t>
  </si>
  <si>
    <t>Data type</t>
  </si>
  <si>
    <t>Default</t>
  </si>
  <si>
    <t>Table</t>
  </si>
  <si>
    <t>column</t>
  </si>
  <si>
    <t>Screen transition</t>
  </si>
  <si>
    <t>Camera header</t>
  </si>
  <si>
    <t>E</t>
  </si>
  <si>
    <t>button</t>
  </si>
  <si>
    <t>Click vào có hiển thị cho phép chọn lựa hình ảnh để update</t>
  </si>
  <si>
    <t>Header image</t>
  </si>
  <si>
    <t>O</t>
  </si>
  <si>
    <t>image</t>
  </si>
  <si>
    <t>user</t>
  </si>
  <si>
    <t>user_background</t>
  </si>
  <si>
    <t>Camera avatar</t>
  </si>
  <si>
    <t>Avatar image</t>
  </si>
  <si>
    <t>user_avatar</t>
  </si>
  <si>
    <t>Friend</t>
  </si>
  <si>
    <t>friend</t>
  </si>
  <si>
    <t>Click vào Friend sẽ hiển thị:
-Nếu chưa có bạn bè sẽ hiển thị "không có bạn bè nào"
-Nếu có 4 người bạn sẽ hiển thị tất cả list friend 4 người bạn
-Nếu có nhiều hơn 4 người bạn thì khi click vào friend sẽ hiển thị ra 4 người bạn bất kì, khi click vào button view more thì sẽ hiển thị thêm 4 người bạn tiếp theo</t>
  </si>
  <si>
    <t>Unfriend</t>
  </si>
  <si>
    <t xml:space="preserve">Hiển thị popup "Are you sure you want to delete Ngan Cháy Tỏi ?
This action cannot be undone."
</t>
  </si>
  <si>
    <t>Unfriend cancel</t>
  </si>
  <si>
    <t>friend_id</t>
  </si>
  <si>
    <t>Không thực hiện xóa</t>
  </si>
  <si>
    <t>Unfriend delete</t>
  </si>
  <si>
    <t>"Thực hiện xóa. 
Kiểm tra dữ liệu bảng friend trong db"</t>
  </si>
  <si>
    <t>Search friend</t>
  </si>
  <si>
    <t>I</t>
  </si>
  <si>
    <t>textbox</t>
  </si>
  <si>
    <t xml:space="preserve">Có thể tìm kiếm theo Like
Hiện danh sách kết quả tìm kiếm theo thứ tự:cgiảm dần từ có nhiều bạn chung nhất
</t>
  </si>
  <si>
    <t>Send mess</t>
  </si>
  <si>
    <t>Sẽ hiển thị box chat với chính mình</t>
  </si>
  <si>
    <t>Edit profile photo</t>
  </si>
  <si>
    <t>Hiển thị Hover để lựa chọn 2 mục update: Header hoặc profile</t>
  </si>
  <si>
    <t>Update profile photo</t>
  </si>
  <si>
    <t>Click vào cho phép thay đổi hình ảnh profile</t>
  </si>
  <si>
    <t>Update header photo</t>
  </si>
  <si>
    <t>Click vào cho phép thay đổi hình ảnh header</t>
  </si>
  <si>
    <t>Thông tin dưới avatar</t>
  </si>
  <si>
    <t>label</t>
  </si>
  <si>
    <t>user_name</t>
  </si>
  <si>
    <t>Adress</t>
  </si>
  <si>
    <t>ward</t>
  </si>
  <si>
    <t>ward_name</t>
  </si>
  <si>
    <t>Timeline</t>
  </si>
  <si>
    <t>link</t>
  </si>
  <si>
    <t>newfead</t>
  </si>
  <si>
    <t>Click vào Timeline sẽ hiển thị ra newfead</t>
  </si>
  <si>
    <t>Information</t>
  </si>
  <si>
    <t>information</t>
  </si>
  <si>
    <t>Click vào mở ra personal infor
Kiểm tra thông tin bảng user trong DB. Đúng các thông tin: 
About Me 
Occupation 
Birthday 
Ward 
District 
Province 
Gender 
Email 
Married</t>
  </si>
  <si>
    <t>Friends</t>
  </si>
  <si>
    <t>list friends</t>
  </si>
  <si>
    <t xml:space="preserve">Hiển thị danh sách bạn bè
</t>
  </si>
  <si>
    <t>Friends Request</t>
  </si>
  <si>
    <t>list friends request</t>
  </si>
  <si>
    <t>Hiển thị danh sách những yêu cầu kết bạn.click vào button dấu tích thì chấp nhận kết bạn, click vào button xóa thì từ chối</t>
  </si>
  <si>
    <t>Hiển thị hình ảnh quảng cáo</t>
  </si>
  <si>
    <t>Shortcuts</t>
  </si>
  <si>
    <t>Shortcuts newfeed</t>
  </si>
  <si>
    <t>My newfead</t>
  </si>
  <si>
    <t>Click vào hiển thị ra newfead của my page</t>
  </si>
  <si>
    <t>Shortcuts logout</t>
  </si>
  <si>
    <t>logout</t>
  </si>
  <si>
    <t>Click vào sẽ logout khỏi tài khoản đang đăng nhập.</t>
  </si>
  <si>
    <t>Friends suggest</t>
  </si>
  <si>
    <t xml:space="preserve">Hiển thị những tài khoản chưa phải là bạn bè để gợi ý kết bạn, theo thứ tự giảm dần từ có nhiều bạn chung nhất. 
Có thể click vào các tài khoản để xem trang cá nhân của họ
</t>
  </si>
  <si>
    <t>Post</t>
  </si>
  <si>
    <t>Post avartar</t>
  </si>
  <si>
    <t>Post Name</t>
  </si>
  <si>
    <t>Click vào sẽ hiển thị my page
Kiểm tra trong DB xem thông tin đã khớp với user đang đăng nhập chưa.</t>
  </si>
  <si>
    <t>Post date</t>
  </si>
  <si>
    <t>post</t>
  </si>
  <si>
    <t>Post content</t>
  </si>
  <si>
    <t>Edit post</t>
  </si>
  <si>
    <t>Hiển thị màn hình edit post, cho phép điều chỉnh nội dung, hình ảnh, thiết lập người xem của bài đăng.</t>
  </si>
  <si>
    <t>25</t>
  </si>
  <si>
    <t>Delete post</t>
  </si>
  <si>
    <t>Hiển thị popup "Are you sure you can delete this post?"</t>
  </si>
  <si>
    <t>Delete post cancel</t>
  </si>
  <si>
    <t>Huỷ xoá</t>
  </si>
  <si>
    <t>Public</t>
  </si>
  <si>
    <t>Click vào hiển thị Hover cho phép chọn: Public, friend, Only me</t>
  </si>
  <si>
    <t>comment</t>
  </si>
  <si>
    <t>Comment</t>
  </si>
  <si>
    <t>Click vào có thể ẩn hoặc hiện comment</t>
  </si>
  <si>
    <t>Số comment</t>
  </si>
  <si>
    <t>Tự động cộng vào số comment mới, hiển thị tổng số comment của bài post.</t>
  </si>
  <si>
    <t>Comment date</t>
  </si>
  <si>
    <t>parent_comment</t>
  </si>
  <si>
    <t>Thể hiện ngày comment</t>
  </si>
  <si>
    <t>My name</t>
  </si>
  <si>
    <t>Click vào sẽ hiển thị my page</t>
  </si>
  <si>
    <t>Reply</t>
  </si>
  <si>
    <t>child_comment</t>
  </si>
  <si>
    <t>content</t>
  </si>
  <si>
    <t>Mở ra textbox "Post your comment" cho comment reply</t>
  </si>
  <si>
    <t>Edit</t>
  </si>
  <si>
    <t>Hiển thị popup "Edit comment"</t>
  </si>
  <si>
    <t>Edit comment</t>
  </si>
  <si>
    <t>longtext</t>
  </si>
  <si>
    <t>Edit save</t>
  </si>
  <si>
    <t>Lưu thông tin thay đổi. Hiển thị cmt đã được thay đổi</t>
  </si>
  <si>
    <t>Delete</t>
  </si>
  <si>
    <t>Mở popup "Delete comment"</t>
  </si>
  <si>
    <t>Delete comment</t>
  </si>
  <si>
    <t>Hiển thị "Do you really want to delete this comment? This process cannot be undone."</t>
  </si>
  <si>
    <t>Delete cancel</t>
  </si>
  <si>
    <t>Hủy xóa</t>
  </si>
  <si>
    <t>Delete delete</t>
  </si>
  <si>
    <t>Đồng ý xóa. Kiểm tra dữ liệu bảng child_comment trong db</t>
  </si>
  <si>
    <t>Icon mở rộng(dấu load)</t>
  </si>
  <si>
    <t>Hiển thị toàn bộ bài đăng trên newfeed</t>
  </si>
  <si>
    <t>Personal info</t>
  </si>
  <si>
    <t>Kiểm tra thông tin bảng user trong db
Đúng các thông tin: 
About Me 
Occupation 
Birthday 
Ward 
District
Province 
Gender
Email 
Married</t>
  </si>
  <si>
    <t>icon</t>
  </si>
  <si>
    <t>Hiển thị tất cả các icon</t>
  </si>
  <si>
    <t>Scroll back on top button</t>
  </si>
  <si>
    <t>Tự động cuộn lên đầu trang</t>
  </si>
  <si>
    <t>Trang chủ</t>
  </si>
  <si>
    <t>Thuy DL</t>
  </si>
  <si>
    <t>Hiển thị màn hình trang chủ Tinder gồm các Feature như:
- Logo C10Tinder
- Search People
- Group Social
- Friends List
- Notification
- Create Post
- List Posts 
- Friends Chat List
- Friends Suggest</t>
  </si>
  <si>
    <t>- Login thành công--&gt; Hiển thị Newsfeed
- Click logo "C10 Tinder" trên Header
- My Pages/ Friend's Pages/ Other's Pages thì click vào "News Feed" ở Shortcuts</t>
  </si>
  <si>
    <t>Column</t>
  </si>
  <si>
    <t>Notes</t>
  </si>
  <si>
    <t>Hiển thị trang quảng cáo
Trang quảng cáo đó sẽ hiển thị ra 1 sản phẩn cụ thể để mua hàng hoặcchỉ là trang quảng cáo tất cả các sản phẩm</t>
  </si>
  <si>
    <t>- Hiện thị các đường tắt có sẵn</t>
  </si>
  <si>
    <t>- Hiển thị màn hình My Pages</t>
  </si>
  <si>
    <t>Log Out</t>
  </si>
  <si>
    <t>- Quay lại màn hình Login</t>
  </si>
  <si>
    <t>Friends Suggest</t>
  </si>
  <si>
    <t>username</t>
  </si>
  <si>
    <t>Add Friend</t>
  </si>
  <si>
    <t>Sau khi gửi lời mời kết bạn thì button thêm bạn bè sẽ hiển thị "đã gửi "</t>
  </si>
  <si>
    <t>Mutual Friends</t>
  </si>
  <si>
    <t>Hiển thị những bạn bè chung của mình và người bạn đó</t>
  </si>
  <si>
    <t>Create Post</t>
  </si>
  <si>
    <t>text box</t>
  </si>
  <si>
    <t>Longtext</t>
  </si>
  <si>
    <t>Refer to spec Create Post</t>
  </si>
  <si>
    <t>Recommend Friends</t>
  </si>
  <si>
    <t>TBD: có thể bổ sung tính năng sau</t>
  </si>
  <si>
    <t>Hiển thị danh sách bạn bè, khi click vào 1 tài khoản thì sẽ hiện ra hộp tin nhắn với tài khoản đó</t>
  </si>
  <si>
    <t>Scroll back to Top</t>
  </si>
  <si>
    <t>Di chuyển lại lên đầu trang</t>
  </si>
  <si>
    <t>Scroll more Posts</t>
  </si>
  <si>
    <t>Hiển thị thêm những bài đăng cũ hơn</t>
  </si>
  <si>
    <t>text/button</t>
  </si>
  <si>
    <t>Refer to spec Header.</t>
  </si>
  <si>
    <t>Notification</t>
  </si>
  <si>
    <t>int</t>
  </si>
  <si>
    <t>Click vào icon sẽ mở ra bảng thông báo hoạt động trên Tinder</t>
  </si>
  <si>
    <t>Logo C10 Tinder</t>
  </si>
  <si>
    <t>Search People</t>
  </si>
  <si>
    <t>group</t>
  </si>
  <si>
    <t>Group Social</t>
  </si>
  <si>
    <t>Friend Requests</t>
  </si>
  <si>
    <t>friend_request</t>
  </si>
  <si>
    <t>Home</t>
  </si>
  <si>
    <t>Account infor</t>
  </si>
  <si>
    <t>Image</t>
  </si>
  <si>
    <t>post_image</t>
  </si>
  <si>
    <t>- Có thể tải 1 hoặc nhiều ảnh 
- Tải ảnh quá size, hiển thị mess: "Big size!!"
- Tải một file khác không phải ảnh, hiển thị mess: "Not Image!!"
- Giới hạn size ảnh cho phép tải &lt; 1MB</t>
  </si>
  <si>
    <t>Chế độ hiển thị(Public)</t>
  </si>
  <si>
    <t>combobox</t>
  </si>
  <si>
    <t>Hiển thị các giá trị theo thứ tự: Public/Friend/Only me</t>
  </si>
  <si>
    <t>Icon</t>
  </si>
  <si>
    <t>checkbox</t>
  </si>
  <si>
    <t>Hiển thị bảng icon có: box Search, Frequently Used, Smileys &amp; People</t>
  </si>
  <si>
    <t>Share some what you are thinking?</t>
  </si>
  <si>
    <t>post_content</t>
  </si>
  <si>
    <t>Nhập nội dung bài đăng, có thể đăng icon hoặc viết bài, không giới hạn ký tự</t>
  </si>
  <si>
    <t>Bỏ trống nội dung hiển thị mess: "Content is required!!"</t>
  </si>
  <si>
    <t>List Posts</t>
  </si>
  <si>
    <t>Hiển thị những bài đăng của cá nhân và bạn bè theo thứ tự thời gian, bài nào đăng sau thì hiển thị lên đầu trang
Chỉ được phép edit và delete bài đăng của mình, có cả những bài đăng của mình và bạn bè ở hội nhóm</t>
  </si>
  <si>
    <t>Vân Anh</t>
  </si>
  <si>
    <t>Chinh Review</t>
  </si>
  <si>
    <t>- Hiển thị quảng cáo
- Khi click vào sẽ dẫn đến một trang dành riêng cho quảng cáo</t>
  </si>
  <si>
    <t>Trang quảng cáo đó sẽ hiển thị ra 1 sản phẩn cụ thể để mua hàng hoặcchỉ là trang quảng cáo tất cả các sản phẩm</t>
  </si>
  <si>
    <t>- Hiển thị danh sách gợi ý bạn bè</t>
  </si>
  <si>
    <t>- Gửi yêu cầu kết bạn tới người nhận</t>
  </si>
  <si>
    <t>- Danh sách bạn bè của người được gợi ý</t>
  </si>
  <si>
    <t>Refer to spec Chat.</t>
  </si>
  <si>
    <t>Click Avatar or Account Name vào sẽ hiện ra: View Profile, Edit Profile và Log Out</t>
  </si>
  <si>
    <t>CHECKLIST</t>
  </si>
  <si>
    <t>Category</t>
  </si>
  <si>
    <t>Check Content</t>
  </si>
  <si>
    <t>Status</t>
  </si>
  <si>
    <t>Check Date</t>
  </si>
  <si>
    <t>QA check</t>
  </si>
  <si>
    <t>Tổ chức và hoàn thành</t>
  </si>
  <si>
    <t>Tất cả các tham chiếu nội bộ đến đến các yêu cầu khác có chính xác hay không?</t>
  </si>
  <si>
    <t>10/8.2023</t>
  </si>
  <si>
    <t>Chinh</t>
  </si>
  <si>
    <t>Chi tiết xem thêm tại Sheet Newsfeed- Vân Anh Review
(Spec Chinh Review) đã bổ sung thêm ở cái Item 1,5,6,7,20,25,31</t>
  </si>
  <si>
    <t>Tất cả yêu cầu có được viết ở mức độ chi tiết và nhất quán phù hợp không?
Name, combo/textbox..,Data type, I/O/E, max length, require,DB input/out put, Data default.</t>
  </si>
  <si>
    <t>NG</t>
  </si>
  <si>
    <t>Tất cả các yêu có cung cấp đủ cơ sở cho thiết kế TC và coding ko?</t>
  </si>
  <si>
    <t>Spec có bao gồm tất cả yêu cầu của khách hàng hoặc hệ thống đã biết không?</t>
  </si>
  <si>
    <t>Hành vi dự kiến có được ghi lại cho tất cả các trường hợp lỗi dự kiến không?</t>
  </si>
  <si>
    <t>Spec có mô tả đủ các mục trên giao diện không?</t>
  </si>
  <si>
    <t>OK</t>
  </si>
  <si>
    <t>Tính đúng đẵn</t>
  </si>
  <si>
    <t>Có yêu cầu nào xung đột hoặc trùng lặp với các yêu cầu khác không?</t>
  </si>
  <si>
    <t>Mỗi yêu cầu có được viết bằng ngôn ngữ rõ ràng, ngắn gọn, dễ hiểu không?</t>
  </si>
  <si>
    <t>Mỗi yêu cầu có thể kiểm chứng bằng thử nghiệm, trình diễn, xem xét hoặc phân tích ko?</t>
  </si>
  <si>
    <t xml:space="preserve">Mỗi yêu cầu có nằm trong phạm vi của dự án không?
</t>
  </si>
  <si>
    <t>Mỗi yêu cầu có mắc lỗi về nội dung và ngữ pháp không?</t>
  </si>
  <si>
    <t>Có bất kì thông tin cần thiết nào bị thiếu trong một yêu cầu không? Nếu vậy nó được xác định là TBD(to be determined)</t>
  </si>
  <si>
    <t>Tất cả các yêu cầu có thể được thực hiện trong các ràng buộc đã biết không?</t>
  </si>
  <si>
    <t>Có bất kì thông báo lỗi cụ thể nào là duy nhất và có ý nghĩa không?</t>
  </si>
  <si>
    <t>Thuộc tính chất lượng</t>
  </si>
  <si>
    <t>Tất cả các mục tiêu thực hiện có được xác định chính xác không?</t>
  </si>
  <si>
    <t>Tất cả các cân nhắc về an ninh và an toàn có được chỉ định đúng cách không?</t>
  </si>
  <si>
    <t>Các mục tiêu thuộc tính chất lượng khác có được ghi lại và định lượng rõ ràng không, với mức chấp nhận được đánh đổi quy định?(load login mất 3s)</t>
  </si>
  <si>
    <t>Truy xuất nguồn gốc</t>
  </si>
  <si>
    <t>Mỗi yêu cầu có được xác định chính xác và duy nhất không?</t>
  </si>
  <si>
    <t>Mỗi yêu cầu chức năng phần mềm có thể được theo dõi được yêu cầu cấp cao hơn(ví dụ: hệ thống yêu cầu, trường hợp sử dụng)?</t>
  </si>
  <si>
    <t>Yêu cầu mỗi khi được thay đổi có được ghi rõ và bôi đỏ ko?</t>
  </si>
  <si>
    <t>Các vấn đề đặc biệt</t>
  </si>
  <si>
    <t>Có phải tất cả các yêu cầu thực sự là yêu cầu, không phải là giải pháp thiết kế hoặc triển khai?</t>
  </si>
  <si>
    <t>Tất cả các chức năng quan trọng về thời gian có được xác định và tiêu chí thời gian được chỉ định cho chúng ko?(cứ 5h hãy tổng hợp lại báo cáo. Gửi mấy h ? Chạy trong bao lâu?)</t>
  </si>
  <si>
    <t>Các vấn đề quốc tế hóa(đa ngôn ngữ) đã được giải quyết thỏa đáng chưa?</t>
  </si>
  <si>
    <t>TEST CASE LIST</t>
  </si>
  <si>
    <t>Test Environment Setup Description</t>
  </si>
  <si>
    <t>&lt;List enviroment requires in this system
1. Server
2. Database
3. Web Browser
...
&gt;</t>
  </si>
  <si>
    <t>Function Name</t>
  </si>
  <si>
    <t>Sheet Name</t>
  </si>
  <si>
    <t>Description</t>
  </si>
  <si>
    <t>Pre-Condition</t>
  </si>
  <si>
    <t>Mail list</t>
  </si>
  <si>
    <t>MailList</t>
  </si>
  <si>
    <t>Sheet2</t>
  </si>
  <si>
    <t>Function C</t>
  </si>
  <si>
    <t>Sheet3</t>
  </si>
  <si>
    <t>Function D</t>
  </si>
  <si>
    <t>Sheet4</t>
  </si>
  <si>
    <t>Function E</t>
  </si>
  <si>
    <t>Sheet5</t>
  </si>
  <si>
    <t>Module Code</t>
  </si>
  <si>
    <t xml:space="preserve">Module1 </t>
  </si>
  <si>
    <t>Pass</t>
  </si>
  <si>
    <t>Test requirement</t>
  </si>
  <si>
    <t>&lt;Brief description about requirements which are tested in this sheet&gt;</t>
  </si>
  <si>
    <t>Fail</t>
  </si>
  <si>
    <t>Tester</t>
  </si>
  <si>
    <t>Untested</t>
  </si>
  <si>
    <t>Number of Test cases</t>
  </si>
  <si>
    <t>Untesed</t>
  </si>
  <si>
    <t>Group Name</t>
  </si>
  <si>
    <t>Sub Group Name</t>
  </si>
  <si>
    <t>Test Case Description</t>
  </si>
  <si>
    <t>Precondition</t>
  </si>
  <si>
    <t>Test Case Procedure</t>
  </si>
  <si>
    <t>Test data</t>
  </si>
  <si>
    <t>Expected Output</t>
  </si>
  <si>
    <t>Result</t>
  </si>
  <si>
    <t>Test date</t>
  </si>
  <si>
    <t>&lt;group of test case = big function&gt;</t>
  </si>
  <si>
    <t>&lt;group of test case = medium function&gt;</t>
  </si>
  <si>
    <t>&lt;group of test case = small function&gt;</t>
  </si>
  <si>
    <t xml:space="preserve">&lt;Describe steps to perform this case&gt;
</t>
  </si>
  <si>
    <t xml:space="preserve">&lt;Describe results which meet customer's requirement&gt;
</t>
  </si>
  <si>
    <t>Check display email</t>
  </si>
  <si>
    <t>Tinder</t>
  </si>
  <si>
    <t>TS_ID</t>
  </si>
  <si>
    <t>Test scenario name</t>
  </si>
  <si>
    <t>TC_ID</t>
  </si>
  <si>
    <t>Test Case name</t>
  </si>
  <si>
    <t>Check tích hợp giữa màn hình Thêm mới user và màn hình login</t>
  </si>
  <si>
    <t>Login thành công sau khi thêm mới tài khoản admin</t>
  </si>
  <si>
    <t>- Đã tồn tại tài khoản admin: admin@codegym.vn
Chưa có tk admin: thuy12@gmail.com</t>
  </si>
  <si>
    <t>1. Login bằng tk admin: admin@codegym.vn
2. Tại màn hình Thêm mới người dùng, tạo 1 tài khoản admin thuy12@gmail.com/123456
3. Log out
4. Đăng nhập với tài khoản thuy12@gmail.com/123456</t>
  </si>
  <si>
    <t>1. Login thành công
2. Thêm mới tài khoản user thành công
3. Ra màn hình login
4. Đăng nhập thành công, hiển thị toàn bộ chức năng của hệ thống.</t>
  </si>
  <si>
    <t>Login thành công sau khi thêm mới tài khoản user</t>
  </si>
  <si>
    <t>- Đã tồn tại tài khoản admin: admin@codegym.vn
Chưa có tk user: thuy_user@gmail.com</t>
  </si>
  <si>
    <t>1. Login bằng tk admin: admin@codegym.vn
2. Tại màn hình Thêm mới người dùng, tạo 1 tài khoản user thuy_user@gmail.com/123456
3. Log out
4. Đăng nhập với tài khoản thuy_user@gmail.com/123456</t>
  </si>
  <si>
    <t>1. Login thành công
2. Thêm mới tài khoản user thành công
3. Ra màn hình login
4. Đăng nhập thành công, hiển thị chức năng ds sản phẩm và có thể thực hiện tìm kiếm sp ứng với role user.</t>
  </si>
  <si>
    <t>AddDM</t>
  </si>
  <si>
    <t>Acess Right</t>
  </si>
  <si>
    <t>Kiểm tra trường hợp copy link</t>
  </si>
  <si>
    <t>1. Paste link vào trình duyệt: https://test.warface.codegym.vn/admin/login
2. Nhấn Enter</t>
  </si>
  <si>
    <t>2. Hiển thị màn hình Login</t>
  </si>
  <si>
    <t>UI</t>
  </si>
  <si>
    <t>Kiểm tra số lượng Item</t>
  </si>
  <si>
    <t>Đang ở màn hình login</t>
  </si>
  <si>
    <t>Hiển thị chính xác các item:
- Tên màn hình, tên trên tab html: Login
- 2 textbox: Email và Password
- 2 button: Login và Reset</t>
  </si>
  <si>
    <t>Kiểm tra vị trí, font, size....</t>
  </si>
  <si>
    <t>Hiển thị chính xác như design</t>
  </si>
  <si>
    <t>Kiểm tra trạng thái các item</t>
  </si>
  <si>
    <t>Các button đều ở trạng thái enable</t>
  </si>
  <si>
    <t>Kiểm tra giá trị default</t>
  </si>
  <si>
    <t>Các mục textbox để trống</t>
  </si>
  <si>
    <t>Business</t>
  </si>
  <si>
    <t>Login thành công</t>
  </si>
  <si>
    <t>Đã tồn tại tài khoản admin@codegym.vn</t>
  </si>
  <si>
    <t>1. Input data
- Email: admin@codegym.vn
- Pass: 123123
2. Click button Login</t>
  </si>
  <si>
    <t>2. Login thành công và di chuyển vào trang Home page</t>
  </si>
  <si>
    <t>Kiểm tra trường hợp Email không tồn tại</t>
  </si>
  <si>
    <t>Trong hệ thống ko tồn tại email thuydl@gmail.com</t>
  </si>
  <si>
    <t>1. Input data
- Email: thuydl@gmail.com
- Pass: 123123
2. Click button Login</t>
  </si>
  <si>
    <t>2. Hệ thống hiển thị thông báo lỗi: "Email không tồn tại trong hệ thốn"</t>
  </si>
  <si>
    <t>Kiểm tra trường hợp Pass không đúng</t>
  </si>
  <si>
    <t>Đã tồn tại tài khoản admin@codegym.vn/123123</t>
  </si>
  <si>
    <t>1. Input data
- Email: admin@codegym.vn
- Pass: 123456
2. Click button Login</t>
  </si>
  <si>
    <t>2. Hệ thống hiển thị thông báo lỗi: "Password không đúng"</t>
  </si>
  <si>
    <t>Reset</t>
  </si>
  <si>
    <t>Kiểm tra chức năng reset</t>
  </si>
  <si>
    <t>1. Nhập dữ liệu vào 2 mục Email/pass
2. Click button reset</t>
  </si>
  <si>
    <t>2. Clear hết dữ liệu đã nhập.</t>
  </si>
  <si>
    <t>Validation</t>
  </si>
  <si>
    <t>Email</t>
  </si>
  <si>
    <t>Không nhập Email</t>
  </si>
  <si>
    <t>1. Input data
- Email: Để trống
- Pass: 123123
2. Click button Login</t>
  </si>
  <si>
    <t>2. Hệ thống hiển thị thông báo lỗi: "Đây là trường bắt buộc nhập"</t>
  </si>
  <si>
    <t>Nhập email thiếu @</t>
  </si>
  <si>
    <r>
      <rPr>
        <rFont val="Tahoma"/>
        <sz val="10.0"/>
      </rPr>
      <t xml:space="preserve">1. Input data
- Email: </t>
    </r>
    <r>
      <rPr>
        <rFont val="Tahoma"/>
        <color rgb="FF1155CC"/>
        <sz val="10.0"/>
        <u/>
      </rPr>
      <t>thuydlgmail.com</t>
    </r>
    <r>
      <rPr>
        <rFont val="Tahoma"/>
        <sz val="10.0"/>
      </rPr>
      <t xml:space="preserve">
- Pass: 123123
2. Click button Login</t>
    </r>
  </si>
  <si>
    <t>2. Hệ thống hiển thị thông báo lỗi: "Email bạn nhập không phải là email hợp lệ"</t>
  </si>
  <si>
    <t xml:space="preserve">Nhập email không đúng định dạng xxx@xxx.xxx
</t>
  </si>
  <si>
    <t>1. Input data
- Email: admin@codegym
- Pass: 123456
2. Click button Login</t>
  </si>
  <si>
    <t>Password</t>
  </si>
  <si>
    <t>Không nhập pass</t>
  </si>
  <si>
    <t>1. Input data
- Email: admin@codegym.vn
- Pass: Để trống
2. Click button Login</t>
  </si>
  <si>
    <t>TEST REPORT</t>
  </si>
  <si>
    <t>&lt;Project Name&gt;</t>
  </si>
  <si>
    <t>&lt;Project Code&gt;</t>
  </si>
  <si>
    <t>&lt;Date when this test report is created&gt;</t>
  </si>
  <si>
    <t>&lt;List modules included in this release&gt; ex: Release 1 includes 2 modules: Module1 and Module2</t>
  </si>
  <si>
    <t>Module code</t>
  </si>
  <si>
    <t>Number of  test cases</t>
  </si>
  <si>
    <t>Sub total</t>
  </si>
  <si>
    <t>Test coverage</t>
  </si>
  <si>
    <t>%</t>
  </si>
  <si>
    <t>Test successful coverage</t>
  </si>
  <si>
    <t>Date</t>
  </si>
  <si>
    <t>I. Bug of Funtions</t>
  </si>
  <si>
    <t>Number of test cases</t>
  </si>
  <si>
    <t>II. Report by Defect</t>
  </si>
  <si>
    <t>1. Classify Defect</t>
  </si>
  <si>
    <t>BugID</t>
  </si>
  <si>
    <t>Bug/Nobug</t>
  </si>
  <si>
    <t>Bug type</t>
  </si>
  <si>
    <t>Cause of bug</t>
  </si>
  <si>
    <t>Not-bug Classification</t>
  </si>
  <si>
    <t>Action</t>
  </si>
  <si>
    <t>Bug</t>
  </si>
  <si>
    <t xml:space="preserve">Functional </t>
  </si>
  <si>
    <t>Coding mistake</t>
  </si>
  <si>
    <t>As Specified</t>
  </si>
  <si>
    <t>No bug</t>
  </si>
  <si>
    <t>Misunderstand Document</t>
  </si>
  <si>
    <t>Duplicate</t>
  </si>
  <si>
    <t>Error in Document</t>
  </si>
  <si>
    <t>Insufficient execution environment</t>
  </si>
  <si>
    <t>data error</t>
  </si>
  <si>
    <t>Error in Testing procedure</t>
  </si>
  <si>
    <t>Unclear Document</t>
  </si>
  <si>
    <t>Cannot Reproduce</t>
  </si>
  <si>
    <t>Connected system bad</t>
  </si>
  <si>
    <t>Cause unknown</t>
  </si>
  <si>
    <t>requirement error</t>
  </si>
  <si>
    <t>Other</t>
  </si>
  <si>
    <t>2. Bug Analysis</t>
  </si>
  <si>
    <t>Bug reason</t>
  </si>
  <si>
    <t>Reason</t>
  </si>
  <si>
    <t>Number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</si>
</sst>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48">
    <font>
      <sz val="11.0"/>
      <color rgb="FF000000"/>
      <name val="MS PGothic"/>
      <scheme val="minor"/>
    </font>
    <font>
      <sz val="10.0"/>
      <color theme="1"/>
      <name val="Tahoma"/>
    </font>
    <font>
      <b/>
      <sz val="22.0"/>
      <color rgb="FFDD0806"/>
      <name val="Tahoma"/>
    </font>
    <font>
      <b/>
      <sz val="25.0"/>
      <color rgb="FFDD0806"/>
      <name val="Tahoma"/>
    </font>
    <font>
      <b/>
      <sz val="20.0"/>
      <color rgb="FF000000"/>
      <name val="Tahoma"/>
    </font>
    <font/>
    <font>
      <b/>
      <sz val="10.0"/>
      <color rgb="FF993300"/>
      <name val="Tahoma"/>
    </font>
    <font>
      <i/>
      <sz val="10.0"/>
      <color rgb="FF006411"/>
      <name val="Tahoma"/>
    </font>
    <font>
      <b/>
      <sz val="10.0"/>
      <color rgb="FFFFFFFF"/>
      <name val="Tahoma"/>
    </font>
    <font>
      <b/>
      <sz val="10.0"/>
      <color rgb="FF000000"/>
      <name val="Arial"/>
    </font>
    <font>
      <sz val="11.0"/>
      <color rgb="FF000000"/>
      <name val="MS PGothic"/>
    </font>
    <font>
      <sz val="10.0"/>
      <color rgb="FF000000"/>
      <name val="Arial"/>
    </font>
    <font>
      <i/>
      <sz val="10.0"/>
      <color rgb="FF000000"/>
      <name val="Arial"/>
    </font>
    <font>
      <color theme="1"/>
      <name val="MS PGothic"/>
      <scheme val="minor"/>
    </font>
    <font>
      <b/>
      <sz val="11.0"/>
      <color rgb="FF000000"/>
      <name val="Tahoma"/>
    </font>
    <font>
      <sz val="11.0"/>
      <color rgb="FF000000"/>
      <name val="Tahoma"/>
    </font>
    <font>
      <b/>
      <sz val="12.0"/>
      <color theme="1"/>
      <name val="Arial"/>
    </font>
    <font>
      <sz val="12.0"/>
      <color theme="1"/>
      <name val="Arial"/>
    </font>
    <font>
      <sz val="14.0"/>
      <color rgb="FF000000"/>
      <name val="Times New Roman"/>
    </font>
    <font>
      <sz val="12.0"/>
      <color rgb="FF000000"/>
      <name val="Arial"/>
    </font>
    <font>
      <sz val="11.0"/>
      <color theme="1"/>
      <name val="MS PGothic"/>
    </font>
    <font>
      <sz val="14.0"/>
      <color theme="1"/>
      <name val="Times New Roman"/>
    </font>
    <font>
      <sz val="14.0"/>
      <color rgb="FFFF0000"/>
      <name val="Times New Roman"/>
    </font>
    <font>
      <sz val="11.0"/>
      <color rgb="FF000000"/>
      <name val="Arial"/>
    </font>
    <font>
      <sz val="14.0"/>
      <color rgb="FF000000"/>
      <name val="Arial"/>
    </font>
    <font>
      <b/>
      <sz val="11.0"/>
      <color theme="1"/>
      <name val="Calibri"/>
    </font>
    <font>
      <sz val="11.0"/>
      <color theme="1"/>
      <name val="Calibri"/>
    </font>
    <font>
      <b/>
      <sz val="10.0"/>
      <color rgb="FF000000"/>
      <name val="Tahoma"/>
    </font>
    <font>
      <b/>
      <sz val="10.0"/>
      <color rgb="FFDD0806"/>
      <name val="Tahoma"/>
    </font>
    <font>
      <b/>
      <sz val="10.0"/>
      <color theme="1"/>
      <name val="Tahoma"/>
    </font>
    <font>
      <u/>
      <sz val="10.0"/>
      <color rgb="FF1155CC"/>
      <name val="Tahoma"/>
    </font>
    <font>
      <u/>
      <sz val="10.0"/>
      <color rgb="FF0000D4"/>
      <name val="Tahoma"/>
    </font>
    <font>
      <sz val="10.0"/>
      <color rgb="FF000000"/>
      <name val="Tahoma"/>
    </font>
    <font>
      <sz val="10.0"/>
      <color rgb="FFDD0806"/>
      <name val="Tahoma"/>
    </font>
    <font>
      <u/>
      <sz val="10.0"/>
      <color rgb="FF0000FF"/>
      <name val="Tahoma"/>
    </font>
    <font>
      <sz val="11.0"/>
      <color theme="1"/>
      <name val="Tahoma"/>
    </font>
    <font>
      <sz val="10.0"/>
      <color rgb="FFFF0000"/>
      <name val="Tahoma"/>
    </font>
    <font>
      <sz val="10.0"/>
      <color rgb="FFFFFFFF"/>
      <name val="Tahoma"/>
    </font>
    <font>
      <b/>
      <sz val="10.0"/>
      <color rgb="FF0000D4"/>
      <name val="Tahoma"/>
    </font>
    <font>
      <sz val="10.0"/>
      <color theme="1"/>
      <name val="MS PGothic"/>
    </font>
    <font>
      <sz val="10.0"/>
      <color rgb="FF000000"/>
      <name val="Inconsolata"/>
    </font>
    <font>
      <b/>
      <sz val="11.0"/>
      <color theme="1"/>
      <name val="Tahoma"/>
    </font>
    <font>
      <b/>
      <sz val="11.0"/>
      <color theme="1"/>
      <name val="MS PGothic"/>
    </font>
    <font>
      <b/>
      <sz val="11.0"/>
      <color rgb="FF993300"/>
      <name val="Tahoma"/>
    </font>
    <font>
      <b/>
      <sz val="11.0"/>
      <color rgb="FF0000FF"/>
      <name val="MS PGothic"/>
    </font>
    <font>
      <b/>
      <i/>
      <sz val="11.0"/>
      <color theme="1"/>
      <name val="Tahoma"/>
    </font>
    <font>
      <i/>
      <sz val="11.0"/>
      <color theme="1"/>
      <name val="Tahoma"/>
    </font>
    <font>
      <b/>
      <sz val="11.0"/>
      <color rgb="FFFFFFFF"/>
      <name val="Tahoma"/>
    </font>
  </fonts>
  <fills count="24">
    <fill>
      <patternFill patternType="none"/>
    </fill>
    <fill>
      <patternFill patternType="lightGray"/>
    </fill>
    <fill>
      <patternFill patternType="solid">
        <fgColor rgb="FFFFFFFF"/>
        <bgColor rgb="FFFFFFFF"/>
      </patternFill>
    </fill>
    <fill>
      <patternFill patternType="solid">
        <fgColor rgb="FF000090"/>
        <bgColor rgb="FF000090"/>
      </patternFill>
    </fill>
    <fill>
      <patternFill patternType="solid">
        <fgColor theme="0"/>
        <bgColor theme="0"/>
      </patternFill>
    </fill>
    <fill>
      <patternFill patternType="solid">
        <fgColor rgb="FF4A86E8"/>
        <bgColor rgb="FF4A86E8"/>
      </patternFill>
    </fill>
    <fill>
      <patternFill patternType="solid">
        <fgColor rgb="FF7F7F7F"/>
        <bgColor rgb="FF7F7F7F"/>
      </patternFill>
    </fill>
    <fill>
      <patternFill patternType="solid">
        <fgColor rgb="FFA8D08D"/>
        <bgColor rgb="FFA8D08D"/>
      </patternFill>
    </fill>
    <fill>
      <patternFill patternType="solid">
        <fgColor theme="5"/>
        <bgColor theme="5"/>
      </patternFill>
    </fill>
    <fill>
      <patternFill patternType="solid">
        <fgColor rgb="FFFFD965"/>
        <bgColor rgb="FFFFD965"/>
      </patternFill>
    </fill>
    <fill>
      <patternFill patternType="solid">
        <fgColor rgb="FFDEEBF6"/>
        <bgColor rgb="FFDEEBF6"/>
      </patternFill>
    </fill>
    <fill>
      <patternFill patternType="solid">
        <fgColor rgb="FFF4B083"/>
        <bgColor rgb="FFF4B083"/>
      </patternFill>
    </fill>
    <fill>
      <patternFill patternType="solid">
        <fgColor rgb="FF9FC5E8"/>
        <bgColor rgb="FF9FC5E8"/>
      </patternFill>
    </fill>
    <fill>
      <patternFill patternType="solid">
        <fgColor rgb="FF5B9BD5"/>
        <bgColor rgb="FF5B9BD5"/>
      </patternFill>
    </fill>
    <fill>
      <patternFill patternType="solid">
        <fgColor theme="4"/>
        <bgColor theme="4"/>
      </patternFill>
    </fill>
    <fill>
      <patternFill patternType="solid">
        <fgColor theme="8"/>
        <bgColor theme="8"/>
      </patternFill>
    </fill>
    <fill>
      <patternFill patternType="solid">
        <fgColor rgb="FFFBD4B4"/>
        <bgColor rgb="FFFBD4B4"/>
      </patternFill>
    </fill>
    <fill>
      <patternFill patternType="solid">
        <fgColor rgb="FF7B7B7B"/>
        <bgColor rgb="FF7B7B7B"/>
      </patternFill>
    </fill>
    <fill>
      <patternFill patternType="solid">
        <fgColor rgb="FFFF0000"/>
        <bgColor rgb="FFFF0000"/>
      </patternFill>
    </fill>
    <fill>
      <patternFill patternType="solid">
        <fgColor theme="9"/>
        <bgColor theme="9"/>
      </patternFill>
    </fill>
    <fill>
      <patternFill patternType="solid">
        <fgColor rgb="FF333399"/>
        <bgColor rgb="FF333399"/>
      </patternFill>
    </fill>
    <fill>
      <patternFill patternType="solid">
        <fgColor rgb="FFA2C4C9"/>
        <bgColor rgb="FFA2C4C9"/>
      </patternFill>
    </fill>
    <fill>
      <patternFill patternType="solid">
        <fgColor rgb="FFB6D7A8"/>
        <bgColor rgb="FFB6D7A8"/>
      </patternFill>
    </fill>
    <fill>
      <patternFill patternType="solid">
        <fgColor rgb="FFC00000"/>
        <bgColor rgb="FFC00000"/>
      </patternFill>
    </fill>
  </fills>
  <borders count="103">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thick">
        <color rgb="FF000000"/>
      </left>
      <top/>
      <bottom style="thick">
        <color rgb="FF000000"/>
      </bottom>
    </border>
    <border>
      <top/>
      <bottom style="thick">
        <color rgb="FF000000"/>
      </bottom>
    </border>
    <border>
      <right style="thick">
        <color rgb="FF000000"/>
      </right>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top style="thick">
        <color rgb="FF000000"/>
      </top>
      <bottom/>
    </border>
    <border>
      <top style="thick">
        <color rgb="FF000000"/>
      </top>
      <bottom/>
    </border>
    <border>
      <right style="thick">
        <color rgb="FF000000"/>
      </right>
      <top style="thick">
        <color rgb="FF000000"/>
      </top>
      <bottom/>
    </border>
    <border>
      <left style="thin">
        <color rgb="FF000000"/>
      </left>
      <right style="thin">
        <color rgb="FF000000"/>
      </right>
    </border>
    <border>
      <left/>
      <top/>
      <bottom/>
    </border>
    <border>
      <top/>
      <bottom/>
    </border>
    <border>
      <left style="thin">
        <color rgb="FF000000"/>
      </left>
      <right style="thin">
        <color rgb="FF000000"/>
      </right>
      <top style="thin">
        <color rgb="FF000000"/>
      </top>
      <bottom/>
    </border>
    <border>
      <left style="thick">
        <color rgb="FFCCCCCC"/>
      </left>
      <top style="thick">
        <color rgb="FFCCCCCC"/>
      </top>
      <bottom style="thick">
        <color rgb="FFCCCCCC"/>
      </bottom>
    </border>
    <border>
      <right style="thick">
        <color rgb="FFCCCCCC"/>
      </right>
      <top style="thick">
        <color rgb="FFCCCCCC"/>
      </top>
      <bottom style="thick">
        <color rgb="FFCCCCCC"/>
      </bottom>
    </border>
    <border>
      <left style="medium">
        <color rgb="FFCCCCCC"/>
      </left>
      <right style="thick">
        <color rgb="FFCCCCCC"/>
      </right>
      <top style="thick">
        <color rgb="FFCCCCCC"/>
      </top>
      <bottom style="thick">
        <color rgb="FFCCCCCC"/>
      </bottom>
    </border>
    <border>
      <left style="thick">
        <color rgb="FFCCCCCC"/>
      </left>
      <right style="thick">
        <color rgb="FFCCCCCC"/>
      </right>
      <top style="medium">
        <color rgb="FFCCCCCC"/>
      </top>
      <bottom style="thick">
        <color rgb="FFCCCCCC"/>
      </bottom>
    </border>
    <border>
      <left style="medium">
        <color rgb="FFCCCCCC"/>
      </left>
      <right style="thick">
        <color rgb="FFCCCCCC"/>
      </right>
      <top style="medium">
        <color rgb="FFCCCCCC"/>
      </top>
      <bottom style="thick">
        <color rgb="FFCCCCCC"/>
      </bottom>
    </border>
    <border>
      <top style="thick">
        <color rgb="FFCCCCCC"/>
      </top>
      <bottom style="thick">
        <color rgb="FFCCCCCC"/>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thick">
        <color rgb="FFCCCCCC"/>
      </bottom>
    </border>
    <border>
      <left style="thick">
        <color rgb="FFCCCCCC"/>
      </left>
      <top style="thick">
        <color rgb="FFCCCCCC"/>
      </top>
      <bottom style="thick">
        <color rgb="FF000000"/>
      </bottom>
    </border>
    <border>
      <top style="thick">
        <color rgb="FFCCCCCC"/>
      </top>
      <bottom style="thick">
        <color rgb="FF000000"/>
      </bottom>
    </border>
    <border>
      <right style="thick">
        <color rgb="FFCCCCCC"/>
      </right>
      <top style="thick">
        <color rgb="FFCCCCCC"/>
      </top>
      <bottom style="thick">
        <color rgb="FF000000"/>
      </bottom>
    </border>
    <border>
      <left style="thick">
        <color rgb="FFCCCCCC"/>
      </left>
      <top style="thick">
        <color rgb="FF000000"/>
      </top>
      <bottom style="thick">
        <color rgb="FFCCCCCC"/>
      </bottom>
    </border>
    <border>
      <top style="thick">
        <color rgb="FF000000"/>
      </top>
      <bottom style="thick">
        <color rgb="FFCCCCCC"/>
      </bottom>
    </border>
    <border>
      <right style="thick">
        <color rgb="FF000000"/>
      </right>
      <top style="thick">
        <color rgb="FF000000"/>
      </top>
      <bottom style="thick">
        <color rgb="FFCCCCCC"/>
      </bottom>
    </border>
    <border>
      <left style="thick">
        <color rgb="FFCCCCCC"/>
      </left>
      <top style="thick">
        <color rgb="FFCCCCCC"/>
      </top>
    </border>
    <border>
      <top style="thick">
        <color rgb="FFCCCCCC"/>
      </top>
    </border>
    <border>
      <right style="thick">
        <color rgb="FF000000"/>
      </right>
      <top style="thick">
        <color rgb="FFCCCCCC"/>
      </top>
    </border>
    <border>
      <left style="thick">
        <color rgb="FFCCCCCC"/>
      </left>
    </border>
    <border>
      <right style="thick">
        <color rgb="FF000000"/>
      </right>
    </border>
    <border>
      <left style="thick">
        <color rgb="FFCCCCCC"/>
      </left>
      <bottom style="thick">
        <color rgb="FF000000"/>
      </bottom>
    </border>
    <border>
      <bottom style="thick">
        <color rgb="FF000000"/>
      </bottom>
    </border>
    <border>
      <right style="thick">
        <color rgb="FF000000"/>
      </right>
      <bottom style="thick">
        <color rgb="FF000000"/>
      </bottom>
    </border>
    <border>
      <left style="thick">
        <color rgb="FF000000"/>
      </left>
      <right style="thick">
        <color rgb="FF000000"/>
      </right>
      <top style="medium">
        <color rgb="FFCCCCCC"/>
      </top>
      <bottom/>
    </border>
    <border>
      <left style="medium">
        <color rgb="FFCCCCCC"/>
      </left>
      <right style="thick">
        <color rgb="FF000000"/>
      </right>
      <top style="medium">
        <color rgb="FFCCCCCC"/>
      </top>
      <bottom/>
    </border>
    <border>
      <left style="medium">
        <color rgb="FFCCCCCC"/>
      </left>
      <right/>
      <top style="medium">
        <color rgb="FFCCCCCC"/>
      </top>
      <bottom/>
    </border>
    <border>
      <left style="thick">
        <color rgb="FF000000"/>
      </left>
      <right style="thick">
        <color rgb="FF000000"/>
      </right>
      <top style="medium">
        <color rgb="FFCCCCCC"/>
      </top>
      <bottom style="thick">
        <color rgb="FF000000"/>
      </bottom>
    </border>
    <border>
      <left style="medium">
        <color rgb="FFCCCCCC"/>
      </left>
      <right style="thick">
        <color rgb="FF000000"/>
      </right>
      <top style="medium">
        <color rgb="FFCCCCCC"/>
      </top>
      <bottom style="thick">
        <color rgb="FF000000"/>
      </bottom>
    </border>
    <border>
      <left style="medium">
        <color rgb="FFCCCCCC"/>
      </left>
      <right/>
      <top style="medium">
        <color rgb="FFCCCCCC"/>
      </top>
      <bottom style="thick">
        <color rgb="FF000000"/>
      </bottom>
    </border>
    <border>
      <left style="medium">
        <color rgb="FFCCCCCC"/>
      </left>
      <top style="medium">
        <color rgb="FFCCCCCC"/>
      </top>
      <bottom style="thick">
        <color rgb="FF000000"/>
      </bottom>
    </border>
    <border>
      <left style="thick">
        <color rgb="FF000000"/>
      </left>
      <right/>
      <top style="thick">
        <color rgb="FF000000"/>
      </top>
    </border>
    <border>
      <left style="thick">
        <color rgb="FF000000"/>
      </left>
      <right/>
    </border>
    <border>
      <left style="thick">
        <color rgb="FF000000"/>
      </left>
      <right/>
      <bottom style="thick">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000000"/>
      </right>
      <top style="medium">
        <color rgb="FFCCCCCC"/>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CCCCCC"/>
      </top>
      <bottom style="medium">
        <color rgb="FF000000"/>
      </bottom>
    </border>
    <border>
      <left style="thin">
        <color rgb="FF000000"/>
      </left>
    </border>
    <border>
      <right style="thin">
        <color rgb="FF000000"/>
      </right>
    </border>
    <border>
      <left style="hair">
        <color rgb="FF000000"/>
      </left>
      <right/>
      <top style="thin">
        <color rgb="FF000000"/>
      </top>
      <bottom style="hair">
        <color rgb="FF000000"/>
      </bottom>
    </border>
    <border>
      <left/>
      <right/>
      <top/>
      <bottom style="medium">
        <color rgb="FF000000"/>
      </bottom>
    </border>
    <border>
      <left style="medium">
        <color rgb="FF000000"/>
      </left>
      <right style="thin">
        <color rgb="FF000000"/>
      </right>
      <top/>
      <bottom style="thin">
        <color rgb="FF000000"/>
      </bottom>
    </border>
    <border>
      <left style="thin">
        <color rgb="FF000000"/>
      </left>
      <right/>
      <top/>
      <bottom style="thin">
        <color rgb="FF000000"/>
      </bottom>
    </border>
    <border>
      <left/>
      <right/>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top style="thin">
        <color rgb="FF000000"/>
      </top>
      <bottom/>
    </border>
    <border>
      <left/>
      <right style="medium">
        <color rgb="FF000000"/>
      </right>
      <top style="thin">
        <color rgb="FF000000"/>
      </top>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thin">
        <color rgb="FF000000"/>
      </right>
      <top style="thin">
        <color rgb="FF000000"/>
      </top>
      <bottom style="thin">
        <color rgb="FF000000"/>
      </bottom>
    </border>
    <border>
      <left/>
      <right style="thin">
        <color rgb="FF000000"/>
      </right>
      <top/>
      <bottom style="thin">
        <color rgb="FF000000"/>
      </bottom>
    </border>
    <border>
      <left/>
      <right style="medium">
        <color rgb="FF000000"/>
      </right>
      <top/>
      <bottom/>
    </border>
    <border>
      <left/>
      <right style="hair">
        <color rgb="FF000000"/>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363">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2" fillId="0" fontId="4" numFmtId="0" xfId="0" applyAlignment="1" applyBorder="1" applyFont="1">
      <alignment horizontal="center" vertical="center"/>
    </xf>
    <xf borderId="3" fillId="0" fontId="5" numFmtId="0" xfId="0" applyBorder="1" applyFont="1"/>
    <xf borderId="4" fillId="0" fontId="5" numFmtId="0" xfId="0" applyBorder="1" applyFont="1"/>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5" numFmtId="0" xfId="0" applyBorder="1" applyFont="1"/>
    <xf borderId="9" fillId="0" fontId="5" numFmtId="0" xfId="0" applyBorder="1" applyFont="1"/>
    <xf borderId="4" fillId="0" fontId="7" numFmtId="0" xfId="0" applyAlignment="1" applyBorder="1" applyFont="1">
      <alignment horizontal="left"/>
    </xf>
    <xf borderId="10" fillId="0" fontId="5" numFmtId="0" xfId="0" applyBorder="1" applyFont="1"/>
    <xf borderId="11" fillId="0" fontId="5" numFmtId="0" xfId="0" applyBorder="1" applyFont="1"/>
    <xf borderId="12" fillId="0" fontId="5" numFmtId="0" xfId="0" applyBorder="1" applyFont="1"/>
    <xf borderId="13" fillId="0" fontId="5" numFmtId="0" xfId="0" applyBorder="1" applyFont="1"/>
    <xf quotePrefix="1" borderId="0" fillId="0" fontId="7" numFmtId="0" xfId="0" applyAlignment="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164" xfId="0" applyAlignment="1" applyBorder="1" applyFont="1" applyNumberForma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9" fillId="0" fontId="7" numFmtId="0" xfId="0" applyAlignment="1" applyBorder="1" applyFont="1">
      <alignment shrinkToFit="0" vertical="top" wrapText="1"/>
    </xf>
    <xf borderId="17" fillId="0" fontId="1" numFmtId="0" xfId="0" applyAlignment="1" applyBorder="1" applyFont="1">
      <alignment vertical="top"/>
    </xf>
    <xf borderId="19" fillId="0" fontId="1" numFmtId="0" xfId="0" applyAlignment="1" applyBorder="1" applyFont="1">
      <alignment vertical="top"/>
    </xf>
    <xf borderId="17" fillId="0" fontId="1" numFmtId="15" xfId="0" applyAlignment="1" applyBorder="1" applyFont="1" applyNumberFormat="1">
      <alignment vertical="top"/>
    </xf>
    <xf borderId="20" fillId="0" fontId="1" numFmtId="1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2" fillId="4" fontId="9" numFmtId="0" xfId="0" applyAlignment="1" applyBorder="1" applyFill="1" applyFont="1">
      <alignment shrinkToFit="0" vertical="center" wrapText="1"/>
    </xf>
    <xf borderId="1" fillId="4" fontId="10" numFmtId="0" xfId="0" applyBorder="1" applyFont="1"/>
    <xf borderId="2" fillId="0" fontId="11" numFmtId="0" xfId="0" applyAlignment="1" applyBorder="1" applyFont="1">
      <alignment shrinkToFit="0" vertical="center" wrapText="1"/>
    </xf>
    <xf borderId="0" fillId="0" fontId="10" numFmtId="0" xfId="0" applyFont="1"/>
    <xf borderId="23" fillId="5" fontId="9" numFmtId="0" xfId="0" applyAlignment="1" applyBorder="1" applyFill="1" applyFont="1">
      <alignment shrinkToFit="0" vertical="center" wrapText="1"/>
    </xf>
    <xf borderId="24" fillId="0" fontId="5" numFmtId="0" xfId="0" applyBorder="1" applyFont="1"/>
    <xf borderId="25" fillId="0" fontId="5" numFmtId="0" xfId="0" applyBorder="1" applyFont="1"/>
    <xf borderId="26" fillId="0" fontId="9" numFmtId="0" xfId="0" applyAlignment="1" applyBorder="1" applyFont="1">
      <alignment shrinkToFit="0" vertical="center" wrapText="1"/>
    </xf>
    <xf borderId="27" fillId="0" fontId="5" numFmtId="0" xfId="0" applyBorder="1" applyFont="1"/>
    <xf borderId="28" fillId="0" fontId="5" numFmtId="0" xfId="0" applyBorder="1" applyFont="1"/>
    <xf borderId="26" fillId="5" fontId="9" numFmtId="0" xfId="0" applyAlignment="1" applyBorder="1" applyFont="1">
      <alignment shrinkToFit="0" vertical="center" wrapText="1"/>
    </xf>
    <xf borderId="26" fillId="0" fontId="11" numFmtId="0" xfId="0" applyAlignment="1" applyBorder="1" applyFont="1">
      <alignment shrinkToFit="0" vertical="center" wrapText="1"/>
    </xf>
    <xf borderId="26" fillId="0" fontId="12" numFmtId="0" xfId="0" applyAlignment="1" applyBorder="1" applyFont="1">
      <alignment readingOrder="0" shrinkToFit="0" vertical="center" wrapText="1"/>
    </xf>
    <xf borderId="29" fillId="5" fontId="9" numFmtId="0" xfId="0" applyAlignment="1" applyBorder="1" applyFont="1">
      <alignment shrinkToFit="0" vertical="center" wrapText="1"/>
    </xf>
    <xf borderId="30" fillId="0" fontId="5" numFmtId="0" xfId="0" applyBorder="1" applyFont="1"/>
    <xf borderId="31" fillId="0" fontId="5" numFmtId="0" xfId="0" applyBorder="1" applyFont="1"/>
    <xf borderId="5" fillId="6" fontId="11" numFmtId="0" xfId="0" applyAlignment="1" applyBorder="1" applyFill="1" applyFont="1">
      <alignment horizontal="center" shrinkToFit="0" vertical="center" wrapText="1"/>
    </xf>
    <xf borderId="2" fillId="6" fontId="11" numFmtId="0" xfId="0" applyAlignment="1" applyBorder="1" applyFont="1">
      <alignment horizontal="center" shrinkToFit="0" vertical="center" wrapText="1"/>
    </xf>
    <xf borderId="5" fillId="0" fontId="11" numFmtId="0" xfId="0" applyAlignment="1" applyBorder="1" applyFont="1">
      <alignment horizontal="center" shrinkToFit="0" vertical="center" wrapText="1"/>
    </xf>
    <xf borderId="2" fillId="0" fontId="11" numFmtId="0" xfId="0" applyAlignment="1" applyBorder="1" applyFont="1">
      <alignment horizontal="center" shrinkToFit="0" vertical="center" wrapText="1"/>
    </xf>
    <xf borderId="2" fillId="5" fontId="9" numFmtId="0" xfId="0" applyAlignment="1" applyBorder="1" applyFont="1">
      <alignment shrinkToFit="0" vertical="center" wrapText="1"/>
    </xf>
    <xf borderId="5" fillId="0" fontId="11" numFmtId="0" xfId="0" applyAlignment="1" applyBorder="1" applyFont="1">
      <alignment shrinkToFit="0" vertical="center" wrapText="1"/>
    </xf>
    <xf borderId="5" fillId="0" fontId="11" numFmtId="14" xfId="0" applyAlignment="1" applyBorder="1" applyFont="1" applyNumberFormat="1">
      <alignment shrinkToFit="0" vertical="center" wrapText="1"/>
    </xf>
    <xf borderId="5" fillId="0" fontId="11" numFmtId="14" xfId="0" applyAlignment="1" applyBorder="1" applyFont="1" applyNumberFormat="1">
      <alignment horizontal="right" shrinkToFit="0" vertical="center" wrapText="1"/>
    </xf>
    <xf borderId="0" fillId="0" fontId="13" numFmtId="0" xfId="0" applyAlignment="1" applyFont="1">
      <alignment readingOrder="0"/>
    </xf>
    <xf borderId="7" fillId="6" fontId="11" numFmtId="0" xfId="0" applyAlignment="1" applyBorder="1" applyFont="1">
      <alignment horizontal="center" shrinkToFit="0" vertical="center" wrapText="1"/>
    </xf>
    <xf borderId="2" fillId="0" fontId="12" numFmtId="0" xfId="0" applyAlignment="1" applyBorder="1" applyFont="1">
      <alignment horizontal="center" shrinkToFit="0" vertical="center" wrapText="1"/>
    </xf>
    <xf borderId="5" fillId="0" fontId="12" numFmtId="0" xfId="0" applyAlignment="1" applyBorder="1" applyFont="1">
      <alignment horizontal="center" shrinkToFit="0" vertical="center" wrapText="1"/>
    </xf>
    <xf borderId="2" fillId="0" fontId="12" numFmtId="0" xfId="0" applyAlignment="1" applyBorder="1" applyFont="1">
      <alignment shrinkToFit="0" vertical="center" wrapText="1"/>
    </xf>
    <xf borderId="2" fillId="0" fontId="11" numFmtId="0" xfId="0" applyAlignment="1" applyBorder="1" applyFont="1">
      <alignment horizontal="left" shrinkToFit="0" vertical="top" wrapText="1"/>
    </xf>
    <xf borderId="6" fillId="7" fontId="14" numFmtId="0" xfId="0" applyAlignment="1" applyBorder="1" applyFill="1" applyFont="1">
      <alignment horizontal="center" shrinkToFit="0" vertical="center" wrapText="1"/>
    </xf>
    <xf borderId="2" fillId="8" fontId="14" numFmtId="0" xfId="0" applyAlignment="1" applyBorder="1" applyFill="1" applyFont="1">
      <alignment horizontal="center" shrinkToFit="0" vertical="center" wrapText="1"/>
    </xf>
    <xf borderId="2" fillId="9" fontId="14" numFmtId="0" xfId="0" applyAlignment="1" applyBorder="1" applyFill="1" applyFont="1">
      <alignment horizontal="center" shrinkToFit="0" vertical="center" wrapText="1"/>
    </xf>
    <xf borderId="2" fillId="7" fontId="14" numFmtId="0" xfId="0" applyAlignment="1" applyBorder="1" applyFont="1">
      <alignment horizontal="center" shrinkToFit="0" vertical="center" wrapText="1"/>
    </xf>
    <xf borderId="5" fillId="10" fontId="14" numFmtId="0" xfId="0" applyAlignment="1" applyBorder="1" applyFill="1" applyFont="1">
      <alignment horizontal="center" shrinkToFit="0" vertical="center" wrapText="1"/>
    </xf>
    <xf borderId="5" fillId="8" fontId="14" numFmtId="0" xfId="0" applyAlignment="1" applyBorder="1" applyFont="1">
      <alignment horizontal="center" shrinkToFit="0" vertical="center" wrapText="1"/>
    </xf>
    <xf borderId="5" fillId="9" fontId="14" numFmtId="0" xfId="0" applyAlignment="1" applyBorder="1" applyFont="1">
      <alignment horizontal="center" shrinkToFit="0" vertical="center" wrapText="1"/>
    </xf>
    <xf borderId="5" fillId="7" fontId="14" numFmtId="0" xfId="0" applyAlignment="1" applyBorder="1" applyFont="1">
      <alignment horizontal="center" shrinkToFit="0" vertical="center" wrapText="1"/>
    </xf>
    <xf borderId="5" fillId="11" fontId="14" numFmtId="0" xfId="0" applyAlignment="1" applyBorder="1" applyFill="1" applyFont="1">
      <alignment horizontal="center" shrinkToFit="0" vertical="center" wrapText="1"/>
    </xf>
    <xf borderId="5" fillId="0" fontId="15" numFmtId="0" xfId="0" applyAlignment="1" applyBorder="1" applyFont="1">
      <alignment horizontal="center" shrinkToFit="0" vertical="center" wrapText="1"/>
    </xf>
    <xf borderId="5" fillId="0" fontId="15" numFmtId="0" xfId="0" applyAlignment="1" applyBorder="1" applyFont="1">
      <alignment shrinkToFit="0" vertical="center" wrapText="1"/>
    </xf>
    <xf borderId="5" fillId="0" fontId="15" numFmtId="0" xfId="0" applyAlignment="1" applyBorder="1" applyFont="1">
      <alignment shrinkToFit="0" wrapText="1"/>
    </xf>
    <xf borderId="5" fillId="8" fontId="15" numFmtId="0" xfId="0" applyAlignment="1" applyBorder="1" applyFont="1">
      <alignment horizontal="center" shrinkToFit="0" vertical="center" wrapText="1"/>
    </xf>
    <xf borderId="5" fillId="9" fontId="15" numFmtId="0" xfId="0" applyAlignment="1" applyBorder="1" applyFont="1">
      <alignment horizontal="center" shrinkToFit="0" vertical="center" wrapText="1"/>
    </xf>
    <xf borderId="5" fillId="7" fontId="15" numFmtId="0" xfId="0" applyAlignment="1" applyBorder="1" applyFont="1">
      <alignment horizontal="center" shrinkToFit="0" vertical="center" wrapText="1"/>
    </xf>
    <xf borderId="5" fillId="11" fontId="15" numFmtId="0" xfId="0" applyAlignment="1" applyBorder="1" applyFont="1">
      <alignment horizontal="center" shrinkToFit="0" vertical="center" wrapText="1"/>
    </xf>
    <xf borderId="32" fillId="0" fontId="15" numFmtId="0" xfId="0" applyAlignment="1" applyBorder="1" applyFont="1">
      <alignment horizontal="center" shrinkToFit="0" vertical="center" wrapText="1"/>
    </xf>
    <xf borderId="6" fillId="0" fontId="15" numFmtId="0" xfId="0" applyAlignment="1" applyBorder="1" applyFont="1">
      <alignment horizontal="center" shrinkToFit="0" vertical="center" wrapText="1"/>
    </xf>
    <xf borderId="6" fillId="0" fontId="15" numFmtId="0" xfId="0" applyAlignment="1" applyBorder="1" applyFont="1">
      <alignment shrinkToFit="0" vertical="center" wrapText="1"/>
    </xf>
    <xf borderId="32" fillId="0" fontId="5" numFmtId="0" xfId="0" applyBorder="1" applyFont="1"/>
    <xf borderId="2" fillId="10" fontId="14" numFmtId="0" xfId="0" applyAlignment="1" applyBorder="1" applyFont="1">
      <alignment horizontal="center" shrinkToFit="0" vertical="center" wrapText="1"/>
    </xf>
    <xf borderId="33" fillId="12" fontId="16" numFmtId="0" xfId="0" applyAlignment="1" applyBorder="1" applyFill="1" applyFont="1">
      <alignment horizontal="left" shrinkToFit="0" wrapText="1"/>
    </xf>
    <xf borderId="34" fillId="0" fontId="5" numFmtId="0" xfId="0" applyBorder="1" applyFont="1"/>
    <xf borderId="1" fillId="12" fontId="17" numFmtId="0" xfId="0" applyAlignment="1" applyBorder="1" applyFont="1">
      <alignment horizontal="left" shrinkToFit="0" wrapText="1"/>
    </xf>
    <xf borderId="1" fillId="12" fontId="16" numFmtId="0" xfId="0" applyAlignment="1" applyBorder="1" applyFont="1">
      <alignment horizontal="left"/>
    </xf>
    <xf borderId="1" fillId="12" fontId="17" numFmtId="14" xfId="0" applyAlignment="1" applyBorder="1" applyFont="1" applyNumberFormat="1">
      <alignment horizontal="center" shrinkToFit="0" wrapText="1"/>
    </xf>
    <xf borderId="0" fillId="0" fontId="16" numFmtId="0" xfId="0" applyAlignment="1" applyFont="1">
      <alignment horizontal="center" shrinkToFit="0" wrapText="1"/>
    </xf>
    <xf borderId="0" fillId="0" fontId="16" numFmtId="0" xfId="0" applyAlignment="1" applyFont="1">
      <alignment horizontal="center"/>
    </xf>
    <xf borderId="1" fillId="12" fontId="16" numFmtId="0" xfId="0" applyAlignment="1" applyBorder="1" applyFont="1">
      <alignment horizontal="center" shrinkToFit="0" wrapText="1"/>
    </xf>
    <xf borderId="1" fillId="12" fontId="16" numFmtId="0" xfId="0" applyAlignment="1" applyBorder="1" applyFont="1">
      <alignment horizontal="center"/>
    </xf>
    <xf borderId="0" fillId="0" fontId="17" numFmtId="0" xfId="0" applyAlignment="1" applyFont="1">
      <alignment horizontal="left" shrinkToFit="0" wrapText="1"/>
    </xf>
    <xf quotePrefix="1" borderId="0" fillId="0" fontId="16" numFmtId="0" xfId="0" applyAlignment="1" applyFont="1">
      <alignment horizontal="center" shrinkToFit="0" wrapText="1"/>
    </xf>
    <xf borderId="35" fillId="12" fontId="16" numFmtId="0" xfId="0" applyAlignment="1" applyBorder="1" applyFont="1">
      <alignment horizontal="center" shrinkToFit="0" wrapText="1"/>
    </xf>
    <xf borderId="35" fillId="12" fontId="16" numFmtId="0" xfId="0" applyAlignment="1" applyBorder="1" applyFont="1">
      <alignment horizontal="center"/>
    </xf>
    <xf borderId="5" fillId="0" fontId="18" numFmtId="0" xfId="0" applyAlignment="1" applyBorder="1" applyFont="1">
      <alignment horizontal="center" shrinkToFit="0" vertical="center" wrapText="1"/>
    </xf>
    <xf borderId="5" fillId="0" fontId="18" numFmtId="0" xfId="0" applyAlignment="1" applyBorder="1" applyFont="1">
      <alignment shrinkToFit="0" vertical="center" wrapText="1"/>
    </xf>
    <xf borderId="5" fillId="0" fontId="19" numFmtId="0" xfId="0" applyAlignment="1" applyBorder="1" applyFont="1">
      <alignment horizontal="center" shrinkToFit="0" vertical="center" wrapText="1"/>
    </xf>
    <xf borderId="5" fillId="0" fontId="19" numFmtId="0" xfId="0" applyAlignment="1" applyBorder="1" applyFont="1">
      <alignment shrinkToFit="0" vertical="center" wrapText="1"/>
    </xf>
    <xf borderId="5" fillId="4" fontId="19" numFmtId="0" xfId="0" applyAlignment="1" applyBorder="1" applyFont="1">
      <alignment shrinkToFit="0" vertical="top" wrapText="1"/>
    </xf>
    <xf borderId="5" fillId="0" fontId="19" numFmtId="0" xfId="0" applyAlignment="1" applyBorder="1" applyFont="1">
      <alignment shrinkToFit="0" wrapText="1"/>
    </xf>
    <xf borderId="5" fillId="0" fontId="19" numFmtId="0" xfId="0" applyAlignment="1" applyBorder="1" applyFont="1">
      <alignment shrinkToFit="0" vertical="top" wrapText="1"/>
    </xf>
    <xf borderId="5" fillId="4" fontId="18" numFmtId="0" xfId="0" applyAlignment="1" applyBorder="1" applyFont="1">
      <alignment horizontal="center" shrinkToFit="0" vertical="center" wrapText="1"/>
    </xf>
    <xf borderId="5" fillId="4" fontId="18" numFmtId="0" xfId="0" applyAlignment="1" applyBorder="1" applyFont="1">
      <alignment shrinkToFit="0" vertical="center" wrapText="1"/>
    </xf>
    <xf borderId="5" fillId="4" fontId="19" numFmtId="0" xfId="0" applyAlignment="1" applyBorder="1" applyFont="1">
      <alignment horizontal="center" shrinkToFit="0" vertical="center" wrapText="1"/>
    </xf>
    <xf borderId="5" fillId="4" fontId="19" numFmtId="0" xfId="0" applyAlignment="1" applyBorder="1" applyFont="1">
      <alignment shrinkToFit="0" vertical="center" wrapText="1"/>
    </xf>
    <xf borderId="5" fillId="4" fontId="19" numFmtId="0" xfId="0" applyAlignment="1" applyBorder="1" applyFont="1">
      <alignment shrinkToFit="0" wrapText="1"/>
    </xf>
    <xf borderId="6" fillId="0" fontId="18" numFmtId="0" xfId="0" applyAlignment="1" applyBorder="1" applyFont="1">
      <alignment horizontal="center" shrinkToFit="0" vertical="center" wrapText="1"/>
    </xf>
    <xf borderId="6" fillId="0" fontId="19" numFmtId="0" xfId="0" applyAlignment="1" applyBorder="1" applyFont="1">
      <alignment horizontal="center" shrinkToFit="0" vertical="center" wrapText="1"/>
    </xf>
    <xf borderId="6" fillId="0" fontId="19" numFmtId="0" xfId="0" applyAlignment="1" applyBorder="1" applyFont="1">
      <alignment shrinkToFit="0" vertical="center" wrapText="1"/>
    </xf>
    <xf borderId="5" fillId="4" fontId="20" numFmtId="0" xfId="0" applyBorder="1" applyFont="1"/>
    <xf borderId="6" fillId="4" fontId="18" numFmtId="0" xfId="0" applyAlignment="1" applyBorder="1" applyFont="1">
      <alignment horizontal="center" shrinkToFit="0" vertical="center" wrapText="1"/>
    </xf>
    <xf borderId="5" fillId="0" fontId="21" numFmtId="0" xfId="0" applyAlignment="1" applyBorder="1" applyFont="1">
      <alignment shrinkToFit="0" vertical="center" wrapText="1"/>
    </xf>
    <xf borderId="5" fillId="0" fontId="21" numFmtId="0" xfId="0" applyAlignment="1" applyBorder="1" applyFont="1">
      <alignment horizontal="center" shrinkToFit="0" vertical="center" wrapText="1"/>
    </xf>
    <xf borderId="5" fillId="0" fontId="22" numFmtId="0" xfId="0" applyAlignment="1" applyBorder="1" applyFont="1">
      <alignment horizontal="center" shrinkToFit="0" vertical="center" wrapText="1"/>
    </xf>
    <xf borderId="5" fillId="0" fontId="17" numFmtId="0" xfId="0" applyAlignment="1" applyBorder="1" applyFont="1">
      <alignment horizontal="center" shrinkToFit="0" vertical="center" wrapText="1"/>
    </xf>
    <xf borderId="5" fillId="2" fontId="19" numFmtId="0" xfId="0" applyAlignment="1" applyBorder="1" applyFont="1">
      <alignment shrinkToFit="0" vertical="top" wrapText="1"/>
    </xf>
    <xf borderId="5" fillId="4" fontId="21" numFmtId="0" xfId="0" applyAlignment="1" applyBorder="1" applyFont="1">
      <alignment horizontal="center" shrinkToFit="0" vertical="center" wrapText="1"/>
    </xf>
    <xf borderId="5" fillId="4" fontId="21" numFmtId="0" xfId="0" applyAlignment="1" applyBorder="1" applyFont="1">
      <alignment shrinkToFit="0" vertical="center" wrapText="1"/>
    </xf>
    <xf borderId="5" fillId="4" fontId="17" numFmtId="0" xfId="0" applyAlignment="1" applyBorder="1" applyFont="1">
      <alignment horizontal="center" shrinkToFit="0" vertical="center" wrapText="1"/>
    </xf>
    <xf borderId="5" fillId="4" fontId="17" numFmtId="0" xfId="0" applyAlignment="1" applyBorder="1" applyFont="1">
      <alignment shrinkToFit="0" vertical="top" wrapText="1"/>
    </xf>
    <xf borderId="1" fillId="4" fontId="20" numFmtId="0" xfId="0" applyBorder="1" applyFont="1"/>
    <xf borderId="36" fillId="13" fontId="9" numFmtId="0" xfId="0" applyAlignment="1" applyBorder="1" applyFill="1" applyFont="1">
      <alignment horizontal="center" shrinkToFit="0" vertical="center" wrapText="1"/>
    </xf>
    <xf borderId="37" fillId="0" fontId="5" numFmtId="0" xfId="0" applyBorder="1" applyFont="1"/>
    <xf borderId="38" fillId="13" fontId="10" numFmtId="0" xfId="0" applyAlignment="1" applyBorder="1" applyFont="1">
      <alignment shrinkToFit="0" vertical="center" wrapText="1"/>
    </xf>
    <xf borderId="38" fillId="13" fontId="9" numFmtId="0" xfId="0" applyAlignment="1" applyBorder="1" applyFont="1">
      <alignment horizontal="center" shrinkToFit="0" vertical="center" wrapText="1"/>
    </xf>
    <xf borderId="36" fillId="13" fontId="11" numFmtId="14" xfId="0" applyAlignment="1" applyBorder="1" applyFont="1" applyNumberFormat="1">
      <alignment horizontal="center" shrinkToFit="0" vertical="center" wrapText="1"/>
    </xf>
    <xf borderId="39" fillId="0" fontId="10" numFmtId="0" xfId="0" applyAlignment="1" applyBorder="1" applyFont="1">
      <alignment shrinkToFit="0" vertical="center" wrapText="1"/>
    </xf>
    <xf borderId="40" fillId="0" fontId="10" numFmtId="0" xfId="0" applyAlignment="1" applyBorder="1" applyFont="1">
      <alignment shrinkToFit="0" vertical="center" wrapText="1"/>
    </xf>
    <xf borderId="41" fillId="0" fontId="5" numFmtId="0" xfId="0" applyBorder="1" applyFont="1"/>
    <xf borderId="42" fillId="0" fontId="10" numFmtId="0" xfId="0" applyAlignment="1" applyBorder="1" applyFont="1">
      <alignment shrinkToFit="0" wrapText="1"/>
    </xf>
    <xf borderId="43" fillId="0" fontId="10" numFmtId="0" xfId="0" applyAlignment="1" applyBorder="1" applyFont="1">
      <alignment shrinkToFit="0" wrapText="1"/>
    </xf>
    <xf borderId="44" fillId="0" fontId="11" numFmtId="0" xfId="0" applyAlignment="1" applyBorder="1" applyFont="1">
      <alignment shrinkToFit="0" vertical="top" wrapText="1"/>
    </xf>
    <xf borderId="45" fillId="0" fontId="5" numFmtId="0" xfId="0" applyBorder="1" applyFont="1"/>
    <xf borderId="46" fillId="0" fontId="5" numFmtId="0" xfId="0" applyBorder="1" applyFont="1"/>
    <xf borderId="47" fillId="13" fontId="9" numFmtId="0" xfId="0" applyAlignment="1" applyBorder="1" applyFont="1">
      <alignment horizontal="center" shrinkToFit="0" vertical="center" wrapText="1"/>
    </xf>
    <xf borderId="48" fillId="0" fontId="5" numFmtId="0" xfId="0" applyBorder="1" applyFont="1"/>
    <xf borderId="49" fillId="0" fontId="5" numFmtId="0" xfId="0" applyBorder="1" applyFont="1"/>
    <xf borderId="50" fillId="2" fontId="23" numFmtId="0" xfId="0" applyAlignment="1" applyBorder="1" applyFont="1">
      <alignment shrinkToFit="0" vertical="center" wrapText="1"/>
    </xf>
    <xf borderId="51" fillId="0" fontId="5" numFmtId="0" xfId="0" applyBorder="1" applyFont="1"/>
    <xf borderId="52" fillId="0" fontId="5" numFmtId="0" xfId="0" applyBorder="1" applyFont="1"/>
    <xf borderId="53" fillId="0" fontId="5" numFmtId="0" xfId="0" applyBorder="1" applyFont="1"/>
    <xf borderId="54" fillId="0" fontId="5" numFmtId="0" xfId="0" applyBorder="1" applyFont="1"/>
    <xf borderId="55" fillId="0" fontId="5" numFmtId="0" xfId="0" applyBorder="1" applyFont="1"/>
    <xf borderId="56" fillId="0" fontId="5" numFmtId="0" xfId="0" applyBorder="1" applyFont="1"/>
    <xf borderId="57" fillId="0" fontId="5" numFmtId="0" xfId="0" applyBorder="1" applyFont="1"/>
    <xf borderId="58" fillId="13" fontId="9" numFmtId="0" xfId="0" applyAlignment="1" applyBorder="1" applyFont="1">
      <alignment horizontal="center" shrinkToFit="0" vertical="center" wrapText="1"/>
    </xf>
    <xf borderId="59" fillId="13" fontId="9" numFmtId="0" xfId="0" applyAlignment="1" applyBorder="1" applyFont="1">
      <alignment horizontal="center" shrinkToFit="0" vertical="center" wrapText="1"/>
    </xf>
    <xf borderId="59" fillId="13" fontId="9" numFmtId="0" xfId="0" applyAlignment="1" applyBorder="1" applyFont="1">
      <alignment shrinkToFit="0" vertical="center" wrapText="1"/>
    </xf>
    <xf borderId="60" fillId="13" fontId="9" numFmtId="0" xfId="0" applyAlignment="1" applyBorder="1" applyFont="1">
      <alignment horizontal="center" shrinkToFit="0" vertical="center" wrapText="1"/>
    </xf>
    <xf borderId="5" fillId="0" fontId="23" numFmtId="0" xfId="0" applyAlignment="1" applyBorder="1" applyFont="1">
      <alignment horizontal="center" shrinkToFit="0" vertical="center" wrapText="1"/>
    </xf>
    <xf borderId="5" fillId="0" fontId="23" numFmtId="0" xfId="0" applyAlignment="1" applyBorder="1" applyFont="1">
      <alignment shrinkToFit="0" vertical="center" wrapText="1"/>
    </xf>
    <xf borderId="5" fillId="0" fontId="10" numFmtId="0" xfId="0" applyAlignment="1" applyBorder="1" applyFont="1">
      <alignment shrinkToFit="0" vertical="center" wrapText="1"/>
    </xf>
    <xf borderId="5" fillId="2" fontId="23" numFmtId="0" xfId="0" applyAlignment="1" applyBorder="1" applyFont="1">
      <alignment shrinkToFit="0" wrapText="1"/>
    </xf>
    <xf borderId="5" fillId="0" fontId="23" numFmtId="0" xfId="0" applyAlignment="1" applyBorder="1" applyFont="1">
      <alignment shrinkToFit="0" vertical="top" wrapText="1"/>
    </xf>
    <xf borderId="5" fillId="2" fontId="23" numFmtId="0" xfId="0" applyAlignment="1" applyBorder="1" applyFont="1">
      <alignment shrinkToFit="0" vertical="center" wrapText="1"/>
    </xf>
    <xf borderId="5" fillId="2" fontId="23" numFmtId="0" xfId="0" applyAlignment="1" applyBorder="1" applyFont="1">
      <alignment horizontal="center" shrinkToFit="0" vertical="center" wrapText="1"/>
    </xf>
    <xf borderId="5" fillId="2" fontId="10" numFmtId="0" xfId="0" applyAlignment="1" applyBorder="1" applyFont="1">
      <alignment shrinkToFit="0" vertical="center" wrapText="1"/>
    </xf>
    <xf borderId="5" fillId="2" fontId="23" numFmtId="0" xfId="0" applyAlignment="1" applyBorder="1" applyFont="1">
      <alignment shrinkToFit="0" vertical="top" wrapText="1"/>
    </xf>
    <xf borderId="5" fillId="14" fontId="23" numFmtId="0" xfId="0" applyAlignment="1" applyBorder="1" applyFill="1" applyFont="1">
      <alignment shrinkToFit="0" vertical="top" wrapText="1"/>
    </xf>
    <xf borderId="6" fillId="2" fontId="23" numFmtId="0" xfId="0" applyAlignment="1" applyBorder="1" applyFont="1">
      <alignment horizontal="center" shrinkToFit="0" vertical="center" wrapText="1"/>
    </xf>
    <xf borderId="35" fillId="2" fontId="23" numFmtId="0" xfId="0" applyAlignment="1" applyBorder="1" applyFont="1">
      <alignment horizontal="center" shrinkToFit="0" vertical="center" wrapText="1"/>
    </xf>
    <xf borderId="35" fillId="2" fontId="23" numFmtId="0" xfId="0" applyAlignment="1" applyBorder="1" applyFont="1">
      <alignment shrinkToFit="0" vertical="top" wrapText="1"/>
    </xf>
    <xf borderId="50" fillId="2" fontId="11" numFmtId="0" xfId="0" applyAlignment="1" applyBorder="1" applyFont="1">
      <alignment shrinkToFit="0" vertical="center" wrapText="1"/>
    </xf>
    <xf borderId="61" fillId="13" fontId="9" numFmtId="0" xfId="0" applyAlignment="1" applyBorder="1" applyFont="1">
      <alignment horizontal="center" shrinkToFit="0" vertical="center" wrapText="1"/>
    </xf>
    <xf borderId="62" fillId="13" fontId="9" numFmtId="0" xfId="0" applyAlignment="1" applyBorder="1" applyFont="1">
      <alignment horizontal="center" shrinkToFit="0" vertical="center" wrapText="1"/>
    </xf>
    <xf borderId="62" fillId="13" fontId="9" numFmtId="0" xfId="0" applyAlignment="1" applyBorder="1" applyFont="1">
      <alignment shrinkToFit="0" vertical="center" wrapText="1"/>
    </xf>
    <xf borderId="63" fillId="13" fontId="9" numFmtId="0" xfId="0" applyAlignment="1" applyBorder="1" applyFont="1">
      <alignment horizontal="center" shrinkToFit="0" vertical="center" wrapText="1"/>
    </xf>
    <xf borderId="5" fillId="15" fontId="23" numFmtId="0" xfId="0" applyBorder="1" applyFill="1" applyFont="1"/>
    <xf borderId="61" fillId="0" fontId="11" numFmtId="0" xfId="0" applyAlignment="1" applyBorder="1" applyFont="1">
      <alignment horizontal="center" shrinkToFit="0" vertical="center" wrapText="1"/>
    </xf>
    <xf borderId="62" fillId="0" fontId="11" numFmtId="0" xfId="0" applyAlignment="1" applyBorder="1" applyFont="1">
      <alignment shrinkToFit="0" vertical="center" wrapText="1"/>
    </xf>
    <xf borderId="62" fillId="0" fontId="11" numFmtId="0" xfId="0" applyAlignment="1" applyBorder="1" applyFont="1">
      <alignment horizontal="center" shrinkToFit="0" vertical="center" wrapText="1"/>
    </xf>
    <xf borderId="62" fillId="0" fontId="10" numFmtId="0" xfId="0" applyAlignment="1" applyBorder="1" applyFont="1">
      <alignment shrinkToFit="0" vertical="center" wrapText="1"/>
    </xf>
    <xf borderId="64" fillId="0" fontId="11" numFmtId="0" xfId="0" applyAlignment="1" applyBorder="1" applyFont="1">
      <alignment shrinkToFit="0" vertical="top" wrapText="1"/>
    </xf>
    <xf borderId="5" fillId="8" fontId="23" numFmtId="0" xfId="0" applyAlignment="1" applyBorder="1" applyFont="1">
      <alignment shrinkToFit="0" wrapText="1"/>
    </xf>
    <xf borderId="5" fillId="0" fontId="10" numFmtId="0" xfId="0" applyBorder="1" applyFont="1"/>
    <xf borderId="62" fillId="2" fontId="11" numFmtId="0" xfId="0" applyAlignment="1" applyBorder="1" applyFont="1">
      <alignment shrinkToFit="0" vertical="center" wrapText="1"/>
    </xf>
    <xf borderId="62" fillId="2" fontId="11" numFmtId="0" xfId="0" applyAlignment="1" applyBorder="1" applyFont="1">
      <alignment horizontal="center" shrinkToFit="0" vertical="center" wrapText="1"/>
    </xf>
    <xf borderId="63" fillId="2" fontId="11" numFmtId="0" xfId="0" applyAlignment="1" applyBorder="1" applyFont="1">
      <alignment shrinkToFit="0" vertical="center" wrapText="1"/>
    </xf>
    <xf borderId="5" fillId="8" fontId="23" numFmtId="0" xfId="0" applyAlignment="1" applyBorder="1" applyFont="1">
      <alignment shrinkToFit="0" vertical="center" wrapText="1"/>
    </xf>
    <xf borderId="62" fillId="2" fontId="10" numFmtId="0" xfId="0" applyAlignment="1" applyBorder="1" applyFont="1">
      <alignment shrinkToFit="0" vertical="center" wrapText="1"/>
    </xf>
    <xf borderId="63" fillId="2" fontId="11" numFmtId="0" xfId="0" applyAlignment="1" applyBorder="1" applyFont="1">
      <alignment shrinkToFit="0" vertical="top" wrapText="1"/>
    </xf>
    <xf borderId="5" fillId="0" fontId="18" numFmtId="0" xfId="0" applyAlignment="1" applyBorder="1" applyFont="1">
      <alignment shrinkToFit="0" wrapText="1"/>
    </xf>
    <xf borderId="65" fillId="2" fontId="11" numFmtId="0" xfId="0" applyAlignment="1" applyBorder="1" applyFont="1">
      <alignment shrinkToFit="0" vertical="center" wrapText="1"/>
    </xf>
    <xf borderId="66" fillId="0" fontId="5" numFmtId="0" xfId="0" applyBorder="1" applyFont="1"/>
    <xf borderId="67" fillId="0" fontId="5" numFmtId="0" xfId="0" applyBorder="1" applyFont="1"/>
    <xf borderId="61" fillId="8" fontId="11" numFmtId="0" xfId="0" applyAlignment="1" applyBorder="1" applyFont="1">
      <alignment horizontal="center" shrinkToFit="0" vertical="center" wrapText="1"/>
    </xf>
    <xf borderId="68" fillId="8" fontId="11" numFmtId="0" xfId="0" applyAlignment="1" applyBorder="1" applyFont="1">
      <alignment horizontal="center" shrinkToFit="0" vertical="center" wrapText="1"/>
    </xf>
    <xf borderId="68" fillId="8" fontId="11" numFmtId="0" xfId="0" applyAlignment="1" applyBorder="1" applyFont="1">
      <alignment shrinkToFit="0" vertical="top" wrapText="1"/>
    </xf>
    <xf borderId="0" fillId="0" fontId="18" numFmtId="0" xfId="0" applyAlignment="1" applyFont="1">
      <alignment shrinkToFit="0" wrapText="1"/>
    </xf>
    <xf borderId="69" fillId="8" fontId="11" numFmtId="0" xfId="0" applyAlignment="1" applyBorder="1" applyFont="1">
      <alignment horizontal="center" shrinkToFit="0" vertical="center" wrapText="1"/>
    </xf>
    <xf borderId="69" fillId="8" fontId="11" numFmtId="0" xfId="0" applyAlignment="1" applyBorder="1" applyFont="1">
      <alignment shrinkToFit="0" vertical="top" wrapText="1"/>
    </xf>
    <xf borderId="70" fillId="8" fontId="11" numFmtId="0" xfId="0" applyAlignment="1" applyBorder="1" applyFont="1">
      <alignment horizontal="center" shrinkToFit="0" vertical="center" wrapText="1"/>
    </xf>
    <xf borderId="71" fillId="8" fontId="11" numFmtId="0" xfId="0" applyAlignment="1" applyBorder="1" applyFont="1">
      <alignment horizontal="center" shrinkToFit="0" vertical="center" wrapText="1"/>
    </xf>
    <xf borderId="0" fillId="0" fontId="24" numFmtId="0" xfId="0" applyFont="1"/>
    <xf borderId="7" fillId="16" fontId="25" numFmtId="0" xfId="0" applyAlignment="1" applyBorder="1" applyFill="1" applyFont="1">
      <alignment horizontal="center" vertical="center"/>
    </xf>
    <xf borderId="7" fillId="16" fontId="25" numFmtId="0" xfId="0" applyAlignment="1" applyBorder="1" applyFont="1">
      <alignment horizontal="center" shrinkToFit="0" vertical="center" wrapText="1"/>
    </xf>
    <xf borderId="7" fillId="0" fontId="26" numFmtId="0" xfId="0" applyAlignment="1" applyBorder="1" applyFont="1">
      <alignment horizontal="center" vertical="center"/>
    </xf>
    <xf borderId="7" fillId="0" fontId="26" numFmtId="0" xfId="0" applyAlignment="1" applyBorder="1" applyFont="1">
      <alignment horizontal="center" shrinkToFit="0" vertical="center" wrapText="1"/>
    </xf>
    <xf borderId="7" fillId="0" fontId="26" numFmtId="0" xfId="0" applyAlignment="1" applyBorder="1" applyFont="1">
      <alignment shrinkToFit="0" vertical="top" wrapText="1"/>
    </xf>
    <xf borderId="7" fillId="17" fontId="26" numFmtId="0" xfId="0" applyAlignment="1" applyBorder="1" applyFill="1" applyFont="1">
      <alignment horizontal="center" shrinkToFit="0" vertical="center" wrapText="1"/>
    </xf>
    <xf borderId="7" fillId="0" fontId="26" numFmtId="14" xfId="0" applyAlignment="1" applyBorder="1" applyFont="1" applyNumberFormat="1">
      <alignment horizontal="center" shrinkToFit="0" vertical="center" wrapText="1"/>
    </xf>
    <xf quotePrefix="1" borderId="7" fillId="0" fontId="26" numFmtId="0" xfId="0" applyAlignment="1" applyBorder="1" applyFont="1">
      <alignment horizontal="center" shrinkToFit="0" vertical="center" wrapText="1"/>
    </xf>
    <xf borderId="72" fillId="0" fontId="5" numFmtId="0" xfId="0" applyBorder="1" applyFont="1"/>
    <xf borderId="73" fillId="0" fontId="5" numFmtId="0" xfId="0" applyBorder="1" applyFont="1"/>
    <xf borderId="72" fillId="0" fontId="26" numFmtId="0" xfId="0" applyAlignment="1" applyBorder="1" applyFont="1">
      <alignment shrinkToFit="0" vertical="top" wrapText="1"/>
    </xf>
    <xf borderId="7" fillId="18" fontId="26" numFmtId="0" xfId="0" applyAlignment="1" applyBorder="1" applyFill="1" applyFont="1">
      <alignment horizontal="center" shrinkToFit="0" vertical="center" wrapText="1"/>
    </xf>
    <xf borderId="7" fillId="19" fontId="26" numFmtId="0" xfId="0" applyAlignment="1" applyBorder="1" applyFill="1" applyFont="1">
      <alignment horizontal="center" shrinkToFit="0" vertical="center" wrapText="1"/>
    </xf>
    <xf borderId="7" fillId="0" fontId="26" numFmtId="0" xfId="0" applyAlignment="1" applyBorder="1" applyFont="1">
      <alignment horizontal="left" shrinkToFit="0" vertical="top" wrapText="1"/>
    </xf>
    <xf borderId="1" fillId="2" fontId="1" numFmtId="1" xfId="0" applyBorder="1" applyFont="1" applyNumberFormat="1"/>
    <xf borderId="1" fillId="2" fontId="1" numFmtId="0" xfId="0" applyAlignment="1" applyBorder="1" applyFont="1">
      <alignment horizontal="left"/>
    </xf>
    <xf borderId="1" fillId="2" fontId="4" numFmtId="0" xfId="0" applyAlignment="1" applyBorder="1" applyFont="1">
      <alignment horizontal="left"/>
    </xf>
    <xf borderId="1" fillId="2" fontId="27" numFmtId="0" xfId="0" applyAlignment="1" applyBorder="1" applyFont="1">
      <alignment horizontal="left"/>
    </xf>
    <xf borderId="1" fillId="2" fontId="28" numFmtId="0" xfId="0" applyAlignment="1" applyBorder="1" applyFont="1">
      <alignment horizontal="left"/>
    </xf>
    <xf borderId="2" fillId="2" fontId="6" numFmtId="1" xfId="0" applyBorder="1" applyFont="1" applyNumberForma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1" fillId="2" fontId="1" numFmtId="1" xfId="0" applyAlignment="1" applyBorder="1" applyFont="1" applyNumberFormat="1">
      <alignment vertical="center"/>
    </xf>
    <xf borderId="1" fillId="2" fontId="1" numFmtId="0" xfId="0" applyAlignment="1" applyBorder="1" applyFont="1">
      <alignment horizontal="left" vertical="center"/>
    </xf>
    <xf borderId="1" fillId="2" fontId="29" numFmtId="0" xfId="0" applyAlignment="1" applyBorder="1" applyFont="1">
      <alignment horizontal="center"/>
    </xf>
    <xf borderId="14" fillId="20" fontId="8" numFmtId="1" xfId="0" applyAlignment="1" applyBorder="1" applyFill="1" applyFont="1" applyNumberFormat="1">
      <alignment horizontal="center" vertical="center"/>
    </xf>
    <xf borderId="15" fillId="20" fontId="8" numFmtId="0" xfId="0" applyAlignment="1" applyBorder="1" applyFont="1">
      <alignment horizontal="center" vertical="center"/>
    </xf>
    <xf borderId="74" fillId="20" fontId="8" numFmtId="0" xfId="0" applyAlignment="1" applyBorder="1" applyFont="1">
      <alignment horizontal="center" vertical="center"/>
    </xf>
    <xf borderId="16" fillId="20" fontId="8" numFmtId="0" xfId="0" applyAlignment="1" applyBorder="1" applyFont="1">
      <alignment horizontal="center" vertical="center"/>
    </xf>
    <xf borderId="17" fillId="2" fontId="1" numFmtId="1" xfId="0" applyAlignment="1" applyBorder="1" applyFont="1" applyNumberFormat="1">
      <alignment vertical="center"/>
    </xf>
    <xf borderId="18" fillId="2" fontId="1" numFmtId="49" xfId="0" applyAlignment="1" applyBorder="1" applyFont="1" applyNumberFormat="1">
      <alignment horizontal="left" vertical="center"/>
    </xf>
    <xf borderId="18" fillId="2" fontId="30" numFmtId="0" xfId="0" applyAlignment="1" applyBorder="1" applyFont="1">
      <alignment horizontal="left" vertical="center"/>
    </xf>
    <xf borderId="18" fillId="2" fontId="31" numFmtId="0" xfId="0" applyAlignment="1" applyBorder="1" applyFont="1">
      <alignment horizontal="left" vertical="center"/>
    </xf>
    <xf borderId="19" fillId="2" fontId="1" numFmtId="0" xfId="0" applyAlignment="1" applyBorder="1" applyFont="1">
      <alignment horizontal="left" vertical="center"/>
    </xf>
    <xf borderId="18" fillId="2" fontId="1" numFmtId="0" xfId="0" applyAlignment="1" applyBorder="1" applyFont="1">
      <alignment horizontal="left" vertical="center"/>
    </xf>
    <xf borderId="20" fillId="2" fontId="1" numFmtId="1" xfId="0" applyAlignment="1" applyBorder="1" applyFont="1" applyNumberFormat="1">
      <alignment vertical="center"/>
    </xf>
    <xf borderId="21" fillId="2" fontId="1" numFmtId="49" xfId="0" applyAlignment="1" applyBorder="1" applyFont="1" applyNumberFormat="1">
      <alignment horizontal="left" vertical="center"/>
    </xf>
    <xf borderId="21" fillId="2" fontId="1" numFmtId="0" xfId="0" applyAlignment="1" applyBorder="1" applyFont="1">
      <alignment horizontal="left" vertical="center"/>
    </xf>
    <xf borderId="22" fillId="2" fontId="1" numFmtId="0" xfId="0" applyAlignment="1" applyBorder="1" applyFont="1">
      <alignment horizontal="left" vertical="center"/>
    </xf>
    <xf borderId="75" fillId="2" fontId="32" numFmtId="0" xfId="0" applyBorder="1" applyFont="1"/>
    <xf borderId="75" fillId="2" fontId="32" numFmtId="0" xfId="0" applyAlignment="1" applyBorder="1" applyFont="1">
      <alignment shrinkToFit="0" wrapText="1"/>
    </xf>
    <xf borderId="1" fillId="2" fontId="32" numFmtId="0" xfId="0" applyAlignment="1" applyBorder="1" applyFont="1">
      <alignment shrinkToFit="0" wrapText="1"/>
    </xf>
    <xf borderId="1" fillId="2" fontId="29" numFmtId="0" xfId="0" applyAlignment="1" applyBorder="1" applyFont="1">
      <alignment shrinkToFit="0" wrapText="1"/>
    </xf>
    <xf borderId="1" fillId="2" fontId="33" numFmtId="0" xfId="0" applyAlignment="1" applyBorder="1" applyFont="1">
      <alignment shrinkToFit="0" wrapText="1"/>
    </xf>
    <xf borderId="1" fillId="2" fontId="32" numFmtId="0" xfId="0" applyBorder="1" applyFont="1"/>
    <xf borderId="76" fillId="2" fontId="29" numFmtId="0" xfId="0" applyAlignment="1" applyBorder="1" applyFont="1">
      <alignment horizontal="left" shrinkToFit="0" vertical="center" wrapText="1"/>
    </xf>
    <xf borderId="77" fillId="2" fontId="7" numFmtId="0" xfId="0" applyAlignment="1" applyBorder="1" applyFont="1">
      <alignment shrinkToFit="0" vertical="center" wrapText="1"/>
    </xf>
    <xf borderId="78" fillId="2" fontId="7" numFmtId="0" xfId="0" applyAlignment="1" applyBorder="1" applyFont="1">
      <alignment shrinkToFit="0" vertical="center" wrapText="1"/>
    </xf>
    <xf borderId="79" fillId="2" fontId="7" numFmtId="0" xfId="0" applyAlignment="1" applyBorder="1" applyFont="1">
      <alignment shrinkToFit="0" vertical="center" wrapText="1"/>
    </xf>
    <xf borderId="80" fillId="2" fontId="7" numFmtId="0" xfId="0" applyAlignment="1" applyBorder="1" applyFont="1">
      <alignment shrinkToFit="0" vertical="center" wrapText="1"/>
    </xf>
    <xf borderId="1" fillId="2" fontId="7" numFmtId="0" xfId="0" applyAlignment="1" applyBorder="1" applyFont="1">
      <alignment shrinkToFit="0" vertical="center" wrapText="1"/>
    </xf>
    <xf borderId="1" fillId="2" fontId="7" numFmtId="0" xfId="0" applyAlignment="1" applyBorder="1" applyFont="1">
      <alignment horizontal="left" shrinkToFit="0" vertical="center" wrapText="1"/>
    </xf>
    <xf borderId="1" fillId="2" fontId="7" numFmtId="0" xfId="0" applyAlignment="1" applyBorder="1" applyFont="1">
      <alignment shrinkToFit="0" wrapText="1"/>
    </xf>
    <xf borderId="81" fillId="2" fontId="29" numFmtId="0" xfId="0" applyAlignment="1" applyBorder="1" applyFont="1">
      <alignment horizontal="left" shrinkToFit="0" wrapText="1"/>
    </xf>
    <xf borderId="82" fillId="2" fontId="7" numFmtId="0" xfId="0" applyAlignment="1" applyBorder="1" applyFont="1">
      <alignment shrinkToFit="0" vertical="center" wrapText="1"/>
    </xf>
    <xf borderId="83" fillId="2" fontId="7" numFmtId="0" xfId="0" applyAlignment="1" applyBorder="1" applyFont="1">
      <alignment shrinkToFit="0" vertical="center" wrapText="1"/>
    </xf>
    <xf borderId="84" fillId="2" fontId="7" numFmtId="0" xfId="0" applyAlignment="1" applyBorder="1" applyFont="1">
      <alignment shrinkToFit="0" vertical="center" wrapText="1"/>
    </xf>
    <xf borderId="85" fillId="2" fontId="7" numFmtId="0" xfId="0" applyAlignment="1" applyBorder="1" applyFont="1">
      <alignment shrinkToFit="0" vertical="center" wrapText="1"/>
    </xf>
    <xf borderId="76" fillId="2" fontId="29" numFmtId="0" xfId="0" applyAlignment="1" applyBorder="1" applyFont="1">
      <alignment horizontal="left" shrinkToFit="0" wrapText="1"/>
    </xf>
    <xf borderId="86" fillId="2" fontId="7" numFmtId="0" xfId="0" applyAlignment="1" applyBorder="1" applyFont="1">
      <alignment shrinkToFit="0" wrapText="1"/>
    </xf>
    <xf borderId="84" fillId="2" fontId="7" numFmtId="0" xfId="0" applyAlignment="1" applyBorder="1" applyFont="1">
      <alignment shrinkToFit="0" wrapText="1"/>
    </xf>
    <xf borderId="85" fillId="2" fontId="7" numFmtId="0" xfId="0" applyAlignment="1" applyBorder="1" applyFont="1">
      <alignment shrinkToFit="0" wrapText="1"/>
    </xf>
    <xf borderId="1" fillId="2" fontId="7" numFmtId="0" xfId="0" applyAlignment="1" applyBorder="1" applyFont="1">
      <alignment horizontal="center" shrinkToFit="0" wrapText="1"/>
    </xf>
    <xf borderId="1" fillId="2" fontId="27" numFmtId="0" xfId="0" applyBorder="1" applyFont="1"/>
    <xf borderId="87" fillId="2" fontId="27" numFmtId="0" xfId="0" applyAlignment="1" applyBorder="1" applyFont="1">
      <alignment horizontal="center" vertical="center"/>
    </xf>
    <xf borderId="5" fillId="2" fontId="27" numFmtId="0" xfId="0" applyAlignment="1" applyBorder="1" applyFont="1">
      <alignment horizontal="center" shrinkToFit="0" vertical="center" wrapText="1"/>
    </xf>
    <xf borderId="88" fillId="2" fontId="27" numFmtId="0" xfId="0" applyAlignment="1" applyBorder="1" applyFont="1">
      <alignment horizontal="center" shrinkToFit="0" vertical="center" wrapText="1"/>
    </xf>
    <xf borderId="1" fillId="2" fontId="27"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33" numFmtId="0" xfId="0" applyAlignment="1" applyBorder="1" applyFont="1">
      <alignment horizontal="center" shrinkToFit="0" wrapText="1"/>
    </xf>
    <xf borderId="89" fillId="2" fontId="32" numFmtId="0" xfId="0" applyAlignment="1" applyBorder="1" applyFont="1">
      <alignment horizontal="center" vertical="center"/>
    </xf>
    <xf borderId="90" fillId="2" fontId="32" numFmtId="0" xfId="0" applyAlignment="1" applyBorder="1" applyFont="1">
      <alignment horizontal="center" vertical="center"/>
    </xf>
    <xf borderId="91" fillId="2" fontId="32" numFmtId="0" xfId="0" applyAlignment="1" applyBorder="1" applyFont="1">
      <alignment horizontal="center" vertical="center"/>
    </xf>
    <xf borderId="92" fillId="2" fontId="32" numFmtId="0" xfId="0" applyAlignment="1" applyBorder="1" applyFont="1">
      <alignment horizontal="center" vertical="center"/>
    </xf>
    <xf borderId="1" fillId="2" fontId="32" numFmtId="0" xfId="0" applyAlignment="1" applyBorder="1" applyFont="1">
      <alignment horizontal="center" vertical="center"/>
    </xf>
    <xf borderId="1" fillId="2" fontId="32" numFmtId="0" xfId="0" applyAlignment="1" applyBorder="1" applyFont="1">
      <alignment horizontal="center" shrinkToFit="0" vertical="center" wrapText="1"/>
    </xf>
    <xf borderId="1" fillId="2" fontId="32" numFmtId="0" xfId="0" applyAlignment="1" applyBorder="1" applyFont="1">
      <alignment horizontal="center" shrinkToFit="0" wrapText="1"/>
    </xf>
    <xf borderId="5" fillId="3" fontId="8" numFmtId="0" xfId="0" applyAlignment="1" applyBorder="1" applyFont="1">
      <alignment horizontal="center" shrinkToFit="0" vertical="center" wrapText="1"/>
    </xf>
    <xf borderId="35" fillId="3" fontId="8" numFmtId="0" xfId="0" applyAlignment="1" applyBorder="1" applyFont="1">
      <alignment horizontal="center" shrinkToFit="0" vertical="center" wrapText="1"/>
    </xf>
    <xf borderId="1" fillId="2" fontId="28" numFmtId="0" xfId="0" applyAlignment="1" applyBorder="1" applyFont="1">
      <alignment horizontal="center" shrinkToFit="0" vertical="center" wrapText="1"/>
    </xf>
    <xf borderId="5" fillId="2" fontId="1" numFmtId="0" xfId="0" applyAlignment="1" applyBorder="1" applyFont="1">
      <alignment shrinkToFit="0" vertical="top" wrapText="1"/>
    </xf>
    <xf borderId="5" fillId="2" fontId="7" numFmtId="0" xfId="0" applyAlignment="1" applyBorder="1" applyFont="1">
      <alignment shrinkToFit="0" vertical="top" wrapText="1"/>
    </xf>
    <xf borderId="5" fillId="2" fontId="7" numFmtId="0" xfId="0" applyAlignment="1" applyBorder="1" applyFont="1">
      <alignment horizontal="left" shrinkToFit="0" vertical="top" wrapText="1"/>
    </xf>
    <xf borderId="1" fillId="2" fontId="33" numFmtId="0" xfId="0" applyAlignment="1" applyBorder="1" applyFont="1">
      <alignment shrinkToFit="0" vertical="top" wrapText="1"/>
    </xf>
    <xf borderId="1" fillId="2" fontId="32" numFmtId="0" xfId="0" applyAlignment="1" applyBorder="1" applyFont="1">
      <alignment vertical="top"/>
    </xf>
    <xf borderId="5" fillId="2" fontId="32" numFmtId="0" xfId="0" applyAlignment="1" applyBorder="1" applyFont="1">
      <alignment horizontal="left" shrinkToFit="0" vertical="top" wrapText="1"/>
    </xf>
    <xf borderId="5" fillId="2" fontId="1" numFmtId="0" xfId="0" applyBorder="1" applyFont="1"/>
    <xf borderId="1" fillId="2" fontId="33" numFmtId="0" xfId="0" applyBorder="1" applyFont="1"/>
    <xf borderId="6" fillId="2" fontId="1" numFmtId="0" xfId="0" applyAlignment="1" applyBorder="1" applyFont="1">
      <alignment shrinkToFit="0" vertical="top" wrapText="1"/>
    </xf>
    <xf borderId="5" fillId="2" fontId="1" numFmtId="0" xfId="0" applyAlignment="1" applyBorder="1" applyFont="1">
      <alignment horizontal="center" shrinkToFit="0" vertical="center" wrapText="1"/>
    </xf>
    <xf borderId="6" fillId="2" fontId="1" numFmtId="0" xfId="0" applyAlignment="1" applyBorder="1" applyFont="1">
      <alignment horizontal="center" shrinkToFit="0" vertical="center" wrapText="1"/>
    </xf>
    <xf borderId="5" fillId="2" fontId="34" numFmtId="0" xfId="0" applyAlignment="1" applyBorder="1" applyFont="1">
      <alignment shrinkToFit="0" vertical="top" wrapText="1"/>
    </xf>
    <xf borderId="93" fillId="2" fontId="35" numFmtId="0" xfId="0" applyAlignment="1" applyBorder="1" applyFont="1">
      <alignment vertical="top"/>
    </xf>
    <xf borderId="5" fillId="2" fontId="36" numFmtId="0" xfId="0" applyAlignment="1" applyBorder="1" applyFont="1">
      <alignment shrinkToFit="0" vertical="top" wrapText="1"/>
    </xf>
    <xf borderId="94" fillId="2" fontId="35" numFmtId="0" xfId="0" applyAlignment="1" applyBorder="1" applyFont="1">
      <alignment vertical="top"/>
    </xf>
    <xf borderId="33" fillId="2" fontId="4" numFmtId="0" xfId="0" applyAlignment="1" applyBorder="1" applyFont="1">
      <alignment horizontal="center"/>
    </xf>
    <xf borderId="1" fillId="2" fontId="29" numFmtId="0" xfId="0" applyBorder="1" applyFont="1"/>
    <xf borderId="1" fillId="2" fontId="1" numFmtId="1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93" fillId="2" fontId="6" numFmtId="0" xfId="0" applyAlignment="1" applyBorder="1" applyFont="1">
      <alignment horizontal="left"/>
    </xf>
    <xf borderId="93" fillId="2" fontId="1" numFmtId="0" xfId="0" applyAlignment="1" applyBorder="1" applyFont="1">
      <alignment vertical="top"/>
    </xf>
    <xf borderId="5" fillId="2" fontId="6" numFmtId="0" xfId="0" applyAlignment="1" applyBorder="1" applyFont="1">
      <alignment vertical="center"/>
    </xf>
    <xf borderId="93" fillId="2" fontId="7" numFmtId="0" xfId="0" applyAlignment="1" applyBorder="1" applyFont="1">
      <alignment vertical="top"/>
    </xf>
    <xf borderId="2" fillId="2" fontId="7" numFmtId="0" xfId="0" applyAlignment="1" applyBorder="1" applyFont="1">
      <alignment vertical="top"/>
    </xf>
    <xf borderId="1" fillId="2" fontId="7" numFmtId="0" xfId="0" applyBorder="1" applyFont="1"/>
    <xf borderId="95" fillId="2" fontId="1" numFmtId="0" xfId="0" applyBorder="1" applyFont="1"/>
    <xf borderId="96"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74" fillId="3" fontId="8" numFmtId="0" xfId="0" applyAlignment="1" applyBorder="1" applyFont="1">
      <alignment horizontal="center"/>
    </xf>
    <xf borderId="97" fillId="3" fontId="8" numFmtId="0" xfId="0" applyAlignment="1" applyBorder="1" applyFont="1">
      <alignment horizontal="center" shrinkToFit="0" wrapText="1"/>
    </xf>
    <xf borderId="98"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99" fillId="2" fontId="1" numFmtId="0" xfId="0" applyAlignment="1" applyBorder="1" applyFont="1">
      <alignment horizontal="center"/>
    </xf>
    <xf borderId="100" fillId="2" fontId="1" numFmtId="0" xfId="0" applyAlignment="1" applyBorder="1" applyFont="1">
      <alignment horizontal="center"/>
    </xf>
    <xf borderId="101" fillId="3" fontId="37" numFmtId="0" xfId="0" applyAlignment="1" applyBorder="1" applyFont="1">
      <alignment horizontal="center"/>
    </xf>
    <xf borderId="21" fillId="3" fontId="8" numFmtId="0" xfId="0" applyBorder="1" applyFont="1"/>
    <xf borderId="21" fillId="3" fontId="37" numFmtId="0" xfId="0" applyAlignment="1" applyBorder="1" applyFont="1">
      <alignment horizontal="center"/>
    </xf>
    <xf borderId="102" fillId="3" fontId="37"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38" numFmtId="2" xfId="0" applyAlignment="1" applyBorder="1" applyFont="1" applyNumberFormat="1">
      <alignment horizontal="right" shrinkToFit="0" wrapText="1"/>
    </xf>
    <xf borderId="1" fillId="2" fontId="4" numFmtId="0" xfId="0" applyAlignment="1" applyBorder="1" applyFont="1">
      <alignment horizontal="center"/>
    </xf>
    <xf borderId="2" fillId="2" fontId="6" numFmtId="0" xfId="0" applyAlignment="1" applyBorder="1" applyFont="1">
      <alignment horizontal="left" vertical="center"/>
    </xf>
    <xf borderId="2" fillId="0" fontId="39" numFmtId="0" xfId="0" applyBorder="1" applyFont="1"/>
    <xf borderId="1" fillId="2" fontId="40" numFmtId="0" xfId="0" applyBorder="1" applyFont="1"/>
    <xf borderId="2" fillId="2" fontId="6" numFmtId="0" xfId="0" applyAlignment="1" applyBorder="1" applyFont="1">
      <alignment vertical="center"/>
    </xf>
    <xf borderId="0" fillId="0" fontId="39" numFmtId="0" xfId="0" applyFont="1"/>
    <xf borderId="1" fillId="2" fontId="41" numFmtId="0" xfId="0" applyBorder="1" applyFont="1"/>
    <xf borderId="5" fillId="21" fontId="42" numFmtId="0" xfId="0" applyAlignment="1" applyBorder="1" applyFill="1" applyFont="1">
      <alignment horizontal="center"/>
    </xf>
    <xf borderId="2" fillId="21" fontId="42" numFmtId="0" xfId="0" applyAlignment="1" applyBorder="1" applyFont="1">
      <alignment horizontal="center"/>
    </xf>
    <xf borderId="5" fillId="0" fontId="20" numFmtId="0" xfId="0" applyBorder="1" applyFont="1"/>
    <xf borderId="2" fillId="0" fontId="20" numFmtId="0" xfId="0" applyBorder="1" applyFont="1"/>
    <xf borderId="5" fillId="22" fontId="20" numFmtId="0" xfId="0" applyBorder="1" applyFill="1" applyFont="1"/>
    <xf borderId="2" fillId="22" fontId="20" numFmtId="0" xfId="0" applyBorder="1" applyFont="1"/>
    <xf borderId="1" fillId="2" fontId="43" numFmtId="0" xfId="0" applyBorder="1" applyFont="1"/>
    <xf borderId="0" fillId="0" fontId="44" numFmtId="10" xfId="0" applyFont="1" applyNumberFormat="1"/>
    <xf borderId="1" fillId="2" fontId="26" numFmtId="0" xfId="0" applyBorder="1" applyFont="1"/>
    <xf borderId="1" fillId="2" fontId="45" numFmtId="0" xfId="0" applyBorder="1" applyFont="1"/>
    <xf borderId="0" fillId="0" fontId="35" numFmtId="0" xfId="0" applyFont="1"/>
    <xf borderId="2" fillId="2" fontId="26" numFmtId="0" xfId="0" applyBorder="1" applyFont="1"/>
    <xf borderId="0" fillId="0" fontId="26" numFmtId="0" xfId="0" applyFont="1"/>
    <xf borderId="33" fillId="2" fontId="26" numFmtId="0" xfId="0" applyBorder="1" applyFont="1"/>
    <xf borderId="1" fillId="2" fontId="46" numFmtId="0" xfId="0" applyBorder="1" applyFont="1"/>
    <xf borderId="33" fillId="23" fontId="47" numFmtId="0" xfId="0" applyAlignment="1" applyBorder="1" applyFill="1" applyFont="1">
      <alignment horizontal="center"/>
    </xf>
    <xf borderId="33" fillId="23" fontId="47" numFmtId="0" xfId="0" applyAlignment="1" applyBorder="1" applyFont="1">
      <alignment horizontal="center" shrinkToFit="0" wrapText="1"/>
    </xf>
    <xf borderId="33" fillId="2" fontId="35" numFmtId="0" xfId="0" applyAlignment="1" applyBorder="1" applyFont="1">
      <alignment horizontal="center"/>
    </xf>
    <xf borderId="1" fillId="2" fontId="35" numFmtId="0" xfId="0" applyBorder="1" applyFont="1"/>
    <xf borderId="1" fillId="2" fontId="35" numFmtId="0" xfId="0" applyAlignment="1" applyBorder="1" applyFont="1">
      <alignment horizontal="center"/>
    </xf>
  </cellXfs>
  <cellStyles count="1">
    <cellStyle xfId="0" name="Normal" builtinId="0"/>
  </cellStyles>
  <dxfs count="9">
    <dxf>
      <font>
        <color rgb="FF006411"/>
      </font>
      <fill>
        <patternFill patternType="solid">
          <fgColor rgb="FF00FF00"/>
          <bgColor rgb="FF00FF00"/>
        </patternFill>
      </fill>
      <border/>
    </dxf>
    <dxf>
      <font/>
      <fill>
        <patternFill patternType="solid">
          <fgColor rgb="FFD8D8D8"/>
          <bgColor rgb="FFD8D8D8"/>
        </patternFill>
      </fill>
      <border/>
    </dxf>
    <dxf>
      <font/>
      <fill>
        <patternFill patternType="solid">
          <fgColor rgb="FFDD0806"/>
          <bgColor rgb="FFDD0806"/>
        </patternFill>
      </fill>
      <border/>
    </dxf>
    <dxf>
      <font/>
      <fill>
        <patternFill patternType="solid">
          <fgColor rgb="FF008080"/>
          <bgColor rgb="FF008080"/>
        </patternFill>
      </fill>
      <border/>
    </dxf>
    <dxf>
      <font>
        <color rgb="FF006411"/>
      </font>
      <fill>
        <patternFill patternType="solid">
          <fgColor rgb="FFCCFFCC"/>
          <bgColor rgb="FFCCFFCC"/>
        </patternFill>
      </fill>
      <border/>
    </dxf>
    <dxf>
      <font/>
      <fill>
        <patternFill patternType="solid">
          <fgColor rgb="FF00FF00"/>
          <bgColor rgb="FF00FF00"/>
        </patternFill>
      </fill>
      <border/>
    </dxf>
    <dxf>
      <font/>
      <fill>
        <patternFill patternType="solid">
          <fgColor rgb="FFFF0000"/>
          <bgColor rgb="FFFF0000"/>
        </patternFill>
      </fill>
      <border/>
    </dxf>
    <dxf>
      <font/>
      <fill>
        <patternFill patternType="solid">
          <fgColor rgb="FFCCCCCC"/>
          <bgColor rgb="FFCCCCCC"/>
        </patternFill>
      </fill>
      <border/>
    </dxf>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472C4"/>
            </a:solidFill>
            <a:ln cmpd="sng">
              <a:solidFill>
                <a:srgbClr val="000000"/>
              </a:solidFill>
            </a:ln>
          </c:spPr>
          <c:cat>
            <c:strRef>
              <c:f>'Test report'!$F$49:$F$53</c:f>
            </c:strRef>
          </c:cat>
          <c:val>
            <c:numRef>
              <c:f>'Test report'!$U$49:$U$53</c:f>
              <c:numCache/>
            </c:numRef>
          </c:val>
        </c:ser>
        <c:axId val="1247966745"/>
        <c:axId val="244461961"/>
      </c:barChart>
      <c:catAx>
        <c:axId val="124796674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244461961"/>
      </c:catAx>
      <c:valAx>
        <c:axId val="2444619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1247966745"/>
      </c:valAx>
    </c:plotArea>
    <c:legend>
      <c:legendPos val="r"/>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rgbClr val="4472C4"/>
            </a:solidFill>
            <a:ln cmpd="sng">
              <a:solidFill>
                <a:srgbClr val="000000"/>
              </a:solidFill>
            </a:ln>
          </c:spPr>
          <c:dLbls>
            <c:numFmt formatCode="General" sourceLinked="1"/>
            <c:txPr>
              <a:bodyPr/>
              <a:lstStyle/>
              <a:p>
                <a:pPr lvl="0">
                  <a:defRPr b="1" i="0"/>
                </a:pPr>
              </a:p>
            </c:txPr>
            <c:showLegendKey val="0"/>
            <c:showVal val="1"/>
            <c:showCatName val="0"/>
            <c:showSerName val="0"/>
            <c:showPercent val="0"/>
            <c:showBubbleSize val="0"/>
          </c:dLbls>
          <c:cat>
            <c:strRef>
              <c:f>'Test report'!$F$79:$F$88</c:f>
            </c:strRef>
          </c:cat>
          <c:val>
            <c:numRef>
              <c:f>'Test report'!$U$79:$U$88</c:f>
              <c:numCache/>
            </c:numRef>
          </c:val>
        </c:ser>
        <c:axId val="85069397"/>
        <c:axId val="1715227745"/>
      </c:barChart>
      <c:catAx>
        <c:axId val="8506939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715227745"/>
      </c:catAx>
      <c:valAx>
        <c:axId val="171522774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mn-lt"/>
              </a:defRPr>
            </a:pPr>
          </a:p>
        </c:txPr>
        <c:crossAx val="85069397"/>
      </c:valAx>
    </c:plotArea>
    <c:legend>
      <c:legendPos val="r"/>
      <c:overlay val="0"/>
      <c:txPr>
        <a:bodyPr/>
        <a:lstStyle/>
        <a:p>
          <a:pPr lvl="0">
            <a:defRPr b="0" i="0">
              <a:solidFill>
                <a:srgbClr val="1A1A1A"/>
              </a:solidFill>
              <a:latin typeface="+mn-lt"/>
            </a:defRPr>
          </a:pPr>
        </a:p>
      </c:txPr>
    </c:legend>
    <c:plotVisOnly val="1"/>
  </c:chart>
</c:chartSpace>
</file>

<file path=xl/drawings/_rels/drawing1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219075</xdr:colOff>
      <xdr:row>54</xdr:row>
      <xdr:rowOff>9525</xdr:rowOff>
    </xdr:from>
    <xdr:ext cx="5715000" cy="3533775"/>
    <xdr:graphicFrame>
      <xdr:nvGraphicFramePr>
        <xdr:cNvPr id="62400179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104775</xdr:colOff>
      <xdr:row>90</xdr:row>
      <xdr:rowOff>47625</xdr:rowOff>
    </xdr:from>
    <xdr:ext cx="5715000" cy="3533775"/>
    <xdr:graphicFrame>
      <xdr:nvGraphicFramePr>
        <xdr:cNvPr id="206223174"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19050</xdr:colOff>
      <xdr:row>3</xdr:row>
      <xdr:rowOff>57150</xdr:rowOff>
    </xdr:from>
    <xdr:ext cx="6410325" cy="26193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361950</xdr:colOff>
      <xdr:row>3</xdr:row>
      <xdr:rowOff>104775</xdr:rowOff>
    </xdr:from>
    <xdr:ext cx="5715000" cy="29241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361950</xdr:colOff>
      <xdr:row>3</xdr:row>
      <xdr:rowOff>104775</xdr:rowOff>
    </xdr:from>
    <xdr:ext cx="5715000" cy="2762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thuydlgmail.com/"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3"/>
    <col customWidth="1" min="2" max="2" width="19.63"/>
    <col customWidth="1" min="3" max="3" width="9.13"/>
    <col customWidth="1" min="4" max="4" width="14.5"/>
    <col customWidth="1" min="5" max="5" width="8.0"/>
    <col customWidth="1" min="6" max="6" width="31.13"/>
    <col customWidth="1" min="7" max="7" width="31.0"/>
    <col customWidth="1" min="8" max="26" width="10.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t="s">
        <v>0</v>
      </c>
      <c r="C2" s="5" t="s">
        <v>1</v>
      </c>
      <c r="D2" s="6"/>
      <c r="E2" s="6"/>
      <c r="F2" s="6"/>
      <c r="G2" s="7"/>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2</v>
      </c>
      <c r="C4" s="13" t="s">
        <v>3</v>
      </c>
      <c r="D4" s="6"/>
      <c r="E4" s="7"/>
      <c r="F4" s="12" t="s">
        <v>4</v>
      </c>
      <c r="G4" s="14"/>
      <c r="H4" s="1"/>
      <c r="I4" s="1"/>
      <c r="J4" s="1"/>
      <c r="K4" s="1"/>
      <c r="L4" s="1"/>
      <c r="M4" s="1"/>
      <c r="N4" s="1"/>
      <c r="O4" s="1"/>
      <c r="P4" s="1"/>
      <c r="Q4" s="1"/>
      <c r="R4" s="1"/>
      <c r="S4" s="1"/>
      <c r="T4" s="1"/>
      <c r="U4" s="1"/>
      <c r="V4" s="1"/>
      <c r="W4" s="1"/>
      <c r="X4" s="1"/>
      <c r="Y4" s="1"/>
      <c r="Z4" s="1"/>
    </row>
    <row r="5" ht="14.25" customHeight="1">
      <c r="A5" s="1"/>
      <c r="B5" s="12" t="s">
        <v>5</v>
      </c>
      <c r="C5" s="13" t="s">
        <v>6</v>
      </c>
      <c r="D5" s="6"/>
      <c r="E5" s="7"/>
      <c r="F5" s="12" t="s">
        <v>7</v>
      </c>
      <c r="G5" s="14"/>
      <c r="H5" s="1"/>
      <c r="I5" s="1"/>
      <c r="J5" s="1"/>
      <c r="K5" s="1"/>
      <c r="L5" s="1"/>
      <c r="M5" s="1"/>
      <c r="N5" s="1"/>
      <c r="O5" s="1"/>
      <c r="P5" s="1"/>
      <c r="Q5" s="1"/>
      <c r="R5" s="1"/>
      <c r="S5" s="1"/>
      <c r="T5" s="1"/>
      <c r="U5" s="1"/>
      <c r="V5" s="1"/>
      <c r="W5" s="1"/>
      <c r="X5" s="1"/>
      <c r="Y5" s="1"/>
      <c r="Z5" s="1"/>
    </row>
    <row r="6" ht="15.75" customHeight="1">
      <c r="A6" s="1"/>
      <c r="B6" s="15" t="s">
        <v>8</v>
      </c>
      <c r="C6" s="16" t="str">
        <f>C5&amp;"_"&amp;"XXX"&amp;"_"&amp;"vx.x"</f>
        <v>CG_SO_XXX_vx.x</v>
      </c>
      <c r="D6" s="17"/>
      <c r="E6" s="18"/>
      <c r="F6" s="12" t="s">
        <v>9</v>
      </c>
      <c r="G6" s="19"/>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25.5" customHeight="1">
      <c r="A12" s="31"/>
      <c r="B12" s="32">
        <v>44507.0</v>
      </c>
      <c r="C12" s="33" t="s">
        <v>18</v>
      </c>
      <c r="D12" s="34"/>
      <c r="E12" s="34" t="s">
        <v>19</v>
      </c>
      <c r="F12" s="34" t="s">
        <v>20</v>
      </c>
      <c r="G12" s="35" t="s">
        <v>21</v>
      </c>
      <c r="H12" s="31"/>
      <c r="I12" s="31"/>
      <c r="J12" s="31"/>
      <c r="K12" s="31"/>
      <c r="L12" s="31"/>
      <c r="M12" s="31"/>
      <c r="N12" s="31"/>
      <c r="O12" s="31"/>
      <c r="P12" s="31"/>
      <c r="Q12" s="31"/>
      <c r="R12" s="31"/>
      <c r="S12" s="31"/>
      <c r="T12" s="31"/>
      <c r="U12" s="31"/>
      <c r="V12" s="31"/>
      <c r="W12" s="31"/>
      <c r="X12" s="31"/>
      <c r="Y12" s="31"/>
      <c r="Z12" s="31"/>
    </row>
    <row r="13" ht="21.75" customHeight="1">
      <c r="A13" s="31"/>
      <c r="B13" s="36" t="s">
        <v>22</v>
      </c>
      <c r="C13" s="33" t="s">
        <v>11</v>
      </c>
      <c r="D13" s="34"/>
      <c r="E13" s="34" t="s">
        <v>23</v>
      </c>
      <c r="F13" s="34" t="s">
        <v>24</v>
      </c>
      <c r="G13" s="37"/>
      <c r="H13" s="31"/>
      <c r="I13" s="31"/>
      <c r="J13" s="31"/>
      <c r="K13" s="31"/>
      <c r="L13" s="31"/>
      <c r="M13" s="31"/>
      <c r="N13" s="31"/>
      <c r="O13" s="31"/>
      <c r="P13" s="31"/>
      <c r="Q13" s="31"/>
      <c r="R13" s="31"/>
      <c r="S13" s="31"/>
      <c r="T13" s="31"/>
      <c r="U13" s="31"/>
      <c r="V13" s="31"/>
      <c r="W13" s="31"/>
      <c r="X13" s="31"/>
      <c r="Y13" s="31"/>
      <c r="Z13" s="31"/>
    </row>
    <row r="14" ht="19.5" customHeight="1">
      <c r="A14" s="31"/>
      <c r="B14" s="38"/>
      <c r="C14" s="33"/>
      <c r="D14" s="34"/>
      <c r="E14" s="34"/>
      <c r="F14" s="34"/>
      <c r="G14" s="37"/>
      <c r="H14" s="31"/>
      <c r="I14" s="31"/>
      <c r="J14" s="31"/>
      <c r="K14" s="31"/>
      <c r="L14" s="31"/>
      <c r="M14" s="31"/>
      <c r="N14" s="31"/>
      <c r="O14" s="31"/>
      <c r="P14" s="31"/>
      <c r="Q14" s="31"/>
      <c r="R14" s="31"/>
      <c r="S14" s="31"/>
      <c r="T14" s="31"/>
      <c r="U14" s="31"/>
      <c r="V14" s="31"/>
      <c r="W14" s="31"/>
      <c r="X14" s="31"/>
      <c r="Y14" s="31"/>
      <c r="Z14" s="31"/>
    </row>
    <row r="15" ht="21.75" customHeight="1">
      <c r="A15" s="31"/>
      <c r="B15" s="38"/>
      <c r="C15" s="33"/>
      <c r="D15" s="34"/>
      <c r="E15" s="34"/>
      <c r="F15" s="34"/>
      <c r="G15" s="37"/>
      <c r="H15" s="31"/>
      <c r="I15" s="31"/>
      <c r="J15" s="31"/>
      <c r="K15" s="31"/>
      <c r="L15" s="31"/>
      <c r="M15" s="31"/>
      <c r="N15" s="31"/>
      <c r="O15" s="31"/>
      <c r="P15" s="31"/>
      <c r="Q15" s="31"/>
      <c r="R15" s="31"/>
      <c r="S15" s="31"/>
      <c r="T15" s="31"/>
      <c r="U15" s="31"/>
      <c r="V15" s="31"/>
      <c r="W15" s="31"/>
      <c r="X15" s="31"/>
      <c r="Y15" s="31"/>
      <c r="Z15" s="31"/>
    </row>
    <row r="16" ht="19.5" customHeight="1">
      <c r="A16" s="31"/>
      <c r="B16" s="38"/>
      <c r="C16" s="33"/>
      <c r="D16" s="34"/>
      <c r="E16" s="34"/>
      <c r="F16" s="34"/>
      <c r="G16" s="37"/>
      <c r="H16" s="31"/>
      <c r="I16" s="31"/>
      <c r="J16" s="31"/>
      <c r="K16" s="31"/>
      <c r="L16" s="31"/>
      <c r="M16" s="31"/>
      <c r="N16" s="31"/>
      <c r="O16" s="31"/>
      <c r="P16" s="31"/>
      <c r="Q16" s="31"/>
      <c r="R16" s="31"/>
      <c r="S16" s="31"/>
      <c r="T16" s="31"/>
      <c r="U16" s="31"/>
      <c r="V16" s="31"/>
      <c r="W16" s="31"/>
      <c r="X16" s="31"/>
      <c r="Y16" s="31"/>
      <c r="Z16" s="31"/>
    </row>
    <row r="17" ht="21.75" customHeight="1">
      <c r="A17" s="31"/>
      <c r="B17" s="38"/>
      <c r="C17" s="33"/>
      <c r="D17" s="34"/>
      <c r="E17" s="34"/>
      <c r="F17" s="34"/>
      <c r="G17" s="37"/>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C2:G2"/>
    <mergeCell ref="C4:E4"/>
    <mergeCell ref="C5:E5"/>
    <mergeCell ref="B6:B7"/>
    <mergeCell ref="C6:E7"/>
  </mergeCells>
  <printOptions/>
  <pageMargins bottom="0.75" footer="0.0" header="0.0" left="0.7" right="0.7" top="0.75"/>
  <pageSetup orientation="landscape"/>
  <headerFooter>
    <oddFooter>&amp;L 02ae-BM/PM/HDCV/FSOFT v2/0&amp;CInternal use&amp;R&amp;P/</oddFooter>
  </headerFooter>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1.25"/>
    <col customWidth="1" min="2" max="2" width="20.38"/>
    <col customWidth="1" min="3" max="3" width="11.25"/>
    <col customWidth="1" min="4" max="5" width="20.38"/>
    <col customWidth="1" min="6" max="7" width="25.0"/>
    <col customWidth="1" min="8" max="8" width="30.13"/>
    <col customWidth="1" min="9" max="9" width="15.13"/>
    <col customWidth="1" min="10" max="10" width="16.38"/>
    <col customWidth="1" min="11" max="11" width="15.88"/>
    <col customWidth="1" min="12" max="12" width="8.13"/>
    <col customWidth="1" hidden="1" min="13" max="13" width="10.0"/>
    <col customWidth="1" min="14" max="26" width="10.0"/>
  </cols>
  <sheetData>
    <row r="1" ht="13.5" customHeight="1">
      <c r="A1" s="250"/>
      <c r="B1" s="251"/>
      <c r="C1" s="251"/>
      <c r="D1" s="252"/>
      <c r="E1" s="252"/>
      <c r="F1" s="252"/>
      <c r="G1" s="252"/>
      <c r="H1" s="252"/>
      <c r="I1" s="228"/>
      <c r="J1" s="253"/>
      <c r="K1" s="228"/>
      <c r="L1" s="254"/>
      <c r="M1" s="255"/>
      <c r="N1" s="255"/>
      <c r="O1" s="255"/>
      <c r="P1" s="255"/>
      <c r="Q1" s="255"/>
      <c r="R1" s="255"/>
      <c r="S1" s="255"/>
      <c r="T1" s="255"/>
      <c r="U1" s="255"/>
      <c r="V1" s="255"/>
      <c r="W1" s="255"/>
      <c r="X1" s="255"/>
      <c r="Y1" s="255"/>
      <c r="Z1" s="255"/>
    </row>
    <row r="2" ht="28.5" customHeight="1">
      <c r="A2" s="256" t="s">
        <v>417</v>
      </c>
      <c r="B2" s="257" t="s">
        <v>442</v>
      </c>
      <c r="C2" s="258"/>
      <c r="D2" s="259"/>
      <c r="E2" s="260"/>
      <c r="F2" s="261"/>
      <c r="G2" s="262"/>
      <c r="H2" s="263"/>
      <c r="I2" s="263"/>
      <c r="J2" s="228"/>
      <c r="K2" s="228"/>
      <c r="L2" s="254"/>
      <c r="M2" s="255" t="s">
        <v>419</v>
      </c>
      <c r="N2" s="255"/>
      <c r="O2" s="255"/>
      <c r="P2" s="255"/>
      <c r="Q2" s="255"/>
      <c r="R2" s="255"/>
      <c r="S2" s="255"/>
      <c r="T2" s="255"/>
      <c r="U2" s="255"/>
      <c r="V2" s="255"/>
      <c r="W2" s="255"/>
      <c r="X2" s="255"/>
      <c r="Y2" s="255"/>
      <c r="Z2" s="255"/>
    </row>
    <row r="3" ht="25.5" customHeight="1">
      <c r="A3" s="264" t="s">
        <v>420</v>
      </c>
      <c r="B3" s="265" t="s">
        <v>421</v>
      </c>
      <c r="C3" s="266"/>
      <c r="D3" s="267"/>
      <c r="E3" s="268"/>
      <c r="F3" s="261"/>
      <c r="G3" s="262"/>
      <c r="H3" s="263"/>
      <c r="I3" s="263"/>
      <c r="J3" s="228"/>
      <c r="K3" s="228"/>
      <c r="L3" s="254"/>
      <c r="M3" s="255" t="s">
        <v>422</v>
      </c>
      <c r="N3" s="255"/>
      <c r="O3" s="255"/>
      <c r="P3" s="255"/>
      <c r="Q3" s="255"/>
      <c r="R3" s="255"/>
      <c r="S3" s="255"/>
      <c r="T3" s="255"/>
      <c r="U3" s="255"/>
      <c r="V3" s="255"/>
      <c r="W3" s="255"/>
      <c r="X3" s="255"/>
      <c r="Y3" s="255"/>
      <c r="Z3" s="255"/>
    </row>
    <row r="4" ht="18.0" customHeight="1">
      <c r="A4" s="269" t="s">
        <v>423</v>
      </c>
      <c r="B4" s="270"/>
      <c r="C4" s="271"/>
      <c r="D4" s="271"/>
      <c r="E4" s="272"/>
      <c r="F4" s="263"/>
      <c r="G4" s="273"/>
      <c r="H4" s="263"/>
      <c r="I4" s="263"/>
      <c r="J4" s="228"/>
      <c r="K4" s="228"/>
      <c r="L4" s="254"/>
      <c r="M4" s="274"/>
      <c r="N4" s="255"/>
      <c r="O4" s="255"/>
      <c r="P4" s="255"/>
      <c r="Q4" s="255"/>
      <c r="R4" s="255"/>
      <c r="S4" s="255"/>
      <c r="T4" s="255"/>
      <c r="U4" s="255"/>
      <c r="V4" s="255"/>
      <c r="W4" s="255"/>
      <c r="X4" s="255"/>
      <c r="Y4" s="255"/>
      <c r="Z4" s="255"/>
    </row>
    <row r="5" ht="19.5" customHeight="1">
      <c r="A5" s="275" t="s">
        <v>419</v>
      </c>
      <c r="B5" s="276" t="s">
        <v>422</v>
      </c>
      <c r="C5" s="276" t="s">
        <v>424</v>
      </c>
      <c r="D5" s="276" t="s">
        <v>76</v>
      </c>
      <c r="E5" s="277" t="s">
        <v>425</v>
      </c>
      <c r="F5" s="255"/>
      <c r="G5" s="278"/>
      <c r="H5" s="278"/>
      <c r="I5" s="278"/>
      <c r="J5" s="279"/>
      <c r="K5" s="279"/>
      <c r="L5" s="280"/>
      <c r="M5" s="255" t="s">
        <v>426</v>
      </c>
      <c r="N5" s="255"/>
      <c r="O5" s="255"/>
      <c r="P5" s="255"/>
      <c r="Q5" s="255"/>
      <c r="R5" s="255"/>
      <c r="S5" s="255"/>
      <c r="T5" s="255"/>
      <c r="U5" s="255"/>
      <c r="V5" s="255"/>
      <c r="W5" s="255"/>
      <c r="X5" s="255"/>
      <c r="Y5" s="255"/>
      <c r="Z5" s="255"/>
    </row>
    <row r="6" ht="19.5" customHeight="1">
      <c r="A6" s="281">
        <f>COUNTIF(I9:I991,"Pass")</f>
        <v>1</v>
      </c>
      <c r="B6" s="282">
        <f>COUNTIF(I9:I991,"Fail")</f>
        <v>1</v>
      </c>
      <c r="C6" s="282">
        <f>E6-D6-A6-B6</f>
        <v>3</v>
      </c>
      <c r="D6" s="283">
        <f>COUNTIF(H$9:I$991,"N/A")</f>
        <v>0</v>
      </c>
      <c r="E6" s="284">
        <f>COUNTA(A9:A995)</f>
        <v>5</v>
      </c>
      <c r="F6" s="255"/>
      <c r="G6" s="285"/>
      <c r="H6" s="285"/>
      <c r="I6" s="286"/>
      <c r="J6" s="279"/>
      <c r="K6" s="279"/>
      <c r="L6" s="280"/>
      <c r="M6" s="255" t="s">
        <v>76</v>
      </c>
      <c r="N6" s="255"/>
      <c r="O6" s="255"/>
      <c r="P6" s="255"/>
      <c r="Q6" s="255"/>
      <c r="R6" s="255"/>
      <c r="S6" s="255"/>
      <c r="T6" s="255"/>
      <c r="U6" s="255"/>
      <c r="V6" s="255"/>
      <c r="W6" s="255"/>
      <c r="X6" s="255"/>
      <c r="Y6" s="255"/>
      <c r="Z6" s="255"/>
    </row>
    <row r="7">
      <c r="A7" s="255"/>
      <c r="B7" s="255"/>
      <c r="C7" s="255"/>
      <c r="D7" s="255"/>
      <c r="E7" s="255"/>
      <c r="F7" s="255"/>
      <c r="G7" s="255"/>
      <c r="H7" s="287"/>
      <c r="I7" s="279"/>
      <c r="J7" s="279"/>
      <c r="K7" s="279"/>
      <c r="L7" s="280"/>
      <c r="M7" s="255"/>
      <c r="N7" s="255"/>
      <c r="O7" s="255"/>
      <c r="P7" s="255"/>
      <c r="Q7" s="255"/>
      <c r="R7" s="255"/>
      <c r="S7" s="255"/>
      <c r="T7" s="255"/>
      <c r="U7" s="255"/>
      <c r="V7" s="255"/>
      <c r="W7" s="255"/>
      <c r="X7" s="255"/>
      <c r="Y7" s="255"/>
      <c r="Z7" s="255"/>
    </row>
    <row r="8">
      <c r="A8" s="288" t="s">
        <v>443</v>
      </c>
      <c r="B8" s="288" t="s">
        <v>444</v>
      </c>
      <c r="C8" s="288" t="s">
        <v>445</v>
      </c>
      <c r="D8" s="288" t="s">
        <v>446</v>
      </c>
      <c r="E8" s="288" t="s">
        <v>430</v>
      </c>
      <c r="F8" s="288" t="s">
        <v>431</v>
      </c>
      <c r="G8" s="288" t="s">
        <v>432</v>
      </c>
      <c r="H8" s="288" t="s">
        <v>433</v>
      </c>
      <c r="I8" s="289" t="s">
        <v>434</v>
      </c>
      <c r="J8" s="289" t="s">
        <v>435</v>
      </c>
      <c r="K8" s="288" t="s">
        <v>54</v>
      </c>
      <c r="L8" s="290"/>
      <c r="M8" s="255"/>
      <c r="N8" s="255"/>
      <c r="O8" s="255"/>
      <c r="P8" s="255"/>
      <c r="Q8" s="255"/>
      <c r="R8" s="255"/>
      <c r="S8" s="255"/>
      <c r="T8" s="255"/>
      <c r="U8" s="255"/>
      <c r="V8" s="255"/>
      <c r="W8" s="255"/>
      <c r="X8" s="255"/>
      <c r="Y8" s="255"/>
      <c r="Z8" s="255"/>
    </row>
    <row r="9">
      <c r="A9" s="299" t="str">
        <f>$B$2&amp;"-"&amp;ROW()-8</f>
        <v>Tinder-1</v>
      </c>
      <c r="B9" s="299" t="s">
        <v>447</v>
      </c>
      <c r="C9" s="291">
        <v>1.0</v>
      </c>
      <c r="D9" s="291" t="s">
        <v>448</v>
      </c>
      <c r="E9" s="291" t="s">
        <v>449</v>
      </c>
      <c r="F9" s="291" t="s">
        <v>450</v>
      </c>
      <c r="G9" s="291"/>
      <c r="H9" s="291" t="s">
        <v>451</v>
      </c>
      <c r="I9" s="291" t="s">
        <v>419</v>
      </c>
      <c r="J9" s="291"/>
      <c r="K9" s="291"/>
      <c r="L9" s="294"/>
      <c r="M9" s="295"/>
      <c r="N9" s="295"/>
      <c r="O9" s="295"/>
      <c r="P9" s="295"/>
      <c r="Q9" s="295"/>
      <c r="R9" s="295"/>
      <c r="S9" s="295"/>
      <c r="T9" s="295"/>
      <c r="U9" s="295"/>
      <c r="V9" s="295"/>
      <c r="W9" s="295"/>
      <c r="X9" s="295"/>
      <c r="Y9" s="295"/>
      <c r="Z9" s="295"/>
    </row>
    <row r="10">
      <c r="A10" s="20"/>
      <c r="B10" s="20"/>
      <c r="C10" s="291">
        <v>2.0</v>
      </c>
      <c r="D10" s="291" t="s">
        <v>452</v>
      </c>
      <c r="E10" s="291" t="s">
        <v>453</v>
      </c>
      <c r="F10" s="291" t="s">
        <v>454</v>
      </c>
      <c r="G10" s="291"/>
      <c r="H10" s="291" t="s">
        <v>455</v>
      </c>
      <c r="I10" s="291" t="s">
        <v>422</v>
      </c>
      <c r="J10" s="291"/>
      <c r="K10" s="291"/>
      <c r="L10" s="294"/>
      <c r="M10" s="11"/>
      <c r="N10" s="11"/>
      <c r="O10" s="11"/>
      <c r="P10" s="11"/>
      <c r="Q10" s="11"/>
      <c r="R10" s="11"/>
      <c r="S10" s="11"/>
      <c r="T10" s="11"/>
      <c r="U10" s="11"/>
      <c r="V10" s="11"/>
      <c r="W10" s="11"/>
      <c r="X10" s="11"/>
      <c r="Y10" s="11"/>
      <c r="Z10" s="11"/>
    </row>
    <row r="11" ht="12.75" customHeight="1">
      <c r="A11" s="291" t="str">
        <f t="shared" ref="A11:A14" si="1">$B$2&amp;"-"&amp;ROW()-8</f>
        <v>Tinder-3</v>
      </c>
      <c r="B11" s="291"/>
      <c r="C11" s="291"/>
      <c r="D11" s="291"/>
      <c r="E11" s="291"/>
      <c r="F11" s="291"/>
      <c r="G11" s="291"/>
      <c r="H11" s="296"/>
      <c r="I11" s="291"/>
      <c r="J11" s="291"/>
      <c r="K11" s="291"/>
      <c r="L11" s="294"/>
      <c r="M11" s="11"/>
      <c r="N11" s="11"/>
      <c r="O11" s="11"/>
      <c r="P11" s="11"/>
      <c r="Q11" s="11"/>
      <c r="R11" s="11"/>
      <c r="S11" s="11"/>
      <c r="T11" s="11"/>
      <c r="U11" s="11"/>
      <c r="V11" s="11"/>
      <c r="W11" s="11"/>
      <c r="X11" s="11"/>
      <c r="Y11" s="11"/>
      <c r="Z11" s="11"/>
    </row>
    <row r="12" ht="12.75" customHeight="1">
      <c r="A12" s="291" t="str">
        <f t="shared" si="1"/>
        <v>Tinder-4</v>
      </c>
      <c r="B12" s="291"/>
      <c r="C12" s="291"/>
      <c r="D12" s="291"/>
      <c r="E12" s="291"/>
      <c r="F12" s="291"/>
      <c r="G12" s="291"/>
      <c r="H12" s="291"/>
      <c r="I12" s="291"/>
      <c r="J12" s="291"/>
      <c r="K12" s="291"/>
      <c r="L12" s="294"/>
      <c r="M12" s="11"/>
      <c r="N12" s="11"/>
      <c r="O12" s="11"/>
      <c r="P12" s="11"/>
      <c r="Q12" s="11"/>
      <c r="R12" s="11"/>
      <c r="S12" s="11"/>
      <c r="T12" s="11"/>
      <c r="U12" s="11"/>
      <c r="V12" s="11"/>
      <c r="W12" s="11"/>
      <c r="X12" s="11"/>
      <c r="Y12" s="11"/>
      <c r="Z12" s="11"/>
    </row>
    <row r="13" ht="12.75" customHeight="1">
      <c r="A13" s="291" t="str">
        <f t="shared" si="1"/>
        <v>Tinder-5</v>
      </c>
      <c r="B13" s="291"/>
      <c r="C13" s="291"/>
      <c r="D13" s="291"/>
      <c r="E13" s="291"/>
      <c r="F13" s="291"/>
      <c r="G13" s="291"/>
      <c r="H13" s="291"/>
      <c r="I13" s="291"/>
      <c r="J13" s="297"/>
      <c r="K13" s="297"/>
      <c r="L13" s="298"/>
      <c r="M13" s="11"/>
      <c r="N13" s="11"/>
      <c r="O13" s="11"/>
      <c r="P13" s="11"/>
      <c r="Q13" s="11"/>
      <c r="R13" s="11"/>
      <c r="S13" s="11"/>
      <c r="T13" s="11"/>
      <c r="U13" s="11"/>
      <c r="V13" s="11"/>
      <c r="W13" s="11"/>
      <c r="X13" s="11"/>
      <c r="Y13" s="11"/>
      <c r="Z13" s="11"/>
    </row>
    <row r="14" ht="12.75" customHeight="1">
      <c r="A14" s="291" t="str">
        <f t="shared" si="1"/>
        <v>Tinder-6</v>
      </c>
      <c r="B14" s="291"/>
      <c r="C14" s="291"/>
      <c r="D14" s="291"/>
      <c r="E14" s="291"/>
      <c r="F14" s="291"/>
      <c r="G14" s="291"/>
      <c r="H14" s="291"/>
      <c r="I14" s="291"/>
      <c r="J14" s="291"/>
      <c r="K14" s="291"/>
      <c r="L14" s="294"/>
      <c r="M14" s="11"/>
      <c r="N14" s="11"/>
      <c r="O14" s="11"/>
      <c r="P14" s="11"/>
      <c r="Q14" s="11"/>
      <c r="R14" s="11"/>
      <c r="S14" s="11"/>
      <c r="T14" s="11"/>
      <c r="U14" s="11"/>
      <c r="V14" s="11"/>
      <c r="W14" s="11"/>
      <c r="X14" s="11"/>
      <c r="Y14" s="11"/>
      <c r="Z14" s="11"/>
    </row>
    <row r="15" ht="12.75" customHeight="1">
      <c r="A15" s="11"/>
      <c r="B15" s="11"/>
      <c r="C15" s="11"/>
      <c r="D15" s="11"/>
      <c r="E15" s="11"/>
      <c r="F15" s="11"/>
      <c r="G15" s="11"/>
      <c r="H15" s="11"/>
      <c r="I15" s="11"/>
      <c r="J15" s="11"/>
      <c r="K15" s="11"/>
      <c r="L15" s="298"/>
      <c r="M15" s="11"/>
      <c r="N15" s="11"/>
      <c r="O15" s="11"/>
      <c r="P15" s="11"/>
      <c r="Q15" s="11"/>
      <c r="R15" s="11"/>
      <c r="S15" s="11"/>
      <c r="T15" s="11"/>
      <c r="U15" s="11"/>
      <c r="V15" s="11"/>
      <c r="W15" s="11"/>
      <c r="X15" s="11"/>
      <c r="Y15" s="11"/>
      <c r="Z15" s="11"/>
    </row>
    <row r="16" ht="12.75" customHeight="1">
      <c r="A16" s="11"/>
      <c r="B16" s="11"/>
      <c r="C16" s="11"/>
      <c r="D16" s="11"/>
      <c r="E16" s="11"/>
      <c r="F16" s="11"/>
      <c r="G16" s="11"/>
      <c r="H16" s="11"/>
      <c r="I16" s="11"/>
      <c r="J16" s="11"/>
      <c r="K16" s="11"/>
      <c r="L16" s="298"/>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298"/>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298"/>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298"/>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298"/>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298"/>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298"/>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298"/>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298"/>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298"/>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298"/>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298"/>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298"/>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298"/>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298"/>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298"/>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298"/>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298"/>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298"/>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298"/>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298"/>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298"/>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298"/>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298"/>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298"/>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298"/>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298"/>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298"/>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298"/>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298"/>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298"/>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298"/>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298"/>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298"/>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298"/>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298"/>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298"/>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298"/>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298"/>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298"/>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298"/>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298"/>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298"/>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298"/>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298"/>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298"/>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298"/>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298"/>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298"/>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298"/>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298"/>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298"/>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298"/>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298"/>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298"/>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298"/>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298"/>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298"/>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298"/>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298"/>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298"/>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298"/>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298"/>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298"/>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298"/>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298"/>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298"/>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298"/>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298"/>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298"/>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298"/>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298"/>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298"/>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298"/>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298"/>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298"/>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298"/>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298"/>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298"/>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298"/>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298"/>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298"/>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298"/>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298"/>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298"/>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298"/>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298"/>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298"/>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298"/>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298"/>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298"/>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298"/>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298"/>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298"/>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298"/>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298"/>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298"/>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298"/>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298"/>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298"/>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298"/>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298"/>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298"/>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298"/>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298"/>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298"/>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298"/>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298"/>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298"/>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298"/>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298"/>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298"/>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298"/>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298"/>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298"/>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298"/>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298"/>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298"/>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298"/>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298"/>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298"/>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298"/>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298"/>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298"/>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298"/>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298"/>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298"/>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298"/>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298"/>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298"/>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298"/>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298"/>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298"/>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298"/>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298"/>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298"/>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298"/>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298"/>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298"/>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298"/>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298"/>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298"/>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298"/>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298"/>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298"/>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298"/>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298"/>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298"/>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298"/>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298"/>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298"/>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298"/>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298"/>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298"/>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298"/>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298"/>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298"/>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298"/>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298"/>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298"/>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298"/>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298"/>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298"/>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298"/>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298"/>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298"/>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298"/>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298"/>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298"/>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298"/>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298"/>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298"/>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298"/>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298"/>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298"/>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298"/>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298"/>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298"/>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298"/>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298"/>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298"/>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298"/>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298"/>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298"/>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298"/>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298"/>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298"/>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298"/>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298"/>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298"/>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298"/>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298"/>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298"/>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298"/>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298"/>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298"/>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298"/>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298"/>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298"/>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298"/>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298"/>
      <c r="M216" s="11"/>
      <c r="N216" s="11"/>
      <c r="O216" s="11"/>
      <c r="P216" s="11"/>
      <c r="Q216" s="11"/>
      <c r="R216" s="11"/>
      <c r="S216" s="11"/>
      <c r="T216" s="11"/>
      <c r="U216" s="11"/>
      <c r="V216" s="11"/>
      <c r="W216" s="11"/>
      <c r="X216" s="11"/>
      <c r="Y216" s="11"/>
      <c r="Z216" s="11"/>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mergeCells count="2">
    <mergeCell ref="A9:A10"/>
    <mergeCell ref="B9:B10"/>
  </mergeCells>
  <conditionalFormatting sqref="I9:I14">
    <cfRule type="containsText" dxfId="0" priority="1" operator="containsText" text="&quot;Pass&quot;">
      <formula>NOT(ISERROR(SEARCH(("""Pass"""),(I9))))</formula>
    </cfRule>
  </conditionalFormatting>
  <conditionalFormatting sqref="I9:I14">
    <cfRule type="containsText" dxfId="1" priority="2" operator="containsText" text="&quot;N/A&quot;">
      <formula>NOT(ISERROR(SEARCH(("""N/A"""),(I9))))</formula>
    </cfRule>
  </conditionalFormatting>
  <conditionalFormatting sqref="I9:I14">
    <cfRule type="containsText" dxfId="2" priority="3" operator="containsText" text="&quot;Fail&quot;">
      <formula>NOT(ISERROR(SEARCH(("""Fail"""),(I9))))</formula>
    </cfRule>
  </conditionalFormatting>
  <conditionalFormatting sqref="I9:I14">
    <cfRule type="containsText" dxfId="3" priority="4" operator="containsText" text="&quot;Pass&quot;">
      <formula>NOT(ISERROR(SEARCH(("""Pass"""),(I9))))</formula>
    </cfRule>
  </conditionalFormatting>
  <conditionalFormatting sqref="I10">
    <cfRule type="containsText" dxfId="4" priority="5" operator="containsText" text="&quot;Pass&quot;">
      <formula>NOT(ISERROR(SEARCH(("""Pass"""),(I10))))</formula>
    </cfRule>
  </conditionalFormatting>
  <conditionalFormatting sqref="I10">
    <cfRule type="containsText" dxfId="1" priority="6" operator="containsText" text="&quot;N/A&quot;">
      <formula>NOT(ISERROR(SEARCH(("""N/A"""),(I10))))</formula>
    </cfRule>
  </conditionalFormatting>
  <conditionalFormatting sqref="I10">
    <cfRule type="containsText" dxfId="2" priority="7" operator="containsText" text="&quot;Fail&quot;">
      <formula>NOT(ISERROR(SEARCH(("""Fail"""),(I10))))</formula>
    </cfRule>
  </conditionalFormatting>
  <conditionalFormatting sqref="I10">
    <cfRule type="containsText" dxfId="3" priority="8" operator="containsText" text="&quot;Pass&quot;">
      <formula>NOT(ISERROR(SEARCH(("""Pass"""),(I10))))</formula>
    </cfRule>
  </conditionalFormatting>
  <conditionalFormatting sqref="I11">
    <cfRule type="containsText" dxfId="4" priority="9" operator="containsText" text="&quot;Pass&quot;">
      <formula>NOT(ISERROR(SEARCH(("""Pass"""),(I11))))</formula>
    </cfRule>
  </conditionalFormatting>
  <conditionalFormatting sqref="I11">
    <cfRule type="containsText" dxfId="1" priority="10" operator="containsText" text="&quot;N/A&quot;">
      <formula>NOT(ISERROR(SEARCH(("""N/A"""),(I11))))</formula>
    </cfRule>
  </conditionalFormatting>
  <conditionalFormatting sqref="I11">
    <cfRule type="containsText" dxfId="2" priority="11" operator="containsText" text="&quot;Fail&quot;">
      <formula>NOT(ISERROR(SEARCH(("""Fail"""),(I11))))</formula>
    </cfRule>
  </conditionalFormatting>
  <conditionalFormatting sqref="I11">
    <cfRule type="containsText" dxfId="3" priority="12" operator="containsText" text="&quot;Pass&quot;">
      <formula>NOT(ISERROR(SEARCH(("""Pass"""),(I11))))</formula>
    </cfRule>
  </conditionalFormatting>
  <conditionalFormatting sqref="I12">
    <cfRule type="containsText" dxfId="4" priority="13" operator="containsText" text="&quot;Pass&quot;">
      <formula>NOT(ISERROR(SEARCH(("""Pass"""),(I12))))</formula>
    </cfRule>
  </conditionalFormatting>
  <conditionalFormatting sqref="I12">
    <cfRule type="containsText" dxfId="1" priority="14" operator="containsText" text="&quot;N/A&quot;">
      <formula>NOT(ISERROR(SEARCH(("""N/A"""),(I12))))</formula>
    </cfRule>
  </conditionalFormatting>
  <conditionalFormatting sqref="I12">
    <cfRule type="containsText" dxfId="2" priority="15" operator="containsText" text="&quot;Fail&quot;">
      <formula>NOT(ISERROR(SEARCH(("""Fail"""),(I12))))</formula>
    </cfRule>
  </conditionalFormatting>
  <conditionalFormatting sqref="I12">
    <cfRule type="containsText" dxfId="3" priority="16" operator="containsText" text="&quot;Pass&quot;">
      <formula>NOT(ISERROR(SEARCH(("""Pass"""),(I12))))</formula>
    </cfRule>
  </conditionalFormatting>
  <conditionalFormatting sqref="I13">
    <cfRule type="containsText" dxfId="4" priority="17" operator="containsText" text="&quot;Pass&quot;">
      <formula>NOT(ISERROR(SEARCH(("""Pass"""),(I13))))</formula>
    </cfRule>
  </conditionalFormatting>
  <conditionalFormatting sqref="I13">
    <cfRule type="containsText" dxfId="1" priority="18" operator="containsText" text="&quot;N/A&quot;">
      <formula>NOT(ISERROR(SEARCH(("""N/A"""),(I13))))</formula>
    </cfRule>
  </conditionalFormatting>
  <conditionalFormatting sqref="I13">
    <cfRule type="containsText" dxfId="2" priority="19" operator="containsText" text="&quot;Fail&quot;">
      <formula>NOT(ISERROR(SEARCH(("""Fail"""),(I13))))</formula>
    </cfRule>
  </conditionalFormatting>
  <conditionalFormatting sqref="I13">
    <cfRule type="containsText" dxfId="3" priority="20" operator="containsText" text="&quot;Pass&quot;">
      <formula>NOT(ISERROR(SEARCH(("""Pass"""),(I13))))</formula>
    </cfRule>
  </conditionalFormatting>
  <conditionalFormatting sqref="I14">
    <cfRule type="containsText" dxfId="4" priority="21" operator="containsText" text="&quot;Pass&quot;">
      <formula>NOT(ISERROR(SEARCH(("""Pass"""),(I14))))</formula>
    </cfRule>
  </conditionalFormatting>
  <conditionalFormatting sqref="I14">
    <cfRule type="containsText" dxfId="1" priority="22" operator="containsText" text="&quot;N/A&quot;">
      <formula>NOT(ISERROR(SEARCH(("""N/A"""),(I14))))</formula>
    </cfRule>
  </conditionalFormatting>
  <conditionalFormatting sqref="I14">
    <cfRule type="containsText" dxfId="2" priority="23" operator="containsText" text="&quot;Fail&quot;">
      <formula>NOT(ISERROR(SEARCH(("""Fail"""),(I14))))</formula>
    </cfRule>
  </conditionalFormatting>
  <conditionalFormatting sqref="I14">
    <cfRule type="containsText" dxfId="3" priority="24" operator="containsText" text="&quot;Pass&quot;">
      <formula>NOT(ISERROR(SEARCH(("""Pass"""),(I14))))</formula>
    </cfRule>
  </conditionalFormatting>
  <conditionalFormatting sqref="I9:I14">
    <cfRule type="containsText" dxfId="5" priority="25" operator="containsText" text="Pass">
      <formula>NOT(ISERROR(SEARCH(("Pass"),(I9))))</formula>
    </cfRule>
  </conditionalFormatting>
  <conditionalFormatting sqref="I9:I14">
    <cfRule type="containsText" dxfId="6" priority="26" operator="containsText" text="Fail">
      <formula>NOT(ISERROR(SEARCH(("Fail"),(I9))))</formula>
    </cfRule>
  </conditionalFormatting>
  <conditionalFormatting sqref="I9:I14">
    <cfRule type="containsText" dxfId="7" priority="27" operator="containsText" text="Untested">
      <formula>NOT(ISERROR(SEARCH(("Untested"),(I9))))</formula>
    </cfRule>
  </conditionalFormatting>
  <dataValidations>
    <dataValidation type="list" allowBlank="1" showInputMessage="1" showErrorMessage="1" prompt=" - " sqref="I1:I3 I7:I8 I15:I138">
      <formula1>$M$2:$M$6</formula1>
    </dataValidation>
    <dataValidation type="list" allowBlank="1" showInputMessage="1" showErrorMessage="1" prompt=" - " sqref="I9:I14">
      <formula1>"Pass,Fail,Untested,N/A"</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4.38"/>
    <col customWidth="1" min="2" max="5" width="20.38"/>
    <col customWidth="1" min="6" max="7" width="25.0"/>
    <col customWidth="1" min="8" max="8" width="30.13"/>
    <col customWidth="1" min="9" max="9" width="15.13"/>
    <col customWidth="1" min="10" max="10" width="16.38"/>
    <col customWidth="1" min="11" max="11" width="15.88"/>
    <col customWidth="1" min="12" max="12" width="8.13"/>
    <col customWidth="1" hidden="1" min="13" max="13" width="10.0"/>
    <col customWidth="1" min="14" max="26" width="10.0"/>
  </cols>
  <sheetData>
    <row r="1" ht="13.5" customHeight="1">
      <c r="A1" s="250"/>
      <c r="B1" s="251"/>
      <c r="C1" s="251"/>
      <c r="D1" s="252"/>
      <c r="E1" s="252"/>
      <c r="F1" s="252"/>
      <c r="G1" s="252"/>
      <c r="H1" s="252"/>
      <c r="I1" s="228"/>
      <c r="J1" s="253"/>
      <c r="K1" s="228"/>
      <c r="L1" s="254"/>
      <c r="M1" s="255"/>
      <c r="N1" s="255"/>
      <c r="O1" s="255"/>
      <c r="P1" s="255"/>
      <c r="Q1" s="255"/>
      <c r="R1" s="255"/>
      <c r="S1" s="255"/>
      <c r="T1" s="255"/>
      <c r="U1" s="255"/>
      <c r="V1" s="255"/>
      <c r="W1" s="255"/>
      <c r="X1" s="255"/>
      <c r="Y1" s="255"/>
      <c r="Z1" s="255"/>
    </row>
    <row r="2" ht="28.5" customHeight="1">
      <c r="A2" s="256" t="s">
        <v>417</v>
      </c>
      <c r="B2" s="257" t="s">
        <v>456</v>
      </c>
      <c r="C2" s="258"/>
      <c r="D2" s="259"/>
      <c r="E2" s="260"/>
      <c r="F2" s="261"/>
      <c r="G2" s="262"/>
      <c r="H2" s="263"/>
      <c r="I2" s="263"/>
      <c r="J2" s="228"/>
      <c r="K2" s="228"/>
      <c r="L2" s="254"/>
      <c r="M2" s="255" t="s">
        <v>419</v>
      </c>
      <c r="N2" s="255"/>
      <c r="O2" s="255"/>
      <c r="P2" s="255"/>
      <c r="Q2" s="255"/>
      <c r="R2" s="255"/>
      <c r="S2" s="255"/>
      <c r="T2" s="255"/>
      <c r="U2" s="255"/>
      <c r="V2" s="255"/>
      <c r="W2" s="255"/>
      <c r="X2" s="255"/>
      <c r="Y2" s="255"/>
      <c r="Z2" s="255"/>
    </row>
    <row r="3" ht="25.5" customHeight="1">
      <c r="A3" s="264" t="s">
        <v>420</v>
      </c>
      <c r="B3" s="265" t="s">
        <v>421</v>
      </c>
      <c r="C3" s="266"/>
      <c r="D3" s="267"/>
      <c r="E3" s="268"/>
      <c r="F3" s="261"/>
      <c r="G3" s="262"/>
      <c r="H3" s="263"/>
      <c r="I3" s="263"/>
      <c r="J3" s="228"/>
      <c r="K3" s="228"/>
      <c r="L3" s="254"/>
      <c r="M3" s="255" t="s">
        <v>422</v>
      </c>
      <c r="N3" s="255"/>
      <c r="O3" s="255"/>
      <c r="P3" s="255"/>
      <c r="Q3" s="255"/>
      <c r="R3" s="255"/>
      <c r="S3" s="255"/>
      <c r="T3" s="255"/>
      <c r="U3" s="255"/>
      <c r="V3" s="255"/>
      <c r="W3" s="255"/>
      <c r="X3" s="255"/>
      <c r="Y3" s="255"/>
      <c r="Z3" s="255"/>
    </row>
    <row r="4" ht="18.0" customHeight="1">
      <c r="A4" s="269" t="s">
        <v>423</v>
      </c>
      <c r="B4" s="270"/>
      <c r="C4" s="271"/>
      <c r="D4" s="271"/>
      <c r="E4" s="272"/>
      <c r="F4" s="263"/>
      <c r="G4" s="273"/>
      <c r="H4" s="263"/>
      <c r="I4" s="263"/>
      <c r="J4" s="228"/>
      <c r="K4" s="228"/>
      <c r="L4" s="254"/>
      <c r="M4" s="274"/>
      <c r="N4" s="255"/>
      <c r="O4" s="255"/>
      <c r="P4" s="255"/>
      <c r="Q4" s="255"/>
      <c r="R4" s="255"/>
      <c r="S4" s="255"/>
      <c r="T4" s="255"/>
      <c r="U4" s="255"/>
      <c r="V4" s="255"/>
      <c r="W4" s="255"/>
      <c r="X4" s="255"/>
      <c r="Y4" s="255"/>
      <c r="Z4" s="255"/>
    </row>
    <row r="5" ht="19.5" customHeight="1">
      <c r="A5" s="275" t="s">
        <v>419</v>
      </c>
      <c r="B5" s="276" t="s">
        <v>422</v>
      </c>
      <c r="C5" s="276" t="s">
        <v>424</v>
      </c>
      <c r="D5" s="276" t="s">
        <v>76</v>
      </c>
      <c r="E5" s="277" t="s">
        <v>425</v>
      </c>
      <c r="F5" s="255"/>
      <c r="G5" s="278"/>
      <c r="H5" s="278"/>
      <c r="I5" s="278"/>
      <c r="J5" s="279"/>
      <c r="K5" s="279"/>
      <c r="L5" s="280"/>
      <c r="M5" s="255" t="s">
        <v>426</v>
      </c>
      <c r="N5" s="255"/>
      <c r="O5" s="255"/>
      <c r="P5" s="255"/>
      <c r="Q5" s="255"/>
      <c r="R5" s="255"/>
      <c r="S5" s="255"/>
      <c r="T5" s="255"/>
      <c r="U5" s="255"/>
      <c r="V5" s="255"/>
      <c r="W5" s="255"/>
      <c r="X5" s="255"/>
      <c r="Y5" s="255"/>
      <c r="Z5" s="255"/>
    </row>
    <row r="6" ht="19.5" customHeight="1">
      <c r="A6" s="281">
        <f>COUNTIF(I9:I995,"Pass")</f>
        <v>1</v>
      </c>
      <c r="B6" s="282">
        <f>COUNTIF(I9:I995,"Fail")</f>
        <v>1</v>
      </c>
      <c r="C6" s="282">
        <f>E6-D6-A6-B6</f>
        <v>4</v>
      </c>
      <c r="D6" s="283">
        <f>COUNTIF(H$9:I$995,"N/A")</f>
        <v>0</v>
      </c>
      <c r="E6" s="284">
        <f>COUNTA(A9:A999)</f>
        <v>6</v>
      </c>
      <c r="F6" s="255"/>
      <c r="G6" s="285"/>
      <c r="H6" s="285"/>
      <c r="I6" s="286"/>
      <c r="J6" s="279"/>
      <c r="K6" s="279"/>
      <c r="L6" s="280"/>
      <c r="M6" s="255" t="s">
        <v>76</v>
      </c>
      <c r="N6" s="255"/>
      <c r="O6" s="255"/>
      <c r="P6" s="255"/>
      <c r="Q6" s="255"/>
      <c r="R6" s="255"/>
      <c r="S6" s="255"/>
      <c r="T6" s="255"/>
      <c r="U6" s="255"/>
      <c r="V6" s="255"/>
      <c r="W6" s="255"/>
      <c r="X6" s="255"/>
      <c r="Y6" s="255"/>
      <c r="Z6" s="255"/>
    </row>
    <row r="7">
      <c r="A7" s="255"/>
      <c r="B7" s="255"/>
      <c r="C7" s="255"/>
      <c r="D7" s="255"/>
      <c r="E7" s="255"/>
      <c r="F7" s="255"/>
      <c r="G7" s="255"/>
      <c r="H7" s="287"/>
      <c r="I7" s="279"/>
      <c r="J7" s="279"/>
      <c r="K7" s="279"/>
      <c r="L7" s="280"/>
      <c r="M7" s="255"/>
      <c r="N7" s="255"/>
      <c r="O7" s="255"/>
      <c r="P7" s="255"/>
      <c r="Q7" s="255"/>
      <c r="R7" s="255"/>
      <c r="S7" s="255"/>
      <c r="T7" s="255"/>
      <c r="U7" s="255"/>
      <c r="V7" s="255"/>
      <c r="W7" s="255"/>
      <c r="X7" s="255"/>
      <c r="Y7" s="255"/>
      <c r="Z7" s="255"/>
    </row>
    <row r="8">
      <c r="A8" s="288" t="s">
        <v>171</v>
      </c>
      <c r="B8" s="288" t="s">
        <v>427</v>
      </c>
      <c r="C8" s="288" t="s">
        <v>428</v>
      </c>
      <c r="D8" s="288" t="s">
        <v>429</v>
      </c>
      <c r="E8" s="288" t="s">
        <v>430</v>
      </c>
      <c r="F8" s="288" t="s">
        <v>431</v>
      </c>
      <c r="G8" s="288" t="s">
        <v>432</v>
      </c>
      <c r="H8" s="288" t="s">
        <v>433</v>
      </c>
      <c r="I8" s="289" t="s">
        <v>434</v>
      </c>
      <c r="J8" s="289" t="s">
        <v>435</v>
      </c>
      <c r="K8" s="288" t="s">
        <v>54</v>
      </c>
      <c r="L8" s="290"/>
      <c r="M8" s="255"/>
      <c r="N8" s="255"/>
      <c r="O8" s="255"/>
      <c r="P8" s="255"/>
      <c r="Q8" s="255"/>
      <c r="R8" s="255"/>
      <c r="S8" s="255"/>
      <c r="T8" s="255"/>
      <c r="U8" s="255"/>
      <c r="V8" s="255"/>
      <c r="W8" s="255"/>
      <c r="X8" s="255"/>
      <c r="Y8" s="255"/>
      <c r="Z8" s="255"/>
    </row>
    <row r="9" ht="42.75" customHeight="1">
      <c r="A9" s="291" t="str">
        <f t="shared" ref="A9:A14" si="1">$B$2&amp;"-"&amp;ROW()-8</f>
        <v>AddDM-1</v>
      </c>
      <c r="B9" s="292" t="s">
        <v>436</v>
      </c>
      <c r="C9" s="292" t="s">
        <v>437</v>
      </c>
      <c r="D9" s="292" t="s">
        <v>438</v>
      </c>
      <c r="E9" s="292"/>
      <c r="F9" s="292" t="s">
        <v>439</v>
      </c>
      <c r="G9" s="292"/>
      <c r="H9" s="293" t="s">
        <v>440</v>
      </c>
      <c r="I9" s="291" t="s">
        <v>419</v>
      </c>
      <c r="J9" s="291"/>
      <c r="K9" s="291"/>
      <c r="L9" s="294"/>
      <c r="M9" s="295"/>
      <c r="N9" s="295"/>
      <c r="O9" s="295"/>
      <c r="P9" s="295"/>
      <c r="Q9" s="295"/>
      <c r="R9" s="295"/>
      <c r="S9" s="295"/>
      <c r="T9" s="295"/>
      <c r="U9" s="295"/>
      <c r="V9" s="295"/>
      <c r="W9" s="295"/>
      <c r="X9" s="295"/>
      <c r="Y9" s="295"/>
      <c r="Z9" s="295"/>
    </row>
    <row r="10" ht="12.75" customHeight="1">
      <c r="A10" s="291" t="str">
        <f t="shared" si="1"/>
        <v>AddDM-2</v>
      </c>
      <c r="B10" s="291" t="s">
        <v>441</v>
      </c>
      <c r="C10" s="291"/>
      <c r="D10" s="291"/>
      <c r="E10" s="291"/>
      <c r="F10" s="291"/>
      <c r="G10" s="291"/>
      <c r="H10" s="296"/>
      <c r="I10" s="291" t="s">
        <v>422</v>
      </c>
      <c r="J10" s="291"/>
      <c r="K10" s="291"/>
      <c r="L10" s="294"/>
      <c r="M10" s="11"/>
      <c r="N10" s="11"/>
      <c r="O10" s="11"/>
      <c r="P10" s="11"/>
      <c r="Q10" s="11"/>
      <c r="R10" s="11"/>
      <c r="S10" s="11"/>
      <c r="T10" s="11"/>
      <c r="U10" s="11"/>
      <c r="V10" s="11"/>
      <c r="W10" s="11"/>
      <c r="X10" s="11"/>
      <c r="Y10" s="11"/>
      <c r="Z10" s="11"/>
    </row>
    <row r="11" ht="12.75" customHeight="1">
      <c r="A11" s="291" t="str">
        <f t="shared" si="1"/>
        <v>AddDM-3</v>
      </c>
      <c r="B11" s="291"/>
      <c r="C11" s="291"/>
      <c r="D11" s="291"/>
      <c r="E11" s="291"/>
      <c r="F11" s="291"/>
      <c r="G11" s="291"/>
      <c r="H11" s="296"/>
      <c r="I11" s="291"/>
      <c r="J11" s="291"/>
      <c r="K11" s="291"/>
      <c r="L11" s="294"/>
      <c r="M11" s="11"/>
      <c r="N11" s="11"/>
      <c r="O11" s="11"/>
      <c r="P11" s="11"/>
      <c r="Q11" s="11"/>
      <c r="R11" s="11"/>
      <c r="S11" s="11"/>
      <c r="T11" s="11"/>
      <c r="U11" s="11"/>
      <c r="V11" s="11"/>
      <c r="W11" s="11"/>
      <c r="X11" s="11"/>
      <c r="Y11" s="11"/>
      <c r="Z11" s="11"/>
    </row>
    <row r="12" ht="12.75" customHeight="1">
      <c r="A12" s="291" t="str">
        <f t="shared" si="1"/>
        <v>AddDM-4</v>
      </c>
      <c r="B12" s="291"/>
      <c r="C12" s="291"/>
      <c r="D12" s="291"/>
      <c r="E12" s="291"/>
      <c r="F12" s="291"/>
      <c r="G12" s="291"/>
      <c r="H12" s="291"/>
      <c r="I12" s="291"/>
      <c r="J12" s="291"/>
      <c r="K12" s="291"/>
      <c r="L12" s="294"/>
      <c r="M12" s="11"/>
      <c r="N12" s="11"/>
      <c r="O12" s="11"/>
      <c r="P12" s="11"/>
      <c r="Q12" s="11"/>
      <c r="R12" s="11"/>
      <c r="S12" s="11"/>
      <c r="T12" s="11"/>
      <c r="U12" s="11"/>
      <c r="V12" s="11"/>
      <c r="W12" s="11"/>
      <c r="X12" s="11"/>
      <c r="Y12" s="11"/>
      <c r="Z12" s="11"/>
    </row>
    <row r="13" ht="12.75" customHeight="1">
      <c r="A13" s="291" t="str">
        <f t="shared" si="1"/>
        <v>AddDM-5</v>
      </c>
      <c r="B13" s="291"/>
      <c r="C13" s="291"/>
      <c r="D13" s="291"/>
      <c r="E13" s="291"/>
      <c r="F13" s="291"/>
      <c r="G13" s="291"/>
      <c r="H13" s="291"/>
      <c r="I13" s="291"/>
      <c r="J13" s="297"/>
      <c r="K13" s="297"/>
      <c r="L13" s="298"/>
      <c r="M13" s="11"/>
      <c r="N13" s="11"/>
      <c r="O13" s="11"/>
      <c r="P13" s="11"/>
      <c r="Q13" s="11"/>
      <c r="R13" s="11"/>
      <c r="S13" s="11"/>
      <c r="T13" s="11"/>
      <c r="U13" s="11"/>
      <c r="V13" s="11"/>
      <c r="W13" s="11"/>
      <c r="X13" s="11"/>
      <c r="Y13" s="11"/>
      <c r="Z13" s="11"/>
    </row>
    <row r="14" ht="12.75" customHeight="1">
      <c r="A14" s="291" t="str">
        <f t="shared" si="1"/>
        <v>AddDM-6</v>
      </c>
      <c r="B14" s="291"/>
      <c r="C14" s="291"/>
      <c r="D14" s="291"/>
      <c r="E14" s="291"/>
      <c r="F14" s="291"/>
      <c r="G14" s="291"/>
      <c r="H14" s="291"/>
      <c r="I14" s="291"/>
      <c r="J14" s="291"/>
      <c r="K14" s="291"/>
      <c r="L14" s="294"/>
      <c r="M14" s="11"/>
      <c r="N14" s="11"/>
      <c r="O14" s="11"/>
      <c r="P14" s="11"/>
      <c r="Q14" s="11"/>
      <c r="R14" s="11"/>
      <c r="S14" s="11"/>
      <c r="T14" s="11"/>
      <c r="U14" s="11"/>
      <c r="V14" s="11"/>
      <c r="W14" s="11"/>
      <c r="X14" s="11"/>
      <c r="Y14" s="11"/>
      <c r="Z14" s="11"/>
    </row>
    <row r="15" ht="12.75" customHeight="1">
      <c r="A15" s="11"/>
      <c r="B15" s="11"/>
      <c r="C15" s="11"/>
      <c r="D15" s="11"/>
      <c r="E15" s="11"/>
      <c r="F15" s="11"/>
      <c r="G15" s="11"/>
      <c r="H15" s="11"/>
      <c r="I15" s="11"/>
      <c r="J15" s="11"/>
      <c r="K15" s="11"/>
      <c r="L15" s="298"/>
      <c r="M15" s="11"/>
      <c r="N15" s="11"/>
      <c r="O15" s="11"/>
      <c r="P15" s="11"/>
      <c r="Q15" s="11"/>
      <c r="R15" s="11"/>
      <c r="S15" s="11"/>
      <c r="T15" s="11"/>
      <c r="U15" s="11"/>
      <c r="V15" s="11"/>
      <c r="W15" s="11"/>
      <c r="X15" s="11"/>
      <c r="Y15" s="11"/>
      <c r="Z15" s="11"/>
    </row>
    <row r="16" ht="12.75" customHeight="1">
      <c r="A16" s="11"/>
      <c r="B16" s="11"/>
      <c r="C16" s="11"/>
      <c r="D16" s="11"/>
      <c r="E16" s="11"/>
      <c r="F16" s="11"/>
      <c r="G16" s="11"/>
      <c r="H16" s="11"/>
      <c r="I16" s="11"/>
      <c r="J16" s="11"/>
      <c r="K16" s="11"/>
      <c r="L16" s="298"/>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298"/>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298"/>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298"/>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298"/>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298"/>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298"/>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298"/>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298"/>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298"/>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298"/>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298"/>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298"/>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298"/>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298"/>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298"/>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298"/>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298"/>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298"/>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298"/>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298"/>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298"/>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298"/>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298"/>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298"/>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298"/>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298"/>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298"/>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298"/>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298"/>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298"/>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298"/>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298"/>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298"/>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298"/>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298"/>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298"/>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298"/>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298"/>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298"/>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298"/>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298"/>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298"/>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298"/>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298"/>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298"/>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298"/>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298"/>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298"/>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298"/>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298"/>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298"/>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298"/>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298"/>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298"/>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298"/>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298"/>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298"/>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298"/>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298"/>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298"/>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298"/>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298"/>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298"/>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298"/>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298"/>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298"/>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298"/>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298"/>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298"/>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298"/>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298"/>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298"/>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298"/>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298"/>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298"/>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298"/>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298"/>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298"/>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298"/>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298"/>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298"/>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298"/>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298"/>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298"/>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298"/>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298"/>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298"/>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298"/>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298"/>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298"/>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298"/>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298"/>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298"/>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298"/>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298"/>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298"/>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298"/>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298"/>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298"/>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298"/>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298"/>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298"/>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298"/>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298"/>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298"/>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298"/>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298"/>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298"/>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298"/>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298"/>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298"/>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298"/>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298"/>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298"/>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298"/>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298"/>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298"/>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298"/>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298"/>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298"/>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298"/>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298"/>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298"/>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298"/>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298"/>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298"/>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298"/>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298"/>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298"/>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298"/>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298"/>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298"/>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298"/>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298"/>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298"/>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298"/>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298"/>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298"/>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298"/>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298"/>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298"/>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298"/>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298"/>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298"/>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298"/>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298"/>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298"/>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298"/>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298"/>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298"/>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298"/>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298"/>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298"/>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298"/>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298"/>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298"/>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298"/>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298"/>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298"/>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298"/>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298"/>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298"/>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298"/>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298"/>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298"/>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298"/>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298"/>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298"/>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298"/>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298"/>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298"/>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298"/>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298"/>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298"/>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298"/>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298"/>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298"/>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298"/>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298"/>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298"/>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298"/>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298"/>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298"/>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298"/>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298"/>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298"/>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298"/>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298"/>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298"/>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298"/>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298"/>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298"/>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298"/>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298"/>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298"/>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298"/>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298"/>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298"/>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298"/>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298"/>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298"/>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298"/>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298"/>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298"/>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9:I14">
    <cfRule type="containsText" dxfId="0" priority="1" operator="containsText" text="&quot;Pass&quot;">
      <formula>NOT(ISERROR(SEARCH(("""Pass"""),(I9))))</formula>
    </cfRule>
  </conditionalFormatting>
  <conditionalFormatting sqref="I9:I14">
    <cfRule type="containsText" dxfId="1" priority="2" operator="containsText" text="&quot;N/A&quot;">
      <formula>NOT(ISERROR(SEARCH(("""N/A"""),(I9))))</formula>
    </cfRule>
  </conditionalFormatting>
  <conditionalFormatting sqref="I9:I14">
    <cfRule type="containsText" dxfId="2" priority="3" operator="containsText" text="&quot;Fail&quot;">
      <formula>NOT(ISERROR(SEARCH(("""Fail"""),(I9))))</formula>
    </cfRule>
  </conditionalFormatting>
  <conditionalFormatting sqref="I9:I14">
    <cfRule type="containsText" dxfId="3" priority="4" operator="containsText" text="&quot;Pass&quot;">
      <formula>NOT(ISERROR(SEARCH(("""Pass"""),(I9))))</formula>
    </cfRule>
  </conditionalFormatting>
  <conditionalFormatting sqref="I10">
    <cfRule type="containsText" dxfId="4" priority="5" operator="containsText" text="&quot;Pass&quot;">
      <formula>NOT(ISERROR(SEARCH(("""Pass"""),(I10))))</formula>
    </cfRule>
  </conditionalFormatting>
  <conditionalFormatting sqref="I10">
    <cfRule type="containsText" dxfId="1" priority="6" operator="containsText" text="&quot;N/A&quot;">
      <formula>NOT(ISERROR(SEARCH(("""N/A"""),(I10))))</formula>
    </cfRule>
  </conditionalFormatting>
  <conditionalFormatting sqref="I10">
    <cfRule type="containsText" dxfId="2" priority="7" operator="containsText" text="&quot;Fail&quot;">
      <formula>NOT(ISERROR(SEARCH(("""Fail"""),(I10))))</formula>
    </cfRule>
  </conditionalFormatting>
  <conditionalFormatting sqref="I10">
    <cfRule type="containsText" dxfId="3" priority="8" operator="containsText" text="&quot;Pass&quot;">
      <formula>NOT(ISERROR(SEARCH(("""Pass"""),(I10))))</formula>
    </cfRule>
  </conditionalFormatting>
  <conditionalFormatting sqref="I11">
    <cfRule type="containsText" dxfId="4" priority="9" operator="containsText" text="&quot;Pass&quot;">
      <formula>NOT(ISERROR(SEARCH(("""Pass"""),(I11))))</formula>
    </cfRule>
  </conditionalFormatting>
  <conditionalFormatting sqref="I11">
    <cfRule type="containsText" dxfId="1" priority="10" operator="containsText" text="&quot;N/A&quot;">
      <formula>NOT(ISERROR(SEARCH(("""N/A"""),(I11))))</formula>
    </cfRule>
  </conditionalFormatting>
  <conditionalFormatting sqref="I11">
    <cfRule type="containsText" dxfId="2" priority="11" operator="containsText" text="&quot;Fail&quot;">
      <formula>NOT(ISERROR(SEARCH(("""Fail"""),(I11))))</formula>
    </cfRule>
  </conditionalFormatting>
  <conditionalFormatting sqref="I11">
    <cfRule type="containsText" dxfId="3" priority="12" operator="containsText" text="&quot;Pass&quot;">
      <formula>NOT(ISERROR(SEARCH(("""Pass"""),(I11))))</formula>
    </cfRule>
  </conditionalFormatting>
  <conditionalFormatting sqref="I12">
    <cfRule type="containsText" dxfId="4" priority="13" operator="containsText" text="&quot;Pass&quot;">
      <formula>NOT(ISERROR(SEARCH(("""Pass"""),(I12))))</formula>
    </cfRule>
  </conditionalFormatting>
  <conditionalFormatting sqref="I12">
    <cfRule type="containsText" dxfId="1" priority="14" operator="containsText" text="&quot;N/A&quot;">
      <formula>NOT(ISERROR(SEARCH(("""N/A"""),(I12))))</formula>
    </cfRule>
  </conditionalFormatting>
  <conditionalFormatting sqref="I12">
    <cfRule type="containsText" dxfId="2" priority="15" operator="containsText" text="&quot;Fail&quot;">
      <formula>NOT(ISERROR(SEARCH(("""Fail"""),(I12))))</formula>
    </cfRule>
  </conditionalFormatting>
  <conditionalFormatting sqref="I12">
    <cfRule type="containsText" dxfId="3" priority="16" operator="containsText" text="&quot;Pass&quot;">
      <formula>NOT(ISERROR(SEARCH(("""Pass"""),(I12))))</formula>
    </cfRule>
  </conditionalFormatting>
  <conditionalFormatting sqref="I13">
    <cfRule type="containsText" dxfId="4" priority="17" operator="containsText" text="&quot;Pass&quot;">
      <formula>NOT(ISERROR(SEARCH(("""Pass"""),(I13))))</formula>
    </cfRule>
  </conditionalFormatting>
  <conditionalFormatting sqref="I13">
    <cfRule type="containsText" dxfId="1" priority="18" operator="containsText" text="&quot;N/A&quot;">
      <formula>NOT(ISERROR(SEARCH(("""N/A"""),(I13))))</formula>
    </cfRule>
  </conditionalFormatting>
  <conditionalFormatting sqref="I13">
    <cfRule type="containsText" dxfId="2" priority="19" operator="containsText" text="&quot;Fail&quot;">
      <formula>NOT(ISERROR(SEARCH(("""Fail"""),(I13))))</formula>
    </cfRule>
  </conditionalFormatting>
  <conditionalFormatting sqref="I13">
    <cfRule type="containsText" dxfId="3" priority="20" operator="containsText" text="&quot;Pass&quot;">
      <formula>NOT(ISERROR(SEARCH(("""Pass"""),(I13))))</formula>
    </cfRule>
  </conditionalFormatting>
  <conditionalFormatting sqref="I14">
    <cfRule type="containsText" dxfId="4" priority="21" operator="containsText" text="&quot;Pass&quot;">
      <formula>NOT(ISERROR(SEARCH(("""Pass"""),(I14))))</formula>
    </cfRule>
  </conditionalFormatting>
  <conditionalFormatting sqref="I14">
    <cfRule type="containsText" dxfId="1" priority="22" operator="containsText" text="&quot;N/A&quot;">
      <formula>NOT(ISERROR(SEARCH(("""N/A"""),(I14))))</formula>
    </cfRule>
  </conditionalFormatting>
  <conditionalFormatting sqref="I14">
    <cfRule type="containsText" dxfId="2" priority="23" operator="containsText" text="&quot;Fail&quot;">
      <formula>NOT(ISERROR(SEARCH(("""Fail"""),(I14))))</formula>
    </cfRule>
  </conditionalFormatting>
  <conditionalFormatting sqref="I14">
    <cfRule type="containsText" dxfId="3" priority="24" operator="containsText" text="&quot;Pass&quot;">
      <formula>NOT(ISERROR(SEARCH(("""Pass"""),(I14))))</formula>
    </cfRule>
  </conditionalFormatting>
  <conditionalFormatting sqref="I9:I14">
    <cfRule type="containsText" dxfId="5" priority="25" operator="containsText" text="Pass">
      <formula>NOT(ISERROR(SEARCH(("Pass"),(I9))))</formula>
    </cfRule>
  </conditionalFormatting>
  <conditionalFormatting sqref="I9:I14">
    <cfRule type="containsText" dxfId="6" priority="26" operator="containsText" text="Fail">
      <formula>NOT(ISERROR(SEARCH(("Fail"),(I9))))</formula>
    </cfRule>
  </conditionalFormatting>
  <conditionalFormatting sqref="I9:I14">
    <cfRule type="containsText" dxfId="7" priority="27" operator="containsText" text="Untested">
      <formula>NOT(ISERROR(SEARCH(("Untested"),(I9))))</formula>
    </cfRule>
  </conditionalFormatting>
  <dataValidations>
    <dataValidation type="list" allowBlank="1" showInputMessage="1" showErrorMessage="1" prompt=" - " sqref="I1:I3 I7:I8 I15:I142">
      <formula1>$M$2:$M$6</formula1>
    </dataValidation>
    <dataValidation type="list" allowBlank="1" showInputMessage="1" showErrorMessage="1" prompt=" - " sqref="I9:I14">
      <formula1>"Pass,Fail,Untested,N/A"</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4.38"/>
    <col customWidth="1" min="2" max="2" width="20.38"/>
    <col customWidth="1" min="4" max="4" width="20.38"/>
    <col customWidth="1" min="5" max="5" width="20.5"/>
    <col customWidth="1" min="6" max="6" width="29.38"/>
    <col customWidth="1" min="7" max="7" width="17.63"/>
    <col customWidth="1" min="8" max="8" width="30.13"/>
    <col customWidth="1" min="9" max="9" width="15.13"/>
    <col customWidth="1" min="10" max="10" width="16.38"/>
    <col customWidth="1" min="11" max="11" width="15.88"/>
    <col customWidth="1" min="12" max="12" width="8.13"/>
    <col customWidth="1" hidden="1" min="13" max="13" width="10.0"/>
    <col customWidth="1" min="14" max="26" width="10.0"/>
  </cols>
  <sheetData>
    <row r="1" ht="13.5" customHeight="1">
      <c r="A1" s="250"/>
      <c r="B1" s="251"/>
      <c r="C1" s="251"/>
      <c r="D1" s="252"/>
      <c r="E1" s="252"/>
      <c r="F1" s="252"/>
      <c r="G1" s="252"/>
      <c r="H1" s="252"/>
      <c r="I1" s="228"/>
      <c r="J1" s="253"/>
      <c r="K1" s="228"/>
      <c r="L1" s="254"/>
      <c r="M1" s="255"/>
      <c r="N1" s="255"/>
      <c r="O1" s="255"/>
      <c r="P1" s="255"/>
      <c r="Q1" s="255"/>
      <c r="R1" s="255"/>
      <c r="S1" s="255"/>
      <c r="T1" s="255"/>
      <c r="U1" s="255"/>
      <c r="V1" s="255"/>
      <c r="W1" s="255"/>
      <c r="X1" s="255"/>
      <c r="Y1" s="255"/>
      <c r="Z1" s="255"/>
    </row>
    <row r="2" ht="28.5" customHeight="1">
      <c r="A2" s="256" t="s">
        <v>417</v>
      </c>
      <c r="B2" s="257" t="s">
        <v>103</v>
      </c>
      <c r="C2" s="258"/>
      <c r="D2" s="259"/>
      <c r="E2" s="260"/>
      <c r="F2" s="261"/>
      <c r="G2" s="262"/>
      <c r="H2" s="263"/>
      <c r="I2" s="263"/>
      <c r="J2" s="228"/>
      <c r="K2" s="228"/>
      <c r="L2" s="254"/>
      <c r="M2" s="255" t="s">
        <v>419</v>
      </c>
      <c r="N2" s="255"/>
      <c r="O2" s="255"/>
      <c r="P2" s="255"/>
      <c r="Q2" s="255"/>
      <c r="R2" s="255"/>
      <c r="S2" s="255"/>
      <c r="T2" s="255"/>
      <c r="U2" s="255"/>
      <c r="V2" s="255"/>
      <c r="W2" s="255"/>
      <c r="X2" s="255"/>
      <c r="Y2" s="255"/>
      <c r="Z2" s="255"/>
    </row>
    <row r="3" ht="25.5" customHeight="1">
      <c r="A3" s="264" t="s">
        <v>420</v>
      </c>
      <c r="B3" s="265" t="s">
        <v>421</v>
      </c>
      <c r="C3" s="266"/>
      <c r="D3" s="267"/>
      <c r="E3" s="268"/>
      <c r="F3" s="261"/>
      <c r="G3" s="262"/>
      <c r="H3" s="263"/>
      <c r="I3" s="263"/>
      <c r="J3" s="228"/>
      <c r="K3" s="228"/>
      <c r="L3" s="254"/>
      <c r="M3" s="255" t="s">
        <v>422</v>
      </c>
      <c r="N3" s="255"/>
      <c r="O3" s="255"/>
      <c r="P3" s="255"/>
      <c r="Q3" s="255"/>
      <c r="R3" s="255"/>
      <c r="S3" s="255"/>
      <c r="T3" s="255"/>
      <c r="U3" s="255"/>
      <c r="V3" s="255"/>
      <c r="W3" s="255"/>
      <c r="X3" s="255"/>
      <c r="Y3" s="255"/>
      <c r="Z3" s="255"/>
    </row>
    <row r="4" ht="18.0" customHeight="1">
      <c r="A4" s="269" t="s">
        <v>423</v>
      </c>
      <c r="B4" s="270"/>
      <c r="C4" s="271"/>
      <c r="D4" s="271"/>
      <c r="E4" s="272"/>
      <c r="F4" s="263"/>
      <c r="G4" s="273"/>
      <c r="H4" s="263"/>
      <c r="I4" s="263"/>
      <c r="J4" s="228"/>
      <c r="K4" s="228"/>
      <c r="L4" s="254"/>
      <c r="M4" s="274"/>
      <c r="N4" s="255"/>
      <c r="O4" s="255"/>
      <c r="P4" s="255"/>
      <c r="Q4" s="255"/>
      <c r="R4" s="255"/>
      <c r="S4" s="255"/>
      <c r="T4" s="255"/>
      <c r="U4" s="255"/>
      <c r="V4" s="255"/>
      <c r="W4" s="255"/>
      <c r="X4" s="255"/>
      <c r="Y4" s="255"/>
      <c r="Z4" s="255"/>
    </row>
    <row r="5" ht="19.5" customHeight="1">
      <c r="A5" s="275" t="s">
        <v>419</v>
      </c>
      <c r="B5" s="276" t="s">
        <v>422</v>
      </c>
      <c r="C5" s="276" t="s">
        <v>424</v>
      </c>
      <c r="D5" s="276" t="s">
        <v>76</v>
      </c>
      <c r="E5" s="277" t="s">
        <v>425</v>
      </c>
      <c r="F5" s="255"/>
      <c r="G5" s="278"/>
      <c r="H5" s="278"/>
      <c r="I5" s="278"/>
      <c r="J5" s="279"/>
      <c r="K5" s="279"/>
      <c r="L5" s="280"/>
      <c r="M5" s="255" t="s">
        <v>426</v>
      </c>
      <c r="N5" s="255"/>
      <c r="O5" s="255"/>
      <c r="P5" s="255"/>
      <c r="Q5" s="255"/>
      <c r="R5" s="255"/>
      <c r="S5" s="255"/>
      <c r="T5" s="255"/>
      <c r="U5" s="255"/>
      <c r="V5" s="255"/>
      <c r="W5" s="255"/>
      <c r="X5" s="255"/>
      <c r="Y5" s="255"/>
      <c r="Z5" s="255"/>
    </row>
    <row r="6" ht="19.5" customHeight="1">
      <c r="A6" s="281">
        <f>COUNTIF(I9:I1011,"Pass")</f>
        <v>1</v>
      </c>
      <c r="B6" s="282">
        <f>COUNTIF(I9:I1011,"Fail")</f>
        <v>0</v>
      </c>
      <c r="C6" s="282">
        <f>E6-D6-A6-B6</f>
        <v>12</v>
      </c>
      <c r="D6" s="283">
        <f>COUNTIF(H$9:I$1011,"N/A")</f>
        <v>0</v>
      </c>
      <c r="E6" s="284">
        <f>COUNTA(A9:A1015)</f>
        <v>13</v>
      </c>
      <c r="F6" s="255"/>
      <c r="G6" s="285"/>
      <c r="H6" s="285"/>
      <c r="I6" s="286"/>
      <c r="J6" s="279"/>
      <c r="K6" s="279"/>
      <c r="L6" s="280"/>
      <c r="M6" s="255" t="s">
        <v>76</v>
      </c>
      <c r="N6" s="255"/>
      <c r="O6" s="255"/>
      <c r="P6" s="255"/>
      <c r="Q6" s="255"/>
      <c r="R6" s="255"/>
      <c r="S6" s="255"/>
      <c r="T6" s="255"/>
      <c r="U6" s="255"/>
      <c r="V6" s="255"/>
      <c r="W6" s="255"/>
      <c r="X6" s="255"/>
      <c r="Y6" s="255"/>
      <c r="Z6" s="255"/>
    </row>
    <row r="7">
      <c r="A7" s="255"/>
      <c r="B7" s="255"/>
      <c r="C7" s="255"/>
      <c r="D7" s="255"/>
      <c r="E7" s="255"/>
      <c r="F7" s="255"/>
      <c r="G7" s="255"/>
      <c r="H7" s="287"/>
      <c r="I7" s="279"/>
      <c r="J7" s="279"/>
      <c r="K7" s="279"/>
      <c r="L7" s="280"/>
      <c r="M7" s="255"/>
      <c r="N7" s="255"/>
      <c r="O7" s="255"/>
      <c r="P7" s="255"/>
      <c r="Q7" s="255"/>
      <c r="R7" s="255"/>
      <c r="S7" s="255"/>
      <c r="T7" s="255"/>
      <c r="U7" s="255"/>
      <c r="V7" s="255"/>
      <c r="W7" s="255"/>
      <c r="X7" s="255"/>
      <c r="Y7" s="255"/>
      <c r="Z7" s="255"/>
    </row>
    <row r="8">
      <c r="A8" s="288" t="s">
        <v>171</v>
      </c>
      <c r="B8" s="288" t="s">
        <v>427</v>
      </c>
      <c r="C8" s="288" t="s">
        <v>428</v>
      </c>
      <c r="D8" s="288" t="s">
        <v>429</v>
      </c>
      <c r="E8" s="288" t="s">
        <v>430</v>
      </c>
      <c r="F8" s="288" t="s">
        <v>431</v>
      </c>
      <c r="G8" s="288" t="s">
        <v>432</v>
      </c>
      <c r="H8" s="288" t="s">
        <v>433</v>
      </c>
      <c r="I8" s="289" t="s">
        <v>434</v>
      </c>
      <c r="J8" s="289" t="s">
        <v>435</v>
      </c>
      <c r="K8" s="288" t="s">
        <v>54</v>
      </c>
      <c r="L8" s="290"/>
      <c r="M8" s="255"/>
      <c r="N8" s="255"/>
      <c r="O8" s="255"/>
      <c r="P8" s="255"/>
      <c r="Q8" s="255"/>
      <c r="R8" s="255"/>
      <c r="S8" s="255"/>
      <c r="T8" s="255"/>
      <c r="U8" s="255"/>
      <c r="V8" s="255"/>
      <c r="W8" s="255"/>
      <c r="X8" s="255"/>
      <c r="Y8" s="255"/>
      <c r="Z8" s="255"/>
    </row>
    <row r="9" ht="57.0" customHeight="1">
      <c r="A9" s="291" t="str">
        <f t="shared" ref="A9:A21" si="1">$B$2&amp;"-"&amp;ROW()-8</f>
        <v>Login-1</v>
      </c>
      <c r="B9" s="300" t="s">
        <v>457</v>
      </c>
      <c r="C9" s="291"/>
      <c r="D9" s="291" t="s">
        <v>458</v>
      </c>
      <c r="E9" s="291"/>
      <c r="F9" s="291" t="s">
        <v>459</v>
      </c>
      <c r="G9" s="292"/>
      <c r="H9" s="291" t="s">
        <v>460</v>
      </c>
      <c r="I9" s="291" t="s">
        <v>419</v>
      </c>
      <c r="J9" s="291"/>
      <c r="K9" s="291"/>
      <c r="L9" s="294"/>
      <c r="M9" s="295"/>
      <c r="N9" s="295"/>
      <c r="O9" s="295"/>
      <c r="P9" s="295"/>
      <c r="Q9" s="295"/>
      <c r="R9" s="295"/>
      <c r="S9" s="295"/>
      <c r="T9" s="295"/>
      <c r="U9" s="295"/>
      <c r="V9" s="295"/>
      <c r="W9" s="295"/>
      <c r="X9" s="295"/>
      <c r="Y9" s="295"/>
      <c r="Z9" s="295"/>
    </row>
    <row r="10" ht="59.25" customHeight="1">
      <c r="A10" s="291" t="str">
        <f t="shared" si="1"/>
        <v>Login-2</v>
      </c>
      <c r="B10" s="301" t="s">
        <v>461</v>
      </c>
      <c r="C10" s="299"/>
      <c r="D10" s="291" t="s">
        <v>462</v>
      </c>
      <c r="E10" s="299" t="s">
        <v>463</v>
      </c>
      <c r="F10" s="291" t="s">
        <v>462</v>
      </c>
      <c r="G10" s="291"/>
      <c r="H10" s="296" t="s">
        <v>464</v>
      </c>
      <c r="I10" s="291"/>
      <c r="J10" s="291"/>
      <c r="K10" s="291"/>
      <c r="L10" s="294"/>
      <c r="M10" s="11"/>
      <c r="N10" s="11"/>
      <c r="O10" s="11"/>
      <c r="P10" s="11"/>
      <c r="Q10" s="11"/>
      <c r="R10" s="11"/>
      <c r="S10" s="11"/>
      <c r="T10" s="11"/>
      <c r="U10" s="11"/>
      <c r="V10" s="11"/>
      <c r="W10" s="11"/>
      <c r="X10" s="11"/>
      <c r="Y10" s="11"/>
      <c r="Z10" s="11"/>
    </row>
    <row r="11" ht="12.75" customHeight="1">
      <c r="A11" s="291" t="str">
        <f t="shared" si="1"/>
        <v>Login-3</v>
      </c>
      <c r="B11" s="92"/>
      <c r="C11" s="92"/>
      <c r="D11" s="291" t="s">
        <v>465</v>
      </c>
      <c r="E11" s="92"/>
      <c r="F11" s="291" t="s">
        <v>465</v>
      </c>
      <c r="G11" s="291"/>
      <c r="H11" s="296" t="s">
        <v>466</v>
      </c>
      <c r="I11" s="291"/>
      <c r="J11" s="291"/>
      <c r="K11" s="291"/>
      <c r="L11" s="294"/>
      <c r="M11" s="11"/>
      <c r="N11" s="11"/>
      <c r="O11" s="11"/>
      <c r="P11" s="11"/>
      <c r="Q11" s="11"/>
      <c r="R11" s="11"/>
      <c r="S11" s="11"/>
      <c r="T11" s="11"/>
      <c r="U11" s="11"/>
      <c r="V11" s="11"/>
      <c r="W11" s="11"/>
      <c r="X11" s="11"/>
      <c r="Y11" s="11"/>
      <c r="Z11" s="11"/>
    </row>
    <row r="12" ht="27.0" customHeight="1">
      <c r="A12" s="291" t="str">
        <f t="shared" si="1"/>
        <v>Login-4</v>
      </c>
      <c r="B12" s="92"/>
      <c r="C12" s="92"/>
      <c r="D12" s="291" t="s">
        <v>467</v>
      </c>
      <c r="E12" s="92"/>
      <c r="F12" s="291" t="s">
        <v>467</v>
      </c>
      <c r="G12" s="291"/>
      <c r="H12" s="291" t="s">
        <v>468</v>
      </c>
      <c r="I12" s="291"/>
      <c r="J12" s="291"/>
      <c r="K12" s="291"/>
      <c r="L12" s="294"/>
      <c r="M12" s="11"/>
      <c r="N12" s="11"/>
      <c r="O12" s="11"/>
      <c r="P12" s="11"/>
      <c r="Q12" s="11"/>
      <c r="R12" s="11"/>
      <c r="S12" s="11"/>
      <c r="T12" s="11"/>
      <c r="U12" s="11"/>
      <c r="V12" s="11"/>
      <c r="W12" s="11"/>
      <c r="X12" s="11"/>
      <c r="Y12" s="11"/>
      <c r="Z12" s="11"/>
    </row>
    <row r="13" ht="38.25" customHeight="1">
      <c r="A13" s="291" t="str">
        <f t="shared" si="1"/>
        <v>Login-5</v>
      </c>
      <c r="B13" s="20"/>
      <c r="C13" s="20"/>
      <c r="D13" s="291" t="s">
        <v>469</v>
      </c>
      <c r="E13" s="20"/>
      <c r="F13" s="291" t="s">
        <v>469</v>
      </c>
      <c r="G13" s="291"/>
      <c r="H13" s="291" t="s">
        <v>470</v>
      </c>
      <c r="I13" s="291"/>
      <c r="J13" s="297"/>
      <c r="K13" s="297"/>
      <c r="L13" s="298"/>
      <c r="M13" s="11"/>
      <c r="N13" s="11"/>
      <c r="O13" s="11"/>
      <c r="P13" s="11"/>
      <c r="Q13" s="11"/>
      <c r="R13" s="11"/>
      <c r="S13" s="11"/>
      <c r="T13" s="11"/>
      <c r="U13" s="11"/>
      <c r="V13" s="11"/>
      <c r="W13" s="11"/>
      <c r="X13" s="11"/>
      <c r="Y13" s="11"/>
      <c r="Z13" s="11"/>
    </row>
    <row r="14">
      <c r="A14" s="291" t="str">
        <f t="shared" si="1"/>
        <v>Login-6</v>
      </c>
      <c r="B14" s="301" t="s">
        <v>471</v>
      </c>
      <c r="C14" s="301" t="s">
        <v>103</v>
      </c>
      <c r="D14" s="291" t="s">
        <v>472</v>
      </c>
      <c r="E14" s="291" t="s">
        <v>473</v>
      </c>
      <c r="F14" s="291" t="s">
        <v>474</v>
      </c>
      <c r="G14" s="291"/>
      <c r="H14" s="291" t="s">
        <v>475</v>
      </c>
      <c r="I14" s="291"/>
      <c r="J14" s="297"/>
      <c r="K14" s="297"/>
      <c r="L14" s="298"/>
      <c r="M14" s="11"/>
      <c r="N14" s="11"/>
      <c r="O14" s="11"/>
      <c r="P14" s="11"/>
      <c r="Q14" s="11"/>
      <c r="R14" s="11"/>
      <c r="S14" s="11"/>
      <c r="T14" s="11"/>
      <c r="U14" s="11"/>
      <c r="V14" s="11"/>
      <c r="W14" s="11"/>
      <c r="X14" s="11"/>
      <c r="Y14" s="11"/>
      <c r="Z14" s="11"/>
    </row>
    <row r="15" ht="78.0" customHeight="1">
      <c r="A15" s="291" t="str">
        <f t="shared" si="1"/>
        <v>Login-7</v>
      </c>
      <c r="B15" s="92"/>
      <c r="C15" s="92"/>
      <c r="D15" s="291" t="s">
        <v>476</v>
      </c>
      <c r="E15" s="302" t="s">
        <v>477</v>
      </c>
      <c r="F15" s="291" t="s">
        <v>478</v>
      </c>
      <c r="G15" s="291"/>
      <c r="H15" s="291" t="s">
        <v>479</v>
      </c>
      <c r="I15" s="291"/>
      <c r="J15" s="297"/>
      <c r="K15" s="297"/>
      <c r="L15" s="298"/>
      <c r="M15" s="11"/>
      <c r="N15" s="11"/>
      <c r="O15" s="11"/>
      <c r="P15" s="11"/>
      <c r="Q15" s="11"/>
      <c r="R15" s="11"/>
      <c r="S15" s="11"/>
      <c r="T15" s="11"/>
      <c r="U15" s="11"/>
      <c r="V15" s="11"/>
      <c r="W15" s="11"/>
      <c r="X15" s="11"/>
      <c r="Y15" s="11"/>
      <c r="Z15" s="11"/>
    </row>
    <row r="16" ht="81.75" customHeight="1">
      <c r="A16" s="291" t="str">
        <f t="shared" si="1"/>
        <v>Login-8</v>
      </c>
      <c r="B16" s="92"/>
      <c r="C16" s="20"/>
      <c r="D16" s="291" t="s">
        <v>480</v>
      </c>
      <c r="E16" s="291" t="s">
        <v>481</v>
      </c>
      <c r="F16" s="291" t="s">
        <v>482</v>
      </c>
      <c r="G16" s="291"/>
      <c r="H16" s="291" t="s">
        <v>483</v>
      </c>
      <c r="I16" s="291"/>
      <c r="J16" s="297"/>
      <c r="K16" s="297"/>
      <c r="L16" s="298"/>
      <c r="M16" s="11"/>
      <c r="N16" s="11"/>
      <c r="O16" s="11"/>
      <c r="P16" s="11"/>
      <c r="Q16" s="11"/>
      <c r="R16" s="11"/>
      <c r="S16" s="11"/>
      <c r="T16" s="11"/>
      <c r="U16" s="11"/>
      <c r="V16" s="11"/>
      <c r="W16" s="11"/>
      <c r="X16" s="11"/>
      <c r="Y16" s="11"/>
      <c r="Z16" s="11"/>
    </row>
    <row r="17">
      <c r="A17" s="291" t="str">
        <f t="shared" si="1"/>
        <v>Login-9</v>
      </c>
      <c r="B17" s="20"/>
      <c r="C17" s="300" t="s">
        <v>484</v>
      </c>
      <c r="D17" s="291" t="s">
        <v>485</v>
      </c>
      <c r="E17" s="291"/>
      <c r="F17" s="291" t="s">
        <v>486</v>
      </c>
      <c r="G17" s="291"/>
      <c r="H17" s="291" t="s">
        <v>487</v>
      </c>
      <c r="I17" s="291"/>
      <c r="J17" s="297"/>
      <c r="K17" s="297"/>
      <c r="L17" s="298"/>
      <c r="M17" s="11"/>
      <c r="N17" s="11"/>
      <c r="O17" s="11"/>
      <c r="P17" s="11"/>
      <c r="Q17" s="11"/>
      <c r="R17" s="11"/>
      <c r="S17" s="11"/>
      <c r="T17" s="11"/>
      <c r="U17" s="11"/>
      <c r="V17" s="11"/>
      <c r="W17" s="11"/>
      <c r="X17" s="11"/>
      <c r="Y17" s="11"/>
      <c r="Z17" s="11"/>
    </row>
    <row r="18">
      <c r="A18" s="291" t="str">
        <f t="shared" si="1"/>
        <v>Login-10</v>
      </c>
      <c r="B18" s="301" t="s">
        <v>488</v>
      </c>
      <c r="C18" s="301" t="s">
        <v>489</v>
      </c>
      <c r="D18" s="291" t="s">
        <v>490</v>
      </c>
      <c r="E18" s="291"/>
      <c r="F18" s="291" t="s">
        <v>491</v>
      </c>
      <c r="G18" s="303"/>
      <c r="H18" s="304" t="s">
        <v>492</v>
      </c>
      <c r="I18" s="291"/>
      <c r="J18" s="297"/>
      <c r="K18" s="297"/>
      <c r="L18" s="298"/>
      <c r="M18" s="11"/>
      <c r="N18" s="11"/>
      <c r="O18" s="11"/>
      <c r="P18" s="11"/>
      <c r="Q18" s="11"/>
      <c r="R18" s="11"/>
      <c r="S18" s="11"/>
      <c r="T18" s="11"/>
      <c r="U18" s="11"/>
      <c r="V18" s="11"/>
      <c r="W18" s="11"/>
      <c r="X18" s="11"/>
      <c r="Y18" s="11"/>
      <c r="Z18" s="11"/>
    </row>
    <row r="19" ht="60.0" customHeight="1">
      <c r="A19" s="291" t="str">
        <f t="shared" si="1"/>
        <v>Login-11</v>
      </c>
      <c r="B19" s="92"/>
      <c r="C19" s="92"/>
      <c r="D19" s="291" t="s">
        <v>493</v>
      </c>
      <c r="E19" s="291"/>
      <c r="F19" s="302" t="s">
        <v>494</v>
      </c>
      <c r="G19" s="305"/>
      <c r="H19" s="291" t="s">
        <v>495</v>
      </c>
      <c r="I19" s="291"/>
      <c r="J19" s="297"/>
      <c r="K19" s="297"/>
      <c r="L19" s="298"/>
      <c r="M19" s="11"/>
      <c r="N19" s="11"/>
      <c r="O19" s="11"/>
      <c r="P19" s="11"/>
      <c r="Q19" s="11"/>
      <c r="R19" s="11"/>
      <c r="S19" s="11"/>
      <c r="T19" s="11"/>
      <c r="U19" s="11"/>
      <c r="V19" s="11"/>
      <c r="W19" s="11"/>
      <c r="X19" s="11"/>
      <c r="Y19" s="11"/>
      <c r="Z19" s="11"/>
    </row>
    <row r="20">
      <c r="A20" s="291" t="str">
        <f t="shared" si="1"/>
        <v>Login-12</v>
      </c>
      <c r="B20" s="92"/>
      <c r="C20" s="20"/>
      <c r="D20" s="291" t="s">
        <v>496</v>
      </c>
      <c r="E20" s="291"/>
      <c r="F20" s="291" t="s">
        <v>497</v>
      </c>
      <c r="G20" s="305"/>
      <c r="H20" s="291" t="s">
        <v>495</v>
      </c>
      <c r="I20" s="291"/>
      <c r="J20" s="297"/>
      <c r="K20" s="297"/>
      <c r="L20" s="298"/>
      <c r="M20" s="11"/>
      <c r="N20" s="11"/>
      <c r="O20" s="11"/>
      <c r="P20" s="11"/>
      <c r="Q20" s="11"/>
      <c r="R20" s="11"/>
      <c r="S20" s="11"/>
      <c r="T20" s="11"/>
      <c r="U20" s="11"/>
      <c r="V20" s="11"/>
      <c r="W20" s="11"/>
      <c r="X20" s="11"/>
      <c r="Y20" s="11"/>
      <c r="Z20" s="11"/>
    </row>
    <row r="21">
      <c r="A21" s="291" t="str">
        <f t="shared" si="1"/>
        <v>Login-13</v>
      </c>
      <c r="B21" s="20"/>
      <c r="C21" s="300" t="s">
        <v>498</v>
      </c>
      <c r="D21" s="291" t="s">
        <v>499</v>
      </c>
      <c r="E21" s="291"/>
      <c r="F21" s="291" t="s">
        <v>500</v>
      </c>
      <c r="G21" s="305"/>
      <c r="H21" s="304" t="s">
        <v>492</v>
      </c>
      <c r="I21" s="291"/>
      <c r="J21" s="297"/>
      <c r="K21" s="297"/>
      <c r="L21" s="298"/>
      <c r="M21" s="11"/>
      <c r="N21" s="11"/>
      <c r="O21" s="11"/>
      <c r="P21" s="11"/>
      <c r="Q21" s="11"/>
      <c r="R21" s="11"/>
      <c r="S21" s="11"/>
      <c r="T21" s="11"/>
      <c r="U21" s="11"/>
      <c r="V21" s="11"/>
      <c r="W21" s="11"/>
      <c r="X21" s="11"/>
      <c r="Y21" s="11"/>
      <c r="Z21" s="11"/>
    </row>
    <row r="22" ht="12.75" customHeight="1">
      <c r="A22" s="291"/>
      <c r="B22" s="291"/>
      <c r="C22" s="291"/>
      <c r="D22" s="291"/>
      <c r="E22" s="291"/>
      <c r="F22" s="291"/>
      <c r="G22" s="291"/>
      <c r="H22" s="291"/>
      <c r="I22" s="291"/>
      <c r="J22" s="297"/>
      <c r="K22" s="297"/>
      <c r="L22" s="298"/>
      <c r="M22" s="11"/>
      <c r="N22" s="11"/>
      <c r="O22" s="11"/>
      <c r="P22" s="11"/>
      <c r="Q22" s="11"/>
      <c r="R22" s="11"/>
      <c r="S22" s="11"/>
      <c r="T22" s="11"/>
      <c r="U22" s="11"/>
      <c r="V22" s="11"/>
      <c r="W22" s="11"/>
      <c r="X22" s="11"/>
      <c r="Y22" s="11"/>
      <c r="Z22" s="11"/>
    </row>
    <row r="23" ht="12.75" customHeight="1">
      <c r="A23" s="291"/>
      <c r="B23" s="291"/>
      <c r="C23" s="291"/>
      <c r="D23" s="291"/>
      <c r="E23" s="291"/>
      <c r="F23" s="291"/>
      <c r="G23" s="291"/>
      <c r="H23" s="291"/>
      <c r="I23" s="291"/>
      <c r="J23" s="297"/>
      <c r="K23" s="297"/>
      <c r="L23" s="298"/>
      <c r="M23" s="11"/>
      <c r="N23" s="11"/>
      <c r="O23" s="11"/>
      <c r="P23" s="11"/>
      <c r="Q23" s="11"/>
      <c r="R23" s="11"/>
      <c r="S23" s="11"/>
      <c r="T23" s="11"/>
      <c r="U23" s="11"/>
      <c r="V23" s="11"/>
      <c r="W23" s="11"/>
      <c r="X23" s="11"/>
      <c r="Y23" s="11"/>
      <c r="Z23" s="11"/>
    </row>
    <row r="24" ht="12.75" customHeight="1">
      <c r="A24" s="291"/>
      <c r="B24" s="291"/>
      <c r="C24" s="291"/>
      <c r="D24" s="291"/>
      <c r="E24" s="291"/>
      <c r="F24" s="291"/>
      <c r="G24" s="291"/>
      <c r="H24" s="291"/>
      <c r="I24" s="291"/>
      <c r="J24" s="297"/>
      <c r="K24" s="297"/>
      <c r="L24" s="298"/>
      <c r="M24" s="11"/>
      <c r="N24" s="11"/>
      <c r="O24" s="11"/>
      <c r="P24" s="11"/>
      <c r="Q24" s="11"/>
      <c r="R24" s="11"/>
      <c r="S24" s="11"/>
      <c r="T24" s="11"/>
      <c r="U24" s="11"/>
      <c r="V24" s="11"/>
      <c r="W24" s="11"/>
      <c r="X24" s="11"/>
      <c r="Y24" s="11"/>
      <c r="Z24" s="11"/>
    </row>
    <row r="25" ht="12.75" customHeight="1">
      <c r="A25" s="291"/>
      <c r="B25" s="291"/>
      <c r="C25" s="291"/>
      <c r="D25" s="291"/>
      <c r="E25" s="291"/>
      <c r="F25" s="291"/>
      <c r="G25" s="291"/>
      <c r="H25" s="291"/>
      <c r="I25" s="291"/>
      <c r="J25" s="297"/>
      <c r="K25" s="297"/>
      <c r="L25" s="298"/>
      <c r="M25" s="11"/>
      <c r="N25" s="11"/>
      <c r="O25" s="11"/>
      <c r="P25" s="11"/>
      <c r="Q25" s="11"/>
      <c r="R25" s="11"/>
      <c r="S25" s="11"/>
      <c r="T25" s="11"/>
      <c r="U25" s="11"/>
      <c r="V25" s="11"/>
      <c r="W25" s="11"/>
      <c r="X25" s="11"/>
      <c r="Y25" s="11"/>
      <c r="Z25" s="11"/>
    </row>
    <row r="26" ht="12.75" customHeight="1">
      <c r="A26" s="291"/>
      <c r="B26" s="291"/>
      <c r="C26" s="291"/>
      <c r="D26" s="291"/>
      <c r="E26" s="291"/>
      <c r="F26" s="291"/>
      <c r="G26" s="291"/>
      <c r="H26" s="291"/>
      <c r="I26" s="291"/>
      <c r="J26" s="297"/>
      <c r="K26" s="297"/>
      <c r="L26" s="298"/>
      <c r="M26" s="11"/>
      <c r="N26" s="11"/>
      <c r="O26" s="11"/>
      <c r="P26" s="11"/>
      <c r="Q26" s="11"/>
      <c r="R26" s="11"/>
      <c r="S26" s="11"/>
      <c r="T26" s="11"/>
      <c r="U26" s="11"/>
      <c r="V26" s="11"/>
      <c r="W26" s="11"/>
      <c r="X26" s="11"/>
      <c r="Y26" s="11"/>
      <c r="Z26" s="11"/>
    </row>
    <row r="27" ht="12.75" customHeight="1">
      <c r="A27" s="291"/>
      <c r="B27" s="291"/>
      <c r="C27" s="291"/>
      <c r="D27" s="291"/>
      <c r="E27" s="291"/>
      <c r="F27" s="291"/>
      <c r="G27" s="291"/>
      <c r="H27" s="291"/>
      <c r="I27" s="291"/>
      <c r="J27" s="297"/>
      <c r="K27" s="297"/>
      <c r="L27" s="298"/>
      <c r="M27" s="11"/>
      <c r="N27" s="11"/>
      <c r="O27" s="11"/>
      <c r="P27" s="11"/>
      <c r="Q27" s="11"/>
      <c r="R27" s="11"/>
      <c r="S27" s="11"/>
      <c r="T27" s="11"/>
      <c r="U27" s="11"/>
      <c r="V27" s="11"/>
      <c r="W27" s="11"/>
      <c r="X27" s="11"/>
      <c r="Y27" s="11"/>
      <c r="Z27" s="11"/>
    </row>
    <row r="28" ht="12.75" customHeight="1">
      <c r="A28" s="291"/>
      <c r="B28" s="291"/>
      <c r="C28" s="291"/>
      <c r="D28" s="291"/>
      <c r="E28" s="291"/>
      <c r="F28" s="291"/>
      <c r="G28" s="291"/>
      <c r="H28" s="291"/>
      <c r="I28" s="291"/>
      <c r="J28" s="297"/>
      <c r="K28" s="297"/>
      <c r="L28" s="298"/>
      <c r="M28" s="11"/>
      <c r="N28" s="11"/>
      <c r="O28" s="11"/>
      <c r="P28" s="11"/>
      <c r="Q28" s="11"/>
      <c r="R28" s="11"/>
      <c r="S28" s="11"/>
      <c r="T28" s="11"/>
      <c r="U28" s="11"/>
      <c r="V28" s="11"/>
      <c r="W28" s="11"/>
      <c r="X28" s="11"/>
      <c r="Y28" s="11"/>
      <c r="Z28" s="11"/>
    </row>
    <row r="29" ht="12.75" customHeight="1">
      <c r="A29" s="291"/>
      <c r="B29" s="291"/>
      <c r="C29" s="291"/>
      <c r="D29" s="291"/>
      <c r="E29" s="291"/>
      <c r="F29" s="291"/>
      <c r="G29" s="291"/>
      <c r="H29" s="291"/>
      <c r="I29" s="291"/>
      <c r="J29" s="297"/>
      <c r="K29" s="297"/>
      <c r="L29" s="298"/>
      <c r="M29" s="11"/>
      <c r="N29" s="11"/>
      <c r="O29" s="11"/>
      <c r="P29" s="11"/>
      <c r="Q29" s="11"/>
      <c r="R29" s="11"/>
      <c r="S29" s="11"/>
      <c r="T29" s="11"/>
      <c r="U29" s="11"/>
      <c r="V29" s="11"/>
      <c r="W29" s="11"/>
      <c r="X29" s="11"/>
      <c r="Y29" s="11"/>
      <c r="Z29" s="11"/>
    </row>
    <row r="30" ht="12.75" customHeight="1">
      <c r="A30" s="291"/>
      <c r="B30" s="291"/>
      <c r="C30" s="291"/>
      <c r="D30" s="291"/>
      <c r="E30" s="291"/>
      <c r="F30" s="291"/>
      <c r="G30" s="291"/>
      <c r="H30" s="291"/>
      <c r="I30" s="291"/>
      <c r="J30" s="291"/>
      <c r="K30" s="291"/>
      <c r="L30" s="294"/>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298"/>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298"/>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298"/>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298"/>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298"/>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298"/>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298"/>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298"/>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298"/>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298"/>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298"/>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298"/>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298"/>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298"/>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298"/>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298"/>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298"/>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298"/>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298"/>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298"/>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298"/>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298"/>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298"/>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298"/>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298"/>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298"/>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298"/>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298"/>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298"/>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298"/>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298"/>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298"/>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298"/>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298"/>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298"/>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298"/>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298"/>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298"/>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298"/>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298"/>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298"/>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298"/>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298"/>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298"/>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298"/>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298"/>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298"/>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298"/>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298"/>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298"/>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298"/>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298"/>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298"/>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298"/>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298"/>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298"/>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298"/>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298"/>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298"/>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298"/>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298"/>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298"/>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298"/>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298"/>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298"/>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298"/>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298"/>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298"/>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298"/>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298"/>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298"/>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298"/>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298"/>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298"/>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298"/>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298"/>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298"/>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298"/>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298"/>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298"/>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298"/>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298"/>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298"/>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298"/>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298"/>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298"/>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298"/>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298"/>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298"/>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298"/>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298"/>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298"/>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298"/>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298"/>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298"/>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298"/>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298"/>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298"/>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298"/>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298"/>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298"/>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298"/>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298"/>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298"/>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298"/>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298"/>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298"/>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298"/>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298"/>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298"/>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298"/>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298"/>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298"/>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298"/>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298"/>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298"/>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298"/>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298"/>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298"/>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298"/>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298"/>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298"/>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298"/>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298"/>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298"/>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298"/>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298"/>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298"/>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298"/>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298"/>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298"/>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298"/>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298"/>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298"/>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298"/>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298"/>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298"/>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298"/>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298"/>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298"/>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298"/>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298"/>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298"/>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298"/>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298"/>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298"/>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298"/>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298"/>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298"/>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298"/>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298"/>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298"/>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298"/>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298"/>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298"/>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298"/>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298"/>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298"/>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298"/>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298"/>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298"/>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298"/>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298"/>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298"/>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298"/>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298"/>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298"/>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298"/>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298"/>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298"/>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298"/>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298"/>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298"/>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298"/>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298"/>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298"/>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298"/>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298"/>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298"/>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298"/>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298"/>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298"/>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298"/>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298"/>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298"/>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298"/>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298"/>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298"/>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298"/>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298"/>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298"/>
      <c r="M221" s="11"/>
      <c r="N221" s="11"/>
      <c r="O221" s="11"/>
      <c r="P221" s="11"/>
      <c r="Q221" s="11"/>
      <c r="R221" s="11"/>
      <c r="S221" s="11"/>
      <c r="T221" s="11"/>
      <c r="U221" s="11"/>
      <c r="V221" s="11"/>
      <c r="W221" s="11"/>
      <c r="X221" s="11"/>
      <c r="Y221" s="11"/>
      <c r="Z221" s="11"/>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7">
    <mergeCell ref="B10:B13"/>
    <mergeCell ref="C10:C13"/>
    <mergeCell ref="E10:E13"/>
    <mergeCell ref="B14:B17"/>
    <mergeCell ref="C14:C16"/>
    <mergeCell ref="B18:B21"/>
    <mergeCell ref="C18:C20"/>
  </mergeCells>
  <conditionalFormatting sqref="I9:I30">
    <cfRule type="containsText" dxfId="0" priority="1" operator="containsText" text="&quot;Pass&quot;">
      <formula>NOT(ISERROR(SEARCH(("""Pass"""),(I9))))</formula>
    </cfRule>
  </conditionalFormatting>
  <conditionalFormatting sqref="I9:I30">
    <cfRule type="containsText" dxfId="1" priority="2" operator="containsText" text="&quot;N/A&quot;">
      <formula>NOT(ISERROR(SEARCH(("""N/A"""),(I9))))</formula>
    </cfRule>
  </conditionalFormatting>
  <conditionalFormatting sqref="I9:I30">
    <cfRule type="containsText" dxfId="2" priority="3" operator="containsText" text="&quot;Fail&quot;">
      <formula>NOT(ISERROR(SEARCH(("""Fail"""),(I9))))</formula>
    </cfRule>
  </conditionalFormatting>
  <conditionalFormatting sqref="I9:I30">
    <cfRule type="containsText" dxfId="3" priority="4" operator="containsText" text="&quot;Pass&quot;">
      <formula>NOT(ISERROR(SEARCH(("""Pass"""),(I9))))</formula>
    </cfRule>
  </conditionalFormatting>
  <conditionalFormatting sqref="I10">
    <cfRule type="containsText" dxfId="4" priority="5" operator="containsText" text="&quot;Pass&quot;">
      <formula>NOT(ISERROR(SEARCH(("""Pass"""),(I10))))</formula>
    </cfRule>
  </conditionalFormatting>
  <conditionalFormatting sqref="I10">
    <cfRule type="containsText" dxfId="1" priority="6" operator="containsText" text="&quot;N/A&quot;">
      <formula>NOT(ISERROR(SEARCH(("""N/A"""),(I10))))</formula>
    </cfRule>
  </conditionalFormatting>
  <conditionalFormatting sqref="I10">
    <cfRule type="containsText" dxfId="2" priority="7" operator="containsText" text="&quot;Fail&quot;">
      <formula>NOT(ISERROR(SEARCH(("""Fail"""),(I10))))</formula>
    </cfRule>
  </conditionalFormatting>
  <conditionalFormatting sqref="I10">
    <cfRule type="containsText" dxfId="3" priority="8" operator="containsText" text="&quot;Pass&quot;">
      <formula>NOT(ISERROR(SEARCH(("""Pass"""),(I10))))</formula>
    </cfRule>
  </conditionalFormatting>
  <conditionalFormatting sqref="I11">
    <cfRule type="containsText" dxfId="4" priority="9" operator="containsText" text="&quot;Pass&quot;">
      <formula>NOT(ISERROR(SEARCH(("""Pass"""),(I11))))</formula>
    </cfRule>
  </conditionalFormatting>
  <conditionalFormatting sqref="I11">
    <cfRule type="containsText" dxfId="1" priority="10" operator="containsText" text="&quot;N/A&quot;">
      <formula>NOT(ISERROR(SEARCH(("""N/A"""),(I11))))</formula>
    </cfRule>
  </conditionalFormatting>
  <conditionalFormatting sqref="I11">
    <cfRule type="containsText" dxfId="2" priority="11" operator="containsText" text="&quot;Fail&quot;">
      <formula>NOT(ISERROR(SEARCH(("""Fail"""),(I11))))</formula>
    </cfRule>
  </conditionalFormatting>
  <conditionalFormatting sqref="I11">
    <cfRule type="containsText" dxfId="3" priority="12" operator="containsText" text="&quot;Pass&quot;">
      <formula>NOT(ISERROR(SEARCH(("""Pass"""),(I11))))</formula>
    </cfRule>
  </conditionalFormatting>
  <conditionalFormatting sqref="I12">
    <cfRule type="containsText" dxfId="4" priority="13" operator="containsText" text="&quot;Pass&quot;">
      <formula>NOT(ISERROR(SEARCH(("""Pass"""),(I12))))</formula>
    </cfRule>
  </conditionalFormatting>
  <conditionalFormatting sqref="I12">
    <cfRule type="containsText" dxfId="1" priority="14" operator="containsText" text="&quot;N/A&quot;">
      <formula>NOT(ISERROR(SEARCH(("""N/A"""),(I12))))</formula>
    </cfRule>
  </conditionalFormatting>
  <conditionalFormatting sqref="I12">
    <cfRule type="containsText" dxfId="2" priority="15" operator="containsText" text="&quot;Fail&quot;">
      <formula>NOT(ISERROR(SEARCH(("""Fail"""),(I12))))</formula>
    </cfRule>
  </conditionalFormatting>
  <conditionalFormatting sqref="I12">
    <cfRule type="containsText" dxfId="3" priority="16" operator="containsText" text="&quot;Pass&quot;">
      <formula>NOT(ISERROR(SEARCH(("""Pass"""),(I12))))</formula>
    </cfRule>
  </conditionalFormatting>
  <conditionalFormatting sqref="I13:I29">
    <cfRule type="containsText" dxfId="4" priority="17" operator="containsText" text="&quot;Pass&quot;">
      <formula>NOT(ISERROR(SEARCH(("""Pass"""),(I13))))</formula>
    </cfRule>
  </conditionalFormatting>
  <conditionalFormatting sqref="I13:I29">
    <cfRule type="containsText" dxfId="1" priority="18" operator="containsText" text="&quot;N/A&quot;">
      <formula>NOT(ISERROR(SEARCH(("""N/A"""),(I13))))</formula>
    </cfRule>
  </conditionalFormatting>
  <conditionalFormatting sqref="I13:I29">
    <cfRule type="containsText" dxfId="2" priority="19" operator="containsText" text="&quot;Fail&quot;">
      <formula>NOT(ISERROR(SEARCH(("""Fail"""),(I13))))</formula>
    </cfRule>
  </conditionalFormatting>
  <conditionalFormatting sqref="I13:I29">
    <cfRule type="containsText" dxfId="3" priority="20" operator="containsText" text="&quot;Pass&quot;">
      <formula>NOT(ISERROR(SEARCH(("""Pass"""),(I13))))</formula>
    </cfRule>
  </conditionalFormatting>
  <conditionalFormatting sqref="I30">
    <cfRule type="containsText" dxfId="4" priority="21" operator="containsText" text="&quot;Pass&quot;">
      <formula>NOT(ISERROR(SEARCH(("""Pass"""),(I30))))</formula>
    </cfRule>
  </conditionalFormatting>
  <conditionalFormatting sqref="I30">
    <cfRule type="containsText" dxfId="1" priority="22" operator="containsText" text="&quot;N/A&quot;">
      <formula>NOT(ISERROR(SEARCH(("""N/A"""),(I30))))</formula>
    </cfRule>
  </conditionalFormatting>
  <conditionalFormatting sqref="I30">
    <cfRule type="containsText" dxfId="2" priority="23" operator="containsText" text="&quot;Fail&quot;">
      <formula>NOT(ISERROR(SEARCH(("""Fail"""),(I30))))</formula>
    </cfRule>
  </conditionalFormatting>
  <conditionalFormatting sqref="I30">
    <cfRule type="containsText" dxfId="3" priority="24" operator="containsText" text="&quot;Pass&quot;">
      <formula>NOT(ISERROR(SEARCH(("""Pass"""),(I30))))</formula>
    </cfRule>
  </conditionalFormatting>
  <conditionalFormatting sqref="I9:I30">
    <cfRule type="containsText" dxfId="5" priority="25" operator="containsText" text="Pass">
      <formula>NOT(ISERROR(SEARCH(("Pass"),(I9))))</formula>
    </cfRule>
  </conditionalFormatting>
  <conditionalFormatting sqref="I9:I30">
    <cfRule type="containsText" dxfId="6" priority="26" operator="containsText" text="Fail">
      <formula>NOT(ISERROR(SEARCH(("Fail"),(I9))))</formula>
    </cfRule>
  </conditionalFormatting>
  <conditionalFormatting sqref="I9:I30">
    <cfRule type="containsText" dxfId="7" priority="27" operator="containsText" text="Untested">
      <formula>NOT(ISERROR(SEARCH(("Untested"),(I9))))</formula>
    </cfRule>
  </conditionalFormatting>
  <dataValidations>
    <dataValidation type="list" allowBlank="1" showInputMessage="1" showErrorMessage="1" prompt=" - " sqref="I1:I3 I7:I8 I31:I158">
      <formula1>$M$2:$M$6</formula1>
    </dataValidation>
    <dataValidation type="list" allowBlank="1" showInputMessage="1" showErrorMessage="1" prompt=" - " sqref="I9:I30">
      <formula1>"Pass,Fail,Untested,N/A"</formula1>
    </dataValidation>
  </dataValidations>
  <hyperlinks>
    <hyperlink r:id="rId1" ref="F19"/>
  </hyperlinks>
  <printOptions/>
  <pageMargins bottom="0.75" footer="0.0" header="0.0" left="0.7" right="0.7" top="0.75"/>
  <pageSetup orientation="landscape"/>
  <headerFooter>
    <oddHeader>&amp;LFacilitate_Test Case\Company&amp;Rv1.0</oddHeader>
    <oddFooter>&amp;L 02ae-BM/PM/HDCV/FSOFT v2/0&amp;CInternal use&amp;R&amp;P/</oddFooter>
  </headerFooter>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0"/>
    <col customWidth="1" min="2" max="2" width="17.13"/>
    <col customWidth="1" min="3" max="3" width="20.13"/>
    <col customWidth="1" min="4" max="4" width="10.0"/>
    <col customWidth="1" min="5" max="5" width="17.13"/>
    <col customWidth="1" min="6" max="6" width="11.5"/>
    <col customWidth="1" min="7" max="7" width="11.13"/>
    <col customWidth="1" min="8" max="8" width="33.13"/>
    <col customWidth="1" min="9" max="26" width="10.0"/>
  </cols>
  <sheetData>
    <row r="1" ht="25.5" customHeight="1">
      <c r="A1" s="11"/>
      <c r="B1" s="306" t="s">
        <v>501</v>
      </c>
      <c r="C1" s="95"/>
      <c r="D1" s="95"/>
      <c r="E1" s="95"/>
      <c r="F1" s="95"/>
      <c r="G1" s="95"/>
      <c r="H1" s="95"/>
      <c r="I1" s="11"/>
      <c r="J1" s="11"/>
      <c r="K1" s="11"/>
      <c r="L1" s="11"/>
      <c r="M1" s="11"/>
      <c r="N1" s="11"/>
      <c r="O1" s="11"/>
      <c r="P1" s="11"/>
      <c r="Q1" s="11"/>
      <c r="R1" s="11"/>
      <c r="S1" s="11"/>
      <c r="T1" s="11"/>
      <c r="U1" s="11"/>
      <c r="V1" s="11"/>
      <c r="W1" s="11"/>
      <c r="X1" s="11"/>
      <c r="Y1" s="11"/>
      <c r="Z1" s="11"/>
    </row>
    <row r="2" ht="14.25" customHeight="1">
      <c r="A2" s="307"/>
      <c r="B2" s="307"/>
      <c r="C2" s="11"/>
      <c r="D2" s="11"/>
      <c r="E2" s="11"/>
      <c r="F2" s="11"/>
      <c r="G2" s="11"/>
      <c r="H2" s="308"/>
      <c r="I2" s="11"/>
      <c r="J2" s="11"/>
      <c r="K2" s="11"/>
      <c r="L2" s="11"/>
      <c r="M2" s="11"/>
      <c r="N2" s="11"/>
      <c r="O2" s="11"/>
      <c r="P2" s="11"/>
      <c r="Q2" s="11"/>
      <c r="R2" s="11"/>
      <c r="S2" s="11"/>
      <c r="T2" s="11"/>
      <c r="U2" s="11"/>
      <c r="V2" s="11"/>
      <c r="W2" s="11"/>
      <c r="X2" s="11"/>
      <c r="Y2" s="11"/>
      <c r="Z2" s="11"/>
    </row>
    <row r="3" ht="12.0" customHeight="1">
      <c r="A3" s="11"/>
      <c r="B3" s="309" t="s">
        <v>2</v>
      </c>
      <c r="C3" s="227" t="s">
        <v>502</v>
      </c>
      <c r="D3" s="7"/>
      <c r="E3" s="310" t="s">
        <v>4</v>
      </c>
      <c r="F3" s="7"/>
      <c r="G3" s="311"/>
      <c r="H3" s="312"/>
      <c r="I3" s="11"/>
      <c r="J3" s="11"/>
      <c r="K3" s="11"/>
      <c r="L3" s="11"/>
      <c r="M3" s="11"/>
      <c r="N3" s="11"/>
      <c r="O3" s="11"/>
      <c r="P3" s="11"/>
      <c r="Q3" s="11"/>
      <c r="R3" s="11"/>
      <c r="S3" s="11"/>
      <c r="T3" s="11"/>
      <c r="U3" s="11"/>
      <c r="V3" s="11"/>
      <c r="W3" s="11"/>
      <c r="X3" s="11"/>
      <c r="Y3" s="11"/>
      <c r="Z3" s="11"/>
    </row>
    <row r="4">
      <c r="A4" s="11"/>
      <c r="B4" s="309" t="s">
        <v>5</v>
      </c>
      <c r="C4" s="227" t="s">
        <v>503</v>
      </c>
      <c r="D4" s="7"/>
      <c r="E4" s="310" t="s">
        <v>7</v>
      </c>
      <c r="F4" s="7"/>
      <c r="G4" s="311"/>
      <c r="H4" s="312"/>
      <c r="I4" s="11"/>
      <c r="J4" s="11"/>
      <c r="K4" s="11"/>
      <c r="L4" s="11"/>
      <c r="M4" s="11"/>
      <c r="N4" s="11"/>
      <c r="O4" s="11"/>
      <c r="P4" s="11"/>
      <c r="Q4" s="11"/>
      <c r="R4" s="11"/>
      <c r="S4" s="11"/>
      <c r="T4" s="11"/>
      <c r="U4" s="11"/>
      <c r="V4" s="11"/>
      <c r="W4" s="11"/>
      <c r="X4" s="11"/>
      <c r="Y4" s="11"/>
      <c r="Z4" s="11"/>
    </row>
    <row r="5" ht="15.75" customHeight="1">
      <c r="A5" s="11"/>
      <c r="B5" s="313" t="s">
        <v>8</v>
      </c>
      <c r="C5" s="227" t="str">
        <f>C4&amp;"_"&amp;"Test Report"&amp;"_"&amp;"vx.x"</f>
        <v>&lt;Project Code&gt;_Test Report_vx.x</v>
      </c>
      <c r="D5" s="7"/>
      <c r="E5" s="310" t="s">
        <v>9</v>
      </c>
      <c r="F5" s="7"/>
      <c r="G5" s="311"/>
      <c r="H5" s="314" t="s">
        <v>504</v>
      </c>
      <c r="I5" s="11"/>
      <c r="J5" s="11"/>
      <c r="K5" s="11"/>
      <c r="L5" s="11"/>
      <c r="M5" s="11"/>
      <c r="N5" s="11"/>
      <c r="O5" s="11"/>
      <c r="P5" s="11"/>
      <c r="Q5" s="11"/>
      <c r="R5" s="11"/>
      <c r="S5" s="11"/>
      <c r="T5" s="11"/>
      <c r="U5" s="11"/>
      <c r="V5" s="11"/>
      <c r="W5" s="11"/>
      <c r="X5" s="11"/>
      <c r="Y5" s="11"/>
      <c r="Z5" s="11"/>
    </row>
    <row r="6" ht="21.75" customHeight="1">
      <c r="A6" s="307"/>
      <c r="B6" s="313" t="s">
        <v>302</v>
      </c>
      <c r="C6" s="315" t="s">
        <v>505</v>
      </c>
      <c r="D6" s="6"/>
      <c r="E6" s="6"/>
      <c r="F6" s="6"/>
      <c r="G6" s="6"/>
      <c r="H6" s="7"/>
      <c r="I6" s="11"/>
      <c r="J6" s="11"/>
      <c r="K6" s="11"/>
      <c r="L6" s="11"/>
      <c r="M6" s="11"/>
      <c r="N6" s="11"/>
      <c r="O6" s="11"/>
      <c r="P6" s="11"/>
      <c r="Q6" s="11"/>
      <c r="R6" s="11"/>
      <c r="S6" s="11"/>
      <c r="T6" s="11"/>
      <c r="U6" s="11"/>
      <c r="V6" s="11"/>
      <c r="W6" s="11"/>
      <c r="X6" s="11"/>
      <c r="Y6" s="11"/>
      <c r="Z6" s="11"/>
    </row>
    <row r="7" ht="14.25" customHeight="1">
      <c r="A7" s="307"/>
      <c r="B7" s="25"/>
      <c r="C7" s="316"/>
      <c r="D7" s="11"/>
      <c r="E7" s="11"/>
      <c r="F7" s="11"/>
      <c r="G7" s="11"/>
      <c r="H7" s="308"/>
      <c r="I7" s="11"/>
      <c r="J7" s="11"/>
      <c r="K7" s="11"/>
      <c r="L7" s="11"/>
      <c r="M7" s="11"/>
      <c r="N7" s="11"/>
      <c r="O7" s="11"/>
      <c r="P7" s="11"/>
      <c r="Q7" s="11"/>
      <c r="R7" s="11"/>
      <c r="S7" s="11"/>
      <c r="T7" s="11"/>
      <c r="U7" s="11"/>
      <c r="V7" s="11"/>
      <c r="W7" s="11"/>
      <c r="X7" s="11"/>
      <c r="Y7" s="11"/>
      <c r="Z7" s="11"/>
    </row>
    <row r="8" ht="12.75" customHeight="1">
      <c r="A8" s="11"/>
      <c r="B8" s="25"/>
      <c r="C8" s="316"/>
      <c r="D8" s="11"/>
      <c r="E8" s="11"/>
      <c r="F8" s="11"/>
      <c r="G8" s="11"/>
      <c r="H8" s="308"/>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317"/>
      <c r="B10" s="318" t="s">
        <v>87</v>
      </c>
      <c r="C10" s="319" t="s">
        <v>506</v>
      </c>
      <c r="D10" s="320" t="s">
        <v>419</v>
      </c>
      <c r="E10" s="319" t="s">
        <v>422</v>
      </c>
      <c r="F10" s="319" t="s">
        <v>424</v>
      </c>
      <c r="G10" s="321" t="s">
        <v>76</v>
      </c>
      <c r="H10" s="322" t="s">
        <v>507</v>
      </c>
      <c r="I10" s="11"/>
      <c r="J10" s="11"/>
      <c r="K10" s="11"/>
      <c r="L10" s="11"/>
      <c r="M10" s="11"/>
      <c r="N10" s="11"/>
      <c r="O10" s="11"/>
      <c r="P10" s="11"/>
      <c r="Q10" s="11"/>
      <c r="R10" s="11"/>
      <c r="S10" s="11"/>
      <c r="T10" s="11"/>
      <c r="U10" s="11"/>
      <c r="V10" s="11"/>
      <c r="W10" s="11"/>
      <c r="X10" s="11"/>
      <c r="Y10" s="11"/>
      <c r="Z10" s="11"/>
    </row>
    <row r="11" ht="12.75" customHeight="1">
      <c r="A11" s="317"/>
      <c r="B11" s="323">
        <v>1.0</v>
      </c>
      <c r="C11" s="324" t="str">
        <f>Template!B2</f>
        <v>Module1 </v>
      </c>
      <c r="D11" s="325">
        <f>Template!A6</f>
        <v>1</v>
      </c>
      <c r="E11" s="325">
        <f>Template!B6</f>
        <v>1</v>
      </c>
      <c r="F11" s="325">
        <f>Template!E6</f>
        <v>6</v>
      </c>
      <c r="G11" s="326" t="str">
        <f>Template!H6</f>
        <v/>
      </c>
      <c r="H11" s="327">
        <f>Template!E6</f>
        <v>6</v>
      </c>
      <c r="I11" s="11"/>
      <c r="J11" s="11"/>
      <c r="K11" s="11"/>
      <c r="L11" s="11"/>
      <c r="M11" s="11"/>
      <c r="N11" s="11"/>
      <c r="O11" s="11"/>
      <c r="P11" s="11"/>
      <c r="Q11" s="11"/>
      <c r="R11" s="11"/>
      <c r="S11" s="11"/>
      <c r="T11" s="11"/>
      <c r="U11" s="11"/>
      <c r="V11" s="11"/>
      <c r="W11" s="11"/>
      <c r="X11" s="11"/>
      <c r="Y11" s="11"/>
      <c r="Z11" s="11"/>
    </row>
    <row r="12" ht="12.75" customHeight="1">
      <c r="A12" s="317"/>
      <c r="B12" s="323"/>
      <c r="C12" s="324"/>
      <c r="D12" s="325"/>
      <c r="E12" s="325"/>
      <c r="F12" s="325"/>
      <c r="G12" s="326"/>
      <c r="H12" s="327"/>
      <c r="I12" s="11"/>
      <c r="J12" s="11"/>
      <c r="K12" s="11"/>
      <c r="L12" s="11"/>
      <c r="M12" s="11"/>
      <c r="N12" s="11"/>
      <c r="O12" s="11"/>
      <c r="P12" s="11"/>
      <c r="Q12" s="11"/>
      <c r="R12" s="11"/>
      <c r="S12" s="11"/>
      <c r="T12" s="11"/>
      <c r="U12" s="11"/>
      <c r="V12" s="11"/>
      <c r="W12" s="11"/>
      <c r="X12" s="11"/>
      <c r="Y12" s="11"/>
      <c r="Z12" s="11"/>
    </row>
    <row r="13" ht="12.75" customHeight="1">
      <c r="A13" s="317"/>
      <c r="B13" s="328"/>
      <c r="C13" s="329" t="s">
        <v>508</v>
      </c>
      <c r="D13" s="330">
        <f t="shared" ref="D13:G13" si="1">SUM(D11:D12)</f>
        <v>1</v>
      </c>
      <c r="E13" s="330">
        <f t="shared" si="1"/>
        <v>1</v>
      </c>
      <c r="F13" s="330">
        <f t="shared" si="1"/>
        <v>6</v>
      </c>
      <c r="G13" s="330">
        <f t="shared" si="1"/>
        <v>0</v>
      </c>
      <c r="H13" s="331">
        <f>SUM(H9:H12)</f>
        <v>6</v>
      </c>
      <c r="I13" s="11"/>
      <c r="J13" s="11"/>
      <c r="K13" s="11"/>
      <c r="L13" s="11"/>
      <c r="M13" s="11"/>
      <c r="N13" s="11"/>
      <c r="O13" s="11"/>
      <c r="P13" s="11"/>
      <c r="Q13" s="11"/>
      <c r="R13" s="11"/>
      <c r="S13" s="11"/>
      <c r="T13" s="11"/>
      <c r="U13" s="11"/>
      <c r="V13" s="11"/>
      <c r="W13" s="11"/>
      <c r="X13" s="11"/>
      <c r="Y13" s="11"/>
      <c r="Z13" s="11"/>
    </row>
    <row r="14" ht="12.75" customHeight="1">
      <c r="A14" s="11"/>
      <c r="B14" s="332"/>
      <c r="C14" s="11"/>
      <c r="D14" s="333"/>
      <c r="E14" s="334"/>
      <c r="F14" s="334"/>
      <c r="G14" s="334"/>
      <c r="H14" s="334"/>
      <c r="I14" s="11"/>
      <c r="J14" s="11"/>
      <c r="K14" s="11"/>
      <c r="L14" s="11"/>
      <c r="M14" s="11"/>
      <c r="N14" s="11"/>
      <c r="O14" s="11"/>
      <c r="P14" s="11"/>
      <c r="Q14" s="11"/>
      <c r="R14" s="11"/>
      <c r="S14" s="11"/>
      <c r="T14" s="11"/>
      <c r="U14" s="11"/>
      <c r="V14" s="11"/>
      <c r="W14" s="11"/>
      <c r="X14" s="11"/>
      <c r="Y14" s="11"/>
      <c r="Z14" s="11"/>
    </row>
    <row r="15" ht="12.75" customHeight="1">
      <c r="A15" s="11"/>
      <c r="B15" s="11"/>
      <c r="C15" s="9" t="s">
        <v>509</v>
      </c>
      <c r="D15" s="11"/>
      <c r="E15" s="335">
        <f>(D13+E13)*100/(H13-G13)</f>
        <v>33.33333333</v>
      </c>
      <c r="F15" s="11" t="s">
        <v>510</v>
      </c>
      <c r="G15" s="11"/>
      <c r="H15" s="287"/>
      <c r="I15" s="11"/>
      <c r="J15" s="11"/>
      <c r="K15" s="11"/>
      <c r="L15" s="11"/>
      <c r="M15" s="11"/>
      <c r="N15" s="11"/>
      <c r="O15" s="11"/>
      <c r="P15" s="11"/>
      <c r="Q15" s="11"/>
      <c r="R15" s="11"/>
      <c r="S15" s="11"/>
      <c r="T15" s="11"/>
      <c r="U15" s="11"/>
      <c r="V15" s="11"/>
      <c r="W15" s="11"/>
      <c r="X15" s="11"/>
      <c r="Y15" s="11"/>
      <c r="Z15" s="11"/>
    </row>
    <row r="16" ht="12.75" customHeight="1">
      <c r="A16" s="11"/>
      <c r="B16" s="11"/>
      <c r="C16" s="9" t="s">
        <v>511</v>
      </c>
      <c r="D16" s="11"/>
      <c r="E16" s="335">
        <f>D13*100/(H13-G13)</f>
        <v>16.66666667</v>
      </c>
      <c r="F16" s="11" t="s">
        <v>510</v>
      </c>
      <c r="G16" s="11"/>
      <c r="H16" s="287"/>
      <c r="I16" s="11"/>
      <c r="J16" s="11"/>
      <c r="K16" s="11"/>
      <c r="L16" s="11"/>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sheetData>
  <mergeCells count="8">
    <mergeCell ref="B1:H1"/>
    <mergeCell ref="C3:D3"/>
    <mergeCell ref="E3:F3"/>
    <mergeCell ref="C4:D4"/>
    <mergeCell ref="E4:F4"/>
    <mergeCell ref="C5:D5"/>
    <mergeCell ref="E5:F5"/>
    <mergeCell ref="C6:H6"/>
  </mergeCells>
  <printOptions/>
  <pageMargins bottom="0.75" footer="0.0" header="0.0" left="0.7" right="0.7" top="0.75"/>
  <pageSetup orientation="landscape"/>
  <headerFooter>
    <oddFooter>&amp;L 02ae-BM/PM/HDCV/FSOFT v2/0&amp;CInternal use&amp;R&amp;P/</oddFooter>
  </headerFoo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3.88"/>
    <col customWidth="1" min="5" max="5" width="5.38"/>
    <col customWidth="1" min="6" max="6" width="3.88"/>
    <col customWidth="1" min="7" max="7" width="5.0"/>
    <col customWidth="1" min="8" max="15" width="3.88"/>
    <col customWidth="1" min="16" max="16" width="5.38"/>
    <col customWidth="1" min="17" max="17" width="3.88"/>
    <col customWidth="1" min="18" max="18" width="5.0"/>
    <col customWidth="1" min="19" max="22" width="3.88"/>
    <col customWidth="1" min="23" max="23" width="7.75"/>
    <col customWidth="1" min="24" max="24" width="6.13"/>
    <col customWidth="1" min="25" max="25" width="8.0"/>
    <col customWidth="1" min="26" max="26" width="29.25"/>
  </cols>
  <sheetData>
    <row r="1" ht="15.0" customHeight="1">
      <c r="M1" s="336" t="s">
        <v>501</v>
      </c>
    </row>
    <row r="3" ht="15.0" customHeight="1">
      <c r="E3" s="337" t="s">
        <v>2</v>
      </c>
      <c r="F3" s="6"/>
      <c r="G3" s="7"/>
      <c r="H3" s="227" t="s">
        <v>502</v>
      </c>
      <c r="I3" s="6"/>
      <c r="J3" s="6"/>
      <c r="K3" s="6"/>
      <c r="L3" s="6"/>
      <c r="M3" s="6"/>
      <c r="N3" s="6"/>
      <c r="O3" s="7"/>
      <c r="P3" s="310" t="s">
        <v>4</v>
      </c>
      <c r="Q3" s="6"/>
      <c r="R3" s="6"/>
      <c r="S3" s="6"/>
      <c r="T3" s="7"/>
      <c r="U3" s="338"/>
      <c r="V3" s="6"/>
      <c r="W3" s="6"/>
      <c r="X3" s="7"/>
      <c r="Y3" s="339"/>
      <c r="Z3" s="339"/>
    </row>
    <row r="4" ht="15.0" customHeight="1">
      <c r="E4" s="337" t="s">
        <v>5</v>
      </c>
      <c r="F4" s="6"/>
      <c r="G4" s="7"/>
      <c r="H4" s="227" t="s">
        <v>503</v>
      </c>
      <c r="I4" s="6"/>
      <c r="J4" s="6"/>
      <c r="K4" s="6"/>
      <c r="L4" s="6"/>
      <c r="M4" s="6"/>
      <c r="N4" s="6"/>
      <c r="O4" s="7"/>
      <c r="P4" s="310" t="s">
        <v>7</v>
      </c>
      <c r="Q4" s="6"/>
      <c r="R4" s="6"/>
      <c r="S4" s="6"/>
      <c r="T4" s="7"/>
      <c r="U4" s="338"/>
      <c r="V4" s="6"/>
      <c r="W4" s="6"/>
      <c r="X4" s="7"/>
      <c r="Y4" s="339"/>
      <c r="Z4" s="339"/>
    </row>
    <row r="5" ht="15.0" customHeight="1">
      <c r="E5" s="340" t="s">
        <v>8</v>
      </c>
      <c r="F5" s="6"/>
      <c r="G5" s="7"/>
      <c r="H5" s="227" t="str">
        <f>H4&amp;"_"&amp;"Test Report"&amp;"_"&amp;"vx.x"</f>
        <v>&lt;Project Code&gt;_Test Report_vx.x</v>
      </c>
      <c r="I5" s="6"/>
      <c r="J5" s="6"/>
      <c r="K5" s="6"/>
      <c r="L5" s="6"/>
      <c r="M5" s="6"/>
      <c r="N5" s="6"/>
      <c r="O5" s="7"/>
      <c r="P5" s="310" t="s">
        <v>512</v>
      </c>
      <c r="Q5" s="6"/>
      <c r="R5" s="6"/>
      <c r="S5" s="6"/>
      <c r="T5" s="7"/>
      <c r="U5" s="338"/>
      <c r="V5" s="6"/>
      <c r="W5" s="6"/>
      <c r="X5" s="7"/>
      <c r="Y5" s="339"/>
      <c r="Z5" s="339"/>
    </row>
    <row r="6" ht="15.0" customHeight="1">
      <c r="E6" s="340" t="s">
        <v>302</v>
      </c>
      <c r="F6" s="6"/>
      <c r="G6" s="7"/>
      <c r="H6" s="227" t="s">
        <v>505</v>
      </c>
      <c r="I6" s="6"/>
      <c r="J6" s="6"/>
      <c r="K6" s="6"/>
      <c r="L6" s="6"/>
      <c r="M6" s="6"/>
      <c r="N6" s="6"/>
      <c r="O6" s="6"/>
      <c r="P6" s="6"/>
      <c r="Q6" s="6"/>
      <c r="R6" s="6"/>
      <c r="S6" s="6"/>
      <c r="T6" s="6"/>
      <c r="U6" s="6"/>
      <c r="V6" s="6"/>
      <c r="W6" s="6"/>
      <c r="X6" s="7"/>
      <c r="Y6" s="341"/>
      <c r="Z6" s="341"/>
    </row>
    <row r="9" ht="15.0" customHeight="1">
      <c r="A9" s="342" t="s">
        <v>513</v>
      </c>
    </row>
    <row r="10">
      <c r="E10" s="343" t="s">
        <v>87</v>
      </c>
      <c r="F10" s="344" t="s">
        <v>506</v>
      </c>
      <c r="G10" s="6"/>
      <c r="H10" s="6"/>
      <c r="I10" s="6"/>
      <c r="J10" s="6"/>
      <c r="K10" s="7"/>
      <c r="L10" s="344" t="s">
        <v>419</v>
      </c>
      <c r="M10" s="7"/>
      <c r="N10" s="344" t="s">
        <v>422</v>
      </c>
      <c r="O10" s="7"/>
      <c r="P10" s="344" t="s">
        <v>426</v>
      </c>
      <c r="Q10" s="7"/>
      <c r="R10" s="344" t="s">
        <v>76</v>
      </c>
      <c r="S10" s="7"/>
      <c r="T10" s="344" t="s">
        <v>514</v>
      </c>
      <c r="U10" s="6"/>
      <c r="V10" s="6"/>
      <c r="W10" s="6"/>
      <c r="X10" s="7"/>
    </row>
    <row r="11">
      <c r="E11" s="345">
        <v>1.0</v>
      </c>
      <c r="F11" s="346" t="str">
        <f>Login!B2</f>
        <v>Login</v>
      </c>
      <c r="G11" s="6"/>
      <c r="H11" s="6"/>
      <c r="I11" s="6"/>
      <c r="J11" s="6"/>
      <c r="K11" s="7"/>
      <c r="L11" s="346">
        <f>Login!A6</f>
        <v>1</v>
      </c>
      <c r="M11" s="7"/>
      <c r="N11" s="346">
        <f>Login!B6</f>
        <v>0</v>
      </c>
      <c r="O11" s="7"/>
      <c r="P11" s="346">
        <f>Login!C6</f>
        <v>12</v>
      </c>
      <c r="Q11" s="7"/>
      <c r="R11" s="346">
        <f>Login!D6</f>
        <v>0</v>
      </c>
      <c r="S11" s="7"/>
      <c r="T11" s="346">
        <f>Login!E6</f>
        <v>13</v>
      </c>
      <c r="U11" s="6"/>
      <c r="V11" s="6"/>
      <c r="W11" s="6"/>
      <c r="X11" s="7"/>
    </row>
    <row r="12">
      <c r="E12" s="345">
        <v>2.0</v>
      </c>
      <c r="F12" s="346"/>
      <c r="G12" s="6"/>
      <c r="H12" s="6"/>
      <c r="I12" s="6"/>
      <c r="J12" s="6"/>
      <c r="K12" s="7"/>
      <c r="L12" s="346"/>
      <c r="M12" s="7"/>
      <c r="N12" s="346"/>
      <c r="O12" s="7"/>
      <c r="P12" s="346"/>
      <c r="Q12" s="7"/>
      <c r="R12" s="346"/>
      <c r="S12" s="7"/>
      <c r="T12" s="346"/>
      <c r="U12" s="6"/>
      <c r="V12" s="6"/>
      <c r="W12" s="6"/>
      <c r="X12" s="7"/>
    </row>
    <row r="13">
      <c r="E13" s="345"/>
      <c r="F13" s="346"/>
      <c r="G13" s="6"/>
      <c r="H13" s="6"/>
      <c r="I13" s="6"/>
      <c r="J13" s="6"/>
      <c r="K13" s="7"/>
      <c r="L13" s="346"/>
      <c r="M13" s="7"/>
      <c r="N13" s="346"/>
      <c r="O13" s="7"/>
      <c r="P13" s="346"/>
      <c r="Q13" s="7"/>
      <c r="R13" s="346"/>
      <c r="S13" s="7"/>
      <c r="T13" s="346"/>
      <c r="U13" s="6"/>
      <c r="V13" s="6"/>
      <c r="W13" s="6"/>
      <c r="X13" s="7"/>
    </row>
    <row r="14">
      <c r="E14" s="347"/>
      <c r="F14" s="348" t="s">
        <v>149</v>
      </c>
      <c r="G14" s="6"/>
      <c r="H14" s="6"/>
      <c r="I14" s="6"/>
      <c r="J14" s="6"/>
      <c r="K14" s="7"/>
      <c r="L14" s="348">
        <f>SUM(L11:M13)</f>
        <v>1</v>
      </c>
      <c r="M14" s="7"/>
      <c r="N14" s="348">
        <f>SUM(N11:O13)</f>
        <v>0</v>
      </c>
      <c r="O14" s="7"/>
      <c r="P14" s="348">
        <f>SUM(P11:Q13)</f>
        <v>12</v>
      </c>
      <c r="Q14" s="7"/>
      <c r="R14" s="348">
        <f>SUM(R11:S13)</f>
        <v>0</v>
      </c>
      <c r="S14" s="7"/>
      <c r="T14" s="348">
        <f>SUM(T11:U13)</f>
        <v>13</v>
      </c>
      <c r="U14" s="6"/>
      <c r="V14" s="6"/>
      <c r="W14" s="6"/>
      <c r="X14" s="7"/>
    </row>
    <row r="16" ht="15.0" customHeight="1">
      <c r="F16" s="349" t="s">
        <v>509</v>
      </c>
      <c r="M16" s="350">
        <f>(L14+N14)/(T14-R14)</f>
        <v>0.07692307692</v>
      </c>
    </row>
    <row r="17" ht="15.0" customHeight="1">
      <c r="F17" s="349" t="s">
        <v>511</v>
      </c>
      <c r="M17" s="350">
        <f>L14/(T14-R14)</f>
        <v>0.07692307692</v>
      </c>
    </row>
    <row r="18" ht="15.0" customHeight="1">
      <c r="A18" s="342"/>
      <c r="B18" s="351"/>
      <c r="C18" s="351"/>
      <c r="D18" s="351"/>
      <c r="E18" s="351"/>
      <c r="F18" s="351"/>
      <c r="G18" s="351"/>
      <c r="H18" s="351"/>
      <c r="I18" s="351"/>
      <c r="J18" s="351"/>
      <c r="K18" s="351"/>
      <c r="L18" s="351"/>
      <c r="M18" s="351"/>
      <c r="N18" s="351"/>
      <c r="O18" s="351"/>
      <c r="P18" s="351"/>
      <c r="Q18" s="351"/>
      <c r="R18" s="351"/>
      <c r="S18" s="351"/>
      <c r="T18" s="351"/>
      <c r="U18" s="351"/>
      <c r="V18" s="351"/>
      <c r="W18" s="351"/>
      <c r="X18" s="351"/>
      <c r="Y18" s="351"/>
    </row>
    <row r="19" ht="15.0" customHeight="1">
      <c r="A19" s="342" t="s">
        <v>515</v>
      </c>
      <c r="B19" s="351"/>
      <c r="C19" s="351"/>
      <c r="D19" s="351"/>
      <c r="E19" s="351"/>
      <c r="F19" s="351"/>
      <c r="G19" s="351"/>
      <c r="H19" s="351"/>
      <c r="I19" s="351"/>
      <c r="J19" s="351"/>
      <c r="K19" s="351"/>
      <c r="L19" s="351"/>
      <c r="M19" s="351"/>
      <c r="N19" s="351"/>
      <c r="O19" s="351"/>
      <c r="P19" s="351"/>
      <c r="Q19" s="351"/>
      <c r="R19" s="351"/>
      <c r="S19" s="351"/>
      <c r="T19" s="351"/>
      <c r="U19" s="351"/>
      <c r="V19" s="351"/>
      <c r="W19" s="351"/>
      <c r="X19" s="351"/>
      <c r="Y19" s="351"/>
    </row>
    <row r="20" ht="15.0" customHeight="1">
      <c r="A20" s="351"/>
      <c r="B20" s="352" t="s">
        <v>516</v>
      </c>
      <c r="C20" s="351"/>
      <c r="D20" s="351"/>
      <c r="E20" s="351"/>
      <c r="F20" s="351"/>
      <c r="G20" s="351"/>
      <c r="H20" s="351"/>
      <c r="I20" s="351"/>
      <c r="J20" s="351"/>
      <c r="K20" s="351"/>
      <c r="L20" s="351"/>
      <c r="M20" s="351"/>
      <c r="N20" s="351"/>
      <c r="O20" s="351"/>
      <c r="P20" s="351"/>
      <c r="Q20" s="351"/>
      <c r="R20" s="351"/>
      <c r="S20" s="351"/>
      <c r="T20" s="351"/>
      <c r="U20" s="351"/>
      <c r="V20" s="351"/>
      <c r="W20" s="351"/>
      <c r="X20" s="351"/>
      <c r="Y20" s="351"/>
    </row>
    <row r="21" ht="15.0" customHeight="1">
      <c r="A21" s="351"/>
      <c r="B21" s="351"/>
      <c r="C21" s="351"/>
      <c r="D21" s="351"/>
      <c r="E21" s="351"/>
      <c r="F21" s="351"/>
      <c r="G21" s="351"/>
      <c r="H21" s="351"/>
      <c r="I21" s="351"/>
      <c r="J21" s="351"/>
      <c r="K21" s="351"/>
      <c r="L21" s="351"/>
      <c r="M21" s="351"/>
      <c r="N21" s="351"/>
      <c r="O21" s="351"/>
      <c r="P21" s="351"/>
      <c r="Q21" s="351"/>
      <c r="R21" s="351"/>
      <c r="S21" s="351"/>
      <c r="T21" s="351"/>
      <c r="U21" s="351"/>
      <c r="V21" s="351"/>
      <c r="W21" s="351"/>
      <c r="X21" s="351"/>
      <c r="Y21" s="351"/>
    </row>
    <row r="22">
      <c r="A22" s="351"/>
      <c r="B22" s="353"/>
      <c r="C22" s="354" t="s">
        <v>517</v>
      </c>
      <c r="D22" s="7"/>
      <c r="E22" s="354" t="s">
        <v>518</v>
      </c>
      <c r="F22" s="6"/>
      <c r="G22" s="7"/>
      <c r="H22" s="354" t="s">
        <v>519</v>
      </c>
      <c r="I22" s="6"/>
      <c r="J22" s="6"/>
      <c r="K22" s="7"/>
      <c r="L22" s="354" t="s">
        <v>520</v>
      </c>
      <c r="M22" s="6"/>
      <c r="N22" s="6"/>
      <c r="O22" s="6"/>
      <c r="P22" s="7"/>
      <c r="Q22" s="354" t="s">
        <v>521</v>
      </c>
      <c r="R22" s="6"/>
      <c r="S22" s="6"/>
      <c r="T22" s="6"/>
      <c r="U22" s="7"/>
      <c r="V22" s="354" t="s">
        <v>522</v>
      </c>
      <c r="W22" s="6"/>
      <c r="X22" s="6"/>
      <c r="Y22" s="7"/>
    </row>
    <row r="23">
      <c r="A23" s="351"/>
      <c r="B23" s="351"/>
      <c r="C23" s="354">
        <v>1.0</v>
      </c>
      <c r="D23" s="7"/>
      <c r="E23" s="354" t="s">
        <v>523</v>
      </c>
      <c r="F23" s="6"/>
      <c r="G23" s="7"/>
      <c r="H23" s="354" t="s">
        <v>524</v>
      </c>
      <c r="I23" s="6"/>
      <c r="J23" s="6"/>
      <c r="K23" s="7"/>
      <c r="L23" s="354" t="s">
        <v>525</v>
      </c>
      <c r="M23" s="6"/>
      <c r="N23" s="6"/>
      <c r="O23" s="6"/>
      <c r="P23" s="7"/>
      <c r="Q23" s="354" t="s">
        <v>526</v>
      </c>
      <c r="R23" s="6"/>
      <c r="S23" s="6"/>
      <c r="T23" s="6"/>
      <c r="U23" s="7"/>
      <c r="V23" s="354"/>
      <c r="W23" s="6"/>
      <c r="X23" s="6"/>
      <c r="Y23" s="7"/>
    </row>
    <row r="24">
      <c r="A24" s="351"/>
      <c r="B24" s="351"/>
      <c r="C24" s="354">
        <v>2.0</v>
      </c>
      <c r="D24" s="7"/>
      <c r="E24" s="354" t="s">
        <v>527</v>
      </c>
      <c r="F24" s="6"/>
      <c r="G24" s="7"/>
      <c r="H24" s="354"/>
      <c r="I24" s="6"/>
      <c r="J24" s="6"/>
      <c r="K24" s="7"/>
      <c r="L24" s="354" t="s">
        <v>528</v>
      </c>
      <c r="M24" s="6"/>
      <c r="N24" s="6"/>
      <c r="O24" s="6"/>
      <c r="P24" s="7"/>
      <c r="Q24" s="354" t="s">
        <v>529</v>
      </c>
      <c r="R24" s="6"/>
      <c r="S24" s="6"/>
      <c r="T24" s="6"/>
      <c r="U24" s="7"/>
      <c r="V24" s="354"/>
      <c r="W24" s="6"/>
      <c r="X24" s="6"/>
      <c r="Y24" s="7"/>
    </row>
    <row r="25">
      <c r="A25" s="351"/>
      <c r="B25" s="351"/>
      <c r="C25" s="354">
        <v>3.0</v>
      </c>
      <c r="D25" s="7"/>
      <c r="E25" s="354" t="s">
        <v>523</v>
      </c>
      <c r="F25" s="6"/>
      <c r="G25" s="7"/>
      <c r="H25" s="354" t="s">
        <v>461</v>
      </c>
      <c r="I25" s="6"/>
      <c r="J25" s="6"/>
      <c r="K25" s="7"/>
      <c r="L25" s="354" t="s">
        <v>530</v>
      </c>
      <c r="M25" s="6"/>
      <c r="N25" s="6"/>
      <c r="O25" s="6"/>
      <c r="P25" s="7"/>
      <c r="Q25" s="354" t="s">
        <v>531</v>
      </c>
      <c r="R25" s="6"/>
      <c r="S25" s="6"/>
      <c r="T25" s="6"/>
      <c r="U25" s="7"/>
      <c r="V25" s="354"/>
      <c r="W25" s="6"/>
      <c r="X25" s="6"/>
      <c r="Y25" s="7"/>
    </row>
    <row r="26">
      <c r="A26" s="351"/>
      <c r="B26" s="351"/>
      <c r="C26" s="354"/>
      <c r="D26" s="7"/>
      <c r="E26" s="354"/>
      <c r="F26" s="6"/>
      <c r="G26" s="7"/>
      <c r="H26" s="354"/>
      <c r="I26" s="6"/>
      <c r="J26" s="6"/>
      <c r="K26" s="7"/>
      <c r="L26" s="354" t="s">
        <v>525</v>
      </c>
      <c r="M26" s="6"/>
      <c r="N26" s="6"/>
      <c r="O26" s="6"/>
      <c r="P26" s="7"/>
      <c r="Q26" s="354" t="s">
        <v>532</v>
      </c>
      <c r="R26" s="6"/>
      <c r="S26" s="6"/>
      <c r="T26" s="6"/>
      <c r="U26" s="7"/>
      <c r="V26" s="354"/>
      <c r="W26" s="6"/>
      <c r="X26" s="6"/>
      <c r="Y26" s="7"/>
    </row>
    <row r="27">
      <c r="A27" s="351"/>
      <c r="B27" s="351"/>
      <c r="C27" s="354"/>
      <c r="D27" s="7"/>
      <c r="E27" s="354"/>
      <c r="F27" s="6"/>
      <c r="G27" s="7"/>
      <c r="H27" s="354"/>
      <c r="I27" s="6"/>
      <c r="J27" s="6"/>
      <c r="K27" s="7"/>
      <c r="L27" s="354" t="s">
        <v>528</v>
      </c>
      <c r="M27" s="6"/>
      <c r="N27" s="6"/>
      <c r="O27" s="6"/>
      <c r="P27" s="7"/>
      <c r="Q27" s="354" t="s">
        <v>533</v>
      </c>
      <c r="R27" s="6"/>
      <c r="S27" s="6"/>
      <c r="T27" s="6"/>
      <c r="U27" s="7"/>
      <c r="V27" s="354"/>
      <c r="W27" s="6"/>
      <c r="X27" s="6"/>
      <c r="Y27" s="7"/>
    </row>
    <row r="28">
      <c r="A28" s="351"/>
      <c r="B28" s="351"/>
      <c r="C28" s="354"/>
      <c r="D28" s="7"/>
      <c r="E28" s="354"/>
      <c r="F28" s="6"/>
      <c r="G28" s="7"/>
      <c r="H28" s="354"/>
      <c r="I28" s="6"/>
      <c r="J28" s="6"/>
      <c r="K28" s="7"/>
      <c r="L28" s="354" t="s">
        <v>534</v>
      </c>
      <c r="M28" s="6"/>
      <c r="N28" s="6"/>
      <c r="O28" s="6"/>
      <c r="P28" s="7"/>
      <c r="Q28" s="354" t="s">
        <v>535</v>
      </c>
      <c r="R28" s="6"/>
      <c r="S28" s="6"/>
      <c r="T28" s="6"/>
      <c r="U28" s="7"/>
      <c r="V28" s="354"/>
      <c r="W28" s="6"/>
      <c r="X28" s="6"/>
      <c r="Y28" s="7"/>
    </row>
    <row r="29">
      <c r="A29" s="351"/>
      <c r="B29" s="351"/>
      <c r="C29" s="354"/>
      <c r="D29" s="7"/>
      <c r="E29" s="354"/>
      <c r="F29" s="6"/>
      <c r="G29" s="7"/>
      <c r="H29" s="354"/>
      <c r="I29" s="6"/>
      <c r="J29" s="6"/>
      <c r="K29" s="7"/>
      <c r="L29" s="354" t="s">
        <v>530</v>
      </c>
      <c r="M29" s="6"/>
      <c r="N29" s="6"/>
      <c r="O29" s="6"/>
      <c r="P29" s="7"/>
      <c r="Q29" s="354" t="s">
        <v>536</v>
      </c>
      <c r="R29" s="6"/>
      <c r="S29" s="6"/>
      <c r="T29" s="6"/>
      <c r="U29" s="7"/>
      <c r="V29" s="354"/>
      <c r="W29" s="6"/>
      <c r="X29" s="6"/>
      <c r="Y29" s="7"/>
    </row>
    <row r="30">
      <c r="A30" s="351"/>
      <c r="B30" s="351"/>
      <c r="C30" s="354"/>
      <c r="D30" s="7"/>
      <c r="E30" s="354"/>
      <c r="F30" s="6"/>
      <c r="G30" s="7"/>
      <c r="H30" s="354"/>
      <c r="I30" s="6"/>
      <c r="J30" s="6"/>
      <c r="K30" s="7"/>
      <c r="L30" s="354" t="s">
        <v>525</v>
      </c>
      <c r="M30" s="6"/>
      <c r="N30" s="6"/>
      <c r="O30" s="6"/>
      <c r="P30" s="7"/>
      <c r="Q30" s="354" t="s">
        <v>537</v>
      </c>
      <c r="R30" s="6"/>
      <c r="S30" s="6"/>
      <c r="T30" s="6"/>
      <c r="U30" s="7"/>
      <c r="V30" s="354"/>
      <c r="W30" s="6"/>
      <c r="X30" s="6"/>
      <c r="Y30" s="7"/>
    </row>
    <row r="31">
      <c r="A31" s="351"/>
      <c r="B31" s="351"/>
      <c r="C31" s="354"/>
      <c r="D31" s="7"/>
      <c r="E31" s="354"/>
      <c r="F31" s="6"/>
      <c r="G31" s="7"/>
      <c r="H31" s="354"/>
      <c r="I31" s="6"/>
      <c r="J31" s="6"/>
      <c r="K31" s="7"/>
      <c r="L31" s="354" t="s">
        <v>525</v>
      </c>
      <c r="M31" s="6"/>
      <c r="N31" s="6"/>
      <c r="O31" s="6"/>
      <c r="P31" s="7"/>
      <c r="Q31" s="354" t="s">
        <v>537</v>
      </c>
      <c r="R31" s="6"/>
      <c r="S31" s="6"/>
      <c r="T31" s="6"/>
      <c r="U31" s="7"/>
      <c r="V31" s="354"/>
      <c r="W31" s="6"/>
      <c r="X31" s="6"/>
      <c r="Y31" s="7"/>
    </row>
    <row r="32">
      <c r="A32" s="351"/>
      <c r="B32" s="352"/>
      <c r="C32" s="354"/>
      <c r="D32" s="7"/>
      <c r="E32" s="354"/>
      <c r="F32" s="6"/>
      <c r="G32" s="7"/>
      <c r="H32" s="354"/>
      <c r="I32" s="6"/>
      <c r="J32" s="6"/>
      <c r="K32" s="7"/>
      <c r="L32" s="354" t="s">
        <v>528</v>
      </c>
      <c r="M32" s="6"/>
      <c r="N32" s="6"/>
      <c r="O32" s="6"/>
      <c r="P32" s="7"/>
      <c r="Q32" s="354" t="s">
        <v>538</v>
      </c>
      <c r="R32" s="6"/>
      <c r="S32" s="6"/>
      <c r="T32" s="6"/>
      <c r="U32" s="7"/>
      <c r="V32" s="354"/>
      <c r="W32" s="6"/>
      <c r="X32" s="6"/>
      <c r="Y32" s="7"/>
    </row>
    <row r="33">
      <c r="A33" s="351"/>
      <c r="B33" s="355"/>
      <c r="C33" s="354"/>
      <c r="D33" s="7"/>
      <c r="E33" s="354"/>
      <c r="F33" s="6"/>
      <c r="G33" s="7"/>
      <c r="H33" s="354"/>
      <c r="I33" s="6"/>
      <c r="J33" s="6"/>
      <c r="K33" s="7"/>
      <c r="L33" s="354" t="s">
        <v>528</v>
      </c>
      <c r="M33" s="6"/>
      <c r="N33" s="6"/>
      <c r="O33" s="6"/>
      <c r="P33" s="7"/>
      <c r="Q33" s="354" t="s">
        <v>539</v>
      </c>
      <c r="R33" s="6"/>
      <c r="S33" s="6"/>
      <c r="T33" s="6"/>
      <c r="U33" s="7"/>
      <c r="V33" s="354"/>
      <c r="W33" s="6"/>
      <c r="X33" s="6"/>
      <c r="Y33" s="7"/>
    </row>
    <row r="34">
      <c r="A34" s="351"/>
      <c r="B34" s="351"/>
      <c r="C34" s="354"/>
      <c r="D34" s="7"/>
      <c r="E34" s="354"/>
      <c r="F34" s="6"/>
      <c r="G34" s="7"/>
      <c r="H34" s="354"/>
      <c r="I34" s="6"/>
      <c r="J34" s="6"/>
      <c r="K34" s="7"/>
      <c r="L34" s="354" t="s">
        <v>528</v>
      </c>
      <c r="M34" s="6"/>
      <c r="N34" s="6"/>
      <c r="O34" s="6"/>
      <c r="P34" s="7"/>
      <c r="Q34" s="354"/>
      <c r="R34" s="6"/>
      <c r="S34" s="6"/>
      <c r="T34" s="6"/>
      <c r="U34" s="7"/>
      <c r="V34" s="354"/>
      <c r="W34" s="6"/>
      <c r="X34" s="6"/>
      <c r="Y34" s="7"/>
    </row>
    <row r="35">
      <c r="A35" s="351"/>
      <c r="B35" s="351"/>
      <c r="C35" s="354"/>
      <c r="D35" s="7"/>
      <c r="E35" s="354"/>
      <c r="F35" s="6"/>
      <c r="G35" s="7"/>
      <c r="H35" s="354"/>
      <c r="I35" s="6"/>
      <c r="J35" s="6"/>
      <c r="K35" s="7"/>
      <c r="L35" s="354" t="s">
        <v>525</v>
      </c>
      <c r="M35" s="6"/>
      <c r="N35" s="6"/>
      <c r="O35" s="6"/>
      <c r="P35" s="7"/>
      <c r="Q35" s="354"/>
      <c r="R35" s="6"/>
      <c r="S35" s="6"/>
      <c r="T35" s="6"/>
      <c r="U35" s="7"/>
      <c r="V35" s="354"/>
      <c r="W35" s="6"/>
      <c r="X35" s="6"/>
      <c r="Y35" s="7"/>
    </row>
    <row r="36">
      <c r="A36" s="351"/>
      <c r="B36" s="351"/>
      <c r="C36" s="354"/>
      <c r="D36" s="7"/>
      <c r="E36" s="354"/>
      <c r="F36" s="6"/>
      <c r="G36" s="7"/>
      <c r="H36" s="354"/>
      <c r="I36" s="6"/>
      <c r="J36" s="6"/>
      <c r="K36" s="7"/>
      <c r="L36" s="354" t="s">
        <v>530</v>
      </c>
      <c r="M36" s="6"/>
      <c r="N36" s="6"/>
      <c r="O36" s="6"/>
      <c r="P36" s="7"/>
      <c r="Q36" s="354"/>
      <c r="R36" s="6"/>
      <c r="S36" s="6"/>
      <c r="T36" s="6"/>
      <c r="U36" s="7"/>
      <c r="V36" s="354"/>
      <c r="W36" s="6"/>
      <c r="X36" s="6"/>
      <c r="Y36" s="7"/>
    </row>
    <row r="37">
      <c r="A37" s="351"/>
      <c r="B37" s="351"/>
      <c r="C37" s="354"/>
      <c r="D37" s="7"/>
      <c r="E37" s="354"/>
      <c r="F37" s="6"/>
      <c r="G37" s="7"/>
      <c r="H37" s="354"/>
      <c r="I37" s="6"/>
      <c r="J37" s="6"/>
      <c r="K37" s="7"/>
      <c r="L37" s="354" t="s">
        <v>530</v>
      </c>
      <c r="M37" s="6"/>
      <c r="N37" s="6"/>
      <c r="O37" s="6"/>
      <c r="P37" s="7"/>
      <c r="Q37" s="354"/>
      <c r="R37" s="6"/>
      <c r="S37" s="6"/>
      <c r="T37" s="6"/>
      <c r="U37" s="7"/>
      <c r="V37" s="354"/>
      <c r="W37" s="6"/>
      <c r="X37" s="6"/>
      <c r="Y37" s="7"/>
    </row>
    <row r="38">
      <c r="A38" s="351"/>
      <c r="B38" s="351"/>
      <c r="C38" s="354"/>
      <c r="D38" s="7"/>
      <c r="E38" s="354"/>
      <c r="F38" s="6"/>
      <c r="G38" s="7"/>
      <c r="H38" s="354"/>
      <c r="I38" s="6"/>
      <c r="J38" s="6"/>
      <c r="K38" s="7"/>
      <c r="L38" s="354" t="s">
        <v>539</v>
      </c>
      <c r="M38" s="6"/>
      <c r="N38" s="6"/>
      <c r="O38" s="6"/>
      <c r="P38" s="7"/>
      <c r="Q38" s="354"/>
      <c r="R38" s="6"/>
      <c r="S38" s="6"/>
      <c r="T38" s="6"/>
      <c r="U38" s="7"/>
      <c r="V38" s="354"/>
      <c r="W38" s="6"/>
      <c r="X38" s="6"/>
      <c r="Y38" s="7"/>
    </row>
    <row r="39">
      <c r="A39" s="351"/>
      <c r="B39" s="351"/>
      <c r="C39" s="354"/>
      <c r="D39" s="7"/>
      <c r="E39" s="354"/>
      <c r="F39" s="6"/>
      <c r="G39" s="7"/>
      <c r="H39" s="354"/>
      <c r="I39" s="6"/>
      <c r="J39" s="6"/>
      <c r="K39" s="7"/>
      <c r="L39" s="354" t="s">
        <v>539</v>
      </c>
      <c r="M39" s="6"/>
      <c r="N39" s="6"/>
      <c r="O39" s="6"/>
      <c r="P39" s="7"/>
      <c r="Q39" s="354"/>
      <c r="R39" s="6"/>
      <c r="S39" s="6"/>
      <c r="T39" s="6"/>
      <c r="U39" s="7"/>
      <c r="V39" s="354"/>
      <c r="W39" s="6"/>
      <c r="X39" s="6"/>
      <c r="Y39" s="7"/>
    </row>
    <row r="40">
      <c r="A40" s="351"/>
      <c r="B40" s="351"/>
      <c r="C40" s="354"/>
      <c r="D40" s="7"/>
      <c r="E40" s="354"/>
      <c r="F40" s="6"/>
      <c r="G40" s="7"/>
      <c r="H40" s="354"/>
      <c r="I40" s="6"/>
      <c r="J40" s="6"/>
      <c r="K40" s="7"/>
      <c r="L40" s="354"/>
      <c r="M40" s="6"/>
      <c r="N40" s="6"/>
      <c r="O40" s="6"/>
      <c r="P40" s="7"/>
      <c r="Q40" s="354"/>
      <c r="R40" s="6"/>
      <c r="S40" s="6"/>
      <c r="T40" s="6"/>
      <c r="U40" s="7"/>
      <c r="V40" s="354"/>
      <c r="W40" s="6"/>
      <c r="X40" s="6"/>
      <c r="Y40" s="7"/>
    </row>
    <row r="41">
      <c r="A41" s="351"/>
      <c r="B41" s="351"/>
      <c r="C41" s="354"/>
      <c r="D41" s="7"/>
      <c r="E41" s="354"/>
      <c r="F41" s="6"/>
      <c r="G41" s="7"/>
      <c r="H41" s="354"/>
      <c r="I41" s="6"/>
      <c r="J41" s="6"/>
      <c r="K41" s="7"/>
      <c r="L41" s="354"/>
      <c r="M41" s="6"/>
      <c r="N41" s="6"/>
      <c r="O41" s="6"/>
      <c r="P41" s="7"/>
      <c r="Q41" s="354"/>
      <c r="R41" s="6"/>
      <c r="S41" s="6"/>
      <c r="T41" s="6"/>
      <c r="U41" s="7"/>
      <c r="V41" s="354"/>
      <c r="W41" s="6"/>
      <c r="X41" s="6"/>
      <c r="Y41" s="7"/>
    </row>
    <row r="42">
      <c r="A42" s="351"/>
      <c r="B42" s="351"/>
      <c r="C42" s="354"/>
      <c r="D42" s="7"/>
      <c r="E42" s="354"/>
      <c r="F42" s="6"/>
      <c r="G42" s="7"/>
      <c r="H42" s="354"/>
      <c r="I42" s="6"/>
      <c r="J42" s="6"/>
      <c r="K42" s="7"/>
      <c r="L42" s="354"/>
      <c r="M42" s="6"/>
      <c r="N42" s="6"/>
      <c r="O42" s="6"/>
      <c r="P42" s="7"/>
      <c r="Q42" s="354"/>
      <c r="R42" s="6"/>
      <c r="S42" s="6"/>
      <c r="T42" s="6"/>
      <c r="U42" s="7"/>
      <c r="V42" s="354"/>
      <c r="W42" s="6"/>
      <c r="X42" s="6"/>
      <c r="Y42" s="7"/>
    </row>
    <row r="43">
      <c r="A43" s="351"/>
      <c r="B43" s="351"/>
      <c r="C43" s="356"/>
      <c r="D43" s="95"/>
      <c r="E43" s="356"/>
      <c r="F43" s="95"/>
      <c r="G43" s="95"/>
      <c r="H43" s="356"/>
      <c r="I43" s="95"/>
      <c r="J43" s="95"/>
      <c r="K43" s="95"/>
      <c r="L43" s="356"/>
      <c r="M43" s="95"/>
      <c r="N43" s="95"/>
      <c r="O43" s="95"/>
      <c r="P43" s="95"/>
      <c r="Q43" s="356"/>
      <c r="R43" s="95"/>
      <c r="S43" s="95"/>
      <c r="T43" s="95"/>
      <c r="U43" s="95"/>
      <c r="V43" s="356"/>
      <c r="W43" s="95"/>
      <c r="X43" s="95"/>
      <c r="Y43" s="95"/>
    </row>
    <row r="44">
      <c r="A44" s="351"/>
      <c r="B44" s="351"/>
      <c r="C44" s="351"/>
      <c r="D44" s="351"/>
      <c r="E44" s="351"/>
      <c r="F44" s="351"/>
      <c r="G44" s="351"/>
      <c r="H44" s="351"/>
      <c r="I44" s="351"/>
      <c r="J44" s="351"/>
      <c r="K44" s="351"/>
      <c r="L44" s="351"/>
      <c r="M44" s="351"/>
      <c r="N44" s="351"/>
      <c r="O44" s="351"/>
      <c r="P44" s="351"/>
      <c r="Q44" s="351"/>
      <c r="R44" s="351"/>
      <c r="S44" s="351"/>
      <c r="T44" s="351"/>
      <c r="U44" s="351"/>
      <c r="V44" s="351"/>
      <c r="W44" s="351"/>
      <c r="X44" s="351"/>
      <c r="Y44" s="351"/>
    </row>
    <row r="45">
      <c r="A45" s="351"/>
      <c r="B45" s="352" t="s">
        <v>540</v>
      </c>
      <c r="C45" s="351"/>
      <c r="D45" s="351"/>
      <c r="E45" s="351"/>
      <c r="F45" s="351"/>
      <c r="G45" s="351"/>
      <c r="H45" s="351"/>
      <c r="I45" s="351"/>
      <c r="J45" s="351"/>
      <c r="K45" s="351"/>
      <c r="L45" s="351"/>
      <c r="M45" s="351"/>
      <c r="N45" s="351"/>
      <c r="O45" s="351"/>
      <c r="P45" s="351"/>
      <c r="Q45" s="351"/>
      <c r="R45" s="351"/>
      <c r="S45" s="351"/>
      <c r="T45" s="351"/>
      <c r="U45" s="351"/>
      <c r="V45" s="351"/>
      <c r="W45" s="351"/>
      <c r="X45" s="351"/>
      <c r="Y45" s="351"/>
    </row>
    <row r="46">
      <c r="A46" s="342"/>
      <c r="B46" s="351"/>
      <c r="C46" s="357" t="s">
        <v>541</v>
      </c>
      <c r="D46" s="351"/>
      <c r="E46" s="351"/>
      <c r="F46" s="351"/>
      <c r="G46" s="351"/>
      <c r="H46" s="351"/>
      <c r="I46" s="351"/>
      <c r="J46" s="351"/>
      <c r="K46" s="351"/>
      <c r="L46" s="351"/>
      <c r="M46" s="351"/>
      <c r="N46" s="351"/>
      <c r="O46" s="351"/>
      <c r="P46" s="351"/>
      <c r="Q46" s="351"/>
      <c r="R46" s="351"/>
      <c r="S46" s="351"/>
      <c r="T46" s="351"/>
      <c r="U46" s="351"/>
      <c r="V46" s="351"/>
      <c r="W46" s="351"/>
      <c r="X46" s="351"/>
      <c r="Y46" s="351"/>
    </row>
    <row r="47">
      <c r="A47" s="342"/>
      <c r="B47" s="351"/>
      <c r="C47" s="351"/>
      <c r="D47" s="351"/>
      <c r="E47" s="351"/>
      <c r="F47" s="351"/>
      <c r="G47" s="351"/>
      <c r="H47" s="351"/>
      <c r="I47" s="351"/>
      <c r="J47" s="351"/>
      <c r="K47" s="351"/>
      <c r="L47" s="351"/>
      <c r="M47" s="351"/>
      <c r="N47" s="351"/>
      <c r="O47" s="351"/>
      <c r="P47" s="351"/>
      <c r="Q47" s="351"/>
      <c r="R47" s="351"/>
      <c r="S47" s="351"/>
      <c r="T47" s="351"/>
      <c r="U47" s="351"/>
      <c r="V47" s="351"/>
      <c r="W47" s="351"/>
      <c r="X47" s="351"/>
      <c r="Y47" s="351"/>
    </row>
    <row r="48">
      <c r="A48" s="351"/>
      <c r="B48" s="358" t="s">
        <v>87</v>
      </c>
      <c r="C48" s="95"/>
      <c r="D48" s="95"/>
      <c r="E48" s="95"/>
      <c r="F48" s="358" t="s">
        <v>542</v>
      </c>
      <c r="G48" s="95"/>
      <c r="H48" s="95"/>
      <c r="I48" s="95"/>
      <c r="J48" s="95"/>
      <c r="K48" s="95"/>
      <c r="L48" s="95"/>
      <c r="M48" s="95"/>
      <c r="N48" s="95"/>
      <c r="O48" s="95"/>
      <c r="P48" s="359" t="s">
        <v>543</v>
      </c>
      <c r="Q48" s="95"/>
      <c r="R48" s="95"/>
      <c r="S48" s="95"/>
      <c r="T48" s="95"/>
      <c r="U48" s="95"/>
      <c r="V48" s="95"/>
      <c r="W48" s="95"/>
      <c r="X48" s="95"/>
      <c r="Y48" s="95"/>
    </row>
    <row r="49">
      <c r="A49" s="351"/>
      <c r="B49" s="360">
        <v>1.0</v>
      </c>
      <c r="C49" s="95"/>
      <c r="D49" s="95"/>
      <c r="E49" s="95"/>
      <c r="F49" s="361" t="s">
        <v>525</v>
      </c>
      <c r="G49" s="361"/>
      <c r="H49" s="361"/>
      <c r="I49" s="361"/>
      <c r="J49" s="361"/>
      <c r="K49" s="361"/>
      <c r="L49" s="361"/>
      <c r="M49" s="361"/>
      <c r="N49" s="361"/>
      <c r="O49" s="361"/>
      <c r="P49" s="362"/>
      <c r="Q49" s="362"/>
      <c r="R49" s="362"/>
      <c r="S49" s="362"/>
      <c r="T49" s="362"/>
      <c r="U49" s="362">
        <f>COUNTIF(L23:P42,"Coding mistake")</f>
        <v>5</v>
      </c>
      <c r="V49" s="362"/>
      <c r="W49" s="362"/>
      <c r="X49" s="362"/>
      <c r="Y49" s="362"/>
    </row>
    <row r="50">
      <c r="A50" s="351"/>
      <c r="B50" s="360">
        <v>2.0</v>
      </c>
      <c r="C50" s="95"/>
      <c r="D50" s="95"/>
      <c r="E50" s="95"/>
      <c r="F50" s="361" t="s">
        <v>528</v>
      </c>
      <c r="G50" s="361"/>
      <c r="H50" s="361"/>
      <c r="I50" s="361"/>
      <c r="J50" s="361"/>
      <c r="K50" s="361"/>
      <c r="L50" s="361"/>
      <c r="M50" s="361"/>
      <c r="N50" s="361"/>
      <c r="O50" s="361"/>
      <c r="P50" s="362"/>
      <c r="Q50" s="362"/>
      <c r="R50" s="362"/>
      <c r="S50" s="362"/>
      <c r="T50" s="362"/>
      <c r="U50" s="362">
        <f>COUNTIF(L23:P42,"Misunderstand Document")</f>
        <v>5</v>
      </c>
      <c r="V50" s="362"/>
      <c r="W50" s="362"/>
      <c r="X50" s="362"/>
      <c r="Y50" s="362"/>
    </row>
    <row r="51">
      <c r="A51" s="351"/>
      <c r="B51" s="360">
        <v>3.0</v>
      </c>
      <c r="C51" s="95"/>
      <c r="D51" s="95"/>
      <c r="E51" s="95"/>
      <c r="F51" s="361" t="s">
        <v>534</v>
      </c>
      <c r="G51" s="361"/>
      <c r="H51" s="361"/>
      <c r="I51" s="361"/>
      <c r="J51" s="361"/>
      <c r="K51" s="361"/>
      <c r="L51" s="361"/>
      <c r="M51" s="361"/>
      <c r="N51" s="361"/>
      <c r="O51" s="361"/>
      <c r="P51" s="362"/>
      <c r="Q51" s="362"/>
      <c r="R51" s="362"/>
      <c r="S51" s="362"/>
      <c r="T51" s="362"/>
      <c r="U51" s="362">
        <f>COUNTIF(L23:P42,"Unclear Document")</f>
        <v>1</v>
      </c>
      <c r="V51" s="362"/>
      <c r="W51" s="362"/>
      <c r="X51" s="362"/>
      <c r="Y51" s="362"/>
    </row>
    <row r="52">
      <c r="A52" s="351"/>
      <c r="B52" s="360">
        <v>4.0</v>
      </c>
      <c r="C52" s="95"/>
      <c r="D52" s="95"/>
      <c r="E52" s="95"/>
      <c r="F52" s="361" t="s">
        <v>530</v>
      </c>
      <c r="G52" s="361"/>
      <c r="H52" s="361"/>
      <c r="I52" s="361"/>
      <c r="J52" s="361"/>
      <c r="K52" s="361"/>
      <c r="L52" s="361"/>
      <c r="M52" s="361"/>
      <c r="N52" s="361"/>
      <c r="O52" s="361"/>
      <c r="P52" s="362"/>
      <c r="Q52" s="362"/>
      <c r="R52" s="362"/>
      <c r="S52" s="362"/>
      <c r="T52" s="362"/>
      <c r="U52" s="362">
        <f>COUNTIF(L23:P42,"Error in Document")</f>
        <v>4</v>
      </c>
      <c r="V52" s="362"/>
      <c r="W52" s="362"/>
      <c r="X52" s="362"/>
      <c r="Y52" s="362"/>
    </row>
    <row r="53">
      <c r="A53" s="351"/>
      <c r="B53" s="360">
        <v>5.0</v>
      </c>
      <c r="C53" s="95"/>
      <c r="D53" s="95"/>
      <c r="E53" s="95"/>
      <c r="F53" s="361" t="s">
        <v>539</v>
      </c>
      <c r="G53" s="361"/>
      <c r="H53" s="361"/>
      <c r="I53" s="361"/>
      <c r="J53" s="361"/>
      <c r="K53" s="361"/>
      <c r="L53" s="361"/>
      <c r="M53" s="361"/>
      <c r="N53" s="361"/>
      <c r="O53" s="361"/>
      <c r="P53" s="362"/>
      <c r="Q53" s="362"/>
      <c r="R53" s="362"/>
      <c r="S53" s="362"/>
      <c r="T53" s="362"/>
      <c r="U53" s="362">
        <f>COUNTIF(L23:P42,"Other")</f>
        <v>2</v>
      </c>
      <c r="V53" s="362"/>
      <c r="W53" s="362"/>
      <c r="X53" s="362"/>
      <c r="Y53" s="362"/>
    </row>
    <row r="54">
      <c r="A54" s="342"/>
      <c r="B54" s="360"/>
      <c r="C54" s="95"/>
      <c r="D54" s="95"/>
      <c r="E54" s="95"/>
      <c r="F54" s="361"/>
      <c r="G54" s="361"/>
      <c r="H54" s="361"/>
      <c r="I54" s="361"/>
      <c r="J54" s="361"/>
      <c r="K54" s="361"/>
      <c r="L54" s="361"/>
      <c r="M54" s="361"/>
      <c r="N54" s="361"/>
      <c r="O54" s="361"/>
      <c r="P54" s="362"/>
      <c r="Q54" s="362"/>
      <c r="R54" s="362"/>
      <c r="S54" s="362"/>
      <c r="T54" s="362"/>
      <c r="U54" s="362"/>
      <c r="V54" s="362"/>
      <c r="W54" s="362"/>
      <c r="X54" s="362"/>
      <c r="Y54" s="362"/>
    </row>
    <row r="55">
      <c r="A55" s="342"/>
      <c r="B55" s="360"/>
      <c r="C55" s="95"/>
      <c r="D55" s="95"/>
      <c r="E55" s="95"/>
      <c r="F55" s="361"/>
      <c r="G55" s="361"/>
      <c r="H55" s="361"/>
      <c r="I55" s="361"/>
      <c r="J55" s="361"/>
      <c r="K55" s="361"/>
      <c r="L55" s="361"/>
      <c r="M55" s="361"/>
      <c r="N55" s="361"/>
      <c r="O55" s="361"/>
      <c r="P55" s="362"/>
      <c r="Q55" s="362"/>
      <c r="R55" s="362"/>
      <c r="S55" s="362"/>
      <c r="T55" s="362"/>
      <c r="U55" s="362"/>
      <c r="V55" s="362"/>
      <c r="W55" s="362"/>
      <c r="X55" s="362"/>
      <c r="Y55" s="362"/>
    </row>
    <row r="56">
      <c r="A56" s="342"/>
      <c r="B56" s="360"/>
      <c r="C56" s="95"/>
      <c r="D56" s="95"/>
      <c r="E56" s="95"/>
      <c r="F56" s="361"/>
      <c r="G56" s="361"/>
      <c r="H56" s="361"/>
      <c r="I56" s="361"/>
      <c r="J56" s="361"/>
      <c r="K56" s="361"/>
      <c r="L56" s="361"/>
      <c r="M56" s="361"/>
      <c r="N56" s="361"/>
      <c r="O56" s="361"/>
      <c r="P56" s="362"/>
      <c r="Q56" s="362"/>
      <c r="R56" s="362"/>
      <c r="S56" s="362"/>
      <c r="T56" s="362"/>
      <c r="U56" s="362"/>
      <c r="V56" s="362"/>
      <c r="W56" s="362"/>
      <c r="X56" s="362"/>
      <c r="Y56" s="362"/>
    </row>
    <row r="57">
      <c r="A57" s="342"/>
      <c r="B57" s="351"/>
      <c r="C57" s="351"/>
      <c r="D57" s="351"/>
      <c r="E57" s="351"/>
      <c r="F57" s="351"/>
      <c r="G57" s="351"/>
      <c r="H57" s="351"/>
      <c r="I57" s="351"/>
      <c r="J57" s="351"/>
      <c r="K57" s="351"/>
      <c r="L57" s="351"/>
      <c r="M57" s="351"/>
      <c r="N57" s="351"/>
      <c r="O57" s="351"/>
      <c r="P57" s="351"/>
      <c r="Q57" s="351"/>
      <c r="R57" s="351"/>
      <c r="S57" s="351"/>
      <c r="T57" s="351"/>
      <c r="U57" s="351"/>
      <c r="V57" s="351"/>
      <c r="W57" s="351"/>
      <c r="X57" s="351"/>
      <c r="Y57" s="351"/>
    </row>
    <row r="58">
      <c r="A58" s="342"/>
      <c r="B58" s="342"/>
      <c r="C58" s="357"/>
      <c r="D58" s="342"/>
      <c r="E58" s="342"/>
      <c r="F58" s="342"/>
      <c r="G58" s="342"/>
      <c r="H58" s="342"/>
      <c r="I58" s="342"/>
      <c r="J58" s="342"/>
      <c r="K58" s="342"/>
      <c r="L58" s="342"/>
      <c r="M58" s="342"/>
      <c r="N58" s="342"/>
      <c r="O58" s="342"/>
      <c r="P58" s="342"/>
      <c r="Q58" s="342"/>
      <c r="R58" s="342"/>
      <c r="S58" s="342"/>
      <c r="T58" s="342"/>
      <c r="U58" s="342"/>
      <c r="V58" s="342"/>
      <c r="W58" s="342"/>
      <c r="X58" s="342"/>
      <c r="Y58" s="342"/>
    </row>
    <row r="59">
      <c r="A59" s="342"/>
      <c r="B59" s="342"/>
      <c r="C59" s="357"/>
      <c r="D59" s="342"/>
      <c r="E59" s="342"/>
      <c r="F59" s="342"/>
      <c r="G59" s="342"/>
      <c r="H59" s="342"/>
      <c r="I59" s="342"/>
      <c r="J59" s="342"/>
      <c r="K59" s="342"/>
      <c r="L59" s="342"/>
      <c r="M59" s="342"/>
      <c r="N59" s="342"/>
      <c r="O59" s="342"/>
      <c r="P59" s="342"/>
      <c r="Q59" s="342"/>
      <c r="R59" s="342"/>
      <c r="S59" s="342"/>
      <c r="T59" s="342"/>
      <c r="U59" s="342"/>
      <c r="V59" s="342"/>
      <c r="W59" s="342"/>
      <c r="X59" s="342"/>
      <c r="Y59" s="342"/>
    </row>
    <row r="60">
      <c r="A60" s="351"/>
      <c r="B60" s="342"/>
      <c r="C60" s="357"/>
      <c r="D60" s="342"/>
      <c r="E60" s="342"/>
      <c r="F60" s="342"/>
      <c r="G60" s="342"/>
      <c r="H60" s="342"/>
      <c r="I60" s="342"/>
      <c r="J60" s="342"/>
      <c r="K60" s="342"/>
      <c r="L60" s="342"/>
      <c r="M60" s="342"/>
      <c r="N60" s="342"/>
      <c r="O60" s="342"/>
      <c r="P60" s="342"/>
      <c r="Q60" s="342"/>
      <c r="R60" s="342"/>
      <c r="S60" s="342"/>
      <c r="T60" s="342"/>
      <c r="U60" s="342"/>
      <c r="V60" s="351"/>
      <c r="W60" s="342"/>
      <c r="X60" s="342"/>
      <c r="Y60" s="342"/>
    </row>
    <row r="61">
      <c r="A61" s="351"/>
      <c r="B61" s="342"/>
      <c r="C61" s="357"/>
      <c r="D61" s="342"/>
      <c r="E61" s="342"/>
      <c r="F61" s="342"/>
      <c r="G61" s="342"/>
      <c r="H61" s="342"/>
      <c r="I61" s="342"/>
      <c r="J61" s="342"/>
      <c r="K61" s="342"/>
      <c r="L61" s="342"/>
      <c r="M61" s="342"/>
      <c r="N61" s="342"/>
      <c r="O61" s="342"/>
      <c r="P61" s="342"/>
      <c r="Q61" s="342"/>
      <c r="R61" s="342"/>
      <c r="S61" s="342"/>
      <c r="T61" s="342"/>
      <c r="U61" s="342"/>
      <c r="V61" s="351"/>
      <c r="W61" s="342"/>
      <c r="X61" s="342"/>
      <c r="Y61" s="342"/>
    </row>
    <row r="62">
      <c r="A62" s="351"/>
      <c r="B62" s="342"/>
      <c r="C62" s="357"/>
      <c r="D62" s="342"/>
      <c r="E62" s="342"/>
      <c r="F62" s="342"/>
      <c r="G62" s="342"/>
      <c r="H62" s="342"/>
      <c r="I62" s="342"/>
      <c r="J62" s="342"/>
      <c r="K62" s="342"/>
      <c r="L62" s="342"/>
      <c r="M62" s="342"/>
      <c r="N62" s="342"/>
      <c r="O62" s="342"/>
      <c r="P62" s="342"/>
      <c r="Q62" s="342"/>
      <c r="R62" s="342"/>
      <c r="S62" s="342"/>
      <c r="T62" s="342"/>
      <c r="U62" s="342"/>
      <c r="V62" s="351"/>
      <c r="W62" s="342"/>
      <c r="X62" s="342"/>
      <c r="Y62" s="342"/>
    </row>
    <row r="63">
      <c r="A63" s="351"/>
      <c r="B63" s="342"/>
      <c r="C63" s="357"/>
      <c r="D63" s="342"/>
      <c r="E63" s="342"/>
      <c r="F63" s="342"/>
      <c r="G63" s="342"/>
      <c r="H63" s="342"/>
      <c r="I63" s="342"/>
      <c r="J63" s="342"/>
      <c r="K63" s="342"/>
      <c r="L63" s="342"/>
      <c r="M63" s="342"/>
      <c r="N63" s="342"/>
      <c r="O63" s="342"/>
      <c r="P63" s="342"/>
      <c r="Q63" s="342"/>
      <c r="R63" s="342"/>
      <c r="S63" s="342"/>
      <c r="T63" s="342"/>
      <c r="U63" s="342"/>
      <c r="V63" s="351"/>
      <c r="W63" s="342"/>
      <c r="X63" s="342"/>
      <c r="Y63" s="342"/>
    </row>
    <row r="64">
      <c r="A64" s="351"/>
      <c r="B64" s="342"/>
      <c r="C64" s="357"/>
      <c r="D64" s="342"/>
      <c r="E64" s="342"/>
      <c r="F64" s="342"/>
      <c r="G64" s="342"/>
      <c r="H64" s="342"/>
      <c r="I64" s="342"/>
      <c r="J64" s="342"/>
      <c r="K64" s="342"/>
      <c r="L64" s="342"/>
      <c r="M64" s="342"/>
      <c r="N64" s="342"/>
      <c r="O64" s="342"/>
      <c r="P64" s="342"/>
      <c r="Q64" s="342"/>
      <c r="R64" s="342"/>
      <c r="S64" s="342"/>
      <c r="T64" s="342"/>
      <c r="U64" s="342"/>
      <c r="V64" s="351"/>
      <c r="W64" s="342"/>
      <c r="X64" s="342"/>
      <c r="Y64" s="342"/>
    </row>
    <row r="65">
      <c r="A65" s="351"/>
      <c r="B65" s="342"/>
      <c r="C65" s="357"/>
      <c r="D65" s="342"/>
      <c r="E65" s="342"/>
      <c r="F65" s="342"/>
      <c r="G65" s="342"/>
      <c r="H65" s="342"/>
      <c r="I65" s="342"/>
      <c r="J65" s="342"/>
      <c r="K65" s="342"/>
      <c r="L65" s="342"/>
      <c r="M65" s="342"/>
      <c r="N65" s="342"/>
      <c r="O65" s="342"/>
      <c r="P65" s="342"/>
      <c r="Q65" s="342"/>
      <c r="R65" s="342"/>
      <c r="S65" s="342"/>
      <c r="T65" s="342"/>
      <c r="U65" s="342"/>
      <c r="V65" s="351"/>
      <c r="W65" s="342"/>
      <c r="X65" s="342"/>
      <c r="Y65" s="342"/>
    </row>
    <row r="66">
      <c r="A66" s="351"/>
      <c r="B66" s="342"/>
      <c r="C66" s="357"/>
      <c r="D66" s="342"/>
      <c r="E66" s="342"/>
      <c r="F66" s="342"/>
      <c r="G66" s="342"/>
      <c r="H66" s="342"/>
      <c r="I66" s="342"/>
      <c r="J66" s="342"/>
      <c r="K66" s="342"/>
      <c r="L66" s="342"/>
      <c r="M66" s="342"/>
      <c r="N66" s="342"/>
      <c r="O66" s="342"/>
      <c r="P66" s="342"/>
      <c r="Q66" s="342"/>
      <c r="R66" s="342"/>
      <c r="S66" s="342"/>
      <c r="T66" s="342"/>
      <c r="U66" s="342"/>
      <c r="V66" s="351"/>
      <c r="W66" s="342"/>
      <c r="X66" s="342"/>
      <c r="Y66" s="342"/>
    </row>
    <row r="67">
      <c r="A67" s="351"/>
      <c r="B67" s="342"/>
      <c r="C67" s="357"/>
      <c r="D67" s="342"/>
      <c r="E67" s="342"/>
      <c r="F67" s="342"/>
      <c r="G67" s="342"/>
      <c r="H67" s="342"/>
      <c r="I67" s="342"/>
      <c r="J67" s="342"/>
      <c r="K67" s="342"/>
      <c r="L67" s="342"/>
      <c r="M67" s="342"/>
      <c r="N67" s="342"/>
      <c r="O67" s="342"/>
      <c r="P67" s="342"/>
      <c r="Q67" s="342"/>
      <c r="R67" s="342"/>
      <c r="S67" s="342"/>
      <c r="T67" s="342"/>
      <c r="U67" s="342"/>
      <c r="V67" s="351"/>
      <c r="W67" s="342"/>
      <c r="X67" s="342"/>
      <c r="Y67" s="342"/>
    </row>
    <row r="68">
      <c r="A68" s="351"/>
      <c r="B68" s="342"/>
      <c r="C68" s="357"/>
      <c r="D68" s="342"/>
      <c r="E68" s="342"/>
      <c r="F68" s="342"/>
      <c r="G68" s="342"/>
      <c r="H68" s="342"/>
      <c r="I68" s="342"/>
      <c r="J68" s="342"/>
      <c r="K68" s="342"/>
      <c r="L68" s="342"/>
      <c r="M68" s="342"/>
      <c r="N68" s="342"/>
      <c r="O68" s="342"/>
      <c r="P68" s="342"/>
      <c r="Q68" s="342"/>
      <c r="R68" s="342"/>
      <c r="S68" s="342"/>
      <c r="T68" s="342"/>
      <c r="U68" s="342"/>
      <c r="V68" s="351"/>
      <c r="W68" s="342"/>
      <c r="X68" s="342"/>
      <c r="Y68" s="342"/>
    </row>
    <row r="69">
      <c r="A69" s="342"/>
      <c r="B69" s="342"/>
      <c r="C69" s="357"/>
      <c r="D69" s="342"/>
      <c r="E69" s="342"/>
      <c r="F69" s="342"/>
      <c r="G69" s="342"/>
      <c r="H69" s="342"/>
      <c r="I69" s="342"/>
      <c r="J69" s="342"/>
      <c r="K69" s="342"/>
      <c r="L69" s="342"/>
      <c r="M69" s="342"/>
      <c r="N69" s="342"/>
      <c r="O69" s="342"/>
      <c r="P69" s="342"/>
      <c r="Q69" s="342"/>
      <c r="R69" s="342"/>
      <c r="S69" s="342"/>
      <c r="T69" s="342"/>
      <c r="U69" s="342"/>
      <c r="V69" s="342"/>
      <c r="W69" s="342"/>
      <c r="X69" s="342"/>
      <c r="Y69" s="342"/>
    </row>
    <row r="70">
      <c r="A70" s="342"/>
      <c r="B70" s="342"/>
      <c r="C70" s="342"/>
      <c r="D70" s="342"/>
      <c r="E70" s="342"/>
      <c r="F70" s="342"/>
      <c r="G70" s="342"/>
      <c r="H70" s="342"/>
      <c r="I70" s="342"/>
      <c r="J70" s="342"/>
      <c r="K70" s="342"/>
      <c r="L70" s="342"/>
      <c r="M70" s="342"/>
      <c r="N70" s="342"/>
      <c r="O70" s="342"/>
      <c r="P70" s="342"/>
      <c r="Q70" s="342"/>
      <c r="R70" s="342"/>
      <c r="S70" s="342"/>
      <c r="T70" s="342"/>
      <c r="U70" s="342"/>
      <c r="V70" s="342"/>
      <c r="W70" s="342"/>
      <c r="X70" s="342"/>
      <c r="Y70" s="342"/>
    </row>
    <row r="71">
      <c r="A71" s="342"/>
      <c r="B71" s="342"/>
      <c r="C71" s="342"/>
      <c r="D71" s="342"/>
      <c r="E71" s="342"/>
      <c r="F71" s="342"/>
      <c r="G71" s="342"/>
      <c r="H71" s="342"/>
      <c r="I71" s="342"/>
      <c r="J71" s="342"/>
      <c r="K71" s="342"/>
      <c r="L71" s="342"/>
      <c r="M71" s="342"/>
      <c r="N71" s="342"/>
      <c r="O71" s="342"/>
      <c r="P71" s="342"/>
      <c r="Q71" s="342"/>
      <c r="R71" s="342"/>
      <c r="S71" s="342"/>
      <c r="T71" s="342"/>
      <c r="U71" s="342"/>
      <c r="V71" s="342"/>
      <c r="W71" s="342"/>
      <c r="X71" s="342"/>
      <c r="Y71" s="342"/>
    </row>
    <row r="72">
      <c r="A72" s="342"/>
      <c r="B72" s="342"/>
      <c r="C72" s="342"/>
      <c r="D72" s="342"/>
      <c r="E72" s="342"/>
      <c r="F72" s="342"/>
      <c r="G72" s="342"/>
      <c r="H72" s="342"/>
      <c r="I72" s="342"/>
      <c r="J72" s="342"/>
      <c r="K72" s="342"/>
      <c r="L72" s="342"/>
      <c r="M72" s="342"/>
      <c r="N72" s="342"/>
      <c r="O72" s="342"/>
      <c r="P72" s="342"/>
      <c r="Q72" s="342"/>
      <c r="R72" s="342"/>
      <c r="S72" s="342"/>
      <c r="T72" s="342"/>
      <c r="U72" s="342"/>
      <c r="V72" s="342"/>
      <c r="W72" s="342"/>
      <c r="X72" s="342"/>
      <c r="Y72" s="342"/>
    </row>
    <row r="73">
      <c r="A73" s="342"/>
      <c r="B73" s="342"/>
      <c r="C73" s="342"/>
      <c r="D73" s="342"/>
      <c r="E73" s="342"/>
      <c r="F73" s="342"/>
      <c r="G73" s="342"/>
      <c r="H73" s="342"/>
      <c r="I73" s="342"/>
      <c r="J73" s="342"/>
      <c r="K73" s="342"/>
      <c r="L73" s="342"/>
      <c r="M73" s="342"/>
      <c r="N73" s="342"/>
      <c r="O73" s="342"/>
      <c r="P73" s="342"/>
      <c r="Q73" s="342"/>
      <c r="R73" s="342"/>
      <c r="S73" s="342"/>
      <c r="T73" s="342"/>
      <c r="U73" s="342"/>
      <c r="V73" s="342"/>
      <c r="W73" s="342"/>
      <c r="X73" s="342"/>
      <c r="Y73" s="342"/>
    </row>
    <row r="76">
      <c r="B76" s="357" t="s">
        <v>527</v>
      </c>
    </row>
    <row r="78">
      <c r="B78" s="358" t="s">
        <v>87</v>
      </c>
      <c r="C78" s="95"/>
      <c r="D78" s="95"/>
      <c r="E78" s="95"/>
      <c r="F78" s="358" t="s">
        <v>542</v>
      </c>
      <c r="G78" s="95"/>
      <c r="H78" s="95"/>
      <c r="I78" s="95"/>
      <c r="J78" s="95"/>
      <c r="K78" s="95"/>
      <c r="L78" s="95"/>
      <c r="M78" s="95"/>
      <c r="N78" s="95"/>
      <c r="O78" s="95"/>
      <c r="P78" s="359" t="s">
        <v>543</v>
      </c>
      <c r="Q78" s="95"/>
      <c r="R78" s="95"/>
      <c r="S78" s="95"/>
      <c r="T78" s="95"/>
      <c r="U78" s="95"/>
      <c r="V78" s="95"/>
      <c r="W78" s="95"/>
      <c r="X78" s="95"/>
      <c r="Y78" s="95"/>
    </row>
    <row r="79">
      <c r="B79" s="360">
        <v>1.0</v>
      </c>
      <c r="C79" s="95"/>
      <c r="D79" s="95"/>
      <c r="E79" s="95"/>
      <c r="F79" s="361" t="s">
        <v>526</v>
      </c>
      <c r="G79" s="361"/>
      <c r="H79" s="361"/>
      <c r="I79" s="361"/>
      <c r="J79" s="361"/>
      <c r="K79" s="361"/>
      <c r="L79" s="361"/>
      <c r="M79" s="361"/>
      <c r="N79" s="361"/>
      <c r="O79" s="361"/>
      <c r="P79" s="362"/>
      <c r="Q79" s="362"/>
      <c r="R79" s="362"/>
      <c r="S79" s="362"/>
      <c r="T79" s="362"/>
      <c r="U79" s="362">
        <f>COUNTIF(Q23:U42,"As Specified")</f>
        <v>1</v>
      </c>
      <c r="V79" s="362"/>
      <c r="W79" s="362"/>
      <c r="X79" s="362"/>
      <c r="Y79" s="362"/>
    </row>
    <row r="80">
      <c r="B80" s="360">
        <v>2.0</v>
      </c>
      <c r="C80" s="95"/>
      <c r="D80" s="95"/>
      <c r="E80" s="95"/>
      <c r="F80" s="361" t="s">
        <v>529</v>
      </c>
      <c r="G80" s="361"/>
      <c r="H80" s="361"/>
      <c r="I80" s="361"/>
      <c r="J80" s="361"/>
      <c r="K80" s="361"/>
      <c r="L80" s="361"/>
      <c r="M80" s="361"/>
      <c r="N80" s="361"/>
      <c r="O80" s="361"/>
      <c r="P80" s="362"/>
      <c r="Q80" s="362"/>
      <c r="R80" s="362"/>
      <c r="S80" s="362"/>
      <c r="T80" s="362"/>
      <c r="U80" s="362">
        <f>COUNTIF(Q23:U42,"Duplicate")</f>
        <v>1</v>
      </c>
      <c r="V80" s="362"/>
      <c r="W80" s="362"/>
      <c r="X80" s="362"/>
      <c r="Y80" s="362"/>
    </row>
    <row r="81">
      <c r="B81" s="360">
        <v>3.0</v>
      </c>
      <c r="C81" s="95"/>
      <c r="D81" s="95"/>
      <c r="E81" s="95"/>
      <c r="F81" s="361" t="s">
        <v>531</v>
      </c>
      <c r="G81" s="361"/>
      <c r="H81" s="361"/>
      <c r="I81" s="361"/>
      <c r="J81" s="361"/>
      <c r="K81" s="361"/>
      <c r="L81" s="361"/>
      <c r="M81" s="361"/>
      <c r="N81" s="361"/>
      <c r="O81" s="361"/>
      <c r="P81" s="362"/>
      <c r="Q81" s="362"/>
      <c r="R81" s="362"/>
      <c r="S81" s="362"/>
      <c r="T81" s="362"/>
      <c r="U81" s="362">
        <f>COUNTIF(Q23:U42,"Insufficient execution environment")</f>
        <v>1</v>
      </c>
      <c r="V81" s="362"/>
      <c r="W81" s="362"/>
      <c r="X81" s="362"/>
      <c r="Y81" s="362"/>
    </row>
    <row r="82">
      <c r="B82" s="360">
        <v>4.0</v>
      </c>
      <c r="C82" s="95"/>
      <c r="D82" s="95"/>
      <c r="E82" s="95"/>
      <c r="F82" s="361" t="s">
        <v>532</v>
      </c>
      <c r="G82" s="361"/>
      <c r="H82" s="361"/>
      <c r="I82" s="361"/>
      <c r="J82" s="361"/>
      <c r="K82" s="361"/>
      <c r="L82" s="361"/>
      <c r="M82" s="361"/>
      <c r="N82" s="361"/>
      <c r="O82" s="361"/>
      <c r="P82" s="362"/>
      <c r="Q82" s="362"/>
      <c r="R82" s="362"/>
      <c r="S82" s="362"/>
      <c r="T82" s="362"/>
      <c r="U82" s="362">
        <f>COUNTIF(Q23:U42,"data error")</f>
        <v>1</v>
      </c>
      <c r="V82" s="362"/>
      <c r="W82" s="362"/>
      <c r="X82" s="362"/>
      <c r="Y82" s="362"/>
    </row>
    <row r="83">
      <c r="B83" s="360">
        <v>5.0</v>
      </c>
      <c r="C83" s="95"/>
      <c r="D83" s="95"/>
      <c r="E83" s="95"/>
      <c r="F83" s="361" t="s">
        <v>533</v>
      </c>
      <c r="G83" s="361"/>
      <c r="H83" s="361"/>
      <c r="I83" s="361"/>
      <c r="J83" s="361"/>
      <c r="K83" s="361"/>
      <c r="L83" s="361"/>
      <c r="M83" s="361"/>
      <c r="N83" s="361"/>
      <c r="O83" s="361"/>
      <c r="P83" s="362"/>
      <c r="Q83" s="362"/>
      <c r="R83" s="362"/>
      <c r="S83" s="362"/>
      <c r="T83" s="362"/>
      <c r="U83" s="362">
        <f>COUNTIF(Q23:U42,"Error in Testing procedure")</f>
        <v>1</v>
      </c>
      <c r="V83" s="362"/>
      <c r="W83" s="362"/>
      <c r="X83" s="362"/>
      <c r="Y83" s="362"/>
    </row>
    <row r="84">
      <c r="B84" s="360">
        <v>6.0</v>
      </c>
      <c r="C84" s="95"/>
      <c r="D84" s="95"/>
      <c r="E84" s="95"/>
      <c r="F84" s="361" t="s">
        <v>535</v>
      </c>
      <c r="G84" s="361"/>
      <c r="U84" s="362">
        <f>COUNTIF(Q23:U42,"Cannot Reproduce")</f>
        <v>1</v>
      </c>
    </row>
    <row r="85">
      <c r="B85" s="360">
        <v>7.0</v>
      </c>
      <c r="C85" s="95"/>
      <c r="D85" s="95"/>
      <c r="E85" s="95"/>
      <c r="F85" s="361" t="s">
        <v>536</v>
      </c>
      <c r="G85" s="361"/>
      <c r="U85" s="362">
        <f>COUNTIF(Q23:U42,"Connected system bad")</f>
        <v>1</v>
      </c>
    </row>
    <row r="86">
      <c r="B86" s="360">
        <v>8.0</v>
      </c>
      <c r="C86" s="95"/>
      <c r="D86" s="95"/>
      <c r="E86" s="95"/>
      <c r="F86" s="361" t="s">
        <v>537</v>
      </c>
      <c r="G86" s="361"/>
      <c r="U86" s="362">
        <f>COUNTIF(Q23:U42,"Cause unknown")</f>
        <v>2</v>
      </c>
    </row>
    <row r="87">
      <c r="B87" s="360">
        <v>9.0</v>
      </c>
      <c r="C87" s="95"/>
      <c r="D87" s="95"/>
      <c r="E87" s="95"/>
      <c r="F87" s="361" t="s">
        <v>538</v>
      </c>
      <c r="G87" s="361"/>
      <c r="U87" s="362">
        <f>COUNTIF(Q23:U42,"requirement error")</f>
        <v>1</v>
      </c>
    </row>
    <row r="88">
      <c r="B88" s="360">
        <v>10.0</v>
      </c>
      <c r="C88" s="95"/>
      <c r="D88" s="95"/>
      <c r="E88" s="95"/>
      <c r="F88" s="361" t="s">
        <v>539</v>
      </c>
      <c r="G88" s="361"/>
      <c r="U88" s="362">
        <f>COUNTIF(Q23:U42,"Other")</f>
        <v>1</v>
      </c>
    </row>
  </sheetData>
  <mergeCells count="202">
    <mergeCell ref="E39:G39"/>
    <mergeCell ref="H39:K39"/>
    <mergeCell ref="E40:G40"/>
    <mergeCell ref="H40:K40"/>
    <mergeCell ref="L40:P40"/>
    <mergeCell ref="Q40:U40"/>
    <mergeCell ref="V40:Y40"/>
    <mergeCell ref="C40:D40"/>
    <mergeCell ref="C41:D41"/>
    <mergeCell ref="E41:G41"/>
    <mergeCell ref="H41:K41"/>
    <mergeCell ref="L41:P41"/>
    <mergeCell ref="Q41:U41"/>
    <mergeCell ref="V41:Y41"/>
    <mergeCell ref="E43:G43"/>
    <mergeCell ref="H43:K43"/>
    <mergeCell ref="V43:Y43"/>
    <mergeCell ref="B48:E48"/>
    <mergeCell ref="F48:O48"/>
    <mergeCell ref="P48:Y48"/>
    <mergeCell ref="B49:E49"/>
    <mergeCell ref="B50:E50"/>
    <mergeCell ref="B51:E51"/>
    <mergeCell ref="B52:E52"/>
    <mergeCell ref="B53:E53"/>
    <mergeCell ref="B54:E54"/>
    <mergeCell ref="B55:E55"/>
    <mergeCell ref="B56:E56"/>
    <mergeCell ref="L25:P25"/>
    <mergeCell ref="Q25:U25"/>
    <mergeCell ref="L26:P26"/>
    <mergeCell ref="Q26:U26"/>
    <mergeCell ref="V26:Y26"/>
    <mergeCell ref="L27:P27"/>
    <mergeCell ref="Q27:U27"/>
    <mergeCell ref="V27:Y27"/>
    <mergeCell ref="C24:D24"/>
    <mergeCell ref="E24:G24"/>
    <mergeCell ref="H24:K24"/>
    <mergeCell ref="L24:P24"/>
    <mergeCell ref="Q24:U24"/>
    <mergeCell ref="V24:Y24"/>
    <mergeCell ref="C25:D25"/>
    <mergeCell ref="V25:Y25"/>
    <mergeCell ref="C27:D27"/>
    <mergeCell ref="C28:D28"/>
    <mergeCell ref="E28:G28"/>
    <mergeCell ref="H28:K28"/>
    <mergeCell ref="L28:P28"/>
    <mergeCell ref="Q28:U28"/>
    <mergeCell ref="V28:Y28"/>
    <mergeCell ref="E25:G25"/>
    <mergeCell ref="H25:K25"/>
    <mergeCell ref="C26:D26"/>
    <mergeCell ref="E26:G26"/>
    <mergeCell ref="H26:K26"/>
    <mergeCell ref="E27:G27"/>
    <mergeCell ref="H27:K27"/>
    <mergeCell ref="C29:D29"/>
    <mergeCell ref="E29:G29"/>
    <mergeCell ref="H29:K29"/>
    <mergeCell ref="L29:P29"/>
    <mergeCell ref="Q29:U29"/>
    <mergeCell ref="V29:Y29"/>
    <mergeCell ref="C30:D30"/>
    <mergeCell ref="V30:Y30"/>
    <mergeCell ref="C32:D32"/>
    <mergeCell ref="C33:D33"/>
    <mergeCell ref="E33:G33"/>
    <mergeCell ref="H33:K33"/>
    <mergeCell ref="L33:P33"/>
    <mergeCell ref="Q33:U33"/>
    <mergeCell ref="V33:Y33"/>
    <mergeCell ref="B83:E83"/>
    <mergeCell ref="B84:E84"/>
    <mergeCell ref="B85:E85"/>
    <mergeCell ref="B86:E86"/>
    <mergeCell ref="B87:E87"/>
    <mergeCell ref="B88:E88"/>
    <mergeCell ref="B78:E78"/>
    <mergeCell ref="F78:O78"/>
    <mergeCell ref="P78:Y78"/>
    <mergeCell ref="B79:E79"/>
    <mergeCell ref="B80:E80"/>
    <mergeCell ref="B81:E81"/>
    <mergeCell ref="B82:E82"/>
    <mergeCell ref="F14:K14"/>
    <mergeCell ref="L14:M14"/>
    <mergeCell ref="N14:O14"/>
    <mergeCell ref="P14:Q14"/>
    <mergeCell ref="R14:S14"/>
    <mergeCell ref="T14:X14"/>
    <mergeCell ref="M16:O16"/>
    <mergeCell ref="M17:O17"/>
    <mergeCell ref="E22:G22"/>
    <mergeCell ref="H22:K22"/>
    <mergeCell ref="L22:P22"/>
    <mergeCell ref="Q22:U22"/>
    <mergeCell ref="V22:Y22"/>
    <mergeCell ref="E3:G3"/>
    <mergeCell ref="H3:O3"/>
    <mergeCell ref="P3:T3"/>
    <mergeCell ref="U3:X3"/>
    <mergeCell ref="H4:O4"/>
    <mergeCell ref="P4:T4"/>
    <mergeCell ref="U4:X4"/>
    <mergeCell ref="E4:G4"/>
    <mergeCell ref="E5:G5"/>
    <mergeCell ref="H5:O5"/>
    <mergeCell ref="P5:T5"/>
    <mergeCell ref="U5:X5"/>
    <mergeCell ref="E6:G6"/>
    <mergeCell ref="H6:X6"/>
    <mergeCell ref="P11:Q11"/>
    <mergeCell ref="R11:S11"/>
    <mergeCell ref="P12:Q12"/>
    <mergeCell ref="R12:S12"/>
    <mergeCell ref="T12:X12"/>
    <mergeCell ref="F10:K10"/>
    <mergeCell ref="L10:M10"/>
    <mergeCell ref="N10:O10"/>
    <mergeCell ref="P10:Q10"/>
    <mergeCell ref="R10:S10"/>
    <mergeCell ref="T10:X10"/>
    <mergeCell ref="F11:K11"/>
    <mergeCell ref="T11:X11"/>
    <mergeCell ref="N13:O13"/>
    <mergeCell ref="P13:Q13"/>
    <mergeCell ref="R13:S13"/>
    <mergeCell ref="T13:X13"/>
    <mergeCell ref="L11:M11"/>
    <mergeCell ref="N11:O11"/>
    <mergeCell ref="F12:K12"/>
    <mergeCell ref="L12:M12"/>
    <mergeCell ref="N12:O12"/>
    <mergeCell ref="F13:K13"/>
    <mergeCell ref="L13:M13"/>
    <mergeCell ref="C22:D22"/>
    <mergeCell ref="C23:D23"/>
    <mergeCell ref="E23:G23"/>
    <mergeCell ref="H23:K23"/>
    <mergeCell ref="L23:P23"/>
    <mergeCell ref="Q23:U23"/>
    <mergeCell ref="V23:Y23"/>
    <mergeCell ref="L30:P30"/>
    <mergeCell ref="Q30:U30"/>
    <mergeCell ref="L31:P31"/>
    <mergeCell ref="Q31:U31"/>
    <mergeCell ref="V31:Y31"/>
    <mergeCell ref="L32:P32"/>
    <mergeCell ref="Q32:U32"/>
    <mergeCell ref="V32:Y32"/>
    <mergeCell ref="E30:G30"/>
    <mergeCell ref="H30:K30"/>
    <mergeCell ref="C31:D31"/>
    <mergeCell ref="E31:G31"/>
    <mergeCell ref="H31:K31"/>
    <mergeCell ref="E32:G32"/>
    <mergeCell ref="H32:K32"/>
    <mergeCell ref="L35:P35"/>
    <mergeCell ref="Q35:U35"/>
    <mergeCell ref="C34:D34"/>
    <mergeCell ref="E34:G34"/>
    <mergeCell ref="H34:K34"/>
    <mergeCell ref="L34:P34"/>
    <mergeCell ref="Q34:U34"/>
    <mergeCell ref="V34:Y34"/>
    <mergeCell ref="C35:D35"/>
    <mergeCell ref="V35:Y35"/>
    <mergeCell ref="E35:G35"/>
    <mergeCell ref="H35:K35"/>
    <mergeCell ref="E36:G36"/>
    <mergeCell ref="H36:K36"/>
    <mergeCell ref="L36:P36"/>
    <mergeCell ref="Q36:U36"/>
    <mergeCell ref="V36:Y36"/>
    <mergeCell ref="C36:D36"/>
    <mergeCell ref="C37:D37"/>
    <mergeCell ref="E37:G37"/>
    <mergeCell ref="H37:K37"/>
    <mergeCell ref="L37:P37"/>
    <mergeCell ref="Q37:U37"/>
    <mergeCell ref="V37:Y37"/>
    <mergeCell ref="L39:P39"/>
    <mergeCell ref="Q39:U39"/>
    <mergeCell ref="C38:D38"/>
    <mergeCell ref="E38:G38"/>
    <mergeCell ref="H38:K38"/>
    <mergeCell ref="L38:P38"/>
    <mergeCell ref="Q38:U38"/>
    <mergeCell ref="V38:Y38"/>
    <mergeCell ref="C39:D39"/>
    <mergeCell ref="V39:Y39"/>
    <mergeCell ref="L43:P43"/>
    <mergeCell ref="Q43:U43"/>
    <mergeCell ref="C42:D42"/>
    <mergeCell ref="E42:G42"/>
    <mergeCell ref="H42:K42"/>
    <mergeCell ref="L42:P42"/>
    <mergeCell ref="Q42:U42"/>
    <mergeCell ref="V42:Y42"/>
    <mergeCell ref="C43:D43"/>
  </mergeCells>
  <conditionalFormatting sqref="E23:G42">
    <cfRule type="notContainsBlanks" dxfId="8" priority="1">
      <formula>LEN(TRIM(E23))&gt;0</formula>
    </cfRule>
  </conditionalFormatting>
  <dataValidations>
    <dataValidation type="list" allowBlank="1" showErrorMessage="1" sqref="L23:L42">
      <formula1>"Coding mistake,Misunderstand Document,Unclear Document,Error in Document,Other"</formula1>
    </dataValidation>
    <dataValidation type="list" allowBlank="1" showErrorMessage="1" sqref="H23:H42">
      <formula1>"Functional,UI,Screen transition,Non functional,Other"</formula1>
    </dataValidation>
    <dataValidation type="list" allowBlank="1" showErrorMessage="1" sqref="E23:E42">
      <formula1>"Bug,No bug"</formula1>
    </dataValidation>
    <dataValidation type="list" allowBlank="1" showErrorMessage="1" sqref="Q23:Q42">
      <formula1>"As Specified,Duplicate,Insufficient execution environment,data error,Error in Testing procedure,Cannot Reproduce,Connected system bad,Cause unknown,requirement error,Other"</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12.0"/>
    <col customWidth="1" min="3" max="3" width="8.63"/>
    <col customWidth="1" min="4" max="4" width="13.75"/>
    <col customWidth="1" min="5" max="5" width="13.13"/>
    <col customWidth="1" min="6" max="6" width="14.38"/>
    <col customWidth="1" min="7" max="7" width="50.25"/>
    <col customWidth="1" min="8" max="26" width="8.63"/>
  </cols>
  <sheetData>
    <row r="1" ht="13.5" customHeight="1">
      <c r="A1" s="43"/>
      <c r="B1" s="6"/>
      <c r="C1" s="6"/>
      <c r="D1" s="6"/>
      <c r="E1" s="6"/>
      <c r="F1" s="6"/>
      <c r="G1" s="7"/>
      <c r="H1" s="44"/>
      <c r="I1" s="44"/>
      <c r="J1" s="44"/>
      <c r="K1" s="44"/>
      <c r="L1" s="44"/>
      <c r="M1" s="44"/>
      <c r="N1" s="44"/>
      <c r="O1" s="44"/>
      <c r="P1" s="44"/>
      <c r="Q1" s="44"/>
      <c r="R1" s="44"/>
      <c r="S1" s="44"/>
      <c r="T1" s="44"/>
      <c r="U1" s="44"/>
      <c r="V1" s="44"/>
      <c r="W1" s="44"/>
      <c r="X1" s="44"/>
      <c r="Y1" s="44"/>
      <c r="Z1" s="44"/>
    </row>
    <row r="2" ht="99.75" customHeight="1">
      <c r="A2" s="45" t="s">
        <v>25</v>
      </c>
      <c r="B2" s="6"/>
      <c r="C2" s="6"/>
      <c r="D2" s="6"/>
      <c r="E2" s="6"/>
      <c r="F2" s="6"/>
      <c r="G2" s="7"/>
      <c r="H2" s="46"/>
      <c r="I2" s="46"/>
      <c r="J2" s="46"/>
      <c r="K2" s="46"/>
      <c r="L2" s="46"/>
      <c r="M2" s="46"/>
      <c r="N2" s="46"/>
      <c r="O2" s="46"/>
      <c r="P2" s="46"/>
      <c r="Q2" s="46"/>
      <c r="R2" s="46"/>
      <c r="S2" s="46"/>
      <c r="T2" s="46"/>
      <c r="U2" s="46"/>
      <c r="V2" s="46"/>
      <c r="W2" s="46"/>
      <c r="X2" s="46"/>
      <c r="Y2" s="46"/>
      <c r="Z2" s="46"/>
    </row>
    <row r="3" ht="13.5" customHeight="1">
      <c r="A3" s="47" t="s">
        <v>26</v>
      </c>
      <c r="B3" s="48"/>
      <c r="C3" s="48"/>
      <c r="D3" s="48"/>
      <c r="E3" s="48"/>
      <c r="F3" s="48"/>
      <c r="G3" s="49"/>
      <c r="H3" s="46"/>
      <c r="I3" s="46"/>
      <c r="J3" s="46"/>
      <c r="K3" s="46"/>
      <c r="L3" s="46"/>
      <c r="M3" s="46"/>
      <c r="N3" s="46"/>
      <c r="O3" s="46"/>
      <c r="P3" s="46"/>
      <c r="Q3" s="46"/>
      <c r="R3" s="46"/>
      <c r="S3" s="46"/>
      <c r="T3" s="46"/>
      <c r="U3" s="46"/>
      <c r="V3" s="46"/>
      <c r="W3" s="46"/>
      <c r="X3" s="46"/>
      <c r="Y3" s="46"/>
      <c r="Z3" s="46"/>
    </row>
    <row r="4" ht="312.0" customHeight="1">
      <c r="A4" s="50" t="s">
        <v>27</v>
      </c>
      <c r="B4" s="51"/>
      <c r="C4" s="51"/>
      <c r="D4" s="51"/>
      <c r="E4" s="51"/>
      <c r="F4" s="51"/>
      <c r="G4" s="52"/>
    </row>
    <row r="5" ht="13.5" customHeight="1">
      <c r="A5" s="53" t="s">
        <v>28</v>
      </c>
      <c r="B5" s="51"/>
      <c r="C5" s="51"/>
      <c r="D5" s="51"/>
      <c r="E5" s="51"/>
      <c r="F5" s="51"/>
      <c r="G5" s="52"/>
    </row>
    <row r="6" ht="46.5" customHeight="1">
      <c r="A6" s="54" t="s">
        <v>29</v>
      </c>
      <c r="B6" s="51"/>
      <c r="C6" s="51"/>
      <c r="D6" s="51"/>
      <c r="E6" s="51"/>
      <c r="F6" s="51"/>
      <c r="G6" s="52"/>
    </row>
    <row r="7" ht="13.5" customHeight="1">
      <c r="A7" s="53" t="s">
        <v>30</v>
      </c>
      <c r="B7" s="51"/>
      <c r="C7" s="51"/>
      <c r="D7" s="51"/>
      <c r="E7" s="51"/>
      <c r="F7" s="51"/>
      <c r="G7" s="52"/>
    </row>
    <row r="8" ht="89.25" customHeight="1">
      <c r="A8" s="55" t="s">
        <v>31</v>
      </c>
      <c r="B8" s="51"/>
      <c r="C8" s="51"/>
      <c r="D8" s="51"/>
      <c r="E8" s="51"/>
      <c r="F8" s="51"/>
      <c r="G8" s="52"/>
    </row>
    <row r="9" ht="13.5" customHeight="1">
      <c r="A9" s="53" t="s">
        <v>32</v>
      </c>
      <c r="B9" s="51"/>
      <c r="C9" s="51"/>
      <c r="D9" s="51"/>
      <c r="E9" s="51"/>
      <c r="F9" s="51"/>
      <c r="G9" s="52"/>
    </row>
    <row r="10" ht="178.5" customHeight="1">
      <c r="A10" s="54" t="s">
        <v>33</v>
      </c>
      <c r="B10" s="51"/>
      <c r="C10" s="51"/>
      <c r="D10" s="51"/>
      <c r="E10" s="51"/>
      <c r="F10" s="51"/>
      <c r="G10" s="52"/>
    </row>
    <row r="11" ht="13.5" customHeight="1">
      <c r="A11" s="56" t="s">
        <v>34</v>
      </c>
      <c r="B11" s="57"/>
      <c r="C11" s="57"/>
      <c r="D11" s="57"/>
      <c r="E11" s="57"/>
      <c r="F11" s="57"/>
      <c r="G11" s="58"/>
    </row>
    <row r="12" ht="13.5" customHeight="1">
      <c r="A12" s="59" t="s">
        <v>35</v>
      </c>
      <c r="B12" s="60" t="s">
        <v>36</v>
      </c>
      <c r="C12" s="7"/>
      <c r="D12" s="60" t="s">
        <v>37</v>
      </c>
      <c r="E12" s="7"/>
      <c r="F12" s="60" t="s">
        <v>38</v>
      </c>
      <c r="G12" s="7"/>
    </row>
    <row r="13" ht="102.0" customHeight="1">
      <c r="A13" s="61">
        <v>1.0</v>
      </c>
      <c r="B13" s="62" t="s">
        <v>39</v>
      </c>
      <c r="C13" s="7"/>
      <c r="D13" s="62" t="s">
        <v>40</v>
      </c>
      <c r="E13" s="7"/>
      <c r="F13" s="45" t="s">
        <v>41</v>
      </c>
      <c r="G13" s="7"/>
    </row>
    <row r="14" ht="63.75" customHeight="1">
      <c r="A14" s="61">
        <v>2.0</v>
      </c>
      <c r="B14" s="62" t="s">
        <v>42</v>
      </c>
      <c r="C14" s="7"/>
      <c r="D14" s="62" t="s">
        <v>43</v>
      </c>
      <c r="E14" s="7"/>
      <c r="F14" s="45" t="s">
        <v>44</v>
      </c>
      <c r="G14" s="7"/>
    </row>
    <row r="15" ht="56.25" customHeight="1">
      <c r="A15" s="61">
        <v>3.0</v>
      </c>
      <c r="B15" s="62" t="s">
        <v>45</v>
      </c>
      <c r="C15" s="7"/>
      <c r="D15" s="62" t="s">
        <v>46</v>
      </c>
      <c r="E15" s="7"/>
      <c r="F15" s="45" t="s">
        <v>47</v>
      </c>
      <c r="G15" s="7"/>
    </row>
    <row r="16" ht="13.5" customHeight="1">
      <c r="A16" s="63" t="s">
        <v>48</v>
      </c>
      <c r="B16" s="6"/>
      <c r="C16" s="6"/>
      <c r="D16" s="6"/>
      <c r="E16" s="6"/>
      <c r="F16" s="6"/>
      <c r="G16" s="7"/>
    </row>
    <row r="17" ht="13.5" customHeight="1">
      <c r="A17" s="59" t="s">
        <v>35</v>
      </c>
      <c r="B17" s="59" t="s">
        <v>49</v>
      </c>
      <c r="C17" s="59" t="s">
        <v>50</v>
      </c>
      <c r="D17" s="59" t="s">
        <v>51</v>
      </c>
      <c r="E17" s="59" t="s">
        <v>52</v>
      </c>
      <c r="F17" s="59" t="s">
        <v>53</v>
      </c>
      <c r="G17" s="59" t="s">
        <v>54</v>
      </c>
    </row>
    <row r="18" ht="13.5" customHeight="1">
      <c r="A18" s="61">
        <v>1.0</v>
      </c>
      <c r="B18" s="64" t="s">
        <v>55</v>
      </c>
      <c r="C18" s="61">
        <v>15.0</v>
      </c>
      <c r="D18" s="61" t="s">
        <v>19</v>
      </c>
      <c r="E18" s="64" t="s">
        <v>55</v>
      </c>
      <c r="F18" s="65">
        <v>45226.0</v>
      </c>
      <c r="G18" s="64"/>
    </row>
    <row r="19" ht="13.5" customHeight="1">
      <c r="A19" s="61">
        <v>2.0</v>
      </c>
      <c r="B19" s="64" t="s">
        <v>56</v>
      </c>
      <c r="C19" s="61">
        <v>175.0</v>
      </c>
      <c r="D19" s="61" t="s">
        <v>57</v>
      </c>
      <c r="E19" s="64" t="s">
        <v>56</v>
      </c>
      <c r="F19" s="65">
        <v>45229.0</v>
      </c>
      <c r="G19" s="64"/>
    </row>
    <row r="20" ht="13.5" customHeight="1">
      <c r="A20" s="61">
        <v>3.0</v>
      </c>
      <c r="B20" s="64" t="s">
        <v>58</v>
      </c>
      <c r="C20" s="61">
        <v>188.0</v>
      </c>
      <c r="D20" s="61" t="s">
        <v>59</v>
      </c>
      <c r="E20" s="64" t="s">
        <v>58</v>
      </c>
      <c r="F20" s="66">
        <v>41223.0</v>
      </c>
      <c r="G20" s="64"/>
      <c r="H20" s="67" t="s">
        <v>60</v>
      </c>
    </row>
    <row r="21" ht="13.5" customHeight="1">
      <c r="A21" s="61">
        <v>4.0</v>
      </c>
      <c r="B21" s="64" t="s">
        <v>61</v>
      </c>
      <c r="C21" s="61">
        <v>201.0</v>
      </c>
      <c r="D21" s="61" t="s">
        <v>62</v>
      </c>
      <c r="E21" s="64" t="s">
        <v>61</v>
      </c>
      <c r="F21" s="66">
        <v>45243.0</v>
      </c>
      <c r="G21" s="64"/>
    </row>
    <row r="22" ht="13.5" customHeight="1">
      <c r="A22" s="63" t="s">
        <v>63</v>
      </c>
      <c r="B22" s="6"/>
      <c r="C22" s="6"/>
      <c r="D22" s="6"/>
      <c r="E22" s="6"/>
      <c r="F22" s="6"/>
      <c r="G22" s="7"/>
    </row>
    <row r="23" ht="13.5" customHeight="1">
      <c r="A23" s="68" t="s">
        <v>64</v>
      </c>
      <c r="B23" s="17"/>
      <c r="C23" s="18"/>
      <c r="D23" s="60" t="s">
        <v>65</v>
      </c>
      <c r="E23" s="6"/>
      <c r="F23" s="6"/>
      <c r="G23" s="7"/>
    </row>
    <row r="24" ht="13.5" customHeight="1">
      <c r="A24" s="21"/>
      <c r="B24" s="22"/>
      <c r="C24" s="23"/>
      <c r="D24" s="59" t="s">
        <v>66</v>
      </c>
      <c r="E24" s="59" t="s">
        <v>67</v>
      </c>
      <c r="F24" s="59" t="s">
        <v>68</v>
      </c>
      <c r="G24" s="59" t="s">
        <v>69</v>
      </c>
    </row>
    <row r="25" ht="13.5" customHeight="1">
      <c r="A25" s="69" t="s">
        <v>70</v>
      </c>
      <c r="B25" s="6"/>
      <c r="C25" s="7"/>
      <c r="D25" s="61" t="s">
        <v>71</v>
      </c>
      <c r="E25" s="61" t="s">
        <v>71</v>
      </c>
      <c r="F25" s="70" t="s">
        <v>72</v>
      </c>
      <c r="G25" s="70" t="s">
        <v>73</v>
      </c>
    </row>
    <row r="26" ht="13.5" customHeight="1">
      <c r="A26" s="69" t="s">
        <v>74</v>
      </c>
      <c r="B26" s="6"/>
      <c r="C26" s="7"/>
      <c r="D26" s="61" t="s">
        <v>71</v>
      </c>
      <c r="E26" s="61" t="s">
        <v>71</v>
      </c>
      <c r="F26" s="70" t="s">
        <v>72</v>
      </c>
      <c r="G26" s="70" t="s">
        <v>73</v>
      </c>
    </row>
    <row r="27" ht="13.5" customHeight="1">
      <c r="A27" s="69" t="s">
        <v>75</v>
      </c>
      <c r="B27" s="6"/>
      <c r="C27" s="7"/>
      <c r="D27" s="70" t="s">
        <v>76</v>
      </c>
      <c r="E27" s="70" t="s">
        <v>76</v>
      </c>
      <c r="F27" s="61" t="s">
        <v>71</v>
      </c>
      <c r="G27" s="70" t="s">
        <v>73</v>
      </c>
    </row>
    <row r="28" ht="13.5" customHeight="1">
      <c r="A28" s="69" t="s">
        <v>77</v>
      </c>
      <c r="B28" s="6"/>
      <c r="C28" s="7"/>
      <c r="D28" s="61" t="s">
        <v>71</v>
      </c>
      <c r="E28" s="61" t="s">
        <v>71</v>
      </c>
      <c r="F28" s="70" t="s">
        <v>72</v>
      </c>
      <c r="G28" s="70" t="s">
        <v>73</v>
      </c>
    </row>
    <row r="29" ht="13.5" customHeight="1">
      <c r="A29" s="63" t="s">
        <v>78</v>
      </c>
      <c r="B29" s="6"/>
      <c r="C29" s="6"/>
      <c r="D29" s="6"/>
      <c r="E29" s="6"/>
      <c r="F29" s="6"/>
      <c r="G29" s="7"/>
    </row>
    <row r="30" ht="21.0" customHeight="1">
      <c r="A30" s="71" t="s">
        <v>79</v>
      </c>
      <c r="B30" s="6"/>
      <c r="C30" s="7"/>
      <c r="D30" s="45" t="s">
        <v>80</v>
      </c>
      <c r="E30" s="6"/>
      <c r="F30" s="6"/>
      <c r="G30" s="7"/>
    </row>
    <row r="31" ht="51.0" customHeight="1">
      <c r="A31" s="71" t="s">
        <v>81</v>
      </c>
      <c r="B31" s="6"/>
      <c r="C31" s="7"/>
      <c r="D31" s="45" t="s">
        <v>82</v>
      </c>
      <c r="E31" s="6"/>
      <c r="F31" s="6"/>
      <c r="G31" s="7"/>
    </row>
    <row r="32" ht="76.5" customHeight="1">
      <c r="A32" s="71" t="s">
        <v>83</v>
      </c>
      <c r="B32" s="6"/>
      <c r="C32" s="7"/>
      <c r="D32" s="45" t="s">
        <v>84</v>
      </c>
      <c r="E32" s="6"/>
      <c r="F32" s="6"/>
      <c r="G32" s="7"/>
    </row>
    <row r="33" ht="32.25" customHeight="1">
      <c r="A33" s="71" t="s">
        <v>85</v>
      </c>
      <c r="B33" s="6"/>
      <c r="C33" s="7"/>
      <c r="D33" s="72" t="s">
        <v>86</v>
      </c>
      <c r="E33" s="6"/>
      <c r="F33" s="6"/>
      <c r="G33" s="7"/>
    </row>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0">
    <mergeCell ref="A1:G1"/>
    <mergeCell ref="A2:G2"/>
    <mergeCell ref="A3:G3"/>
    <mergeCell ref="A4:G4"/>
    <mergeCell ref="A5:G5"/>
    <mergeCell ref="A6:G6"/>
    <mergeCell ref="A7:G7"/>
    <mergeCell ref="A8:G8"/>
    <mergeCell ref="A9:G9"/>
    <mergeCell ref="A10:G10"/>
    <mergeCell ref="A11:G11"/>
    <mergeCell ref="B12:C12"/>
    <mergeCell ref="D12:E12"/>
    <mergeCell ref="F12:G12"/>
    <mergeCell ref="D15:E15"/>
    <mergeCell ref="F15:G15"/>
    <mergeCell ref="B13:C13"/>
    <mergeCell ref="D13:E13"/>
    <mergeCell ref="F13:G13"/>
    <mergeCell ref="B14:C14"/>
    <mergeCell ref="D14:E14"/>
    <mergeCell ref="F14:G14"/>
    <mergeCell ref="B15:C15"/>
    <mergeCell ref="A16:G16"/>
    <mergeCell ref="A22:G22"/>
    <mergeCell ref="A23:C24"/>
    <mergeCell ref="D23:G23"/>
    <mergeCell ref="A25:C25"/>
    <mergeCell ref="A26:C26"/>
    <mergeCell ref="A27:C27"/>
    <mergeCell ref="A32:C32"/>
    <mergeCell ref="A33:C33"/>
    <mergeCell ref="A28:C28"/>
    <mergeCell ref="A29:G29"/>
    <mergeCell ref="A30:C30"/>
    <mergeCell ref="D30:G30"/>
    <mergeCell ref="A31:C31"/>
    <mergeCell ref="D31:G31"/>
    <mergeCell ref="D32:G32"/>
    <mergeCell ref="D33:G3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13.0"/>
    <col customWidth="1" min="3" max="3" width="15.75"/>
    <col customWidth="1" min="4" max="11" width="8.63"/>
    <col customWidth="1" min="12" max="12" width="13.5"/>
    <col customWidth="1" min="13" max="13" width="15.0"/>
    <col customWidth="1" min="14" max="24" width="8.63"/>
  </cols>
  <sheetData>
    <row r="1" ht="13.5" customHeight="1"/>
    <row r="2" ht="13.5" customHeight="1">
      <c r="A2" s="73" t="s">
        <v>87</v>
      </c>
      <c r="B2" s="73" t="s">
        <v>88</v>
      </c>
      <c r="C2" s="73" t="s">
        <v>89</v>
      </c>
      <c r="D2" s="74" t="s">
        <v>90</v>
      </c>
      <c r="E2" s="6"/>
      <c r="F2" s="7"/>
      <c r="G2" s="75" t="s">
        <v>91</v>
      </c>
      <c r="H2" s="6"/>
      <c r="I2" s="7"/>
      <c r="J2" s="76" t="s">
        <v>92</v>
      </c>
      <c r="K2" s="6"/>
      <c r="L2" s="7"/>
      <c r="M2" s="77" t="s">
        <v>93</v>
      </c>
    </row>
    <row r="3" ht="13.5" customHeight="1">
      <c r="A3" s="20"/>
      <c r="B3" s="20"/>
      <c r="C3" s="20"/>
      <c r="D3" s="78" t="s">
        <v>94</v>
      </c>
      <c r="E3" s="78" t="s">
        <v>95</v>
      </c>
      <c r="F3" s="78" t="s">
        <v>96</v>
      </c>
      <c r="G3" s="79" t="s">
        <v>97</v>
      </c>
      <c r="H3" s="79" t="s">
        <v>98</v>
      </c>
      <c r="I3" s="79" t="s">
        <v>99</v>
      </c>
      <c r="J3" s="80" t="s">
        <v>100</v>
      </c>
      <c r="K3" s="80" t="s">
        <v>101</v>
      </c>
      <c r="L3" s="80" t="s">
        <v>102</v>
      </c>
      <c r="M3" s="81" t="s">
        <v>93</v>
      </c>
    </row>
    <row r="4" ht="13.5" customHeight="1">
      <c r="A4" s="82">
        <v>1.0</v>
      </c>
      <c r="B4" s="83" t="s">
        <v>103</v>
      </c>
      <c r="C4" s="84" t="s">
        <v>103</v>
      </c>
      <c r="D4" s="85" t="s">
        <v>104</v>
      </c>
      <c r="E4" s="85" t="s">
        <v>105</v>
      </c>
      <c r="F4" s="85">
        <v>1.0</v>
      </c>
      <c r="G4" s="86" t="s">
        <v>104</v>
      </c>
      <c r="H4" s="86" t="s">
        <v>106</v>
      </c>
      <c r="I4" s="86" t="s">
        <v>106</v>
      </c>
      <c r="J4" s="87" t="s">
        <v>107</v>
      </c>
      <c r="K4" s="87" t="s">
        <v>106</v>
      </c>
      <c r="L4" s="87" t="s">
        <v>106</v>
      </c>
      <c r="M4" s="88" t="s">
        <v>106</v>
      </c>
    </row>
    <row r="5" ht="13.5" customHeight="1">
      <c r="A5" s="82">
        <v>2.0</v>
      </c>
      <c r="B5" s="83" t="s">
        <v>108</v>
      </c>
      <c r="C5" s="84" t="s">
        <v>108</v>
      </c>
      <c r="D5" s="85" t="s">
        <v>109</v>
      </c>
      <c r="E5" s="85">
        <v>2.0</v>
      </c>
      <c r="F5" s="85">
        <v>2.0</v>
      </c>
      <c r="G5" s="86">
        <v>6.0</v>
      </c>
      <c r="H5" s="86">
        <v>4.0</v>
      </c>
      <c r="I5" s="86" t="s">
        <v>110</v>
      </c>
      <c r="J5" s="87">
        <v>4.0</v>
      </c>
      <c r="K5" s="87">
        <v>2.0</v>
      </c>
      <c r="L5" s="87" t="s">
        <v>104</v>
      </c>
      <c r="M5" s="88" t="s">
        <v>106</v>
      </c>
    </row>
    <row r="6" ht="13.5" customHeight="1">
      <c r="A6" s="82">
        <v>3.0</v>
      </c>
      <c r="B6" s="83" t="s">
        <v>111</v>
      </c>
      <c r="C6" s="84" t="s">
        <v>111</v>
      </c>
      <c r="D6" s="85" t="s">
        <v>107</v>
      </c>
      <c r="E6" s="85" t="s">
        <v>106</v>
      </c>
      <c r="F6" s="85" t="s">
        <v>106</v>
      </c>
      <c r="G6" s="86" t="s">
        <v>107</v>
      </c>
      <c r="H6" s="86" t="s">
        <v>106</v>
      </c>
      <c r="I6" s="86" t="s">
        <v>106</v>
      </c>
      <c r="J6" s="87" t="s">
        <v>107</v>
      </c>
      <c r="K6" s="87" t="s">
        <v>106</v>
      </c>
      <c r="L6" s="87" t="s">
        <v>106</v>
      </c>
      <c r="M6" s="88" t="s">
        <v>106</v>
      </c>
    </row>
    <row r="7" ht="13.5" customHeight="1">
      <c r="A7" s="82">
        <v>4.0</v>
      </c>
      <c r="B7" s="83" t="s">
        <v>112</v>
      </c>
      <c r="C7" s="84" t="s">
        <v>113</v>
      </c>
      <c r="D7" s="85" t="s">
        <v>114</v>
      </c>
      <c r="E7" s="85">
        <v>2.0</v>
      </c>
      <c r="F7" s="85" t="s">
        <v>107</v>
      </c>
      <c r="G7" s="86" t="s">
        <v>115</v>
      </c>
      <c r="H7" s="86" t="s">
        <v>107</v>
      </c>
      <c r="I7" s="86" t="s">
        <v>106</v>
      </c>
      <c r="J7" s="87" t="s">
        <v>104</v>
      </c>
      <c r="K7" s="87" t="s">
        <v>107</v>
      </c>
      <c r="L7" s="87" t="s">
        <v>107</v>
      </c>
      <c r="M7" s="88" t="s">
        <v>106</v>
      </c>
      <c r="N7" s="89"/>
    </row>
    <row r="8" ht="13.5" customHeight="1">
      <c r="A8" s="90">
        <v>5.0</v>
      </c>
      <c r="B8" s="91" t="s">
        <v>116</v>
      </c>
      <c r="C8" s="84" t="s">
        <v>117</v>
      </c>
      <c r="D8" s="85">
        <v>3.0</v>
      </c>
      <c r="E8" s="85">
        <v>2.0</v>
      </c>
      <c r="F8" s="85" t="s">
        <v>106</v>
      </c>
      <c r="G8" s="86">
        <v>3.0</v>
      </c>
      <c r="H8" s="86" t="s">
        <v>104</v>
      </c>
      <c r="I8" s="86" t="s">
        <v>106</v>
      </c>
      <c r="J8" s="87" t="s">
        <v>106</v>
      </c>
      <c r="K8" s="87" t="s">
        <v>118</v>
      </c>
      <c r="L8" s="87" t="s">
        <v>107</v>
      </c>
      <c r="M8" s="88" t="s">
        <v>106</v>
      </c>
    </row>
    <row r="9" ht="13.5" customHeight="1">
      <c r="A9" s="20"/>
      <c r="B9" s="20"/>
      <c r="C9" s="84" t="s">
        <v>119</v>
      </c>
      <c r="D9" s="85">
        <v>4.0</v>
      </c>
      <c r="E9" s="85" t="s">
        <v>110</v>
      </c>
      <c r="F9" s="85" t="s">
        <v>104</v>
      </c>
      <c r="G9" s="86">
        <v>5.0</v>
      </c>
      <c r="H9" s="86" t="s">
        <v>120</v>
      </c>
      <c r="I9" s="86" t="s">
        <v>115</v>
      </c>
      <c r="J9" s="87" t="s">
        <v>121</v>
      </c>
      <c r="K9" s="87" t="s">
        <v>115</v>
      </c>
      <c r="L9" s="87" t="s">
        <v>115</v>
      </c>
      <c r="M9" s="88" t="s">
        <v>115</v>
      </c>
    </row>
    <row r="10" ht="13.5" customHeight="1">
      <c r="A10" s="82">
        <v>6.0</v>
      </c>
      <c r="B10" s="83" t="s">
        <v>122</v>
      </c>
      <c r="C10" s="84" t="s">
        <v>122</v>
      </c>
      <c r="D10" s="85">
        <v>2.0</v>
      </c>
      <c r="E10" s="85" t="s">
        <v>106</v>
      </c>
      <c r="F10" s="85" t="s">
        <v>106</v>
      </c>
      <c r="G10" s="86">
        <v>3.0</v>
      </c>
      <c r="H10" s="86" t="s">
        <v>104</v>
      </c>
      <c r="I10" s="86" t="s">
        <v>115</v>
      </c>
      <c r="J10" s="87" t="s">
        <v>114</v>
      </c>
      <c r="K10" s="87" t="s">
        <v>107</v>
      </c>
      <c r="L10" s="87" t="s">
        <v>107</v>
      </c>
      <c r="M10" s="88" t="s">
        <v>106</v>
      </c>
    </row>
    <row r="11" ht="13.5" customHeight="1">
      <c r="A11" s="82">
        <v>7.0</v>
      </c>
      <c r="B11" s="83" t="s">
        <v>123</v>
      </c>
      <c r="C11" s="84" t="s">
        <v>124</v>
      </c>
      <c r="D11" s="85" t="s">
        <v>109</v>
      </c>
      <c r="E11" s="85" t="s">
        <v>115</v>
      </c>
      <c r="F11" s="85" t="s">
        <v>104</v>
      </c>
      <c r="G11" s="86">
        <v>5.0</v>
      </c>
      <c r="H11" s="86" t="s">
        <v>114</v>
      </c>
      <c r="I11" s="86" t="s">
        <v>115</v>
      </c>
      <c r="J11" s="87" t="s">
        <v>109</v>
      </c>
      <c r="K11" s="87" t="s">
        <v>104</v>
      </c>
      <c r="L11" s="87" t="s">
        <v>104</v>
      </c>
      <c r="M11" s="88" t="s">
        <v>104</v>
      </c>
    </row>
    <row r="12" ht="13.5" customHeight="1">
      <c r="A12" s="82">
        <v>8.0</v>
      </c>
      <c r="B12" s="83" t="s">
        <v>125</v>
      </c>
      <c r="C12" s="84" t="s">
        <v>125</v>
      </c>
      <c r="D12" s="85">
        <v>2.0</v>
      </c>
      <c r="E12" s="85" t="s">
        <v>115</v>
      </c>
      <c r="F12" s="85" t="s">
        <v>104</v>
      </c>
      <c r="G12" s="86">
        <v>2.0</v>
      </c>
      <c r="H12" s="86" t="s">
        <v>104</v>
      </c>
      <c r="I12" s="86">
        <v>1.0</v>
      </c>
      <c r="J12" s="87" t="s">
        <v>109</v>
      </c>
      <c r="K12" s="87" t="s">
        <v>104</v>
      </c>
      <c r="L12" s="87" t="s">
        <v>104</v>
      </c>
      <c r="M12" s="88" t="s">
        <v>104</v>
      </c>
    </row>
    <row r="13" ht="13.5" customHeight="1">
      <c r="A13" s="82">
        <v>9.0</v>
      </c>
      <c r="B13" s="83" t="s">
        <v>126</v>
      </c>
      <c r="C13" s="84" t="s">
        <v>126</v>
      </c>
      <c r="D13" s="85">
        <v>2.0</v>
      </c>
      <c r="E13" s="85" t="s">
        <v>107</v>
      </c>
      <c r="F13" s="85" t="s">
        <v>118</v>
      </c>
      <c r="G13" s="86" t="s">
        <v>114</v>
      </c>
      <c r="H13" s="86" t="s">
        <v>107</v>
      </c>
      <c r="I13" s="86" t="s">
        <v>106</v>
      </c>
      <c r="J13" s="87" t="s">
        <v>115</v>
      </c>
      <c r="K13" s="87" t="s">
        <v>118</v>
      </c>
      <c r="L13" s="87" t="s">
        <v>118</v>
      </c>
      <c r="M13" s="88" t="s">
        <v>106</v>
      </c>
    </row>
    <row r="14" ht="13.5" customHeight="1">
      <c r="A14" s="90">
        <v>10.0</v>
      </c>
      <c r="B14" s="91" t="s">
        <v>127</v>
      </c>
      <c r="C14" s="84" t="s">
        <v>128</v>
      </c>
      <c r="D14" s="85" t="s">
        <v>104</v>
      </c>
      <c r="E14" s="85" t="s">
        <v>118</v>
      </c>
      <c r="F14" s="85" t="s">
        <v>106</v>
      </c>
      <c r="G14" s="86" t="s">
        <v>115</v>
      </c>
      <c r="H14" s="86" t="s">
        <v>106</v>
      </c>
      <c r="I14" s="86" t="s">
        <v>129</v>
      </c>
      <c r="J14" s="87" t="s">
        <v>107</v>
      </c>
      <c r="K14" s="87" t="s">
        <v>129</v>
      </c>
      <c r="L14" s="87" t="s">
        <v>106</v>
      </c>
      <c r="M14" s="88" t="s">
        <v>118</v>
      </c>
    </row>
    <row r="15" ht="13.5" customHeight="1">
      <c r="A15" s="92"/>
      <c r="B15" s="92"/>
      <c r="C15" s="84" t="s">
        <v>130</v>
      </c>
      <c r="D15" s="85" t="s">
        <v>107</v>
      </c>
      <c r="E15" s="85" t="s">
        <v>106</v>
      </c>
      <c r="F15" s="85" t="s">
        <v>129</v>
      </c>
      <c r="G15" s="86" t="s">
        <v>107</v>
      </c>
      <c r="H15" s="86" t="s">
        <v>129</v>
      </c>
      <c r="I15" s="86" t="s">
        <v>131</v>
      </c>
      <c r="J15" s="87" t="s">
        <v>106</v>
      </c>
      <c r="K15" s="87" t="s">
        <v>129</v>
      </c>
      <c r="L15" s="87" t="s">
        <v>129</v>
      </c>
      <c r="M15" s="88" t="s">
        <v>106</v>
      </c>
    </row>
    <row r="16" ht="13.5" customHeight="1">
      <c r="A16" s="92"/>
      <c r="B16" s="92"/>
      <c r="C16" s="84" t="s">
        <v>132</v>
      </c>
      <c r="D16" s="85" t="s">
        <v>115</v>
      </c>
      <c r="E16" s="85" t="s">
        <v>107</v>
      </c>
      <c r="F16" s="85" t="s">
        <v>133</v>
      </c>
      <c r="G16" s="86" t="s">
        <v>114</v>
      </c>
      <c r="H16" s="86" t="s">
        <v>104</v>
      </c>
      <c r="I16" s="86" t="s">
        <v>134</v>
      </c>
      <c r="J16" s="87" t="s">
        <v>135</v>
      </c>
      <c r="K16" s="87" t="s">
        <v>118</v>
      </c>
      <c r="L16" s="87" t="s">
        <v>118</v>
      </c>
      <c r="M16" s="88" t="s">
        <v>118</v>
      </c>
    </row>
    <row r="17" ht="13.5" customHeight="1">
      <c r="A17" s="20"/>
      <c r="B17" s="20"/>
      <c r="C17" s="84" t="s">
        <v>136</v>
      </c>
      <c r="D17" s="85" t="s">
        <v>107</v>
      </c>
      <c r="E17" s="85" t="s">
        <v>106</v>
      </c>
      <c r="F17" s="85" t="s">
        <v>129</v>
      </c>
      <c r="G17" s="86" t="s">
        <v>115</v>
      </c>
      <c r="H17" s="86" t="s">
        <v>107</v>
      </c>
      <c r="I17" s="86" t="s">
        <v>129</v>
      </c>
      <c r="J17" s="87" t="s">
        <v>118</v>
      </c>
      <c r="K17" s="87" t="s">
        <v>131</v>
      </c>
      <c r="L17" s="87" t="s">
        <v>129</v>
      </c>
      <c r="M17" s="88" t="s">
        <v>106</v>
      </c>
    </row>
    <row r="18" ht="13.5" customHeight="1">
      <c r="A18" s="90">
        <v>11.0</v>
      </c>
      <c r="B18" s="91" t="s">
        <v>137</v>
      </c>
      <c r="C18" s="84" t="s">
        <v>138</v>
      </c>
      <c r="D18" s="85" t="s">
        <v>115</v>
      </c>
      <c r="E18" s="85" t="s">
        <v>107</v>
      </c>
      <c r="F18" s="85" t="s">
        <v>107</v>
      </c>
      <c r="G18" s="86" t="s">
        <v>114</v>
      </c>
      <c r="H18" s="86" t="s">
        <v>104</v>
      </c>
      <c r="I18" s="86" t="s">
        <v>107</v>
      </c>
      <c r="J18" s="87" t="s">
        <v>115</v>
      </c>
      <c r="K18" s="87" t="s">
        <v>107</v>
      </c>
      <c r="L18" s="87" t="s">
        <v>107</v>
      </c>
      <c r="M18" s="88" t="s">
        <v>107</v>
      </c>
    </row>
    <row r="19" ht="13.5" customHeight="1">
      <c r="A19" s="92"/>
      <c r="B19" s="92"/>
      <c r="C19" s="84" t="s">
        <v>139</v>
      </c>
      <c r="D19" s="85" t="s">
        <v>114</v>
      </c>
      <c r="E19" s="85" t="s">
        <v>115</v>
      </c>
      <c r="F19" s="85" t="s">
        <v>106</v>
      </c>
      <c r="G19" s="86" t="s">
        <v>114</v>
      </c>
      <c r="H19" s="86" t="s">
        <v>104</v>
      </c>
      <c r="I19" s="86" t="s">
        <v>106</v>
      </c>
      <c r="J19" s="87" t="s">
        <v>114</v>
      </c>
      <c r="K19" s="87" t="s">
        <v>115</v>
      </c>
      <c r="L19" s="87" t="s">
        <v>104</v>
      </c>
      <c r="M19" s="88" t="s">
        <v>107</v>
      </c>
    </row>
    <row r="20" ht="13.5" customHeight="1">
      <c r="A20" s="92"/>
      <c r="B20" s="92"/>
      <c r="C20" s="84" t="s">
        <v>140</v>
      </c>
      <c r="D20" s="85" t="s">
        <v>107</v>
      </c>
      <c r="E20" s="85" t="s">
        <v>106</v>
      </c>
      <c r="F20" s="85" t="s">
        <v>129</v>
      </c>
      <c r="G20" s="86" t="s">
        <v>115</v>
      </c>
      <c r="H20" s="86" t="s">
        <v>107</v>
      </c>
      <c r="I20" s="86" t="s">
        <v>106</v>
      </c>
      <c r="J20" s="87" t="s">
        <v>104</v>
      </c>
      <c r="K20" s="87" t="s">
        <v>106</v>
      </c>
      <c r="L20" s="87" t="s">
        <v>106</v>
      </c>
      <c r="M20" s="88" t="s">
        <v>106</v>
      </c>
    </row>
    <row r="21" ht="13.5" customHeight="1">
      <c r="A21" s="92"/>
      <c r="B21" s="92"/>
      <c r="C21" s="84" t="s">
        <v>141</v>
      </c>
      <c r="D21" s="85" t="s">
        <v>114</v>
      </c>
      <c r="E21" s="85" t="s">
        <v>115</v>
      </c>
      <c r="F21" s="85" t="s">
        <v>107</v>
      </c>
      <c r="G21" s="86" t="s">
        <v>115</v>
      </c>
      <c r="H21" s="86" t="s">
        <v>107</v>
      </c>
      <c r="I21" s="86" t="s">
        <v>107</v>
      </c>
      <c r="J21" s="87" t="s">
        <v>115</v>
      </c>
      <c r="K21" s="87" t="s">
        <v>115</v>
      </c>
      <c r="L21" s="87" t="s">
        <v>107</v>
      </c>
      <c r="M21" s="88" t="s">
        <v>107</v>
      </c>
    </row>
    <row r="22" ht="13.5" customHeight="1">
      <c r="A22" s="92"/>
      <c r="B22" s="92"/>
      <c r="C22" s="84" t="s">
        <v>142</v>
      </c>
      <c r="D22" s="85" t="s">
        <v>115</v>
      </c>
      <c r="E22" s="85" t="s">
        <v>107</v>
      </c>
      <c r="F22" s="85" t="s">
        <v>107</v>
      </c>
      <c r="G22" s="86" t="s">
        <v>114</v>
      </c>
      <c r="H22" s="86" t="s">
        <v>115</v>
      </c>
      <c r="I22" s="86" t="s">
        <v>107</v>
      </c>
      <c r="J22" s="87" t="s">
        <v>115</v>
      </c>
      <c r="K22" s="87" t="s">
        <v>107</v>
      </c>
      <c r="L22" s="87" t="s">
        <v>107</v>
      </c>
      <c r="M22" s="88" t="s">
        <v>107</v>
      </c>
    </row>
    <row r="23" ht="13.5" customHeight="1">
      <c r="A23" s="92"/>
      <c r="B23" s="92"/>
      <c r="C23" s="84" t="s">
        <v>143</v>
      </c>
      <c r="D23" s="85" t="s">
        <v>115</v>
      </c>
      <c r="E23" s="85" t="s">
        <v>107</v>
      </c>
      <c r="F23" s="85" t="s">
        <v>106</v>
      </c>
      <c r="G23" s="86" t="s">
        <v>114</v>
      </c>
      <c r="H23" s="86" t="s">
        <v>104</v>
      </c>
      <c r="I23" s="86" t="s">
        <v>107</v>
      </c>
      <c r="J23" s="87" t="s">
        <v>115</v>
      </c>
      <c r="K23" s="87" t="s">
        <v>107</v>
      </c>
      <c r="L23" s="87" t="s">
        <v>107</v>
      </c>
      <c r="M23" s="88" t="s">
        <v>107</v>
      </c>
    </row>
    <row r="24" ht="13.5" customHeight="1">
      <c r="A24" s="92"/>
      <c r="B24" s="92"/>
      <c r="C24" s="84" t="s">
        <v>144</v>
      </c>
      <c r="D24" s="85" t="s">
        <v>115</v>
      </c>
      <c r="E24" s="85" t="s">
        <v>107</v>
      </c>
      <c r="F24" s="85" t="s">
        <v>106</v>
      </c>
      <c r="G24" s="86" t="s">
        <v>114</v>
      </c>
      <c r="H24" s="86" t="s">
        <v>104</v>
      </c>
      <c r="I24" s="86" t="s">
        <v>107</v>
      </c>
      <c r="J24" s="87" t="s">
        <v>115</v>
      </c>
      <c r="K24" s="87" t="s">
        <v>107</v>
      </c>
      <c r="L24" s="87" t="s">
        <v>107</v>
      </c>
      <c r="M24" s="88" t="s">
        <v>107</v>
      </c>
    </row>
    <row r="25" ht="13.5" customHeight="1">
      <c r="A25" s="20"/>
      <c r="B25" s="20"/>
      <c r="C25" s="84" t="s">
        <v>145</v>
      </c>
      <c r="D25" s="85" t="s">
        <v>104</v>
      </c>
      <c r="E25" s="85" t="s">
        <v>129</v>
      </c>
      <c r="F25" s="85" t="s">
        <v>131</v>
      </c>
      <c r="G25" s="86" t="s">
        <v>104</v>
      </c>
      <c r="H25" s="86" t="s">
        <v>106</v>
      </c>
      <c r="I25" s="86" t="s">
        <v>129</v>
      </c>
      <c r="J25" s="87" t="s">
        <v>107</v>
      </c>
      <c r="K25" s="87" t="s">
        <v>129</v>
      </c>
      <c r="L25" s="87" t="s">
        <v>129</v>
      </c>
      <c r="M25" s="88" t="s">
        <v>106</v>
      </c>
    </row>
    <row r="26" ht="13.5" customHeight="1">
      <c r="A26" s="82">
        <v>12.0</v>
      </c>
      <c r="B26" s="84" t="s">
        <v>146</v>
      </c>
      <c r="C26" s="84" t="s">
        <v>146</v>
      </c>
      <c r="D26" s="85" t="s">
        <v>114</v>
      </c>
      <c r="E26" s="85" t="s">
        <v>104</v>
      </c>
      <c r="F26" s="85" t="s">
        <v>118</v>
      </c>
      <c r="G26" s="86" t="s">
        <v>147</v>
      </c>
      <c r="H26" s="86" t="s">
        <v>109</v>
      </c>
      <c r="I26" s="86" t="s">
        <v>110</v>
      </c>
      <c r="J26" s="87" t="s">
        <v>148</v>
      </c>
      <c r="K26" s="87" t="s">
        <v>115</v>
      </c>
      <c r="L26" s="87" t="s">
        <v>115</v>
      </c>
      <c r="M26" s="88" t="s">
        <v>115</v>
      </c>
    </row>
    <row r="27" ht="13.5" customHeight="1">
      <c r="A27" s="93" t="s">
        <v>149</v>
      </c>
      <c r="B27" s="6"/>
      <c r="C27" s="7"/>
      <c r="D27" s="78" t="s">
        <v>150</v>
      </c>
      <c r="E27" s="78" t="s">
        <v>151</v>
      </c>
      <c r="F27" s="78" t="s">
        <v>152</v>
      </c>
      <c r="G27" s="79" t="s">
        <v>153</v>
      </c>
      <c r="H27" s="79" t="s">
        <v>154</v>
      </c>
      <c r="I27" s="79" t="s">
        <v>155</v>
      </c>
      <c r="J27" s="80" t="s">
        <v>156</v>
      </c>
      <c r="K27" s="80" t="s">
        <v>157</v>
      </c>
      <c r="L27" s="80" t="s">
        <v>158</v>
      </c>
      <c r="M27" s="81" t="s">
        <v>159</v>
      </c>
    </row>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3">
    <mergeCell ref="A8:A9"/>
    <mergeCell ref="A14:A17"/>
    <mergeCell ref="B14:B17"/>
    <mergeCell ref="A18:A25"/>
    <mergeCell ref="B18:B25"/>
    <mergeCell ref="A27:C27"/>
    <mergeCell ref="A2:A3"/>
    <mergeCell ref="B2:B3"/>
    <mergeCell ref="C2:C3"/>
    <mergeCell ref="D2:F2"/>
    <mergeCell ref="G2:I2"/>
    <mergeCell ref="J2:L2"/>
    <mergeCell ref="B8:B9"/>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8.88"/>
    <col customWidth="1" min="3" max="3" width="14.88"/>
    <col customWidth="1" min="4" max="4" width="5.88"/>
    <col customWidth="1" min="5" max="5" width="8.63"/>
    <col customWidth="1" min="6" max="6" width="16.0"/>
    <col customWidth="1" min="7" max="7" width="8.63"/>
    <col customWidth="1" min="8" max="8" width="13.63"/>
    <col customWidth="1" min="9" max="9" width="15.0"/>
    <col customWidth="1" min="10" max="10" width="15.75"/>
    <col customWidth="1" min="11" max="11" width="13.5"/>
    <col customWidth="1" min="12" max="12" width="8.63"/>
    <col customWidth="1" min="13" max="13" width="36.88"/>
    <col customWidth="1" min="14" max="26" width="8.63"/>
  </cols>
  <sheetData>
    <row r="1" ht="13.5" customHeight="1">
      <c r="A1" s="94" t="s">
        <v>160</v>
      </c>
      <c r="B1" s="95"/>
      <c r="C1" s="95"/>
      <c r="D1" s="96" t="s">
        <v>103</v>
      </c>
      <c r="E1" s="94" t="s">
        <v>161</v>
      </c>
      <c r="F1" s="95"/>
      <c r="G1" s="96" t="s">
        <v>162</v>
      </c>
      <c r="H1" s="94" t="s">
        <v>163</v>
      </c>
      <c r="I1" s="95"/>
      <c r="J1" s="96" t="s">
        <v>164</v>
      </c>
      <c r="K1" s="97" t="s">
        <v>165</v>
      </c>
      <c r="L1" s="97"/>
      <c r="M1" s="98">
        <v>45039.0</v>
      </c>
    </row>
    <row r="2" ht="13.5" customHeight="1">
      <c r="A2" s="99"/>
      <c r="B2" s="99"/>
      <c r="C2" s="99"/>
      <c r="D2" s="99"/>
      <c r="E2" s="99"/>
      <c r="F2" s="99"/>
      <c r="G2" s="100"/>
      <c r="H2" s="100"/>
      <c r="I2" s="99"/>
      <c r="J2" s="99"/>
      <c r="K2" s="99"/>
      <c r="L2" s="99"/>
      <c r="M2" s="99"/>
    </row>
    <row r="3" ht="13.5" customHeight="1">
      <c r="A3" s="94" t="s">
        <v>166</v>
      </c>
      <c r="B3" s="95"/>
      <c r="C3" s="95"/>
      <c r="D3" s="95"/>
      <c r="E3" s="95"/>
      <c r="F3" s="101"/>
      <c r="G3" s="102"/>
      <c r="H3" s="102"/>
      <c r="I3" s="101"/>
      <c r="J3" s="101"/>
      <c r="K3" s="101"/>
      <c r="L3" s="101"/>
      <c r="M3" s="101"/>
    </row>
    <row r="4" ht="13.5" customHeight="1">
      <c r="A4" s="99"/>
      <c r="B4" s="99"/>
      <c r="C4" s="99"/>
      <c r="D4" s="99"/>
      <c r="E4" s="99"/>
      <c r="F4" s="99"/>
      <c r="G4" s="100"/>
      <c r="H4" s="100"/>
      <c r="I4" s="99"/>
      <c r="J4" s="99"/>
      <c r="K4" s="99"/>
      <c r="L4" s="99"/>
      <c r="M4" s="99"/>
    </row>
    <row r="5" ht="13.5" customHeight="1">
      <c r="A5" s="99"/>
      <c r="B5" s="99"/>
      <c r="C5" s="99"/>
      <c r="D5" s="99"/>
      <c r="E5" s="99"/>
      <c r="F5" s="99"/>
      <c r="G5" s="100"/>
      <c r="H5" s="100"/>
      <c r="I5" s="99"/>
      <c r="J5" s="99"/>
      <c r="K5" s="99"/>
      <c r="L5" s="99"/>
      <c r="M5" s="99"/>
    </row>
    <row r="6" ht="13.5" customHeight="1">
      <c r="A6" s="99"/>
      <c r="B6" s="99"/>
      <c r="C6" s="99"/>
      <c r="D6" s="99"/>
      <c r="E6" s="99"/>
      <c r="F6" s="99"/>
      <c r="G6" s="100"/>
      <c r="H6" s="100"/>
      <c r="I6" s="99"/>
      <c r="J6" s="99"/>
      <c r="K6" s="99"/>
      <c r="L6" s="99"/>
      <c r="M6" s="99"/>
    </row>
    <row r="7" ht="13.5" customHeight="1">
      <c r="A7" s="99"/>
      <c r="B7" s="99"/>
      <c r="C7" s="99"/>
      <c r="D7" s="99"/>
      <c r="E7" s="99"/>
      <c r="F7" s="99"/>
      <c r="G7" s="100"/>
      <c r="H7" s="100"/>
      <c r="I7" s="99"/>
      <c r="J7" s="99"/>
      <c r="K7" s="99"/>
      <c r="L7" s="99"/>
      <c r="M7" s="99"/>
    </row>
    <row r="8" ht="13.5" customHeight="1">
      <c r="A8" s="99"/>
      <c r="B8" s="99"/>
      <c r="C8" s="99"/>
      <c r="D8" s="99"/>
      <c r="E8" s="99"/>
      <c r="F8" s="99"/>
      <c r="G8" s="100"/>
      <c r="H8" s="100"/>
      <c r="I8" s="99"/>
      <c r="J8" s="99"/>
      <c r="K8" s="99"/>
      <c r="L8" s="99"/>
      <c r="M8" s="99"/>
    </row>
    <row r="9" ht="13.5" customHeight="1">
      <c r="A9" s="99"/>
      <c r="B9" s="99"/>
      <c r="C9" s="99"/>
      <c r="D9" s="99"/>
      <c r="E9" s="99"/>
      <c r="F9" s="99"/>
      <c r="G9" s="100"/>
      <c r="H9" s="100"/>
      <c r="I9" s="99"/>
      <c r="J9" s="99"/>
      <c r="K9" s="99"/>
      <c r="L9" s="99"/>
      <c r="M9" s="99"/>
    </row>
    <row r="10" ht="13.5" customHeight="1">
      <c r="A10" s="99"/>
      <c r="B10" s="99"/>
      <c r="C10" s="99"/>
      <c r="D10" s="99"/>
      <c r="E10" s="99"/>
      <c r="F10" s="99"/>
      <c r="G10" s="100"/>
      <c r="H10" s="100"/>
      <c r="I10" s="99"/>
      <c r="J10" s="99"/>
      <c r="K10" s="99"/>
      <c r="L10" s="99"/>
      <c r="M10" s="99"/>
    </row>
    <row r="11" ht="13.5" customHeight="1">
      <c r="A11" s="99"/>
      <c r="B11" s="99"/>
      <c r="C11" s="99"/>
      <c r="D11" s="99"/>
      <c r="E11" s="99"/>
      <c r="F11" s="99"/>
      <c r="G11" s="100"/>
      <c r="H11" s="100"/>
      <c r="I11" s="99"/>
      <c r="J11" s="99"/>
      <c r="K11" s="99"/>
      <c r="L11" s="99"/>
      <c r="M11" s="99"/>
    </row>
    <row r="12" ht="13.5" customHeight="1">
      <c r="A12" s="99"/>
      <c r="B12" s="99"/>
      <c r="C12" s="99"/>
      <c r="D12" s="99"/>
      <c r="E12" s="99"/>
      <c r="F12" s="99"/>
      <c r="G12" s="100"/>
      <c r="H12" s="100"/>
      <c r="I12" s="99"/>
      <c r="J12" s="99"/>
      <c r="K12" s="99"/>
      <c r="L12" s="99"/>
      <c r="M12" s="99"/>
    </row>
    <row r="13" ht="13.5" customHeight="1">
      <c r="A13" s="99"/>
      <c r="B13" s="99"/>
      <c r="C13" s="99"/>
      <c r="D13" s="99"/>
      <c r="E13" s="99"/>
      <c r="F13" s="99"/>
      <c r="G13" s="100"/>
      <c r="H13" s="100"/>
      <c r="I13" s="99"/>
      <c r="J13" s="99"/>
      <c r="K13" s="99"/>
      <c r="L13" s="99"/>
      <c r="M13" s="99"/>
    </row>
    <row r="14" ht="13.5" customHeight="1">
      <c r="A14" s="99"/>
      <c r="B14" s="99"/>
      <c r="C14" s="99"/>
      <c r="D14" s="99"/>
      <c r="E14" s="99"/>
      <c r="F14" s="99"/>
      <c r="G14" s="100"/>
      <c r="H14" s="100"/>
      <c r="I14" s="99"/>
      <c r="J14" s="99"/>
      <c r="K14" s="99"/>
      <c r="L14" s="99"/>
      <c r="M14" s="99"/>
    </row>
    <row r="15" ht="13.5" customHeight="1">
      <c r="A15" s="99"/>
      <c r="B15" s="99"/>
      <c r="C15" s="99"/>
      <c r="D15" s="99"/>
      <c r="E15" s="99"/>
      <c r="F15" s="99"/>
      <c r="G15" s="100"/>
      <c r="H15" s="100"/>
      <c r="I15" s="99"/>
      <c r="J15" s="99"/>
      <c r="K15" s="99"/>
      <c r="L15" s="99"/>
      <c r="M15" s="99"/>
    </row>
    <row r="16" ht="13.5" customHeight="1">
      <c r="A16" s="99"/>
      <c r="B16" s="99"/>
      <c r="C16" s="99"/>
      <c r="D16" s="99"/>
      <c r="E16" s="99"/>
      <c r="F16" s="99"/>
      <c r="G16" s="100"/>
      <c r="H16" s="100"/>
      <c r="I16" s="99"/>
      <c r="J16" s="99"/>
      <c r="K16" s="99"/>
      <c r="L16" s="99"/>
      <c r="M16" s="99"/>
    </row>
    <row r="17" ht="13.5" customHeight="1">
      <c r="A17" s="99"/>
      <c r="B17" s="99"/>
      <c r="C17" s="99"/>
      <c r="D17" s="99"/>
      <c r="E17" s="99"/>
      <c r="F17" s="99"/>
      <c r="G17" s="100"/>
      <c r="H17" s="100"/>
      <c r="I17" s="99"/>
      <c r="J17" s="99"/>
      <c r="K17" s="99"/>
      <c r="L17" s="99"/>
      <c r="M17" s="99"/>
    </row>
    <row r="18" ht="13.5" customHeight="1">
      <c r="A18" s="99"/>
      <c r="B18" s="99"/>
      <c r="C18" s="99"/>
      <c r="D18" s="99"/>
      <c r="E18" s="99"/>
      <c r="F18" s="99"/>
      <c r="G18" s="100"/>
      <c r="H18" s="100"/>
      <c r="I18" s="99"/>
      <c r="J18" s="99"/>
      <c r="K18" s="99"/>
      <c r="L18" s="99"/>
      <c r="M18" s="99"/>
    </row>
    <row r="19" ht="13.5" customHeight="1">
      <c r="A19" s="99"/>
      <c r="B19" s="99"/>
      <c r="C19" s="99"/>
      <c r="D19" s="99"/>
      <c r="E19" s="99"/>
      <c r="F19" s="99"/>
      <c r="G19" s="100"/>
      <c r="H19" s="100"/>
      <c r="I19" s="99"/>
      <c r="J19" s="99"/>
      <c r="K19" s="99"/>
      <c r="L19" s="99"/>
      <c r="M19" s="99"/>
    </row>
    <row r="20" ht="13.5" customHeight="1">
      <c r="A20" s="94" t="s">
        <v>167</v>
      </c>
      <c r="B20" s="95"/>
      <c r="C20" s="95"/>
      <c r="D20" s="95"/>
      <c r="E20" s="95"/>
      <c r="F20" s="95"/>
      <c r="G20" s="102"/>
      <c r="H20" s="102"/>
      <c r="I20" s="101"/>
      <c r="J20" s="101"/>
      <c r="K20" s="101"/>
      <c r="L20" s="101"/>
      <c r="M20" s="101"/>
    </row>
    <row r="21" ht="13.5" customHeight="1">
      <c r="A21" s="103" t="s">
        <v>168</v>
      </c>
    </row>
    <row r="22" ht="13.5" customHeight="1"/>
    <row r="23" ht="13.5" customHeight="1"/>
    <row r="24" ht="94.5" customHeight="1"/>
    <row r="25" ht="13.5" customHeight="1">
      <c r="A25" s="94" t="s">
        <v>169</v>
      </c>
      <c r="B25" s="95"/>
      <c r="C25" s="95"/>
      <c r="D25" s="95"/>
      <c r="E25" s="95"/>
      <c r="F25" s="101"/>
      <c r="G25" s="102"/>
      <c r="H25" s="102"/>
      <c r="I25" s="101"/>
      <c r="J25" s="101"/>
      <c r="K25" s="101"/>
      <c r="L25" s="101"/>
      <c r="M25" s="101"/>
    </row>
    <row r="26" ht="13.5" customHeight="1">
      <c r="A26" s="104" t="s">
        <v>170</v>
      </c>
    </row>
    <row r="27" ht="13.5" customHeight="1"/>
    <row r="28" ht="13.5" customHeight="1"/>
    <row r="29" ht="13.5" customHeight="1"/>
    <row r="30" ht="13.5" customHeight="1">
      <c r="A30" s="105" t="s">
        <v>171</v>
      </c>
      <c r="B30" s="105" t="s">
        <v>36</v>
      </c>
      <c r="C30" s="105" t="s">
        <v>172</v>
      </c>
      <c r="D30" s="105" t="s">
        <v>173</v>
      </c>
      <c r="E30" s="105" t="s">
        <v>174</v>
      </c>
      <c r="F30" s="105" t="s">
        <v>175</v>
      </c>
      <c r="G30" s="106" t="s">
        <v>176</v>
      </c>
      <c r="H30" s="106" t="s">
        <v>177</v>
      </c>
      <c r="I30" s="105" t="s">
        <v>178</v>
      </c>
      <c r="J30" s="105" t="s">
        <v>179</v>
      </c>
      <c r="K30" s="105" t="s">
        <v>180</v>
      </c>
      <c r="L30" s="105" t="s">
        <v>181</v>
      </c>
      <c r="M30" s="105" t="s">
        <v>54</v>
      </c>
    </row>
    <row r="31" ht="70.5" customHeight="1">
      <c r="A31" s="107">
        <v>1.0</v>
      </c>
      <c r="B31" s="107"/>
      <c r="C31" s="108" t="s">
        <v>182</v>
      </c>
      <c r="D31" s="107" t="s">
        <v>183</v>
      </c>
      <c r="E31" s="107"/>
      <c r="F31" s="107"/>
      <c r="G31" s="109" t="s">
        <v>184</v>
      </c>
      <c r="H31" s="109"/>
      <c r="I31" s="109"/>
      <c r="J31" s="109"/>
      <c r="K31" s="109"/>
      <c r="L31" s="110"/>
      <c r="M31" s="111" t="s">
        <v>185</v>
      </c>
    </row>
    <row r="32" ht="32.25" customHeight="1">
      <c r="A32" s="107">
        <v>2.0</v>
      </c>
      <c r="B32" s="107"/>
      <c r="C32" s="108" t="s">
        <v>186</v>
      </c>
      <c r="D32" s="107" t="s">
        <v>187</v>
      </c>
      <c r="E32" s="107"/>
      <c r="F32" s="107"/>
      <c r="G32" s="109" t="s">
        <v>188</v>
      </c>
      <c r="H32" s="109"/>
      <c r="I32" s="109"/>
      <c r="J32" s="109" t="s">
        <v>189</v>
      </c>
      <c r="K32" s="112" t="s">
        <v>190</v>
      </c>
      <c r="L32" s="112"/>
      <c r="M32" s="113"/>
    </row>
    <row r="33" ht="76.5" customHeight="1">
      <c r="A33" s="107">
        <v>3.0</v>
      </c>
      <c r="B33" s="107"/>
      <c r="C33" s="108" t="s">
        <v>191</v>
      </c>
      <c r="D33" s="107" t="s">
        <v>183</v>
      </c>
      <c r="E33" s="107"/>
      <c r="F33" s="107"/>
      <c r="G33" s="109" t="s">
        <v>184</v>
      </c>
      <c r="H33" s="109"/>
      <c r="I33" s="109"/>
      <c r="J33" s="109"/>
      <c r="K33" s="110"/>
      <c r="L33" s="110"/>
      <c r="M33" s="111" t="s">
        <v>185</v>
      </c>
    </row>
    <row r="34" ht="34.5" customHeight="1">
      <c r="A34" s="107">
        <v>4.0</v>
      </c>
      <c r="B34" s="107"/>
      <c r="C34" s="108" t="s">
        <v>192</v>
      </c>
      <c r="D34" s="107" t="s">
        <v>187</v>
      </c>
      <c r="E34" s="107"/>
      <c r="F34" s="107"/>
      <c r="G34" s="109" t="s">
        <v>188</v>
      </c>
      <c r="H34" s="109"/>
      <c r="I34" s="110"/>
      <c r="J34" s="109" t="s">
        <v>189</v>
      </c>
      <c r="K34" s="112" t="s">
        <v>193</v>
      </c>
      <c r="L34" s="112"/>
      <c r="M34" s="113"/>
    </row>
    <row r="35" ht="143.25" customHeight="1">
      <c r="A35" s="114"/>
      <c r="B35" s="114"/>
      <c r="C35" s="115" t="s">
        <v>194</v>
      </c>
      <c r="D35" s="114" t="s">
        <v>183</v>
      </c>
      <c r="E35" s="114"/>
      <c r="F35" s="114"/>
      <c r="G35" s="116" t="s">
        <v>184</v>
      </c>
      <c r="H35" s="116"/>
      <c r="I35" s="117"/>
      <c r="J35" s="116" t="s">
        <v>195</v>
      </c>
      <c r="K35" s="118"/>
      <c r="L35" s="118"/>
      <c r="M35" s="111" t="s">
        <v>196</v>
      </c>
      <c r="N35" s="44"/>
      <c r="O35" s="44"/>
      <c r="P35" s="44"/>
      <c r="Q35" s="44"/>
      <c r="R35" s="44"/>
      <c r="S35" s="44"/>
      <c r="T35" s="44"/>
      <c r="U35" s="44"/>
      <c r="V35" s="44"/>
      <c r="W35" s="44"/>
      <c r="X35" s="44"/>
      <c r="Y35" s="44"/>
      <c r="Z35" s="44"/>
    </row>
    <row r="36" ht="94.5" customHeight="1">
      <c r="A36" s="119">
        <v>5.0</v>
      </c>
      <c r="B36" s="119" t="s">
        <v>194</v>
      </c>
      <c r="C36" s="108" t="s">
        <v>197</v>
      </c>
      <c r="D36" s="107" t="s">
        <v>183</v>
      </c>
      <c r="E36" s="107"/>
      <c r="F36" s="107"/>
      <c r="G36" s="109" t="s">
        <v>184</v>
      </c>
      <c r="H36" s="109"/>
      <c r="I36" s="109"/>
      <c r="J36" s="109"/>
      <c r="K36" s="110"/>
      <c r="L36" s="110"/>
      <c r="M36" s="113" t="s">
        <v>198</v>
      </c>
      <c r="T36" s="46"/>
    </row>
    <row r="37" ht="55.5" customHeight="1">
      <c r="A37" s="92"/>
      <c r="B37" s="92"/>
      <c r="C37" s="108" t="s">
        <v>199</v>
      </c>
      <c r="D37" s="107" t="s">
        <v>183</v>
      </c>
      <c r="E37" s="107"/>
      <c r="F37" s="107"/>
      <c r="G37" s="109" t="s">
        <v>184</v>
      </c>
      <c r="H37" s="109"/>
      <c r="I37" s="109"/>
      <c r="J37" s="120" t="s">
        <v>195</v>
      </c>
      <c r="K37" s="121" t="s">
        <v>200</v>
      </c>
      <c r="L37" s="121"/>
      <c r="M37" s="113" t="s">
        <v>201</v>
      </c>
    </row>
    <row r="38" ht="60.75" customHeight="1">
      <c r="A38" s="20"/>
      <c r="B38" s="92"/>
      <c r="C38" s="108" t="s">
        <v>202</v>
      </c>
      <c r="D38" s="107" t="s">
        <v>183</v>
      </c>
      <c r="E38" s="107"/>
      <c r="F38" s="107"/>
      <c r="G38" s="109" t="s">
        <v>184</v>
      </c>
      <c r="H38" s="109"/>
      <c r="I38" s="109"/>
      <c r="J38" s="20"/>
      <c r="K38" s="20"/>
      <c r="L38" s="20"/>
      <c r="M38" s="113" t="s">
        <v>203</v>
      </c>
    </row>
    <row r="39" ht="60.75" customHeight="1">
      <c r="A39" s="122"/>
      <c r="B39" s="92"/>
      <c r="C39" s="115" t="s">
        <v>204</v>
      </c>
      <c r="D39" s="114" t="s">
        <v>205</v>
      </c>
      <c r="E39" s="114"/>
      <c r="F39" s="114"/>
      <c r="G39" s="116" t="s">
        <v>206</v>
      </c>
      <c r="H39" s="116"/>
      <c r="I39" s="116"/>
      <c r="J39" s="122"/>
      <c r="K39" s="122"/>
      <c r="L39" s="122"/>
      <c r="M39" s="111" t="s">
        <v>207</v>
      </c>
      <c r="N39" s="44"/>
      <c r="O39" s="44"/>
      <c r="P39" s="44"/>
      <c r="Q39" s="44"/>
      <c r="R39" s="44"/>
      <c r="S39" s="44"/>
      <c r="T39" s="44"/>
      <c r="U39" s="44"/>
      <c r="V39" s="44"/>
      <c r="W39" s="44"/>
      <c r="X39" s="44"/>
      <c r="Y39" s="44"/>
      <c r="Z39" s="44"/>
    </row>
    <row r="40" ht="84.0" customHeight="1">
      <c r="A40" s="107">
        <v>6.0</v>
      </c>
      <c r="B40" s="20"/>
      <c r="C40" s="108" t="s">
        <v>208</v>
      </c>
      <c r="D40" s="107" t="s">
        <v>183</v>
      </c>
      <c r="E40" s="107"/>
      <c r="F40" s="107"/>
      <c r="G40" s="109" t="s">
        <v>184</v>
      </c>
      <c r="H40" s="109"/>
      <c r="I40" s="109"/>
      <c r="J40" s="109"/>
      <c r="K40" s="109"/>
      <c r="L40" s="109"/>
      <c r="M40" s="113" t="s">
        <v>209</v>
      </c>
    </row>
    <row r="41" ht="79.5" customHeight="1">
      <c r="A41" s="114">
        <v>7.0</v>
      </c>
      <c r="B41" s="123" t="s">
        <v>210</v>
      </c>
      <c r="C41" s="115" t="s">
        <v>210</v>
      </c>
      <c r="D41" s="114" t="s">
        <v>187</v>
      </c>
      <c r="E41" s="114"/>
      <c r="F41" s="114"/>
      <c r="G41" s="116"/>
      <c r="H41" s="116"/>
      <c r="I41" s="116"/>
      <c r="J41" s="116"/>
      <c r="K41" s="116"/>
      <c r="L41" s="116"/>
      <c r="M41" s="111" t="s">
        <v>211</v>
      </c>
      <c r="N41" s="44"/>
      <c r="O41" s="44"/>
      <c r="P41" s="44"/>
      <c r="Q41" s="44"/>
      <c r="R41" s="44"/>
      <c r="S41" s="44"/>
      <c r="T41" s="44"/>
      <c r="U41" s="44"/>
      <c r="V41" s="44"/>
      <c r="W41" s="44"/>
      <c r="X41" s="44"/>
      <c r="Y41" s="44"/>
      <c r="Z41" s="44"/>
    </row>
    <row r="42" ht="69.0" customHeight="1">
      <c r="A42" s="114">
        <v>8.0</v>
      </c>
      <c r="B42" s="92"/>
      <c r="C42" s="115" t="s">
        <v>212</v>
      </c>
      <c r="D42" s="114" t="s">
        <v>183</v>
      </c>
      <c r="E42" s="114"/>
      <c r="F42" s="114"/>
      <c r="G42" s="116" t="s">
        <v>184</v>
      </c>
      <c r="H42" s="116"/>
      <c r="I42" s="116"/>
      <c r="J42" s="116"/>
      <c r="K42" s="116"/>
      <c r="L42" s="116"/>
      <c r="M42" s="116" t="s">
        <v>213</v>
      </c>
      <c r="N42" s="44"/>
      <c r="O42" s="44"/>
      <c r="P42" s="44"/>
      <c r="Q42" s="44"/>
      <c r="R42" s="44"/>
      <c r="S42" s="44"/>
      <c r="T42" s="44"/>
      <c r="U42" s="44"/>
      <c r="V42" s="44"/>
      <c r="W42" s="44"/>
      <c r="X42" s="44"/>
      <c r="Y42" s="44"/>
      <c r="Z42" s="44"/>
    </row>
    <row r="43" ht="70.5" customHeight="1">
      <c r="A43" s="107">
        <v>9.0</v>
      </c>
      <c r="B43" s="20"/>
      <c r="C43" s="108" t="s">
        <v>214</v>
      </c>
      <c r="D43" s="107" t="s">
        <v>183</v>
      </c>
      <c r="E43" s="107"/>
      <c r="F43" s="107"/>
      <c r="G43" s="109" t="s">
        <v>184</v>
      </c>
      <c r="H43" s="109"/>
      <c r="I43" s="109"/>
      <c r="J43" s="109"/>
      <c r="K43" s="109"/>
      <c r="L43" s="109"/>
      <c r="M43" s="109" t="s">
        <v>215</v>
      </c>
    </row>
    <row r="44" ht="38.25" customHeight="1">
      <c r="A44" s="107">
        <v>10.0</v>
      </c>
      <c r="B44" s="119" t="s">
        <v>216</v>
      </c>
      <c r="C44" s="108" t="s">
        <v>36</v>
      </c>
      <c r="D44" s="107" t="s">
        <v>187</v>
      </c>
      <c r="E44" s="107"/>
      <c r="F44" s="107"/>
      <c r="G44" s="109" t="s">
        <v>217</v>
      </c>
      <c r="H44" s="109"/>
      <c r="I44" s="109"/>
      <c r="J44" s="109" t="s">
        <v>189</v>
      </c>
      <c r="K44" s="109" t="s">
        <v>218</v>
      </c>
      <c r="L44" s="109"/>
      <c r="M44" s="113"/>
    </row>
    <row r="45" ht="33.0" customHeight="1">
      <c r="A45" s="107">
        <v>11.0</v>
      </c>
      <c r="B45" s="92"/>
      <c r="C45" s="108" t="s">
        <v>219</v>
      </c>
      <c r="D45" s="107" t="s">
        <v>187</v>
      </c>
      <c r="E45" s="107"/>
      <c r="F45" s="107"/>
      <c r="G45" s="109" t="s">
        <v>217</v>
      </c>
      <c r="H45" s="109"/>
      <c r="I45" s="109"/>
      <c r="J45" s="109" t="s">
        <v>220</v>
      </c>
      <c r="K45" s="109" t="s">
        <v>221</v>
      </c>
      <c r="L45" s="109"/>
      <c r="M45" s="113"/>
    </row>
    <row r="46" ht="37.5" customHeight="1">
      <c r="A46" s="107">
        <v>12.0</v>
      </c>
      <c r="B46" s="92"/>
      <c r="C46" s="108" t="s">
        <v>222</v>
      </c>
      <c r="D46" s="107" t="s">
        <v>183</v>
      </c>
      <c r="E46" s="107"/>
      <c r="F46" s="107"/>
      <c r="G46" s="109" t="s">
        <v>223</v>
      </c>
      <c r="H46" s="109"/>
      <c r="I46" s="109"/>
      <c r="J46" s="109"/>
      <c r="K46" s="109"/>
      <c r="L46" s="109" t="s">
        <v>224</v>
      </c>
      <c r="M46" s="113" t="s">
        <v>225</v>
      </c>
    </row>
    <row r="47" ht="40.5" customHeight="1">
      <c r="A47" s="107">
        <v>13.0</v>
      </c>
      <c r="B47" s="92"/>
      <c r="C47" s="108" t="s">
        <v>226</v>
      </c>
      <c r="D47" s="107" t="s">
        <v>183</v>
      </c>
      <c r="E47" s="107"/>
      <c r="F47" s="107"/>
      <c r="G47" s="109" t="s">
        <v>223</v>
      </c>
      <c r="H47" s="109"/>
      <c r="I47" s="109"/>
      <c r="J47" s="109" t="s">
        <v>189</v>
      </c>
      <c r="K47" s="109"/>
      <c r="L47" s="109" t="s">
        <v>227</v>
      </c>
      <c r="M47" s="113" t="s">
        <v>228</v>
      </c>
    </row>
    <row r="48" ht="50.25" customHeight="1">
      <c r="A48" s="107">
        <v>14.0</v>
      </c>
      <c r="B48" s="92"/>
      <c r="C48" s="108" t="s">
        <v>229</v>
      </c>
      <c r="D48" s="107" t="s">
        <v>183</v>
      </c>
      <c r="E48" s="107"/>
      <c r="F48" s="107"/>
      <c r="G48" s="109" t="s">
        <v>223</v>
      </c>
      <c r="H48" s="109"/>
      <c r="I48" s="109"/>
      <c r="J48" s="109" t="s">
        <v>195</v>
      </c>
      <c r="K48" s="109"/>
      <c r="L48" s="109" t="s">
        <v>230</v>
      </c>
      <c r="M48" s="113" t="s">
        <v>231</v>
      </c>
    </row>
    <row r="49" ht="45.75" customHeight="1">
      <c r="A49" s="107">
        <v>15.0</v>
      </c>
      <c r="B49" s="20"/>
      <c r="C49" s="108" t="s">
        <v>232</v>
      </c>
      <c r="D49" s="107" t="s">
        <v>183</v>
      </c>
      <c r="E49" s="107"/>
      <c r="F49" s="107"/>
      <c r="G49" s="109" t="s">
        <v>223</v>
      </c>
      <c r="H49" s="109"/>
      <c r="I49" s="109"/>
      <c r="J49" s="109" t="s">
        <v>195</v>
      </c>
      <c r="K49" s="109"/>
      <c r="L49" s="109" t="s">
        <v>233</v>
      </c>
      <c r="M49" s="112" t="s">
        <v>234</v>
      </c>
    </row>
    <row r="50" ht="46.5" customHeight="1">
      <c r="A50" s="107">
        <v>16.0</v>
      </c>
      <c r="B50" s="107"/>
      <c r="C50" s="108" t="s">
        <v>140</v>
      </c>
      <c r="D50" s="107" t="s">
        <v>183</v>
      </c>
      <c r="E50" s="107"/>
      <c r="F50" s="107"/>
      <c r="G50" s="109" t="s">
        <v>223</v>
      </c>
      <c r="H50" s="109"/>
      <c r="I50" s="109"/>
      <c r="J50" s="109"/>
      <c r="K50" s="109"/>
      <c r="L50" s="109" t="s">
        <v>140</v>
      </c>
      <c r="M50" s="113" t="s">
        <v>235</v>
      </c>
    </row>
    <row r="51" ht="48.0" customHeight="1">
      <c r="A51" s="107">
        <v>17.0</v>
      </c>
      <c r="B51" s="119" t="s">
        <v>236</v>
      </c>
      <c r="C51" s="108" t="s">
        <v>237</v>
      </c>
      <c r="D51" s="107" t="s">
        <v>183</v>
      </c>
      <c r="E51" s="107"/>
      <c r="F51" s="107"/>
      <c r="G51" s="109" t="s">
        <v>223</v>
      </c>
      <c r="H51" s="109"/>
      <c r="I51" s="109"/>
      <c r="J51" s="109"/>
      <c r="K51" s="109"/>
      <c r="L51" s="109" t="s">
        <v>238</v>
      </c>
      <c r="M51" s="113" t="s">
        <v>239</v>
      </c>
    </row>
    <row r="52" ht="42.75" customHeight="1">
      <c r="A52" s="107">
        <v>18.0</v>
      </c>
      <c r="B52" s="20"/>
      <c r="C52" s="108" t="s">
        <v>240</v>
      </c>
      <c r="D52" s="107" t="s">
        <v>183</v>
      </c>
      <c r="E52" s="107"/>
      <c r="F52" s="107"/>
      <c r="G52" s="109" t="s">
        <v>223</v>
      </c>
      <c r="H52" s="109"/>
      <c r="I52" s="109"/>
      <c r="J52" s="109"/>
      <c r="K52" s="109"/>
      <c r="L52" s="109" t="s">
        <v>241</v>
      </c>
      <c r="M52" s="113" t="s">
        <v>242</v>
      </c>
    </row>
    <row r="53" ht="99.0" customHeight="1">
      <c r="A53" s="107">
        <v>19.0</v>
      </c>
      <c r="B53" s="107"/>
      <c r="C53" s="124" t="s">
        <v>243</v>
      </c>
      <c r="D53" s="125" t="s">
        <v>187</v>
      </c>
      <c r="E53" s="126"/>
      <c r="F53" s="126"/>
      <c r="G53" s="127" t="s">
        <v>217</v>
      </c>
      <c r="H53" s="109"/>
      <c r="I53" s="109"/>
      <c r="J53" s="109"/>
      <c r="K53" s="109"/>
      <c r="L53" s="109"/>
      <c r="M53" s="128" t="s">
        <v>244</v>
      </c>
    </row>
    <row r="54" ht="42.0" customHeight="1">
      <c r="A54" s="129">
        <v>20.0</v>
      </c>
      <c r="B54" s="119" t="s">
        <v>245</v>
      </c>
      <c r="C54" s="130" t="s">
        <v>246</v>
      </c>
      <c r="D54" s="129" t="s">
        <v>187</v>
      </c>
      <c r="E54" s="129"/>
      <c r="F54" s="129"/>
      <c r="G54" s="131" t="s">
        <v>188</v>
      </c>
      <c r="H54" s="131"/>
      <c r="I54" s="131"/>
      <c r="J54" s="120" t="s">
        <v>189</v>
      </c>
      <c r="K54" s="131" t="s">
        <v>193</v>
      </c>
      <c r="L54" s="131"/>
      <c r="M54" s="132"/>
      <c r="N54" s="133"/>
      <c r="O54" s="133"/>
      <c r="P54" s="133"/>
      <c r="Q54" s="133"/>
      <c r="R54" s="133"/>
      <c r="S54" s="133"/>
      <c r="T54" s="133"/>
      <c r="U54" s="133"/>
      <c r="V54" s="133"/>
      <c r="W54" s="133"/>
      <c r="X54" s="133"/>
      <c r="Y54" s="133"/>
      <c r="Z54" s="133"/>
    </row>
    <row r="55" ht="80.25" customHeight="1">
      <c r="A55" s="107">
        <v>21.0</v>
      </c>
      <c r="B55" s="92"/>
      <c r="C55" s="108" t="s">
        <v>247</v>
      </c>
      <c r="D55" s="107" t="s">
        <v>183</v>
      </c>
      <c r="E55" s="107"/>
      <c r="F55" s="107"/>
      <c r="G55" s="109" t="s">
        <v>223</v>
      </c>
      <c r="H55" s="109"/>
      <c r="I55" s="109"/>
      <c r="J55" s="20"/>
      <c r="K55" s="109" t="s">
        <v>218</v>
      </c>
      <c r="L55" s="109"/>
      <c r="M55" s="113" t="s">
        <v>248</v>
      </c>
    </row>
    <row r="56" ht="37.5" customHeight="1">
      <c r="A56" s="107">
        <v>22.0</v>
      </c>
      <c r="B56" s="92"/>
      <c r="C56" s="108" t="s">
        <v>249</v>
      </c>
      <c r="D56" s="107" t="s">
        <v>187</v>
      </c>
      <c r="E56" s="107"/>
      <c r="F56" s="107"/>
      <c r="G56" s="109" t="s">
        <v>217</v>
      </c>
      <c r="H56" s="109"/>
      <c r="I56" s="109"/>
      <c r="J56" s="120" t="s">
        <v>250</v>
      </c>
      <c r="K56" s="109"/>
      <c r="L56" s="109"/>
      <c r="M56" s="113"/>
    </row>
    <row r="57" ht="42.0" customHeight="1">
      <c r="A57" s="107">
        <v>23.0</v>
      </c>
      <c r="B57" s="92"/>
      <c r="C57" s="108" t="s">
        <v>251</v>
      </c>
      <c r="D57" s="107" t="s">
        <v>187</v>
      </c>
      <c r="E57" s="107"/>
      <c r="F57" s="107"/>
      <c r="G57" s="109" t="s">
        <v>217</v>
      </c>
      <c r="H57" s="109"/>
      <c r="I57" s="109"/>
      <c r="J57" s="20"/>
      <c r="K57" s="109"/>
      <c r="L57" s="109"/>
      <c r="M57" s="113"/>
    </row>
    <row r="58" ht="40.5" customHeight="1">
      <c r="A58" s="107">
        <v>24.0</v>
      </c>
      <c r="B58" s="20"/>
      <c r="C58" s="108" t="s">
        <v>252</v>
      </c>
      <c r="D58" s="107" t="s">
        <v>183</v>
      </c>
      <c r="E58" s="107"/>
      <c r="F58" s="107"/>
      <c r="G58" s="109" t="s">
        <v>223</v>
      </c>
      <c r="H58" s="109"/>
      <c r="I58" s="109"/>
      <c r="J58" s="109"/>
      <c r="K58" s="109"/>
      <c r="L58" s="109"/>
      <c r="M58" s="113" t="s">
        <v>253</v>
      </c>
    </row>
    <row r="59" ht="30.75" customHeight="1">
      <c r="A59" s="119" t="s">
        <v>254</v>
      </c>
      <c r="B59" s="107"/>
      <c r="C59" s="108" t="s">
        <v>255</v>
      </c>
      <c r="D59" s="107" t="s">
        <v>183</v>
      </c>
      <c r="E59" s="107"/>
      <c r="F59" s="107"/>
      <c r="G59" s="109" t="s">
        <v>223</v>
      </c>
      <c r="H59" s="109"/>
      <c r="I59" s="109"/>
      <c r="J59" s="109"/>
      <c r="K59" s="109"/>
      <c r="L59" s="109"/>
      <c r="M59" s="113" t="s">
        <v>256</v>
      </c>
    </row>
    <row r="60" ht="36.75" customHeight="1">
      <c r="A60" s="20"/>
      <c r="B60" s="107"/>
      <c r="C60" s="108" t="s">
        <v>257</v>
      </c>
      <c r="D60" s="107"/>
      <c r="E60" s="107"/>
      <c r="F60" s="107"/>
      <c r="G60" s="109" t="s">
        <v>184</v>
      </c>
      <c r="H60" s="109"/>
      <c r="I60" s="109"/>
      <c r="J60" s="109"/>
      <c r="K60" s="109"/>
      <c r="L60" s="109"/>
      <c r="M60" s="113" t="s">
        <v>258</v>
      </c>
    </row>
    <row r="61" ht="35.25" customHeight="1">
      <c r="A61" s="107">
        <v>26.0</v>
      </c>
      <c r="B61" s="107"/>
      <c r="C61" s="108" t="s">
        <v>259</v>
      </c>
      <c r="D61" s="107" t="s">
        <v>187</v>
      </c>
      <c r="E61" s="107"/>
      <c r="F61" s="107"/>
      <c r="G61" s="109" t="s">
        <v>184</v>
      </c>
      <c r="H61" s="109"/>
      <c r="I61" s="109"/>
      <c r="J61" s="109"/>
      <c r="K61" s="109"/>
      <c r="L61" s="109"/>
      <c r="M61" s="113" t="s">
        <v>260</v>
      </c>
    </row>
    <row r="62" ht="39.0" customHeight="1">
      <c r="A62" s="107">
        <v>27.0</v>
      </c>
      <c r="B62" s="119" t="s">
        <v>261</v>
      </c>
      <c r="C62" s="108" t="s">
        <v>262</v>
      </c>
      <c r="D62" s="107" t="s">
        <v>183</v>
      </c>
      <c r="E62" s="107"/>
      <c r="F62" s="107"/>
      <c r="G62" s="109" t="s">
        <v>184</v>
      </c>
      <c r="H62" s="109"/>
      <c r="I62" s="109"/>
      <c r="J62" s="109"/>
      <c r="K62" s="109"/>
      <c r="L62" s="109"/>
      <c r="M62" s="113" t="s">
        <v>263</v>
      </c>
    </row>
    <row r="63" ht="43.5" customHeight="1">
      <c r="A63" s="107">
        <v>28.0</v>
      </c>
      <c r="B63" s="92"/>
      <c r="C63" s="108" t="s">
        <v>264</v>
      </c>
      <c r="D63" s="107" t="s">
        <v>187</v>
      </c>
      <c r="E63" s="107"/>
      <c r="F63" s="107"/>
      <c r="G63" s="109" t="s">
        <v>217</v>
      </c>
      <c r="H63" s="109"/>
      <c r="I63" s="109"/>
      <c r="J63" s="109"/>
      <c r="K63" s="109"/>
      <c r="L63" s="109"/>
      <c r="M63" s="113" t="s">
        <v>265</v>
      </c>
    </row>
    <row r="64" ht="44.25" customHeight="1">
      <c r="A64" s="107">
        <v>29.0</v>
      </c>
      <c r="B64" s="92"/>
      <c r="C64" s="108" t="s">
        <v>266</v>
      </c>
      <c r="D64" s="107" t="s">
        <v>187</v>
      </c>
      <c r="E64" s="107"/>
      <c r="F64" s="107"/>
      <c r="G64" s="109" t="s">
        <v>217</v>
      </c>
      <c r="H64" s="109"/>
      <c r="I64" s="109"/>
      <c r="J64" s="109" t="s">
        <v>267</v>
      </c>
      <c r="K64" s="110"/>
      <c r="L64" s="109"/>
      <c r="M64" s="113" t="s">
        <v>268</v>
      </c>
    </row>
    <row r="65" ht="60.75" customHeight="1">
      <c r="A65" s="107">
        <v>32.0</v>
      </c>
      <c r="B65" s="92"/>
      <c r="C65" s="108" t="s">
        <v>269</v>
      </c>
      <c r="D65" s="107" t="s">
        <v>183</v>
      </c>
      <c r="E65" s="107"/>
      <c r="F65" s="107"/>
      <c r="G65" s="109" t="s">
        <v>223</v>
      </c>
      <c r="H65" s="109"/>
      <c r="I65" s="109"/>
      <c r="J65" s="109"/>
      <c r="K65" s="109" t="s">
        <v>218</v>
      </c>
      <c r="L65" s="109"/>
      <c r="M65" s="113" t="s">
        <v>270</v>
      </c>
    </row>
    <row r="66" ht="29.25" customHeight="1">
      <c r="A66" s="107">
        <v>33.0</v>
      </c>
      <c r="B66" s="92"/>
      <c r="C66" s="108" t="s">
        <v>271</v>
      </c>
      <c r="D66" s="107" t="s">
        <v>183</v>
      </c>
      <c r="E66" s="107"/>
      <c r="F66" s="107"/>
      <c r="G66" s="109"/>
      <c r="H66" s="109"/>
      <c r="I66" s="109"/>
      <c r="J66" s="112" t="s">
        <v>272</v>
      </c>
      <c r="K66" s="112" t="s">
        <v>273</v>
      </c>
      <c r="L66" s="112"/>
      <c r="M66" s="112" t="s">
        <v>274</v>
      </c>
    </row>
    <row r="67" ht="32.25" customHeight="1">
      <c r="A67" s="119">
        <v>34.0</v>
      </c>
      <c r="B67" s="92"/>
      <c r="C67" s="108" t="s">
        <v>275</v>
      </c>
      <c r="D67" s="107" t="s">
        <v>183</v>
      </c>
      <c r="E67" s="107"/>
      <c r="F67" s="107"/>
      <c r="G67" s="109" t="s">
        <v>184</v>
      </c>
      <c r="H67" s="109"/>
      <c r="I67" s="109"/>
      <c r="J67" s="109"/>
      <c r="K67" s="109"/>
      <c r="L67" s="109"/>
      <c r="M67" s="113" t="s">
        <v>276</v>
      </c>
    </row>
    <row r="68" ht="34.5" customHeight="1">
      <c r="A68" s="92"/>
      <c r="B68" s="92"/>
      <c r="C68" s="108" t="s">
        <v>277</v>
      </c>
      <c r="D68" s="107" t="s">
        <v>205</v>
      </c>
      <c r="E68" s="107"/>
      <c r="F68" s="107"/>
      <c r="G68" s="109" t="s">
        <v>206</v>
      </c>
      <c r="H68" s="109"/>
      <c r="I68" s="109" t="s">
        <v>278</v>
      </c>
      <c r="J68" s="109"/>
      <c r="K68" s="109"/>
      <c r="L68" s="109"/>
      <c r="M68" s="113"/>
    </row>
    <row r="69" ht="36.0" customHeight="1">
      <c r="A69" s="20"/>
      <c r="B69" s="92"/>
      <c r="C69" s="108" t="s">
        <v>279</v>
      </c>
      <c r="D69" s="107" t="s">
        <v>183</v>
      </c>
      <c r="E69" s="107"/>
      <c r="F69" s="107"/>
      <c r="G69" s="109" t="s">
        <v>184</v>
      </c>
      <c r="H69" s="109"/>
      <c r="I69" s="109"/>
      <c r="J69" s="109"/>
      <c r="K69" s="109"/>
      <c r="L69" s="109"/>
      <c r="M69" s="112" t="s">
        <v>280</v>
      </c>
    </row>
    <row r="70" ht="41.25" customHeight="1">
      <c r="A70" s="119">
        <v>35.0</v>
      </c>
      <c r="B70" s="92"/>
      <c r="C70" s="108" t="s">
        <v>281</v>
      </c>
      <c r="D70" s="107" t="s">
        <v>183</v>
      </c>
      <c r="E70" s="107"/>
      <c r="F70" s="107"/>
      <c r="G70" s="109" t="s">
        <v>184</v>
      </c>
      <c r="H70" s="109"/>
      <c r="I70" s="109"/>
      <c r="J70" s="109"/>
      <c r="K70" s="109"/>
      <c r="L70" s="109"/>
      <c r="M70" s="113" t="s">
        <v>282</v>
      </c>
    </row>
    <row r="71" ht="36.75" customHeight="1">
      <c r="A71" s="92"/>
      <c r="B71" s="92"/>
      <c r="C71" s="108" t="s">
        <v>283</v>
      </c>
      <c r="D71" s="107" t="s">
        <v>183</v>
      </c>
      <c r="E71" s="107"/>
      <c r="F71" s="107"/>
      <c r="G71" s="109" t="s">
        <v>184</v>
      </c>
      <c r="H71" s="109"/>
      <c r="I71" s="109"/>
      <c r="J71" s="109"/>
      <c r="K71" s="109"/>
      <c r="L71" s="109"/>
      <c r="M71" s="113" t="s">
        <v>284</v>
      </c>
    </row>
    <row r="72" ht="27.75" customHeight="1">
      <c r="A72" s="92"/>
      <c r="B72" s="92"/>
      <c r="C72" s="108" t="s">
        <v>285</v>
      </c>
      <c r="D72" s="107" t="s">
        <v>183</v>
      </c>
      <c r="E72" s="107"/>
      <c r="F72" s="107"/>
      <c r="G72" s="109" t="s">
        <v>184</v>
      </c>
      <c r="H72" s="109"/>
      <c r="I72" s="109"/>
      <c r="J72" s="109"/>
      <c r="K72" s="109"/>
      <c r="L72" s="109"/>
      <c r="M72" s="113" t="s">
        <v>286</v>
      </c>
    </row>
    <row r="73" ht="36.0" customHeight="1">
      <c r="A73" s="20"/>
      <c r="B73" s="20"/>
      <c r="C73" s="108" t="s">
        <v>287</v>
      </c>
      <c r="D73" s="107" t="s">
        <v>183</v>
      </c>
      <c r="E73" s="107"/>
      <c r="F73" s="107"/>
      <c r="G73" s="109" t="s">
        <v>184</v>
      </c>
      <c r="H73" s="109"/>
      <c r="I73" s="109"/>
      <c r="J73" s="109"/>
      <c r="K73" s="109"/>
      <c r="L73" s="109"/>
      <c r="M73" s="113" t="s">
        <v>288</v>
      </c>
    </row>
    <row r="74" ht="56.25" customHeight="1">
      <c r="A74" s="107">
        <v>38.0</v>
      </c>
      <c r="B74" s="107"/>
      <c r="C74" s="108" t="s">
        <v>289</v>
      </c>
      <c r="D74" s="107" t="s">
        <v>183</v>
      </c>
      <c r="E74" s="107"/>
      <c r="F74" s="107"/>
      <c r="G74" s="109" t="s">
        <v>184</v>
      </c>
      <c r="H74" s="109"/>
      <c r="I74" s="109"/>
      <c r="J74" s="109"/>
      <c r="K74" s="109"/>
      <c r="L74" s="109"/>
      <c r="M74" s="113" t="s">
        <v>290</v>
      </c>
    </row>
    <row r="75" ht="191.25" customHeight="1">
      <c r="A75" s="107">
        <v>39.0</v>
      </c>
      <c r="B75" s="107"/>
      <c r="C75" s="108" t="s">
        <v>291</v>
      </c>
      <c r="D75" s="107" t="s">
        <v>187</v>
      </c>
      <c r="E75" s="107"/>
      <c r="F75" s="107"/>
      <c r="G75" s="109" t="s">
        <v>217</v>
      </c>
      <c r="H75" s="109"/>
      <c r="I75" s="109"/>
      <c r="J75" s="109" t="s">
        <v>189</v>
      </c>
      <c r="K75" s="109"/>
      <c r="L75" s="109"/>
      <c r="M75" s="113" t="s">
        <v>292</v>
      </c>
    </row>
    <row r="76" ht="40.5" customHeight="1">
      <c r="A76" s="107">
        <v>40.0</v>
      </c>
      <c r="B76" s="107"/>
      <c r="C76" s="108" t="s">
        <v>141</v>
      </c>
      <c r="D76" s="107" t="s">
        <v>183</v>
      </c>
      <c r="E76" s="107"/>
      <c r="F76" s="107"/>
      <c r="G76" s="109" t="s">
        <v>184</v>
      </c>
      <c r="H76" s="109"/>
      <c r="I76" s="109"/>
      <c r="J76" s="109"/>
      <c r="K76" s="109"/>
      <c r="L76" s="109"/>
      <c r="M76" s="113"/>
    </row>
    <row r="77" ht="47.25" customHeight="1">
      <c r="A77" s="107">
        <v>41.0</v>
      </c>
      <c r="B77" s="107"/>
      <c r="C77" s="108" t="s">
        <v>293</v>
      </c>
      <c r="D77" s="107" t="s">
        <v>183</v>
      </c>
      <c r="E77" s="107"/>
      <c r="F77" s="107"/>
      <c r="G77" s="109" t="s">
        <v>184</v>
      </c>
      <c r="H77" s="109"/>
      <c r="I77" s="109"/>
      <c r="J77" s="109"/>
      <c r="K77" s="109"/>
      <c r="L77" s="109"/>
      <c r="M77" s="113" t="s">
        <v>294</v>
      </c>
      <c r="N77" s="46"/>
      <c r="O77" s="46"/>
      <c r="P77" s="46"/>
      <c r="Q77" s="46"/>
      <c r="R77" s="46"/>
      <c r="S77" s="46"/>
      <c r="T77" s="46"/>
      <c r="U77" s="46"/>
      <c r="V77" s="46"/>
      <c r="W77" s="46"/>
      <c r="X77" s="46"/>
      <c r="Y77" s="46"/>
      <c r="Z77" s="46"/>
    </row>
    <row r="78" ht="42.0" customHeight="1">
      <c r="A78" s="107">
        <v>42.0</v>
      </c>
      <c r="B78" s="107"/>
      <c r="C78" s="108" t="s">
        <v>295</v>
      </c>
      <c r="D78" s="107" t="s">
        <v>183</v>
      </c>
      <c r="E78" s="107"/>
      <c r="F78" s="107"/>
      <c r="G78" s="109" t="s">
        <v>184</v>
      </c>
      <c r="H78" s="109"/>
      <c r="I78" s="109"/>
      <c r="J78" s="109"/>
      <c r="K78" s="109"/>
      <c r="L78" s="109"/>
      <c r="M78" s="113" t="s">
        <v>296</v>
      </c>
    </row>
    <row r="79" ht="13.5" customHeight="1">
      <c r="B79" s="46"/>
    </row>
    <row r="80" ht="13.5" customHeight="1">
      <c r="B80" s="46"/>
    </row>
    <row r="81" ht="13.5" customHeight="1">
      <c r="B81" s="46"/>
    </row>
    <row r="82" ht="13.5" customHeight="1">
      <c r="B82" s="46"/>
    </row>
    <row r="83" ht="13.5" customHeight="1">
      <c r="B83" s="46"/>
    </row>
    <row r="84" ht="13.5" customHeight="1">
      <c r="B84" s="46"/>
    </row>
    <row r="85" ht="13.5" customHeight="1">
      <c r="B85" s="46"/>
    </row>
    <row r="86" ht="13.5" customHeight="1">
      <c r="B86" s="46"/>
    </row>
    <row r="87" ht="13.5" customHeight="1">
      <c r="B87" s="46"/>
    </row>
    <row r="88" ht="13.5" customHeight="1">
      <c r="B88" s="46"/>
    </row>
    <row r="89" ht="13.5" customHeight="1">
      <c r="B89" s="46"/>
    </row>
    <row r="90" ht="13.5" customHeight="1">
      <c r="B90" s="46"/>
    </row>
    <row r="91" ht="13.5" customHeight="1">
      <c r="B91" s="46"/>
    </row>
    <row r="92" ht="13.5" customHeight="1">
      <c r="B92" s="46"/>
    </row>
    <row r="93" ht="13.5" customHeight="1">
      <c r="B93" s="46"/>
    </row>
    <row r="94" ht="13.5" customHeight="1">
      <c r="B94" s="46"/>
    </row>
    <row r="95" ht="13.5" customHeight="1">
      <c r="B95" s="46"/>
    </row>
    <row r="96" ht="13.5" customHeight="1">
      <c r="B96" s="46"/>
    </row>
    <row r="97" ht="13.5" customHeight="1">
      <c r="B97" s="46"/>
    </row>
    <row r="98" ht="13.5" customHeight="1">
      <c r="B98" s="46"/>
    </row>
    <row r="99" ht="13.5" customHeight="1">
      <c r="B99" s="46"/>
    </row>
    <row r="100" ht="13.5" customHeight="1">
      <c r="B100" s="46"/>
    </row>
    <row r="101" ht="13.5" customHeight="1">
      <c r="B101" s="46"/>
    </row>
    <row r="102" ht="13.5" customHeight="1">
      <c r="B102" s="46"/>
    </row>
    <row r="103" ht="13.5" customHeight="1">
      <c r="B103" s="46"/>
    </row>
    <row r="104" ht="13.5" customHeight="1">
      <c r="B104" s="46"/>
    </row>
    <row r="105" ht="13.5" customHeight="1">
      <c r="B105" s="46"/>
    </row>
    <row r="106" ht="13.5" customHeight="1">
      <c r="B106" s="46"/>
    </row>
    <row r="107" ht="13.5" customHeight="1">
      <c r="B107" s="46"/>
    </row>
    <row r="108" ht="13.5" customHeight="1">
      <c r="B108" s="46"/>
    </row>
    <row r="109" ht="13.5" customHeight="1">
      <c r="B109" s="46"/>
    </row>
    <row r="110" ht="13.5" customHeight="1">
      <c r="B110" s="46"/>
    </row>
    <row r="111" ht="13.5" customHeight="1">
      <c r="B111" s="46"/>
    </row>
    <row r="112" ht="13.5" customHeight="1">
      <c r="B112" s="46"/>
    </row>
    <row r="113" ht="13.5" customHeight="1">
      <c r="B113" s="46"/>
    </row>
    <row r="114" ht="13.5" customHeight="1">
      <c r="B114" s="46"/>
    </row>
    <row r="115" ht="13.5" customHeight="1">
      <c r="B115" s="46"/>
    </row>
    <row r="116" ht="13.5" customHeight="1">
      <c r="B116" s="46"/>
    </row>
    <row r="117" ht="13.5" customHeight="1">
      <c r="B117" s="46"/>
    </row>
    <row r="118" ht="13.5" customHeight="1">
      <c r="B118" s="46"/>
    </row>
    <row r="119" ht="13.5" customHeight="1">
      <c r="B119" s="46"/>
    </row>
    <row r="120" ht="13.5" customHeight="1">
      <c r="B120" s="46"/>
    </row>
    <row r="121" ht="13.5" customHeight="1">
      <c r="B121" s="46"/>
    </row>
    <row r="122" ht="13.5" customHeight="1">
      <c r="B122" s="46"/>
    </row>
    <row r="123" ht="13.5" customHeight="1">
      <c r="B123" s="46"/>
    </row>
    <row r="124" ht="13.5" customHeight="1">
      <c r="B124" s="46"/>
    </row>
    <row r="125" ht="13.5" customHeight="1">
      <c r="B125" s="46"/>
    </row>
    <row r="126" ht="13.5" customHeight="1">
      <c r="B126" s="46"/>
    </row>
    <row r="127" ht="13.5" customHeight="1">
      <c r="B127" s="46"/>
    </row>
    <row r="128" ht="13.5" customHeight="1">
      <c r="B128" s="46"/>
    </row>
    <row r="129" ht="13.5" customHeight="1">
      <c r="B129" s="46"/>
    </row>
    <row r="130" ht="13.5" customHeight="1">
      <c r="B130" s="46"/>
    </row>
    <row r="131" ht="13.5" customHeight="1">
      <c r="B131" s="46"/>
    </row>
    <row r="132" ht="13.5" customHeight="1">
      <c r="B132" s="46"/>
    </row>
    <row r="133" ht="13.5" customHeight="1">
      <c r="B133" s="46"/>
    </row>
    <row r="134" ht="13.5" customHeight="1">
      <c r="B134" s="46"/>
    </row>
    <row r="135" ht="13.5" customHeight="1">
      <c r="B135" s="46"/>
    </row>
    <row r="136" ht="13.5" customHeight="1">
      <c r="B136" s="46"/>
    </row>
    <row r="137" ht="13.5" customHeight="1">
      <c r="B137" s="46"/>
    </row>
    <row r="138" ht="13.5" customHeight="1">
      <c r="B138" s="46"/>
    </row>
    <row r="139" ht="13.5" customHeight="1">
      <c r="B139" s="46"/>
    </row>
    <row r="140" ht="13.5" customHeight="1">
      <c r="B140" s="46"/>
    </row>
    <row r="141" ht="13.5" customHeight="1">
      <c r="B141" s="46"/>
    </row>
    <row r="142" ht="13.5" customHeight="1">
      <c r="B142" s="46"/>
    </row>
    <row r="143" ht="13.5" customHeight="1">
      <c r="B143" s="46"/>
    </row>
    <row r="144" ht="13.5" customHeight="1">
      <c r="B144" s="46"/>
    </row>
    <row r="145" ht="13.5" customHeight="1">
      <c r="B145" s="46"/>
    </row>
    <row r="146" ht="13.5" customHeight="1">
      <c r="B146" s="46"/>
    </row>
    <row r="147" ht="13.5" customHeight="1">
      <c r="B147" s="46"/>
    </row>
    <row r="148" ht="13.5" customHeight="1">
      <c r="B148" s="46"/>
    </row>
    <row r="149" ht="13.5" customHeight="1">
      <c r="B149" s="46"/>
    </row>
    <row r="150" ht="13.5" customHeight="1">
      <c r="B150" s="46"/>
    </row>
    <row r="151" ht="13.5" customHeight="1">
      <c r="B151" s="46"/>
    </row>
    <row r="152" ht="13.5" customHeight="1">
      <c r="B152" s="46"/>
    </row>
    <row r="153" ht="13.5" customHeight="1">
      <c r="B153" s="46"/>
    </row>
    <row r="154" ht="13.5" customHeight="1">
      <c r="B154" s="46"/>
    </row>
    <row r="155" ht="13.5" customHeight="1">
      <c r="B155" s="46"/>
    </row>
    <row r="156" ht="13.5" customHeight="1">
      <c r="B156" s="46"/>
    </row>
    <row r="157" ht="13.5" customHeight="1">
      <c r="B157" s="46"/>
    </row>
    <row r="158" ht="13.5" customHeight="1">
      <c r="B158" s="46"/>
    </row>
    <row r="159" ht="13.5" customHeight="1">
      <c r="B159" s="46"/>
    </row>
    <row r="160" ht="13.5" customHeight="1">
      <c r="B160" s="46"/>
    </row>
    <row r="161" ht="13.5" customHeight="1">
      <c r="B161" s="46"/>
    </row>
    <row r="162" ht="13.5" customHeight="1">
      <c r="B162" s="46"/>
    </row>
    <row r="163" ht="13.5" customHeight="1">
      <c r="B163" s="46"/>
    </row>
    <row r="164" ht="13.5" customHeight="1">
      <c r="B164" s="46"/>
    </row>
    <row r="165" ht="13.5" customHeight="1">
      <c r="B165" s="46"/>
    </row>
    <row r="166" ht="13.5" customHeight="1">
      <c r="B166" s="46"/>
    </row>
    <row r="167" ht="13.5" customHeight="1">
      <c r="B167" s="46"/>
    </row>
    <row r="168" ht="13.5" customHeight="1">
      <c r="B168" s="46"/>
    </row>
    <row r="169" ht="13.5" customHeight="1">
      <c r="B169" s="46"/>
    </row>
    <row r="170" ht="13.5" customHeight="1">
      <c r="B170" s="46"/>
    </row>
    <row r="171" ht="13.5" customHeight="1">
      <c r="B171" s="46"/>
    </row>
    <row r="172" ht="13.5" customHeight="1">
      <c r="B172" s="46"/>
    </row>
    <row r="173" ht="13.5" customHeight="1">
      <c r="B173" s="46"/>
    </row>
    <row r="174" ht="13.5" customHeight="1">
      <c r="B174" s="46"/>
    </row>
    <row r="175" ht="13.5" customHeight="1">
      <c r="B175" s="46"/>
    </row>
    <row r="176" ht="13.5" customHeight="1">
      <c r="B176" s="46"/>
    </row>
    <row r="177" ht="13.5" customHeight="1">
      <c r="B177" s="46"/>
    </row>
    <row r="178" ht="13.5" customHeight="1">
      <c r="B178" s="46"/>
    </row>
    <row r="179" ht="13.5" customHeight="1">
      <c r="B179" s="46"/>
    </row>
    <row r="180" ht="13.5" customHeight="1">
      <c r="B180" s="46"/>
    </row>
    <row r="181" ht="13.5" customHeight="1">
      <c r="B181" s="46"/>
    </row>
    <row r="182" ht="13.5" customHeight="1">
      <c r="B182" s="46"/>
    </row>
    <row r="183" ht="13.5" customHeight="1">
      <c r="B183" s="46"/>
    </row>
    <row r="184" ht="13.5" customHeight="1">
      <c r="B184" s="46"/>
    </row>
    <row r="185" ht="13.5" customHeight="1">
      <c r="B185" s="46"/>
    </row>
    <row r="186" ht="13.5" customHeight="1">
      <c r="B186" s="46"/>
    </row>
    <row r="187" ht="13.5" customHeight="1">
      <c r="B187" s="46"/>
    </row>
    <row r="188" ht="13.5" customHeight="1">
      <c r="B188" s="46"/>
    </row>
    <row r="189" ht="13.5" customHeight="1">
      <c r="B189" s="46"/>
    </row>
    <row r="190" ht="13.5" customHeight="1">
      <c r="B190" s="46"/>
    </row>
    <row r="191" ht="13.5" customHeight="1">
      <c r="B191" s="46"/>
    </row>
    <row r="192" ht="13.5" customHeight="1">
      <c r="B192" s="46"/>
    </row>
    <row r="193" ht="13.5" customHeight="1">
      <c r="B193" s="46"/>
    </row>
    <row r="194" ht="13.5" customHeight="1">
      <c r="B194" s="46"/>
    </row>
    <row r="195" ht="13.5" customHeight="1">
      <c r="B195" s="46"/>
    </row>
    <row r="196" ht="13.5" customHeight="1">
      <c r="B196" s="46"/>
    </row>
    <row r="197" ht="13.5" customHeight="1">
      <c r="B197" s="46"/>
    </row>
    <row r="198" ht="13.5" customHeight="1">
      <c r="B198" s="46"/>
    </row>
    <row r="199" ht="13.5" customHeight="1">
      <c r="B199" s="46"/>
    </row>
    <row r="200" ht="13.5" customHeight="1">
      <c r="B200" s="46"/>
    </row>
    <row r="201" ht="13.5" customHeight="1">
      <c r="B201" s="46"/>
    </row>
    <row r="202" ht="13.5" customHeight="1">
      <c r="B202" s="46"/>
    </row>
    <row r="203" ht="13.5" customHeight="1">
      <c r="B203" s="46"/>
    </row>
    <row r="204" ht="13.5" customHeight="1">
      <c r="B204" s="46"/>
    </row>
    <row r="205" ht="13.5" customHeight="1">
      <c r="B205" s="46"/>
    </row>
    <row r="206" ht="13.5" customHeight="1">
      <c r="B206" s="46"/>
    </row>
    <row r="207" ht="13.5" customHeight="1">
      <c r="B207" s="46"/>
    </row>
    <row r="208" ht="13.5" customHeight="1">
      <c r="B208" s="46"/>
    </row>
    <row r="209" ht="13.5" customHeight="1">
      <c r="B209" s="46"/>
    </row>
    <row r="210" ht="13.5" customHeight="1">
      <c r="B210" s="46"/>
    </row>
    <row r="211" ht="13.5" customHeight="1">
      <c r="B211" s="46"/>
    </row>
    <row r="212" ht="13.5" customHeight="1">
      <c r="B212" s="46"/>
    </row>
    <row r="213" ht="13.5" customHeight="1">
      <c r="B213" s="46"/>
    </row>
    <row r="214" ht="13.5" customHeight="1">
      <c r="B214" s="46"/>
    </row>
    <row r="215" ht="13.5" customHeight="1">
      <c r="B215" s="46"/>
    </row>
    <row r="216" ht="13.5" customHeight="1">
      <c r="B216" s="46"/>
    </row>
    <row r="217" ht="13.5" customHeight="1">
      <c r="B217" s="46"/>
    </row>
    <row r="218" ht="13.5" customHeight="1">
      <c r="B218" s="46"/>
    </row>
    <row r="219" ht="13.5" customHeight="1">
      <c r="B219" s="46"/>
    </row>
    <row r="220" ht="13.5" customHeight="1">
      <c r="B220" s="46"/>
    </row>
    <row r="221" ht="13.5" customHeight="1">
      <c r="B221" s="46"/>
    </row>
    <row r="222" ht="13.5" customHeight="1">
      <c r="B222" s="46"/>
    </row>
    <row r="223" ht="13.5" customHeight="1">
      <c r="B223" s="46"/>
    </row>
    <row r="224" ht="13.5" customHeight="1">
      <c r="B224" s="46"/>
    </row>
    <row r="225" ht="13.5" customHeight="1">
      <c r="B225" s="46"/>
    </row>
    <row r="226" ht="13.5" customHeight="1">
      <c r="B226" s="46"/>
    </row>
    <row r="227" ht="13.5" customHeight="1">
      <c r="B227" s="46"/>
    </row>
    <row r="228" ht="13.5" customHeight="1">
      <c r="B228" s="46"/>
    </row>
    <row r="229" ht="13.5" customHeight="1">
      <c r="B229" s="46"/>
    </row>
    <row r="230" ht="13.5" customHeight="1">
      <c r="B230" s="46"/>
    </row>
    <row r="231" ht="13.5" customHeight="1">
      <c r="B231" s="46"/>
    </row>
    <row r="232" ht="13.5" customHeight="1">
      <c r="B232" s="46"/>
    </row>
    <row r="233" ht="13.5" customHeight="1">
      <c r="B233" s="46"/>
    </row>
    <row r="234" ht="13.5" customHeight="1">
      <c r="B234" s="46"/>
    </row>
    <row r="235" ht="13.5" customHeight="1">
      <c r="B235" s="46"/>
    </row>
    <row r="236" ht="13.5" customHeight="1">
      <c r="B236" s="46"/>
    </row>
    <row r="237" ht="13.5" customHeight="1">
      <c r="B237" s="46"/>
    </row>
    <row r="238" ht="13.5" customHeight="1">
      <c r="B238" s="46"/>
    </row>
    <row r="239" ht="13.5" customHeight="1">
      <c r="B239" s="46"/>
    </row>
    <row r="240" ht="13.5" customHeight="1">
      <c r="B240" s="46"/>
    </row>
    <row r="241" ht="13.5" customHeight="1">
      <c r="B241" s="46"/>
    </row>
    <row r="242" ht="13.5" customHeight="1">
      <c r="B242" s="46"/>
    </row>
    <row r="243" ht="13.5" customHeight="1">
      <c r="B243" s="46"/>
    </row>
    <row r="244" ht="13.5" customHeight="1">
      <c r="B244" s="46"/>
    </row>
    <row r="245" ht="13.5" customHeight="1">
      <c r="B245" s="46"/>
    </row>
    <row r="246" ht="13.5" customHeight="1">
      <c r="B246" s="46"/>
    </row>
    <row r="247" ht="13.5" customHeight="1">
      <c r="B247" s="46"/>
    </row>
    <row r="248" ht="13.5" customHeight="1">
      <c r="B248" s="46"/>
    </row>
    <row r="249" ht="13.5" customHeight="1">
      <c r="B249" s="46"/>
    </row>
    <row r="250" ht="13.5" customHeight="1">
      <c r="B250" s="46"/>
    </row>
    <row r="251" ht="13.5" customHeight="1">
      <c r="B251" s="46"/>
    </row>
    <row r="252" ht="13.5" customHeight="1">
      <c r="B252" s="46"/>
    </row>
    <row r="253" ht="13.5" customHeight="1">
      <c r="B253" s="46"/>
    </row>
    <row r="254" ht="13.5" customHeight="1">
      <c r="B254" s="46"/>
    </row>
    <row r="255" ht="13.5" customHeight="1">
      <c r="B255" s="46"/>
    </row>
    <row r="256" ht="13.5" customHeight="1">
      <c r="B256" s="46"/>
    </row>
    <row r="257" ht="13.5" customHeight="1">
      <c r="B257" s="46"/>
    </row>
    <row r="258" ht="13.5" customHeight="1">
      <c r="B258" s="46"/>
    </row>
    <row r="259" ht="13.5" customHeight="1">
      <c r="B259" s="46"/>
    </row>
    <row r="260" ht="13.5" customHeight="1">
      <c r="B260" s="46"/>
    </row>
    <row r="261" ht="13.5" customHeight="1">
      <c r="B261" s="46"/>
    </row>
    <row r="262" ht="13.5" customHeight="1">
      <c r="B262" s="46"/>
    </row>
    <row r="263" ht="13.5" customHeight="1">
      <c r="B263" s="46"/>
    </row>
    <row r="264" ht="13.5" customHeight="1">
      <c r="B264" s="46"/>
    </row>
    <row r="265" ht="13.5" customHeight="1">
      <c r="B265" s="46"/>
    </row>
    <row r="266" ht="13.5" customHeight="1">
      <c r="B266" s="46"/>
    </row>
    <row r="267" ht="13.5" customHeight="1">
      <c r="B267" s="46"/>
    </row>
    <row r="268" ht="13.5" customHeight="1">
      <c r="B268" s="46"/>
    </row>
    <row r="269" ht="13.5" customHeight="1">
      <c r="B269" s="46"/>
    </row>
    <row r="270" ht="13.5" customHeight="1">
      <c r="B270" s="46"/>
    </row>
    <row r="271" ht="13.5" customHeight="1">
      <c r="B271" s="46"/>
    </row>
    <row r="272" ht="13.5" customHeight="1">
      <c r="B272" s="46"/>
    </row>
    <row r="273" ht="13.5" customHeight="1">
      <c r="B273" s="46"/>
    </row>
    <row r="274" ht="13.5" customHeight="1">
      <c r="B274" s="46"/>
    </row>
    <row r="275" ht="13.5" customHeight="1">
      <c r="B275" s="46"/>
    </row>
    <row r="276" ht="13.5" customHeight="1">
      <c r="B276" s="46"/>
    </row>
    <row r="277" ht="13.5" customHeight="1">
      <c r="B277" s="46"/>
    </row>
    <row r="278" ht="13.5" customHeight="1">
      <c r="B278" s="46"/>
    </row>
    <row r="279" ht="13.5" customHeight="1">
      <c r="B279" s="46"/>
    </row>
    <row r="280" ht="13.5" customHeight="1">
      <c r="B280" s="46"/>
    </row>
    <row r="281" ht="13.5" customHeight="1">
      <c r="B281" s="46"/>
    </row>
    <row r="282" ht="13.5" customHeight="1">
      <c r="B282" s="46"/>
    </row>
    <row r="283" ht="13.5" customHeight="1">
      <c r="B283" s="46"/>
    </row>
    <row r="284" ht="13.5" customHeight="1">
      <c r="B284" s="46"/>
    </row>
    <row r="285" ht="13.5" customHeight="1">
      <c r="B285" s="46"/>
    </row>
    <row r="286" ht="13.5" customHeight="1">
      <c r="B286" s="46"/>
    </row>
    <row r="287" ht="13.5" customHeight="1">
      <c r="B287" s="46"/>
    </row>
    <row r="288" ht="13.5" customHeight="1">
      <c r="B288" s="46"/>
    </row>
    <row r="289" ht="13.5" customHeight="1">
      <c r="B289" s="46"/>
    </row>
    <row r="290" ht="13.5" customHeight="1">
      <c r="B290" s="46"/>
    </row>
    <row r="291" ht="13.5" customHeight="1">
      <c r="B291" s="46"/>
    </row>
    <row r="292" ht="13.5" customHeight="1">
      <c r="B292" s="46"/>
    </row>
    <row r="293" ht="13.5" customHeight="1">
      <c r="B293" s="46"/>
    </row>
    <row r="294" ht="13.5" customHeight="1">
      <c r="B294" s="46"/>
    </row>
    <row r="295" ht="13.5" customHeight="1">
      <c r="B295" s="46"/>
    </row>
    <row r="296" ht="13.5" customHeight="1">
      <c r="B296" s="46"/>
    </row>
    <row r="297" ht="13.5" customHeight="1">
      <c r="B297" s="46"/>
    </row>
    <row r="298" ht="13.5" customHeight="1">
      <c r="B298" s="46"/>
    </row>
    <row r="299" ht="13.5" customHeight="1">
      <c r="B299" s="46"/>
    </row>
    <row r="300" ht="13.5" customHeight="1">
      <c r="B300" s="46"/>
    </row>
    <row r="301" ht="13.5" customHeight="1">
      <c r="B301" s="46"/>
    </row>
    <row r="302" ht="13.5" customHeight="1">
      <c r="B302" s="46"/>
    </row>
    <row r="303" ht="13.5" customHeight="1">
      <c r="B303" s="46"/>
    </row>
    <row r="304" ht="13.5" customHeight="1">
      <c r="B304" s="46"/>
    </row>
    <row r="305" ht="13.5" customHeight="1">
      <c r="B305" s="46"/>
    </row>
    <row r="306" ht="13.5" customHeight="1">
      <c r="B306" s="46"/>
    </row>
    <row r="307" ht="13.5" customHeight="1">
      <c r="B307" s="46"/>
    </row>
    <row r="308" ht="13.5" customHeight="1">
      <c r="B308" s="46"/>
    </row>
    <row r="309" ht="13.5" customHeight="1">
      <c r="B309" s="46"/>
    </row>
    <row r="310" ht="13.5" customHeight="1">
      <c r="B310" s="46"/>
    </row>
    <row r="311" ht="13.5" customHeight="1">
      <c r="B311" s="46"/>
    </row>
    <row r="312" ht="13.5" customHeight="1">
      <c r="B312" s="46"/>
    </row>
    <row r="313" ht="13.5" customHeight="1">
      <c r="B313" s="46"/>
    </row>
    <row r="314" ht="13.5" customHeight="1">
      <c r="B314" s="46"/>
    </row>
    <row r="315" ht="13.5" customHeight="1">
      <c r="B315" s="46"/>
    </row>
    <row r="316" ht="13.5" customHeight="1">
      <c r="B316" s="46"/>
    </row>
    <row r="317" ht="13.5" customHeight="1">
      <c r="B317" s="46"/>
    </row>
    <row r="318" ht="13.5" customHeight="1">
      <c r="B318" s="46"/>
    </row>
    <row r="319" ht="13.5" customHeight="1">
      <c r="B319" s="46"/>
    </row>
    <row r="320" ht="13.5" customHeight="1">
      <c r="B320" s="46"/>
    </row>
    <row r="321" ht="13.5" customHeight="1">
      <c r="B321" s="46"/>
    </row>
    <row r="322" ht="13.5" customHeight="1">
      <c r="B322" s="46"/>
    </row>
    <row r="323" ht="13.5" customHeight="1">
      <c r="B323" s="46"/>
    </row>
    <row r="324" ht="13.5" customHeight="1">
      <c r="B324" s="46"/>
    </row>
    <row r="325" ht="13.5" customHeight="1">
      <c r="B325" s="46"/>
    </row>
    <row r="326" ht="13.5" customHeight="1">
      <c r="B326" s="46"/>
    </row>
    <row r="327" ht="13.5" customHeight="1">
      <c r="B327" s="46"/>
    </row>
    <row r="328" ht="13.5" customHeight="1">
      <c r="B328" s="46"/>
    </row>
    <row r="329" ht="13.5" customHeight="1">
      <c r="B329" s="46"/>
    </row>
    <row r="330" ht="13.5" customHeight="1">
      <c r="B330" s="46"/>
    </row>
    <row r="331" ht="13.5" customHeight="1">
      <c r="B331" s="46"/>
    </row>
    <row r="332" ht="13.5" customHeight="1">
      <c r="B332" s="46"/>
    </row>
    <row r="333" ht="13.5" customHeight="1">
      <c r="B333" s="46"/>
    </row>
    <row r="334" ht="13.5" customHeight="1">
      <c r="B334" s="46"/>
    </row>
    <row r="335" ht="13.5" customHeight="1">
      <c r="B335" s="46"/>
    </row>
    <row r="336" ht="13.5" customHeight="1">
      <c r="B336" s="46"/>
    </row>
    <row r="337" ht="13.5" customHeight="1">
      <c r="B337" s="46"/>
    </row>
    <row r="338" ht="13.5" customHeight="1">
      <c r="B338" s="46"/>
    </row>
    <row r="339" ht="13.5" customHeight="1">
      <c r="B339" s="46"/>
    </row>
    <row r="340" ht="13.5" customHeight="1">
      <c r="B340" s="46"/>
    </row>
    <row r="341" ht="13.5" customHeight="1">
      <c r="B341" s="46"/>
    </row>
    <row r="342" ht="13.5" customHeight="1">
      <c r="B342" s="46"/>
    </row>
    <row r="343" ht="13.5" customHeight="1">
      <c r="B343" s="46"/>
    </row>
    <row r="344" ht="13.5" customHeight="1">
      <c r="B344" s="46"/>
    </row>
    <row r="345" ht="13.5" customHeight="1">
      <c r="B345" s="46"/>
    </row>
    <row r="346" ht="13.5" customHeight="1">
      <c r="B346" s="46"/>
    </row>
    <row r="347" ht="13.5" customHeight="1">
      <c r="B347" s="46"/>
    </row>
    <row r="348" ht="13.5" customHeight="1">
      <c r="B348" s="46"/>
    </row>
    <row r="349" ht="13.5" customHeight="1">
      <c r="B349" s="46"/>
    </row>
    <row r="350" ht="13.5" customHeight="1">
      <c r="B350" s="46"/>
    </row>
    <row r="351" ht="13.5" customHeight="1">
      <c r="B351" s="46"/>
    </row>
    <row r="352" ht="13.5" customHeight="1">
      <c r="B352" s="46"/>
    </row>
    <row r="353" ht="13.5" customHeight="1">
      <c r="B353" s="46"/>
    </row>
    <row r="354" ht="13.5" customHeight="1">
      <c r="B354" s="46"/>
    </row>
    <row r="355" ht="13.5" customHeight="1">
      <c r="B355" s="46"/>
    </row>
    <row r="356" ht="13.5" customHeight="1">
      <c r="B356" s="46"/>
    </row>
    <row r="357" ht="13.5" customHeight="1">
      <c r="B357" s="46"/>
    </row>
    <row r="358" ht="13.5" customHeight="1">
      <c r="B358" s="46"/>
    </row>
    <row r="359" ht="13.5" customHeight="1">
      <c r="B359" s="46"/>
    </row>
    <row r="360" ht="13.5" customHeight="1">
      <c r="B360" s="46"/>
    </row>
    <row r="361" ht="13.5" customHeight="1">
      <c r="B361" s="46"/>
    </row>
    <row r="362" ht="13.5" customHeight="1">
      <c r="B362" s="46"/>
    </row>
    <row r="363" ht="13.5" customHeight="1">
      <c r="B363" s="46"/>
    </row>
    <row r="364" ht="13.5" customHeight="1">
      <c r="B364" s="46"/>
    </row>
    <row r="365" ht="13.5" customHeight="1">
      <c r="B365" s="46"/>
    </row>
    <row r="366" ht="13.5" customHeight="1">
      <c r="B366" s="46"/>
    </row>
    <row r="367" ht="13.5" customHeight="1">
      <c r="B367" s="46"/>
    </row>
    <row r="368" ht="13.5" customHeight="1">
      <c r="B368" s="46"/>
    </row>
    <row r="369" ht="13.5" customHeight="1">
      <c r="B369" s="46"/>
    </row>
    <row r="370" ht="13.5" customHeight="1">
      <c r="B370" s="46"/>
    </row>
    <row r="371" ht="13.5" customHeight="1">
      <c r="B371" s="46"/>
    </row>
    <row r="372" ht="13.5" customHeight="1">
      <c r="B372" s="46"/>
    </row>
    <row r="373" ht="13.5" customHeight="1">
      <c r="B373" s="46"/>
    </row>
    <row r="374" ht="13.5" customHeight="1">
      <c r="B374" s="46"/>
    </row>
    <row r="375" ht="13.5" customHeight="1">
      <c r="B375" s="46"/>
    </row>
    <row r="376" ht="13.5" customHeight="1">
      <c r="B376" s="46"/>
    </row>
    <row r="377" ht="13.5" customHeight="1">
      <c r="B377" s="46"/>
    </row>
    <row r="378" ht="13.5" customHeight="1">
      <c r="B378" s="46"/>
    </row>
    <row r="379" ht="13.5" customHeight="1">
      <c r="B379" s="46"/>
    </row>
    <row r="380" ht="13.5" customHeight="1">
      <c r="B380" s="46"/>
    </row>
    <row r="381" ht="13.5" customHeight="1">
      <c r="B381" s="46"/>
    </row>
    <row r="382" ht="13.5" customHeight="1">
      <c r="B382" s="46"/>
    </row>
    <row r="383" ht="13.5" customHeight="1">
      <c r="B383" s="46"/>
    </row>
    <row r="384" ht="13.5" customHeight="1">
      <c r="B384" s="46"/>
    </row>
    <row r="385" ht="13.5" customHeight="1">
      <c r="B385" s="46"/>
    </row>
    <row r="386" ht="13.5" customHeight="1">
      <c r="B386" s="46"/>
    </row>
    <row r="387" ht="13.5" customHeight="1">
      <c r="B387" s="46"/>
    </row>
    <row r="388" ht="13.5" customHeight="1">
      <c r="B388" s="46"/>
    </row>
    <row r="389" ht="13.5" customHeight="1">
      <c r="B389" s="46"/>
    </row>
    <row r="390" ht="13.5" customHeight="1">
      <c r="B390" s="46"/>
    </row>
    <row r="391" ht="13.5" customHeight="1">
      <c r="B391" s="46"/>
    </row>
    <row r="392" ht="13.5" customHeight="1">
      <c r="B392" s="46"/>
    </row>
    <row r="393" ht="13.5" customHeight="1">
      <c r="B393" s="46"/>
    </row>
    <row r="394" ht="13.5" customHeight="1">
      <c r="B394" s="46"/>
    </row>
    <row r="395" ht="13.5" customHeight="1">
      <c r="B395" s="46"/>
    </row>
    <row r="396" ht="13.5" customHeight="1">
      <c r="B396" s="46"/>
    </row>
    <row r="397" ht="13.5" customHeight="1">
      <c r="B397" s="46"/>
    </row>
    <row r="398" ht="13.5" customHeight="1">
      <c r="B398" s="46"/>
    </row>
    <row r="399" ht="13.5" customHeight="1">
      <c r="B399" s="46"/>
    </row>
    <row r="400" ht="13.5" customHeight="1">
      <c r="B400" s="46"/>
    </row>
    <row r="401" ht="13.5" customHeight="1">
      <c r="B401" s="46"/>
    </row>
    <row r="402" ht="13.5" customHeight="1">
      <c r="B402" s="46"/>
    </row>
    <row r="403" ht="13.5" customHeight="1">
      <c r="B403" s="46"/>
    </row>
    <row r="404" ht="13.5" customHeight="1">
      <c r="B404" s="46"/>
    </row>
    <row r="405" ht="13.5" customHeight="1">
      <c r="B405" s="46"/>
    </row>
    <row r="406" ht="13.5" customHeight="1">
      <c r="B406" s="46"/>
    </row>
    <row r="407" ht="13.5" customHeight="1">
      <c r="B407" s="46"/>
    </row>
    <row r="408" ht="13.5" customHeight="1">
      <c r="B408" s="46"/>
    </row>
    <row r="409" ht="13.5" customHeight="1">
      <c r="B409" s="46"/>
    </row>
    <row r="410" ht="13.5" customHeight="1">
      <c r="B410" s="46"/>
    </row>
    <row r="411" ht="13.5" customHeight="1">
      <c r="B411" s="46"/>
    </row>
    <row r="412" ht="13.5" customHeight="1">
      <c r="B412" s="46"/>
    </row>
    <row r="413" ht="13.5" customHeight="1">
      <c r="B413" s="46"/>
    </row>
    <row r="414" ht="13.5" customHeight="1">
      <c r="B414" s="46"/>
    </row>
    <row r="415" ht="13.5" customHeight="1">
      <c r="B415" s="46"/>
    </row>
    <row r="416" ht="13.5" customHeight="1">
      <c r="B416" s="46"/>
    </row>
    <row r="417" ht="13.5" customHeight="1">
      <c r="B417" s="46"/>
    </row>
    <row r="418" ht="13.5" customHeight="1">
      <c r="B418" s="46"/>
    </row>
    <row r="419" ht="13.5" customHeight="1">
      <c r="B419" s="46"/>
    </row>
    <row r="420" ht="13.5" customHeight="1">
      <c r="B420" s="46"/>
    </row>
    <row r="421" ht="13.5" customHeight="1">
      <c r="B421" s="46"/>
    </row>
    <row r="422" ht="13.5" customHeight="1">
      <c r="B422" s="46"/>
    </row>
    <row r="423" ht="13.5" customHeight="1">
      <c r="B423" s="46"/>
    </row>
    <row r="424" ht="13.5" customHeight="1">
      <c r="B424" s="46"/>
    </row>
    <row r="425" ht="13.5" customHeight="1">
      <c r="B425" s="46"/>
    </row>
    <row r="426" ht="13.5" customHeight="1">
      <c r="B426" s="46"/>
    </row>
    <row r="427" ht="13.5" customHeight="1">
      <c r="B427" s="46"/>
    </row>
    <row r="428" ht="13.5" customHeight="1">
      <c r="B428" s="46"/>
    </row>
    <row r="429" ht="13.5" customHeight="1">
      <c r="B429" s="46"/>
    </row>
    <row r="430" ht="13.5" customHeight="1">
      <c r="B430" s="46"/>
    </row>
    <row r="431" ht="13.5" customHeight="1">
      <c r="B431" s="46"/>
    </row>
    <row r="432" ht="13.5" customHeight="1">
      <c r="B432" s="46"/>
    </row>
    <row r="433" ht="13.5" customHeight="1">
      <c r="B433" s="46"/>
    </row>
    <row r="434" ht="13.5" customHeight="1">
      <c r="B434" s="46"/>
    </row>
    <row r="435" ht="13.5" customHeight="1">
      <c r="B435" s="46"/>
    </row>
    <row r="436" ht="13.5" customHeight="1">
      <c r="B436" s="46"/>
    </row>
    <row r="437" ht="13.5" customHeight="1">
      <c r="B437" s="46"/>
    </row>
    <row r="438" ht="13.5" customHeight="1">
      <c r="B438" s="46"/>
    </row>
    <row r="439" ht="13.5" customHeight="1">
      <c r="B439" s="46"/>
    </row>
    <row r="440" ht="13.5" customHeight="1">
      <c r="B440" s="46"/>
    </row>
    <row r="441" ht="13.5" customHeight="1">
      <c r="B441" s="46"/>
    </row>
    <row r="442" ht="13.5" customHeight="1">
      <c r="B442" s="46"/>
    </row>
    <row r="443" ht="13.5" customHeight="1">
      <c r="B443" s="46"/>
    </row>
    <row r="444" ht="13.5" customHeight="1">
      <c r="B444" s="46"/>
    </row>
    <row r="445" ht="13.5" customHeight="1">
      <c r="B445" s="46"/>
    </row>
    <row r="446" ht="13.5" customHeight="1">
      <c r="B446" s="46"/>
    </row>
    <row r="447" ht="13.5" customHeight="1">
      <c r="B447" s="46"/>
    </row>
    <row r="448" ht="13.5" customHeight="1">
      <c r="B448" s="46"/>
    </row>
    <row r="449" ht="13.5" customHeight="1">
      <c r="B449" s="46"/>
    </row>
    <row r="450" ht="13.5" customHeight="1">
      <c r="B450" s="46"/>
    </row>
    <row r="451" ht="13.5" customHeight="1">
      <c r="B451" s="46"/>
    </row>
    <row r="452" ht="13.5" customHeight="1">
      <c r="B452" s="46"/>
    </row>
    <row r="453" ht="13.5" customHeight="1">
      <c r="B453" s="46"/>
    </row>
    <row r="454" ht="13.5" customHeight="1">
      <c r="B454" s="46"/>
    </row>
    <row r="455" ht="13.5" customHeight="1">
      <c r="B455" s="46"/>
    </row>
    <row r="456" ht="13.5" customHeight="1">
      <c r="B456" s="46"/>
    </row>
    <row r="457" ht="13.5" customHeight="1">
      <c r="B457" s="46"/>
    </row>
    <row r="458" ht="13.5" customHeight="1">
      <c r="B458" s="46"/>
    </row>
    <row r="459" ht="13.5" customHeight="1">
      <c r="B459" s="46"/>
    </row>
    <row r="460" ht="13.5" customHeight="1">
      <c r="B460" s="46"/>
    </row>
    <row r="461" ht="13.5" customHeight="1">
      <c r="B461" s="46"/>
    </row>
    <row r="462" ht="13.5" customHeight="1">
      <c r="B462" s="46"/>
    </row>
    <row r="463" ht="13.5" customHeight="1">
      <c r="B463" s="46"/>
    </row>
    <row r="464" ht="13.5" customHeight="1">
      <c r="B464" s="46"/>
    </row>
    <row r="465" ht="13.5" customHeight="1">
      <c r="B465" s="46"/>
    </row>
    <row r="466" ht="13.5" customHeight="1">
      <c r="B466" s="46"/>
    </row>
    <row r="467" ht="13.5" customHeight="1">
      <c r="B467" s="46"/>
    </row>
    <row r="468" ht="13.5" customHeight="1">
      <c r="B468" s="46"/>
    </row>
    <row r="469" ht="13.5" customHeight="1">
      <c r="B469" s="46"/>
    </row>
    <row r="470" ht="13.5" customHeight="1">
      <c r="B470" s="46"/>
    </row>
    <row r="471" ht="13.5" customHeight="1">
      <c r="B471" s="46"/>
    </row>
    <row r="472" ht="13.5" customHeight="1">
      <c r="B472" s="46"/>
    </row>
    <row r="473" ht="13.5" customHeight="1">
      <c r="B473" s="46"/>
    </row>
    <row r="474" ht="13.5" customHeight="1">
      <c r="B474" s="46"/>
    </row>
    <row r="475" ht="13.5" customHeight="1">
      <c r="B475" s="46"/>
    </row>
    <row r="476" ht="13.5" customHeight="1">
      <c r="B476" s="46"/>
    </row>
    <row r="477" ht="13.5" customHeight="1">
      <c r="B477" s="46"/>
    </row>
    <row r="478" ht="13.5" customHeight="1">
      <c r="B478" s="46"/>
    </row>
    <row r="479" ht="13.5" customHeight="1">
      <c r="B479" s="46"/>
    </row>
    <row r="480" ht="13.5" customHeight="1">
      <c r="B480" s="46"/>
    </row>
    <row r="481" ht="13.5" customHeight="1">
      <c r="B481" s="46"/>
    </row>
    <row r="482" ht="13.5" customHeight="1">
      <c r="B482" s="46"/>
    </row>
    <row r="483" ht="13.5" customHeight="1">
      <c r="B483" s="46"/>
    </row>
    <row r="484" ht="13.5" customHeight="1">
      <c r="B484" s="46"/>
    </row>
    <row r="485" ht="13.5" customHeight="1">
      <c r="B485" s="46"/>
    </row>
    <row r="486" ht="13.5" customHeight="1">
      <c r="B486" s="46"/>
    </row>
    <row r="487" ht="13.5" customHeight="1">
      <c r="B487" s="46"/>
    </row>
    <row r="488" ht="13.5" customHeight="1">
      <c r="B488" s="46"/>
    </row>
    <row r="489" ht="13.5" customHeight="1">
      <c r="B489" s="46"/>
    </row>
    <row r="490" ht="13.5" customHeight="1">
      <c r="B490" s="46"/>
    </row>
    <row r="491" ht="13.5" customHeight="1">
      <c r="B491" s="46"/>
    </row>
    <row r="492" ht="13.5" customHeight="1">
      <c r="B492" s="46"/>
    </row>
    <row r="493" ht="13.5" customHeight="1">
      <c r="B493" s="46"/>
    </row>
    <row r="494" ht="13.5" customHeight="1">
      <c r="B494" s="46"/>
    </row>
    <row r="495" ht="13.5" customHeight="1">
      <c r="B495" s="46"/>
    </row>
    <row r="496" ht="13.5" customHeight="1">
      <c r="B496" s="46"/>
    </row>
    <row r="497" ht="13.5" customHeight="1">
      <c r="B497" s="46"/>
    </row>
    <row r="498" ht="13.5" customHeight="1">
      <c r="B498" s="46"/>
    </row>
    <row r="499" ht="13.5" customHeight="1">
      <c r="B499" s="46"/>
    </row>
    <row r="500" ht="13.5" customHeight="1">
      <c r="B500" s="46"/>
    </row>
    <row r="501" ht="13.5" customHeight="1">
      <c r="B501" s="46"/>
    </row>
    <row r="502" ht="13.5" customHeight="1">
      <c r="B502" s="46"/>
    </row>
    <row r="503" ht="13.5" customHeight="1">
      <c r="B503" s="46"/>
    </row>
    <row r="504" ht="13.5" customHeight="1">
      <c r="B504" s="46"/>
    </row>
    <row r="505" ht="13.5" customHeight="1">
      <c r="B505" s="46"/>
    </row>
    <row r="506" ht="13.5" customHeight="1">
      <c r="B506" s="46"/>
    </row>
    <row r="507" ht="13.5" customHeight="1">
      <c r="B507" s="46"/>
    </row>
    <row r="508" ht="13.5" customHeight="1">
      <c r="B508" s="46"/>
    </row>
    <row r="509" ht="13.5" customHeight="1">
      <c r="B509" s="46"/>
    </row>
    <row r="510" ht="13.5" customHeight="1">
      <c r="B510" s="46"/>
    </row>
    <row r="511" ht="13.5" customHeight="1">
      <c r="B511" s="46"/>
    </row>
    <row r="512" ht="13.5" customHeight="1">
      <c r="B512" s="46"/>
    </row>
    <row r="513" ht="13.5" customHeight="1">
      <c r="B513" s="46"/>
    </row>
    <row r="514" ht="13.5" customHeight="1">
      <c r="B514" s="46"/>
    </row>
    <row r="515" ht="13.5" customHeight="1">
      <c r="B515" s="46"/>
    </row>
    <row r="516" ht="13.5" customHeight="1">
      <c r="B516" s="46"/>
    </row>
    <row r="517" ht="13.5" customHeight="1">
      <c r="B517" s="46"/>
    </row>
    <row r="518" ht="13.5" customHeight="1">
      <c r="B518" s="46"/>
    </row>
    <row r="519" ht="13.5" customHeight="1">
      <c r="B519" s="46"/>
    </row>
    <row r="520" ht="13.5" customHeight="1">
      <c r="B520" s="46"/>
    </row>
    <row r="521" ht="13.5" customHeight="1">
      <c r="B521" s="46"/>
    </row>
    <row r="522" ht="13.5" customHeight="1">
      <c r="B522" s="46"/>
    </row>
    <row r="523" ht="13.5" customHeight="1">
      <c r="B523" s="46"/>
    </row>
    <row r="524" ht="13.5" customHeight="1">
      <c r="B524" s="46"/>
    </row>
    <row r="525" ht="13.5" customHeight="1">
      <c r="B525" s="46"/>
    </row>
    <row r="526" ht="13.5" customHeight="1">
      <c r="B526" s="46"/>
    </row>
    <row r="527" ht="13.5" customHeight="1">
      <c r="B527" s="46"/>
    </row>
    <row r="528" ht="13.5" customHeight="1">
      <c r="B528" s="46"/>
    </row>
    <row r="529" ht="13.5" customHeight="1">
      <c r="B529" s="46"/>
    </row>
    <row r="530" ht="13.5" customHeight="1">
      <c r="B530" s="46"/>
    </row>
    <row r="531" ht="13.5" customHeight="1">
      <c r="B531" s="46"/>
    </row>
    <row r="532" ht="13.5" customHeight="1">
      <c r="B532" s="46"/>
    </row>
    <row r="533" ht="13.5" customHeight="1">
      <c r="B533" s="46"/>
    </row>
    <row r="534" ht="13.5" customHeight="1">
      <c r="B534" s="46"/>
    </row>
    <row r="535" ht="13.5" customHeight="1">
      <c r="B535" s="46"/>
    </row>
    <row r="536" ht="13.5" customHeight="1">
      <c r="B536" s="46"/>
    </row>
    <row r="537" ht="13.5" customHeight="1">
      <c r="B537" s="46"/>
    </row>
    <row r="538" ht="13.5" customHeight="1">
      <c r="B538" s="46"/>
    </row>
    <row r="539" ht="13.5" customHeight="1">
      <c r="B539" s="46"/>
    </row>
    <row r="540" ht="13.5" customHeight="1">
      <c r="B540" s="46"/>
    </row>
    <row r="541" ht="13.5" customHeight="1">
      <c r="B541" s="46"/>
    </row>
    <row r="542" ht="13.5" customHeight="1">
      <c r="B542" s="46"/>
    </row>
    <row r="543" ht="13.5" customHeight="1">
      <c r="B543" s="46"/>
    </row>
    <row r="544" ht="13.5" customHeight="1">
      <c r="B544" s="46"/>
    </row>
    <row r="545" ht="13.5" customHeight="1">
      <c r="B545" s="46"/>
    </row>
    <row r="546" ht="13.5" customHeight="1">
      <c r="B546" s="46"/>
    </row>
    <row r="547" ht="13.5" customHeight="1">
      <c r="B547" s="46"/>
    </row>
    <row r="548" ht="13.5" customHeight="1">
      <c r="B548" s="46"/>
    </row>
    <row r="549" ht="13.5" customHeight="1">
      <c r="B549" s="46"/>
    </row>
    <row r="550" ht="13.5" customHeight="1">
      <c r="B550" s="46"/>
    </row>
    <row r="551" ht="13.5" customHeight="1">
      <c r="B551" s="46"/>
    </row>
    <row r="552" ht="13.5" customHeight="1">
      <c r="B552" s="46"/>
    </row>
    <row r="553" ht="13.5" customHeight="1">
      <c r="B553" s="46"/>
    </row>
    <row r="554" ht="13.5" customHeight="1">
      <c r="B554" s="46"/>
    </row>
    <row r="555" ht="13.5" customHeight="1">
      <c r="B555" s="46"/>
    </row>
    <row r="556" ht="13.5" customHeight="1">
      <c r="B556" s="46"/>
    </row>
    <row r="557" ht="13.5" customHeight="1">
      <c r="B557" s="46"/>
    </row>
    <row r="558" ht="13.5" customHeight="1">
      <c r="B558" s="46"/>
    </row>
    <row r="559" ht="13.5" customHeight="1">
      <c r="B559" s="46"/>
    </row>
    <row r="560" ht="13.5" customHeight="1">
      <c r="B560" s="46"/>
    </row>
    <row r="561" ht="13.5" customHeight="1">
      <c r="B561" s="46"/>
    </row>
    <row r="562" ht="13.5" customHeight="1">
      <c r="B562" s="46"/>
    </row>
    <row r="563" ht="13.5" customHeight="1">
      <c r="B563" s="46"/>
    </row>
    <row r="564" ht="13.5" customHeight="1">
      <c r="B564" s="46"/>
    </row>
    <row r="565" ht="13.5" customHeight="1">
      <c r="B565" s="46"/>
    </row>
    <row r="566" ht="13.5" customHeight="1">
      <c r="B566" s="46"/>
    </row>
    <row r="567" ht="13.5" customHeight="1">
      <c r="B567" s="46"/>
    </row>
    <row r="568" ht="13.5" customHeight="1">
      <c r="B568" s="46"/>
    </row>
    <row r="569" ht="13.5" customHeight="1">
      <c r="B569" s="46"/>
    </row>
    <row r="570" ht="13.5" customHeight="1">
      <c r="B570" s="46"/>
    </row>
    <row r="571" ht="13.5" customHeight="1">
      <c r="B571" s="46"/>
    </row>
    <row r="572" ht="13.5" customHeight="1">
      <c r="B572" s="46"/>
    </row>
    <row r="573" ht="13.5" customHeight="1">
      <c r="B573" s="46"/>
    </row>
    <row r="574" ht="13.5" customHeight="1">
      <c r="B574" s="46"/>
    </row>
    <row r="575" ht="13.5" customHeight="1">
      <c r="B575" s="46"/>
    </row>
    <row r="576" ht="13.5" customHeight="1">
      <c r="B576" s="46"/>
    </row>
    <row r="577" ht="13.5" customHeight="1">
      <c r="B577" s="46"/>
    </row>
    <row r="578" ht="13.5" customHeight="1">
      <c r="B578" s="46"/>
    </row>
    <row r="579" ht="13.5" customHeight="1">
      <c r="B579" s="46"/>
    </row>
    <row r="580" ht="13.5" customHeight="1">
      <c r="B580" s="46"/>
    </row>
    <row r="581" ht="13.5" customHeight="1">
      <c r="B581" s="46"/>
    </row>
    <row r="582" ht="13.5" customHeight="1">
      <c r="B582" s="46"/>
    </row>
    <row r="583" ht="13.5" customHeight="1">
      <c r="B583" s="46"/>
    </row>
    <row r="584" ht="13.5" customHeight="1">
      <c r="B584" s="46"/>
    </row>
    <row r="585" ht="13.5" customHeight="1">
      <c r="B585" s="46"/>
    </row>
    <row r="586" ht="13.5" customHeight="1">
      <c r="B586" s="46"/>
    </row>
    <row r="587" ht="13.5" customHeight="1">
      <c r="B587" s="46"/>
    </row>
    <row r="588" ht="13.5" customHeight="1">
      <c r="B588" s="46"/>
    </row>
    <row r="589" ht="13.5" customHeight="1">
      <c r="B589" s="46"/>
    </row>
    <row r="590" ht="13.5" customHeight="1">
      <c r="B590" s="46"/>
    </row>
    <row r="591" ht="13.5" customHeight="1">
      <c r="B591" s="46"/>
    </row>
    <row r="592" ht="13.5" customHeight="1">
      <c r="B592" s="46"/>
    </row>
    <row r="593" ht="13.5" customHeight="1">
      <c r="B593" s="46"/>
    </row>
    <row r="594" ht="13.5" customHeight="1">
      <c r="B594" s="46"/>
    </row>
    <row r="595" ht="13.5" customHeight="1">
      <c r="B595" s="46"/>
    </row>
    <row r="596" ht="13.5" customHeight="1">
      <c r="B596" s="46"/>
    </row>
    <row r="597" ht="13.5" customHeight="1">
      <c r="B597" s="46"/>
    </row>
    <row r="598" ht="13.5" customHeight="1">
      <c r="B598" s="46"/>
    </row>
    <row r="599" ht="13.5" customHeight="1">
      <c r="B599" s="46"/>
    </row>
    <row r="600" ht="13.5" customHeight="1">
      <c r="B600" s="46"/>
    </row>
    <row r="601" ht="13.5" customHeight="1">
      <c r="B601" s="46"/>
    </row>
    <row r="602" ht="13.5" customHeight="1">
      <c r="B602" s="46"/>
    </row>
    <row r="603" ht="13.5" customHeight="1">
      <c r="B603" s="46"/>
    </row>
    <row r="604" ht="13.5" customHeight="1">
      <c r="B604" s="46"/>
    </row>
    <row r="605" ht="13.5" customHeight="1">
      <c r="B605" s="46"/>
    </row>
    <row r="606" ht="13.5" customHeight="1">
      <c r="B606" s="46"/>
    </row>
    <row r="607" ht="13.5" customHeight="1">
      <c r="B607" s="46"/>
    </row>
    <row r="608" ht="13.5" customHeight="1">
      <c r="B608" s="46"/>
    </row>
    <row r="609" ht="13.5" customHeight="1">
      <c r="B609" s="46"/>
    </row>
    <row r="610" ht="13.5" customHeight="1">
      <c r="B610" s="46"/>
    </row>
    <row r="611" ht="13.5" customHeight="1">
      <c r="B611" s="46"/>
    </row>
    <row r="612" ht="13.5" customHeight="1">
      <c r="B612" s="46"/>
    </row>
    <row r="613" ht="13.5" customHeight="1">
      <c r="B613" s="46"/>
    </row>
    <row r="614" ht="13.5" customHeight="1">
      <c r="B614" s="46"/>
    </row>
    <row r="615" ht="13.5" customHeight="1">
      <c r="B615" s="46"/>
    </row>
    <row r="616" ht="13.5" customHeight="1">
      <c r="B616" s="46"/>
    </row>
    <row r="617" ht="13.5" customHeight="1">
      <c r="B617" s="46"/>
    </row>
    <row r="618" ht="13.5" customHeight="1">
      <c r="B618" s="46"/>
    </row>
    <row r="619" ht="13.5" customHeight="1">
      <c r="B619" s="46"/>
    </row>
    <row r="620" ht="13.5" customHeight="1">
      <c r="B620" s="46"/>
    </row>
    <row r="621" ht="13.5" customHeight="1">
      <c r="B621" s="46"/>
    </row>
    <row r="622" ht="13.5" customHeight="1">
      <c r="B622" s="46"/>
    </row>
    <row r="623" ht="13.5" customHeight="1">
      <c r="B623" s="46"/>
    </row>
    <row r="624" ht="13.5" customHeight="1">
      <c r="B624" s="46"/>
    </row>
    <row r="625" ht="13.5" customHeight="1">
      <c r="B625" s="46"/>
    </row>
    <row r="626" ht="13.5" customHeight="1">
      <c r="B626" s="46"/>
    </row>
    <row r="627" ht="13.5" customHeight="1">
      <c r="B627" s="46"/>
    </row>
    <row r="628" ht="13.5" customHeight="1">
      <c r="B628" s="46"/>
    </row>
    <row r="629" ht="13.5" customHeight="1">
      <c r="B629" s="46"/>
    </row>
    <row r="630" ht="13.5" customHeight="1">
      <c r="B630" s="46"/>
    </row>
    <row r="631" ht="13.5" customHeight="1">
      <c r="B631" s="46"/>
    </row>
    <row r="632" ht="13.5" customHeight="1">
      <c r="B632" s="46"/>
    </row>
    <row r="633" ht="13.5" customHeight="1">
      <c r="B633" s="46"/>
    </row>
    <row r="634" ht="13.5" customHeight="1">
      <c r="B634" s="46"/>
    </row>
    <row r="635" ht="13.5" customHeight="1">
      <c r="B635" s="46"/>
    </row>
    <row r="636" ht="13.5" customHeight="1">
      <c r="B636" s="46"/>
    </row>
    <row r="637" ht="13.5" customHeight="1">
      <c r="B637" s="46"/>
    </row>
    <row r="638" ht="13.5" customHeight="1">
      <c r="B638" s="46"/>
    </row>
    <row r="639" ht="13.5" customHeight="1">
      <c r="B639" s="46"/>
    </row>
    <row r="640" ht="13.5" customHeight="1">
      <c r="B640" s="46"/>
    </row>
    <row r="641" ht="13.5" customHeight="1">
      <c r="B641" s="46"/>
    </row>
    <row r="642" ht="13.5" customHeight="1">
      <c r="B642" s="46"/>
    </row>
    <row r="643" ht="13.5" customHeight="1">
      <c r="B643" s="46"/>
    </row>
    <row r="644" ht="13.5" customHeight="1">
      <c r="B644" s="46"/>
    </row>
    <row r="645" ht="13.5" customHeight="1">
      <c r="B645" s="46"/>
    </row>
    <row r="646" ht="13.5" customHeight="1">
      <c r="B646" s="46"/>
    </row>
    <row r="647" ht="13.5" customHeight="1">
      <c r="B647" s="46"/>
    </row>
    <row r="648" ht="13.5" customHeight="1">
      <c r="B648" s="46"/>
    </row>
    <row r="649" ht="13.5" customHeight="1">
      <c r="B649" s="46"/>
    </row>
    <row r="650" ht="13.5" customHeight="1">
      <c r="B650" s="46"/>
    </row>
    <row r="651" ht="13.5" customHeight="1">
      <c r="B651" s="46"/>
    </row>
    <row r="652" ht="13.5" customHeight="1">
      <c r="B652" s="46"/>
    </row>
    <row r="653" ht="13.5" customHeight="1">
      <c r="B653" s="46"/>
    </row>
    <row r="654" ht="13.5" customHeight="1">
      <c r="B654" s="46"/>
    </row>
    <row r="655" ht="13.5" customHeight="1">
      <c r="B655" s="46"/>
    </row>
    <row r="656" ht="13.5" customHeight="1">
      <c r="B656" s="46"/>
    </row>
    <row r="657" ht="13.5" customHeight="1">
      <c r="B657" s="46"/>
    </row>
    <row r="658" ht="13.5" customHeight="1">
      <c r="B658" s="46"/>
    </row>
    <row r="659" ht="13.5" customHeight="1">
      <c r="B659" s="46"/>
    </row>
    <row r="660" ht="13.5" customHeight="1">
      <c r="B660" s="46"/>
    </row>
    <row r="661" ht="13.5" customHeight="1">
      <c r="B661" s="46"/>
    </row>
    <row r="662" ht="13.5" customHeight="1">
      <c r="B662" s="46"/>
    </row>
    <row r="663" ht="13.5" customHeight="1">
      <c r="B663" s="46"/>
    </row>
    <row r="664" ht="13.5" customHeight="1">
      <c r="B664" s="46"/>
    </row>
    <row r="665" ht="13.5" customHeight="1">
      <c r="B665" s="46"/>
    </row>
    <row r="666" ht="13.5" customHeight="1">
      <c r="B666" s="46"/>
    </row>
    <row r="667" ht="13.5" customHeight="1">
      <c r="B667" s="46"/>
    </row>
    <row r="668" ht="13.5" customHeight="1">
      <c r="B668" s="46"/>
    </row>
    <row r="669" ht="13.5" customHeight="1">
      <c r="B669" s="46"/>
    </row>
    <row r="670" ht="13.5" customHeight="1">
      <c r="B670" s="46"/>
    </row>
    <row r="671" ht="13.5" customHeight="1">
      <c r="B671" s="46"/>
    </row>
    <row r="672" ht="13.5" customHeight="1">
      <c r="B672" s="46"/>
    </row>
    <row r="673" ht="13.5" customHeight="1">
      <c r="B673" s="46"/>
    </row>
    <row r="674" ht="13.5" customHeight="1">
      <c r="B674" s="46"/>
    </row>
    <row r="675" ht="13.5" customHeight="1">
      <c r="B675" s="46"/>
    </row>
    <row r="676" ht="13.5" customHeight="1">
      <c r="B676" s="46"/>
    </row>
    <row r="677" ht="13.5" customHeight="1">
      <c r="B677" s="46"/>
    </row>
    <row r="678" ht="13.5" customHeight="1">
      <c r="B678" s="46"/>
    </row>
    <row r="679" ht="13.5" customHeight="1">
      <c r="B679" s="46"/>
    </row>
    <row r="680" ht="13.5" customHeight="1">
      <c r="B680" s="46"/>
    </row>
    <row r="681" ht="13.5" customHeight="1">
      <c r="B681" s="46"/>
    </row>
    <row r="682" ht="13.5" customHeight="1">
      <c r="B682" s="46"/>
    </row>
    <row r="683" ht="13.5" customHeight="1">
      <c r="B683" s="46"/>
    </row>
    <row r="684" ht="13.5" customHeight="1">
      <c r="B684" s="46"/>
    </row>
    <row r="685" ht="13.5" customHeight="1">
      <c r="B685" s="46"/>
    </row>
    <row r="686" ht="13.5" customHeight="1">
      <c r="B686" s="46"/>
    </row>
    <row r="687" ht="13.5" customHeight="1">
      <c r="B687" s="46"/>
    </row>
    <row r="688" ht="13.5" customHeight="1">
      <c r="B688" s="46"/>
    </row>
    <row r="689" ht="13.5" customHeight="1">
      <c r="B689" s="46"/>
    </row>
    <row r="690" ht="13.5" customHeight="1">
      <c r="B690" s="46"/>
    </row>
    <row r="691" ht="13.5" customHeight="1">
      <c r="B691" s="46"/>
    </row>
    <row r="692" ht="13.5" customHeight="1">
      <c r="B692" s="46"/>
    </row>
    <row r="693" ht="13.5" customHeight="1">
      <c r="B693" s="46"/>
    </row>
    <row r="694" ht="13.5" customHeight="1">
      <c r="B694" s="46"/>
    </row>
    <row r="695" ht="13.5" customHeight="1">
      <c r="B695" s="46"/>
    </row>
    <row r="696" ht="13.5" customHeight="1">
      <c r="B696" s="46"/>
    </row>
    <row r="697" ht="13.5" customHeight="1">
      <c r="B697" s="46"/>
    </row>
    <row r="698" ht="13.5" customHeight="1">
      <c r="B698" s="46"/>
    </row>
    <row r="699" ht="13.5" customHeight="1">
      <c r="B699" s="46"/>
    </row>
    <row r="700" ht="13.5" customHeight="1">
      <c r="B700" s="46"/>
    </row>
    <row r="701" ht="13.5" customHeight="1">
      <c r="B701" s="46"/>
    </row>
    <row r="702" ht="13.5" customHeight="1">
      <c r="B702" s="46"/>
    </row>
    <row r="703" ht="13.5" customHeight="1">
      <c r="B703" s="46"/>
    </row>
    <row r="704" ht="13.5" customHeight="1">
      <c r="B704" s="46"/>
    </row>
    <row r="705" ht="13.5" customHeight="1">
      <c r="B705" s="46"/>
    </row>
    <row r="706" ht="13.5" customHeight="1">
      <c r="B706" s="46"/>
    </row>
    <row r="707" ht="13.5" customHeight="1">
      <c r="B707" s="46"/>
    </row>
    <row r="708" ht="13.5" customHeight="1">
      <c r="B708" s="46"/>
    </row>
    <row r="709" ht="13.5" customHeight="1">
      <c r="B709" s="46"/>
    </row>
    <row r="710" ht="13.5" customHeight="1">
      <c r="B710" s="46"/>
    </row>
    <row r="711" ht="13.5" customHeight="1">
      <c r="B711" s="46"/>
    </row>
    <row r="712" ht="13.5" customHeight="1">
      <c r="B712" s="46"/>
    </row>
    <row r="713" ht="13.5" customHeight="1">
      <c r="B713" s="46"/>
    </row>
    <row r="714" ht="13.5" customHeight="1">
      <c r="B714" s="46"/>
    </row>
    <row r="715" ht="13.5" customHeight="1">
      <c r="B715" s="46"/>
    </row>
    <row r="716" ht="13.5" customHeight="1">
      <c r="B716" s="46"/>
    </row>
    <row r="717" ht="13.5" customHeight="1">
      <c r="B717" s="46"/>
    </row>
    <row r="718" ht="13.5" customHeight="1">
      <c r="B718" s="46"/>
    </row>
    <row r="719" ht="13.5" customHeight="1">
      <c r="B719" s="46"/>
    </row>
    <row r="720" ht="13.5" customHeight="1">
      <c r="B720" s="46"/>
    </row>
    <row r="721" ht="13.5" customHeight="1">
      <c r="B721" s="46"/>
    </row>
    <row r="722" ht="13.5" customHeight="1">
      <c r="B722" s="46"/>
    </row>
    <row r="723" ht="13.5" customHeight="1">
      <c r="B723" s="46"/>
    </row>
    <row r="724" ht="13.5" customHeight="1">
      <c r="B724" s="46"/>
    </row>
    <row r="725" ht="13.5" customHeight="1">
      <c r="B725" s="46"/>
    </row>
    <row r="726" ht="13.5" customHeight="1">
      <c r="B726" s="46"/>
    </row>
    <row r="727" ht="13.5" customHeight="1">
      <c r="B727" s="46"/>
    </row>
    <row r="728" ht="13.5" customHeight="1">
      <c r="B728" s="46"/>
    </row>
    <row r="729" ht="13.5" customHeight="1">
      <c r="B729" s="46"/>
    </row>
    <row r="730" ht="13.5" customHeight="1">
      <c r="B730" s="46"/>
    </row>
    <row r="731" ht="13.5" customHeight="1">
      <c r="B731" s="46"/>
    </row>
    <row r="732" ht="13.5" customHeight="1">
      <c r="B732" s="46"/>
    </row>
    <row r="733" ht="13.5" customHeight="1">
      <c r="B733" s="46"/>
    </row>
    <row r="734" ht="13.5" customHeight="1">
      <c r="B734" s="46"/>
    </row>
    <row r="735" ht="13.5" customHeight="1">
      <c r="B735" s="46"/>
    </row>
    <row r="736" ht="13.5" customHeight="1">
      <c r="B736" s="46"/>
    </row>
    <row r="737" ht="13.5" customHeight="1">
      <c r="B737" s="46"/>
    </row>
    <row r="738" ht="13.5" customHeight="1">
      <c r="B738" s="46"/>
    </row>
    <row r="739" ht="13.5" customHeight="1">
      <c r="B739" s="46"/>
    </row>
    <row r="740" ht="13.5" customHeight="1">
      <c r="B740" s="46"/>
    </row>
    <row r="741" ht="13.5" customHeight="1">
      <c r="B741" s="46"/>
    </row>
    <row r="742" ht="13.5" customHeight="1">
      <c r="B742" s="46"/>
    </row>
    <row r="743" ht="13.5" customHeight="1">
      <c r="B743" s="46"/>
    </row>
    <row r="744" ht="13.5" customHeight="1">
      <c r="B744" s="46"/>
    </row>
    <row r="745" ht="13.5" customHeight="1">
      <c r="B745" s="46"/>
    </row>
    <row r="746" ht="13.5" customHeight="1">
      <c r="B746" s="46"/>
    </row>
    <row r="747" ht="13.5" customHeight="1">
      <c r="B747" s="46"/>
    </row>
    <row r="748" ht="13.5" customHeight="1">
      <c r="B748" s="46"/>
    </row>
    <row r="749" ht="13.5" customHeight="1">
      <c r="B749" s="46"/>
    </row>
    <row r="750" ht="13.5" customHeight="1">
      <c r="B750" s="46"/>
    </row>
    <row r="751" ht="13.5" customHeight="1">
      <c r="B751" s="46"/>
    </row>
    <row r="752" ht="13.5" customHeight="1">
      <c r="B752" s="46"/>
    </row>
    <row r="753" ht="13.5" customHeight="1">
      <c r="B753" s="46"/>
    </row>
    <row r="754" ht="13.5" customHeight="1">
      <c r="B754" s="46"/>
    </row>
    <row r="755" ht="13.5" customHeight="1">
      <c r="B755" s="46"/>
    </row>
    <row r="756" ht="13.5" customHeight="1">
      <c r="B756" s="46"/>
    </row>
    <row r="757" ht="13.5" customHeight="1">
      <c r="B757" s="46"/>
    </row>
    <row r="758" ht="13.5" customHeight="1">
      <c r="B758" s="46"/>
    </row>
    <row r="759" ht="13.5" customHeight="1">
      <c r="B759" s="46"/>
    </row>
    <row r="760" ht="13.5" customHeight="1">
      <c r="B760" s="46"/>
    </row>
    <row r="761" ht="13.5" customHeight="1">
      <c r="B761" s="46"/>
    </row>
    <row r="762" ht="13.5" customHeight="1">
      <c r="B762" s="46"/>
    </row>
    <row r="763" ht="13.5" customHeight="1">
      <c r="B763" s="46"/>
    </row>
    <row r="764" ht="13.5" customHeight="1">
      <c r="B764" s="46"/>
    </row>
    <row r="765" ht="13.5" customHeight="1">
      <c r="B765" s="46"/>
    </row>
    <row r="766" ht="13.5" customHeight="1">
      <c r="B766" s="46"/>
    </row>
    <row r="767" ht="13.5" customHeight="1">
      <c r="B767" s="46"/>
    </row>
    <row r="768" ht="13.5" customHeight="1">
      <c r="B768" s="46"/>
    </row>
    <row r="769" ht="13.5" customHeight="1">
      <c r="B769" s="46"/>
    </row>
    <row r="770" ht="13.5" customHeight="1">
      <c r="B770" s="46"/>
    </row>
    <row r="771" ht="13.5" customHeight="1">
      <c r="B771" s="46"/>
    </row>
    <row r="772" ht="13.5" customHeight="1">
      <c r="B772" s="46"/>
    </row>
    <row r="773" ht="13.5" customHeight="1">
      <c r="B773" s="46"/>
    </row>
    <row r="774" ht="13.5" customHeight="1">
      <c r="B774" s="46"/>
    </row>
    <row r="775" ht="13.5" customHeight="1">
      <c r="B775" s="46"/>
    </row>
    <row r="776" ht="13.5" customHeight="1">
      <c r="B776" s="46"/>
    </row>
    <row r="777" ht="13.5" customHeight="1">
      <c r="B777" s="46"/>
    </row>
    <row r="778" ht="13.5" customHeight="1">
      <c r="B778" s="46"/>
    </row>
    <row r="779" ht="13.5" customHeight="1">
      <c r="B779" s="46"/>
    </row>
    <row r="780" ht="13.5" customHeight="1">
      <c r="B780" s="46"/>
    </row>
    <row r="781" ht="13.5" customHeight="1">
      <c r="B781" s="46"/>
    </row>
    <row r="782" ht="13.5" customHeight="1">
      <c r="B782" s="46"/>
    </row>
    <row r="783" ht="13.5" customHeight="1">
      <c r="B783" s="46"/>
    </row>
    <row r="784" ht="13.5" customHeight="1">
      <c r="B784" s="46"/>
    </row>
    <row r="785" ht="13.5" customHeight="1">
      <c r="B785" s="46"/>
    </row>
    <row r="786" ht="13.5" customHeight="1">
      <c r="B786" s="46"/>
    </row>
    <row r="787" ht="13.5" customHeight="1">
      <c r="B787" s="46"/>
    </row>
    <row r="788" ht="13.5" customHeight="1">
      <c r="B788" s="46"/>
    </row>
    <row r="789" ht="13.5" customHeight="1">
      <c r="B789" s="46"/>
    </row>
    <row r="790" ht="13.5" customHeight="1">
      <c r="B790" s="46"/>
    </row>
    <row r="791" ht="13.5" customHeight="1">
      <c r="B791" s="46"/>
    </row>
    <row r="792" ht="13.5" customHeight="1">
      <c r="B792" s="46"/>
    </row>
    <row r="793" ht="13.5" customHeight="1">
      <c r="B793" s="46"/>
    </row>
    <row r="794" ht="13.5" customHeight="1">
      <c r="B794" s="46"/>
    </row>
    <row r="795" ht="13.5" customHeight="1">
      <c r="B795" s="46"/>
    </row>
    <row r="796" ht="13.5" customHeight="1">
      <c r="B796" s="46"/>
    </row>
    <row r="797" ht="13.5" customHeight="1">
      <c r="B797" s="46"/>
    </row>
    <row r="798" ht="13.5" customHeight="1">
      <c r="B798" s="46"/>
    </row>
    <row r="799" ht="13.5" customHeight="1">
      <c r="B799" s="46"/>
    </row>
    <row r="800" ht="13.5" customHeight="1">
      <c r="B800" s="46"/>
    </row>
    <row r="801" ht="13.5" customHeight="1">
      <c r="B801" s="46"/>
    </row>
    <row r="802" ht="13.5" customHeight="1">
      <c r="B802" s="46"/>
    </row>
    <row r="803" ht="13.5" customHeight="1">
      <c r="B803" s="46"/>
    </row>
    <row r="804" ht="13.5" customHeight="1">
      <c r="B804" s="46"/>
    </row>
    <row r="805" ht="13.5" customHeight="1">
      <c r="B805" s="46"/>
    </row>
    <row r="806" ht="13.5" customHeight="1">
      <c r="B806" s="46"/>
    </row>
    <row r="807" ht="13.5" customHeight="1">
      <c r="B807" s="46"/>
    </row>
    <row r="808" ht="13.5" customHeight="1">
      <c r="B808" s="46"/>
    </row>
    <row r="809" ht="13.5" customHeight="1">
      <c r="B809" s="46"/>
    </row>
    <row r="810" ht="13.5" customHeight="1">
      <c r="B810" s="46"/>
    </row>
    <row r="811" ht="13.5" customHeight="1">
      <c r="B811" s="46"/>
    </row>
    <row r="812" ht="13.5" customHeight="1">
      <c r="B812" s="46"/>
    </row>
    <row r="813" ht="13.5" customHeight="1">
      <c r="B813" s="46"/>
    </row>
    <row r="814" ht="13.5" customHeight="1">
      <c r="B814" s="46"/>
    </row>
    <row r="815" ht="13.5" customHeight="1">
      <c r="B815" s="46"/>
    </row>
    <row r="816" ht="13.5" customHeight="1">
      <c r="B816" s="46"/>
    </row>
    <row r="817" ht="13.5" customHeight="1">
      <c r="B817" s="46"/>
    </row>
    <row r="818" ht="13.5" customHeight="1">
      <c r="B818" s="46"/>
    </row>
    <row r="819" ht="13.5" customHeight="1">
      <c r="B819" s="46"/>
    </row>
    <row r="820" ht="13.5" customHeight="1">
      <c r="B820" s="46"/>
    </row>
    <row r="821" ht="13.5" customHeight="1">
      <c r="B821" s="46"/>
    </row>
    <row r="822" ht="13.5" customHeight="1">
      <c r="B822" s="46"/>
    </row>
    <row r="823" ht="13.5" customHeight="1">
      <c r="B823" s="46"/>
    </row>
    <row r="824" ht="13.5" customHeight="1">
      <c r="B824" s="46"/>
    </row>
    <row r="825" ht="13.5" customHeight="1">
      <c r="B825" s="46"/>
    </row>
    <row r="826" ht="13.5" customHeight="1">
      <c r="B826" s="46"/>
    </row>
    <row r="827" ht="13.5" customHeight="1">
      <c r="B827" s="46"/>
    </row>
    <row r="828" ht="13.5" customHeight="1">
      <c r="B828" s="46"/>
    </row>
    <row r="829" ht="13.5" customHeight="1">
      <c r="B829" s="46"/>
    </row>
    <row r="830" ht="13.5" customHeight="1">
      <c r="B830" s="46"/>
    </row>
    <row r="831" ht="13.5" customHeight="1">
      <c r="B831" s="46"/>
    </row>
    <row r="832" ht="13.5" customHeight="1">
      <c r="B832" s="46"/>
    </row>
    <row r="833" ht="13.5" customHeight="1">
      <c r="B833" s="46"/>
    </row>
    <row r="834" ht="13.5" customHeight="1">
      <c r="B834" s="46"/>
    </row>
    <row r="835" ht="13.5" customHeight="1">
      <c r="B835" s="46"/>
    </row>
    <row r="836" ht="13.5" customHeight="1">
      <c r="B836" s="46"/>
    </row>
    <row r="837" ht="13.5" customHeight="1">
      <c r="B837" s="46"/>
    </row>
    <row r="838" ht="13.5" customHeight="1">
      <c r="B838" s="46"/>
    </row>
    <row r="839" ht="13.5" customHeight="1">
      <c r="B839" s="46"/>
    </row>
    <row r="840" ht="13.5" customHeight="1">
      <c r="B840" s="46"/>
    </row>
    <row r="841" ht="13.5" customHeight="1">
      <c r="B841" s="46"/>
    </row>
    <row r="842" ht="13.5" customHeight="1">
      <c r="B842" s="46"/>
    </row>
    <row r="843" ht="13.5" customHeight="1">
      <c r="B843" s="46"/>
    </row>
    <row r="844" ht="13.5" customHeight="1">
      <c r="B844" s="46"/>
    </row>
    <row r="845" ht="13.5" customHeight="1">
      <c r="B845" s="46"/>
    </row>
    <row r="846" ht="13.5" customHeight="1">
      <c r="B846" s="46"/>
    </row>
    <row r="847" ht="13.5" customHeight="1">
      <c r="B847" s="46"/>
    </row>
    <row r="848" ht="13.5" customHeight="1">
      <c r="B848" s="46"/>
    </row>
    <row r="849" ht="13.5" customHeight="1">
      <c r="B849" s="46"/>
    </row>
    <row r="850" ht="13.5" customHeight="1">
      <c r="B850" s="46"/>
    </row>
    <row r="851" ht="13.5" customHeight="1">
      <c r="B851" s="46"/>
    </row>
    <row r="852" ht="13.5" customHeight="1">
      <c r="B852" s="46"/>
    </row>
    <row r="853" ht="13.5" customHeight="1">
      <c r="B853" s="46"/>
    </row>
    <row r="854" ht="13.5" customHeight="1">
      <c r="B854" s="46"/>
    </row>
    <row r="855" ht="13.5" customHeight="1">
      <c r="B855" s="46"/>
    </row>
    <row r="856" ht="13.5" customHeight="1">
      <c r="B856" s="46"/>
    </row>
    <row r="857" ht="13.5" customHeight="1">
      <c r="B857" s="46"/>
    </row>
    <row r="858" ht="13.5" customHeight="1">
      <c r="B858" s="46"/>
    </row>
    <row r="859" ht="13.5" customHeight="1">
      <c r="B859" s="46"/>
    </row>
    <row r="860" ht="13.5" customHeight="1">
      <c r="B860" s="46"/>
    </row>
    <row r="861" ht="13.5" customHeight="1">
      <c r="B861" s="46"/>
    </row>
    <row r="862" ht="13.5" customHeight="1">
      <c r="B862" s="46"/>
    </row>
    <row r="863" ht="13.5" customHeight="1">
      <c r="B863" s="46"/>
    </row>
    <row r="864" ht="13.5" customHeight="1">
      <c r="B864" s="46"/>
    </row>
    <row r="865" ht="13.5" customHeight="1">
      <c r="B865" s="46"/>
    </row>
    <row r="866" ht="13.5" customHeight="1">
      <c r="B866" s="46"/>
    </row>
    <row r="867" ht="13.5" customHeight="1">
      <c r="B867" s="46"/>
    </row>
    <row r="868" ht="13.5" customHeight="1">
      <c r="B868" s="46"/>
    </row>
    <row r="869" ht="13.5" customHeight="1">
      <c r="B869" s="46"/>
    </row>
    <row r="870" ht="13.5" customHeight="1">
      <c r="B870" s="46"/>
    </row>
    <row r="871" ht="13.5" customHeight="1">
      <c r="B871" s="46"/>
    </row>
    <row r="872" ht="13.5" customHeight="1">
      <c r="B872" s="46"/>
    </row>
    <row r="873" ht="13.5" customHeight="1">
      <c r="B873" s="46"/>
    </row>
    <row r="874" ht="13.5" customHeight="1">
      <c r="B874" s="46"/>
    </row>
    <row r="875" ht="13.5" customHeight="1">
      <c r="B875" s="46"/>
    </row>
    <row r="876" ht="13.5" customHeight="1">
      <c r="B876" s="46"/>
    </row>
    <row r="877" ht="13.5" customHeight="1">
      <c r="B877" s="46"/>
    </row>
    <row r="878" ht="13.5" customHeight="1">
      <c r="B878" s="46"/>
    </row>
    <row r="879" ht="13.5" customHeight="1">
      <c r="B879" s="46"/>
    </row>
    <row r="880" ht="13.5" customHeight="1">
      <c r="B880" s="46"/>
    </row>
    <row r="881" ht="13.5" customHeight="1">
      <c r="B881" s="46"/>
    </row>
    <row r="882" ht="13.5" customHeight="1">
      <c r="B882" s="46"/>
    </row>
    <row r="883" ht="13.5" customHeight="1">
      <c r="B883" s="46"/>
    </row>
    <row r="884" ht="13.5" customHeight="1">
      <c r="B884" s="46"/>
    </row>
    <row r="885" ht="13.5" customHeight="1">
      <c r="B885" s="46"/>
    </row>
    <row r="886" ht="13.5" customHeight="1">
      <c r="B886" s="46"/>
    </row>
    <row r="887" ht="13.5" customHeight="1">
      <c r="B887" s="46"/>
    </row>
    <row r="888" ht="13.5" customHeight="1">
      <c r="B888" s="46"/>
    </row>
    <row r="889" ht="13.5" customHeight="1">
      <c r="B889" s="46"/>
    </row>
    <row r="890" ht="13.5" customHeight="1">
      <c r="B890" s="46"/>
    </row>
    <row r="891" ht="13.5" customHeight="1">
      <c r="B891" s="46"/>
    </row>
    <row r="892" ht="13.5" customHeight="1">
      <c r="B892" s="46"/>
    </row>
    <row r="893" ht="13.5" customHeight="1">
      <c r="B893" s="46"/>
    </row>
    <row r="894" ht="13.5" customHeight="1">
      <c r="B894" s="46"/>
    </row>
    <row r="895" ht="13.5" customHeight="1">
      <c r="B895" s="46"/>
    </row>
    <row r="896" ht="13.5" customHeight="1">
      <c r="B896" s="46"/>
    </row>
    <row r="897" ht="13.5" customHeight="1">
      <c r="B897" s="46"/>
    </row>
    <row r="898" ht="13.5" customHeight="1">
      <c r="B898" s="46"/>
    </row>
    <row r="899" ht="13.5" customHeight="1">
      <c r="B899" s="46"/>
    </row>
    <row r="900" ht="13.5" customHeight="1">
      <c r="B900" s="46"/>
    </row>
    <row r="901" ht="13.5" customHeight="1">
      <c r="B901" s="46"/>
    </row>
    <row r="902" ht="13.5" customHeight="1">
      <c r="B902" s="46"/>
    </row>
    <row r="903" ht="13.5" customHeight="1">
      <c r="B903" s="46"/>
    </row>
    <row r="904" ht="13.5" customHeight="1">
      <c r="B904" s="46"/>
    </row>
    <row r="905" ht="13.5" customHeight="1">
      <c r="B905" s="46"/>
    </row>
    <row r="906" ht="13.5" customHeight="1">
      <c r="B906" s="46"/>
    </row>
    <row r="907" ht="13.5" customHeight="1">
      <c r="B907" s="46"/>
    </row>
    <row r="908" ht="13.5" customHeight="1">
      <c r="B908" s="46"/>
    </row>
    <row r="909" ht="13.5" customHeight="1">
      <c r="B909" s="46"/>
    </row>
    <row r="910" ht="13.5" customHeight="1">
      <c r="B910" s="46"/>
    </row>
    <row r="911" ht="13.5" customHeight="1">
      <c r="B911" s="46"/>
    </row>
    <row r="912" ht="13.5" customHeight="1">
      <c r="B912" s="46"/>
    </row>
    <row r="913" ht="13.5" customHeight="1">
      <c r="B913" s="46"/>
    </row>
    <row r="914" ht="13.5" customHeight="1">
      <c r="B914" s="46"/>
    </row>
    <row r="915" ht="13.5" customHeight="1">
      <c r="B915" s="46"/>
    </row>
    <row r="916" ht="13.5" customHeight="1">
      <c r="B916" s="46"/>
    </row>
    <row r="917" ht="13.5" customHeight="1">
      <c r="B917" s="46"/>
    </row>
    <row r="918" ht="13.5" customHeight="1">
      <c r="B918" s="46"/>
    </row>
    <row r="919" ht="13.5" customHeight="1">
      <c r="B919" s="46"/>
    </row>
    <row r="920" ht="13.5" customHeight="1">
      <c r="B920" s="46"/>
    </row>
    <row r="921" ht="13.5" customHeight="1">
      <c r="B921" s="46"/>
    </row>
    <row r="922" ht="13.5" customHeight="1">
      <c r="B922" s="46"/>
    </row>
    <row r="923" ht="13.5" customHeight="1">
      <c r="B923" s="46"/>
    </row>
    <row r="924" ht="13.5" customHeight="1">
      <c r="B924" s="46"/>
    </row>
    <row r="925" ht="13.5" customHeight="1">
      <c r="B925" s="46"/>
    </row>
    <row r="926" ht="13.5" customHeight="1">
      <c r="B926" s="46"/>
    </row>
    <row r="927" ht="13.5" customHeight="1">
      <c r="B927" s="46"/>
    </row>
    <row r="928" ht="13.5" customHeight="1">
      <c r="B928" s="46"/>
    </row>
    <row r="929" ht="13.5" customHeight="1">
      <c r="B929" s="46"/>
    </row>
    <row r="930" ht="13.5" customHeight="1">
      <c r="B930" s="46"/>
    </row>
    <row r="931" ht="13.5" customHeight="1">
      <c r="B931" s="46"/>
    </row>
    <row r="932" ht="13.5" customHeight="1">
      <c r="B932" s="46"/>
    </row>
    <row r="933" ht="13.5" customHeight="1">
      <c r="B933" s="46"/>
    </row>
    <row r="934" ht="13.5" customHeight="1">
      <c r="B934" s="46"/>
    </row>
    <row r="935" ht="13.5" customHeight="1">
      <c r="B935" s="46"/>
    </row>
    <row r="936" ht="13.5" customHeight="1">
      <c r="B936" s="46"/>
    </row>
    <row r="937" ht="13.5" customHeight="1">
      <c r="B937" s="46"/>
    </row>
    <row r="938" ht="13.5" customHeight="1">
      <c r="B938" s="46"/>
    </row>
    <row r="939" ht="13.5" customHeight="1">
      <c r="B939" s="46"/>
    </row>
    <row r="940" ht="13.5" customHeight="1">
      <c r="B940" s="46"/>
    </row>
    <row r="941" ht="13.5" customHeight="1">
      <c r="B941" s="46"/>
    </row>
    <row r="942" ht="13.5" customHeight="1">
      <c r="B942" s="46"/>
    </row>
    <row r="943" ht="13.5" customHeight="1">
      <c r="B943" s="46"/>
    </row>
    <row r="944" ht="13.5" customHeight="1">
      <c r="B944" s="46"/>
    </row>
    <row r="945" ht="13.5" customHeight="1">
      <c r="B945" s="46"/>
    </row>
    <row r="946" ht="13.5" customHeight="1">
      <c r="B946" s="46"/>
    </row>
    <row r="947" ht="13.5" customHeight="1">
      <c r="B947" s="46"/>
    </row>
    <row r="948" ht="13.5" customHeight="1">
      <c r="B948" s="46"/>
    </row>
    <row r="949" ht="13.5" customHeight="1">
      <c r="B949" s="46"/>
    </row>
    <row r="950" ht="13.5" customHeight="1">
      <c r="B950" s="46"/>
    </row>
    <row r="951" ht="13.5" customHeight="1">
      <c r="B951" s="46"/>
    </row>
    <row r="952" ht="13.5" customHeight="1">
      <c r="B952" s="46"/>
    </row>
    <row r="953" ht="13.5" customHeight="1">
      <c r="B953" s="46"/>
    </row>
    <row r="954" ht="13.5" customHeight="1">
      <c r="B954" s="46"/>
    </row>
    <row r="955" ht="13.5" customHeight="1">
      <c r="B955" s="46"/>
    </row>
    <row r="956" ht="13.5" customHeight="1">
      <c r="B956" s="46"/>
    </row>
    <row r="957" ht="13.5" customHeight="1">
      <c r="B957" s="46"/>
    </row>
    <row r="958" ht="13.5" customHeight="1">
      <c r="B958" s="46"/>
    </row>
    <row r="959" ht="13.5" customHeight="1">
      <c r="B959" s="46"/>
    </row>
    <row r="960" ht="13.5" customHeight="1">
      <c r="B960" s="46"/>
    </row>
    <row r="961" ht="13.5" customHeight="1">
      <c r="B961" s="46"/>
    </row>
    <row r="962" ht="13.5" customHeight="1">
      <c r="B962" s="46"/>
    </row>
    <row r="963" ht="13.5" customHeight="1">
      <c r="B963" s="46"/>
    </row>
    <row r="964" ht="13.5" customHeight="1">
      <c r="B964" s="46"/>
    </row>
    <row r="965" ht="13.5" customHeight="1">
      <c r="B965" s="46"/>
    </row>
    <row r="966" ht="13.5" customHeight="1">
      <c r="B966" s="46"/>
    </row>
    <row r="967" ht="13.5" customHeight="1">
      <c r="B967" s="46"/>
    </row>
    <row r="968" ht="13.5" customHeight="1">
      <c r="B968" s="46"/>
    </row>
    <row r="969" ht="13.5" customHeight="1">
      <c r="B969" s="46"/>
    </row>
    <row r="970" ht="13.5" customHeight="1">
      <c r="B970" s="46"/>
    </row>
    <row r="971" ht="13.5" customHeight="1">
      <c r="B971" s="46"/>
    </row>
    <row r="972" ht="13.5" customHeight="1">
      <c r="B972" s="46"/>
    </row>
    <row r="973" ht="13.5" customHeight="1">
      <c r="B973" s="46"/>
    </row>
    <row r="974" ht="13.5" customHeight="1">
      <c r="B974" s="46"/>
    </row>
    <row r="975" ht="13.5" customHeight="1">
      <c r="B975" s="46"/>
    </row>
    <row r="976" ht="13.5" customHeight="1">
      <c r="B976" s="46"/>
    </row>
    <row r="977" ht="13.5" customHeight="1">
      <c r="B977" s="46"/>
    </row>
    <row r="978" ht="13.5" customHeight="1">
      <c r="B978" s="46"/>
    </row>
    <row r="979" ht="13.5" customHeight="1">
      <c r="B979" s="46"/>
    </row>
    <row r="980" ht="13.5" customHeight="1">
      <c r="B980" s="46"/>
    </row>
    <row r="981" ht="13.5" customHeight="1">
      <c r="B981" s="46"/>
    </row>
    <row r="982" ht="13.5" customHeight="1">
      <c r="B982" s="46"/>
    </row>
    <row r="983" ht="13.5" customHeight="1">
      <c r="B983" s="46"/>
    </row>
    <row r="984" ht="13.5" customHeight="1">
      <c r="B984" s="46"/>
    </row>
    <row r="985" ht="13.5" customHeight="1">
      <c r="B985" s="46"/>
    </row>
    <row r="986" ht="13.5" customHeight="1">
      <c r="B986" s="46"/>
    </row>
    <row r="987" ht="13.5" customHeight="1">
      <c r="B987" s="46"/>
    </row>
    <row r="988" ht="13.5" customHeight="1">
      <c r="B988" s="46"/>
    </row>
    <row r="989" ht="13.5" customHeight="1">
      <c r="B989" s="46"/>
    </row>
    <row r="990" ht="13.5" customHeight="1">
      <c r="B990" s="46"/>
    </row>
    <row r="991" ht="13.5" customHeight="1">
      <c r="B991" s="46"/>
    </row>
    <row r="992" ht="13.5" customHeight="1">
      <c r="B992" s="46"/>
    </row>
    <row r="993" ht="13.5" customHeight="1">
      <c r="B993" s="46"/>
    </row>
    <row r="994" ht="13.5" customHeight="1">
      <c r="B994" s="46"/>
    </row>
    <row r="995" ht="13.5" customHeight="1">
      <c r="B995" s="46"/>
    </row>
    <row r="996" ht="13.5" customHeight="1">
      <c r="B996" s="46"/>
    </row>
    <row r="997" ht="13.5" customHeight="1">
      <c r="B997" s="46"/>
    </row>
    <row r="998" ht="13.5" customHeight="1">
      <c r="B998" s="46"/>
    </row>
    <row r="999" ht="13.5" customHeight="1">
      <c r="B999" s="46"/>
    </row>
    <row r="1000" ht="13.5" customHeight="1">
      <c r="B1000" s="46"/>
    </row>
    <row r="1001" ht="13.5" customHeight="1">
      <c r="B1001" s="46"/>
    </row>
    <row r="1002" ht="13.5" customHeight="1">
      <c r="B1002" s="46"/>
    </row>
  </sheetData>
  <mergeCells count="23">
    <mergeCell ref="A1:C1"/>
    <mergeCell ref="E1:F1"/>
    <mergeCell ref="H1:I1"/>
    <mergeCell ref="A3:E3"/>
    <mergeCell ref="A20:F20"/>
    <mergeCell ref="A21:M24"/>
    <mergeCell ref="A26:M29"/>
    <mergeCell ref="A25:E25"/>
    <mergeCell ref="A36:A38"/>
    <mergeCell ref="B36:B40"/>
    <mergeCell ref="J37:J38"/>
    <mergeCell ref="K37:K38"/>
    <mergeCell ref="L37:L38"/>
    <mergeCell ref="B41:B43"/>
    <mergeCell ref="A67:A69"/>
    <mergeCell ref="A70:A73"/>
    <mergeCell ref="B44:B49"/>
    <mergeCell ref="B51:B52"/>
    <mergeCell ref="B54:B58"/>
    <mergeCell ref="J54:J55"/>
    <mergeCell ref="J56:J57"/>
    <mergeCell ref="A59:A60"/>
    <mergeCell ref="B62:B73"/>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13.5"/>
    <col customWidth="1" min="3" max="9" width="8.63"/>
    <col customWidth="1" min="10" max="10" width="14.25"/>
    <col customWidth="1" min="11" max="11" width="8.63"/>
    <col customWidth="1" min="12" max="12" width="27.13"/>
    <col customWidth="1" min="13" max="26" width="8.63"/>
  </cols>
  <sheetData>
    <row r="1" ht="13.5" customHeight="1">
      <c r="A1" s="134" t="s">
        <v>160</v>
      </c>
      <c r="B1" s="135"/>
      <c r="C1" s="136"/>
      <c r="D1" s="134" t="s">
        <v>161</v>
      </c>
      <c r="E1" s="135"/>
      <c r="F1" s="136" t="s">
        <v>297</v>
      </c>
      <c r="G1" s="134" t="s">
        <v>163</v>
      </c>
      <c r="H1" s="135"/>
      <c r="I1" s="136" t="s">
        <v>298</v>
      </c>
      <c r="J1" s="137" t="s">
        <v>165</v>
      </c>
      <c r="K1" s="138">
        <v>45145.0</v>
      </c>
      <c r="L1" s="135"/>
    </row>
    <row r="2" ht="13.5" customHeight="1">
      <c r="A2" s="139"/>
      <c r="B2" s="140"/>
      <c r="C2" s="140"/>
      <c r="D2" s="140"/>
      <c r="E2" s="140"/>
      <c r="F2" s="140"/>
      <c r="G2" s="140"/>
      <c r="H2" s="140"/>
      <c r="I2" s="140"/>
      <c r="J2" s="140"/>
      <c r="K2" s="140"/>
      <c r="L2" s="140"/>
    </row>
    <row r="3" ht="13.5" customHeight="1">
      <c r="A3" s="134" t="s">
        <v>166</v>
      </c>
      <c r="B3" s="141"/>
      <c r="C3" s="141"/>
      <c r="D3" s="141"/>
      <c r="E3" s="141"/>
      <c r="F3" s="141"/>
      <c r="G3" s="141"/>
      <c r="H3" s="141"/>
      <c r="I3" s="141"/>
      <c r="J3" s="141"/>
      <c r="K3" s="141"/>
      <c r="L3" s="135"/>
    </row>
    <row r="4" ht="13.5" customHeight="1">
      <c r="A4" s="142"/>
      <c r="B4" s="142"/>
      <c r="C4" s="142"/>
      <c r="D4" s="142"/>
      <c r="E4" s="142"/>
      <c r="F4" s="142"/>
      <c r="G4" s="142"/>
      <c r="H4" s="142"/>
      <c r="I4" s="142"/>
      <c r="J4" s="142"/>
      <c r="K4" s="142"/>
      <c r="L4" s="142"/>
    </row>
    <row r="5" ht="13.5" customHeight="1">
      <c r="A5" s="142"/>
      <c r="B5" s="142"/>
      <c r="C5" s="142"/>
      <c r="D5" s="142"/>
      <c r="E5" s="142"/>
      <c r="F5" s="142"/>
      <c r="G5" s="142"/>
      <c r="H5" s="142"/>
      <c r="I5" s="142"/>
      <c r="J5" s="142"/>
      <c r="K5" s="142"/>
      <c r="L5" s="142"/>
    </row>
    <row r="6" ht="13.5" customHeight="1">
      <c r="A6" s="142"/>
      <c r="B6" s="142"/>
      <c r="C6" s="142"/>
      <c r="D6" s="142"/>
      <c r="E6" s="142"/>
      <c r="F6" s="142"/>
      <c r="G6" s="142"/>
      <c r="H6" s="142"/>
      <c r="I6" s="142"/>
      <c r="J6" s="142"/>
      <c r="K6" s="142"/>
      <c r="L6" s="142"/>
    </row>
    <row r="7" ht="13.5" customHeight="1">
      <c r="A7" s="142"/>
      <c r="B7" s="142"/>
      <c r="C7" s="142"/>
      <c r="D7" s="142"/>
      <c r="E7" s="142"/>
      <c r="F7" s="142"/>
      <c r="G7" s="142"/>
      <c r="H7" s="142"/>
      <c r="I7" s="142"/>
      <c r="J7" s="142"/>
      <c r="K7" s="142"/>
      <c r="L7" s="142"/>
    </row>
    <row r="8" ht="13.5" customHeight="1">
      <c r="A8" s="142"/>
      <c r="B8" s="142"/>
      <c r="C8" s="142"/>
      <c r="D8" s="142"/>
      <c r="E8" s="142"/>
      <c r="F8" s="142"/>
      <c r="G8" s="142"/>
      <c r="H8" s="142"/>
      <c r="I8" s="142"/>
      <c r="J8" s="142"/>
      <c r="K8" s="142"/>
      <c r="L8" s="142"/>
    </row>
    <row r="9" ht="13.5" customHeight="1">
      <c r="A9" s="142"/>
      <c r="B9" s="142"/>
      <c r="C9" s="142"/>
      <c r="D9" s="142"/>
      <c r="E9" s="142"/>
      <c r="F9" s="142"/>
      <c r="G9" s="142"/>
      <c r="H9" s="142"/>
      <c r="I9" s="142"/>
      <c r="J9" s="142"/>
      <c r="K9" s="142"/>
      <c r="L9" s="142"/>
    </row>
    <row r="10" ht="13.5" customHeight="1">
      <c r="A10" s="142"/>
      <c r="B10" s="142"/>
      <c r="C10" s="142"/>
      <c r="D10" s="142"/>
      <c r="E10" s="142"/>
      <c r="F10" s="142"/>
      <c r="G10" s="142"/>
      <c r="H10" s="142"/>
      <c r="I10" s="142"/>
      <c r="J10" s="142"/>
      <c r="K10" s="142"/>
      <c r="L10" s="142"/>
    </row>
    <row r="11" ht="13.5" customHeight="1">
      <c r="A11" s="142"/>
      <c r="B11" s="142"/>
      <c r="C11" s="142"/>
      <c r="D11" s="142"/>
      <c r="E11" s="142"/>
      <c r="F11" s="142"/>
      <c r="G11" s="142"/>
      <c r="H11" s="142"/>
      <c r="I11" s="142"/>
      <c r="J11" s="142"/>
      <c r="K11" s="142"/>
      <c r="L11" s="142"/>
    </row>
    <row r="12" ht="13.5" customHeight="1">
      <c r="A12" s="142"/>
      <c r="B12" s="142"/>
      <c r="C12" s="142"/>
      <c r="D12" s="142"/>
      <c r="E12" s="142"/>
      <c r="F12" s="142"/>
      <c r="G12" s="142"/>
      <c r="H12" s="142"/>
      <c r="I12" s="142"/>
      <c r="J12" s="142"/>
      <c r="K12" s="142"/>
      <c r="L12" s="142"/>
    </row>
    <row r="13" ht="13.5" customHeight="1">
      <c r="A13" s="142"/>
      <c r="B13" s="142"/>
      <c r="C13" s="142"/>
      <c r="D13" s="142"/>
      <c r="E13" s="142"/>
      <c r="F13" s="142"/>
      <c r="G13" s="142"/>
      <c r="H13" s="142"/>
      <c r="I13" s="142"/>
      <c r="J13" s="142"/>
      <c r="K13" s="142"/>
      <c r="L13" s="142"/>
    </row>
    <row r="14" ht="13.5" customHeight="1">
      <c r="A14" s="142"/>
      <c r="B14" s="142"/>
      <c r="C14" s="142"/>
      <c r="D14" s="142"/>
      <c r="E14" s="142"/>
      <c r="F14" s="142"/>
      <c r="G14" s="142"/>
      <c r="H14" s="142"/>
      <c r="I14" s="142"/>
      <c r="J14" s="142"/>
      <c r="K14" s="142"/>
      <c r="L14" s="142"/>
    </row>
    <row r="15" ht="13.5" customHeight="1">
      <c r="A15" s="142"/>
      <c r="B15" s="142"/>
      <c r="C15" s="142"/>
      <c r="D15" s="142"/>
      <c r="E15" s="142"/>
      <c r="F15" s="142"/>
      <c r="G15" s="142"/>
      <c r="H15" s="142"/>
      <c r="I15" s="142"/>
      <c r="J15" s="142"/>
      <c r="K15" s="142"/>
      <c r="L15" s="142"/>
    </row>
    <row r="16" ht="13.5" customHeight="1">
      <c r="A16" s="142"/>
      <c r="B16" s="142"/>
      <c r="C16" s="142"/>
      <c r="D16" s="142"/>
      <c r="E16" s="142"/>
      <c r="F16" s="142"/>
      <c r="G16" s="142"/>
      <c r="H16" s="142"/>
      <c r="I16" s="142"/>
      <c r="J16" s="142"/>
      <c r="K16" s="142"/>
      <c r="L16" s="142"/>
    </row>
    <row r="17" ht="13.5" customHeight="1">
      <c r="A17" s="142"/>
      <c r="B17" s="142"/>
      <c r="C17" s="142"/>
      <c r="D17" s="142"/>
      <c r="E17" s="142"/>
      <c r="F17" s="142"/>
      <c r="G17" s="142"/>
      <c r="H17" s="142"/>
      <c r="I17" s="142"/>
      <c r="J17" s="142"/>
      <c r="K17" s="142"/>
      <c r="L17" s="142"/>
    </row>
    <row r="18" ht="13.5" customHeight="1">
      <c r="A18" s="142"/>
      <c r="B18" s="142"/>
      <c r="C18" s="142"/>
      <c r="D18" s="142"/>
      <c r="E18" s="142"/>
      <c r="F18" s="142"/>
      <c r="G18" s="142"/>
      <c r="H18" s="142"/>
      <c r="I18" s="142"/>
      <c r="J18" s="142"/>
      <c r="K18" s="142"/>
      <c r="L18" s="142"/>
    </row>
    <row r="19" ht="13.5" customHeight="1">
      <c r="A19" s="142"/>
      <c r="B19" s="142"/>
      <c r="C19" s="142"/>
      <c r="D19" s="142"/>
      <c r="E19" s="142"/>
      <c r="F19" s="142"/>
      <c r="G19" s="142"/>
      <c r="H19" s="142"/>
      <c r="I19" s="142"/>
      <c r="J19" s="142"/>
      <c r="K19" s="142"/>
      <c r="L19" s="142"/>
    </row>
    <row r="20" ht="13.5" customHeight="1">
      <c r="A20" s="142"/>
      <c r="B20" s="142"/>
      <c r="C20" s="142"/>
      <c r="D20" s="142"/>
      <c r="E20" s="142"/>
      <c r="F20" s="142"/>
      <c r="G20" s="142"/>
      <c r="H20" s="142"/>
      <c r="I20" s="142"/>
      <c r="J20" s="142"/>
      <c r="K20" s="142"/>
      <c r="L20" s="142"/>
    </row>
    <row r="21" ht="13.5" customHeight="1">
      <c r="A21" s="142"/>
      <c r="B21" s="142"/>
      <c r="C21" s="142"/>
      <c r="D21" s="142"/>
      <c r="E21" s="142"/>
      <c r="F21" s="142"/>
      <c r="G21" s="142"/>
      <c r="H21" s="142"/>
      <c r="I21" s="142"/>
      <c r="J21" s="142"/>
      <c r="K21" s="142"/>
      <c r="L21" s="142"/>
    </row>
    <row r="22" ht="13.5" customHeight="1">
      <c r="A22" s="143"/>
      <c r="B22" s="143"/>
      <c r="C22" s="143"/>
      <c r="D22" s="143"/>
      <c r="E22" s="143"/>
      <c r="F22" s="143"/>
      <c r="G22" s="143"/>
      <c r="H22" s="143"/>
      <c r="I22" s="143"/>
      <c r="J22" s="143"/>
      <c r="K22" s="143"/>
      <c r="L22" s="143"/>
    </row>
    <row r="23" ht="13.5" customHeight="1">
      <c r="A23" s="134" t="s">
        <v>167</v>
      </c>
      <c r="B23" s="141"/>
      <c r="C23" s="141"/>
      <c r="D23" s="141"/>
      <c r="E23" s="141"/>
      <c r="F23" s="141"/>
      <c r="G23" s="141"/>
      <c r="H23" s="141"/>
      <c r="I23" s="141"/>
      <c r="J23" s="141"/>
      <c r="K23" s="141"/>
      <c r="L23" s="135"/>
    </row>
    <row r="24" ht="13.5" customHeight="1">
      <c r="A24" s="144" t="s">
        <v>299</v>
      </c>
      <c r="B24" s="145"/>
      <c r="C24" s="145"/>
      <c r="D24" s="145"/>
      <c r="E24" s="145"/>
      <c r="F24" s="145"/>
      <c r="G24" s="145"/>
      <c r="H24" s="145"/>
      <c r="I24" s="145"/>
      <c r="J24" s="145"/>
      <c r="K24" s="145"/>
      <c r="L24" s="146"/>
    </row>
    <row r="25" ht="13.5" customHeight="1">
      <c r="A25" s="147" t="s">
        <v>169</v>
      </c>
      <c r="B25" s="148"/>
      <c r="C25" s="148"/>
      <c r="D25" s="148"/>
      <c r="E25" s="148"/>
      <c r="F25" s="148"/>
      <c r="G25" s="148"/>
      <c r="H25" s="148"/>
      <c r="I25" s="148"/>
      <c r="J25" s="148"/>
      <c r="K25" s="148"/>
      <c r="L25" s="149"/>
    </row>
    <row r="26" ht="13.5" customHeight="1">
      <c r="A26" s="150" t="s">
        <v>300</v>
      </c>
      <c r="B26" s="151"/>
      <c r="C26" s="151"/>
      <c r="D26" s="151"/>
      <c r="E26" s="151"/>
      <c r="F26" s="151"/>
      <c r="G26" s="151"/>
      <c r="H26" s="151"/>
      <c r="I26" s="151"/>
      <c r="J26" s="151"/>
      <c r="K26" s="151"/>
      <c r="L26" s="152"/>
    </row>
    <row r="27" ht="13.5" customHeight="1">
      <c r="A27" s="153"/>
      <c r="L27" s="154"/>
    </row>
    <row r="28" ht="13.5" customHeight="1">
      <c r="A28" s="153"/>
      <c r="L28" s="154"/>
    </row>
    <row r="29" ht="13.5" customHeight="1">
      <c r="A29" s="155"/>
      <c r="B29" s="156"/>
      <c r="C29" s="156"/>
      <c r="D29" s="156"/>
      <c r="E29" s="156"/>
      <c r="F29" s="156"/>
      <c r="G29" s="156"/>
      <c r="H29" s="156"/>
      <c r="I29" s="156"/>
      <c r="J29" s="156"/>
      <c r="K29" s="156"/>
      <c r="L29" s="157"/>
    </row>
    <row r="30" ht="13.5" customHeight="1">
      <c r="A30" s="158" t="s">
        <v>171</v>
      </c>
      <c r="B30" s="159" t="s">
        <v>172</v>
      </c>
      <c r="C30" s="159" t="s">
        <v>173</v>
      </c>
      <c r="D30" s="159" t="s">
        <v>174</v>
      </c>
      <c r="E30" s="159" t="s">
        <v>175</v>
      </c>
      <c r="F30" s="159" t="s">
        <v>176</v>
      </c>
      <c r="G30" s="159" t="s">
        <v>177</v>
      </c>
      <c r="H30" s="159" t="s">
        <v>178</v>
      </c>
      <c r="I30" s="159" t="s">
        <v>179</v>
      </c>
      <c r="J30" s="159" t="s">
        <v>301</v>
      </c>
      <c r="K30" s="160" t="s">
        <v>181</v>
      </c>
      <c r="L30" s="161" t="s">
        <v>302</v>
      </c>
    </row>
    <row r="31" ht="88.5" customHeight="1">
      <c r="A31" s="162">
        <v>1.0</v>
      </c>
      <c r="B31" s="163" t="s">
        <v>140</v>
      </c>
      <c r="C31" s="162" t="s">
        <v>183</v>
      </c>
      <c r="D31" s="164"/>
      <c r="E31" s="164"/>
      <c r="F31" s="163" t="s">
        <v>223</v>
      </c>
      <c r="G31" s="164"/>
      <c r="H31" s="164"/>
      <c r="I31" s="163"/>
      <c r="J31" s="163"/>
      <c r="K31" s="163"/>
      <c r="L31" s="165" t="s">
        <v>303</v>
      </c>
    </row>
    <row r="32" ht="39.0" customHeight="1">
      <c r="A32" s="162">
        <v>2.0</v>
      </c>
      <c r="B32" s="163" t="s">
        <v>236</v>
      </c>
      <c r="C32" s="162" t="s">
        <v>183</v>
      </c>
      <c r="D32" s="164"/>
      <c r="E32" s="164"/>
      <c r="F32" s="163" t="s">
        <v>217</v>
      </c>
      <c r="G32" s="164"/>
      <c r="H32" s="162"/>
      <c r="I32" s="163"/>
      <c r="J32" s="163"/>
      <c r="K32" s="163"/>
      <c r="L32" s="166" t="s">
        <v>304</v>
      </c>
    </row>
    <row r="33" ht="25.5" customHeight="1">
      <c r="A33" s="162">
        <v>3.0</v>
      </c>
      <c r="B33" s="163" t="s">
        <v>124</v>
      </c>
      <c r="C33" s="162" t="s">
        <v>187</v>
      </c>
      <c r="D33" s="164"/>
      <c r="E33" s="164"/>
      <c r="F33" s="163" t="s">
        <v>223</v>
      </c>
      <c r="G33" s="164"/>
      <c r="H33" s="164"/>
      <c r="I33" s="163"/>
      <c r="J33" s="163"/>
      <c r="K33" s="163" t="s">
        <v>124</v>
      </c>
      <c r="L33" s="166" t="s">
        <v>305</v>
      </c>
    </row>
    <row r="34" ht="24.0" customHeight="1">
      <c r="A34" s="162">
        <v>4.0</v>
      </c>
      <c r="B34" s="163" t="s">
        <v>306</v>
      </c>
      <c r="C34" s="162" t="s">
        <v>183</v>
      </c>
      <c r="D34" s="164"/>
      <c r="E34" s="164"/>
      <c r="F34" s="163" t="s">
        <v>223</v>
      </c>
      <c r="G34" s="164"/>
      <c r="H34" s="164"/>
      <c r="I34" s="163"/>
      <c r="J34" s="163"/>
      <c r="K34" s="163" t="s">
        <v>103</v>
      </c>
      <c r="L34" s="166" t="s">
        <v>307</v>
      </c>
    </row>
    <row r="35" ht="112.5" customHeight="1">
      <c r="A35" s="162">
        <v>5.0</v>
      </c>
      <c r="B35" s="167" t="s">
        <v>308</v>
      </c>
      <c r="C35" s="168" t="s">
        <v>187</v>
      </c>
      <c r="D35" s="168"/>
      <c r="E35" s="168"/>
      <c r="F35" s="167" t="s">
        <v>217</v>
      </c>
      <c r="G35" s="168"/>
      <c r="H35" s="168"/>
      <c r="I35" s="167" t="s">
        <v>189</v>
      </c>
      <c r="J35" s="167" t="s">
        <v>309</v>
      </c>
      <c r="K35" s="167"/>
      <c r="L35" s="165" t="s">
        <v>244</v>
      </c>
    </row>
    <row r="36" ht="60.75" customHeight="1">
      <c r="A36" s="162">
        <v>6.0</v>
      </c>
      <c r="B36" s="167" t="s">
        <v>310</v>
      </c>
      <c r="C36" s="168" t="s">
        <v>183</v>
      </c>
      <c r="D36" s="168"/>
      <c r="E36" s="168"/>
      <c r="F36" s="167" t="s">
        <v>184</v>
      </c>
      <c r="G36" s="168"/>
      <c r="H36" s="168"/>
      <c r="I36" s="167"/>
      <c r="J36" s="167"/>
      <c r="K36" s="167"/>
      <c r="L36" s="165" t="s">
        <v>311</v>
      </c>
    </row>
    <row r="37" ht="57.75" customHeight="1">
      <c r="A37" s="162">
        <v>7.0</v>
      </c>
      <c r="B37" s="167" t="s">
        <v>312</v>
      </c>
      <c r="C37" s="168" t="s">
        <v>187</v>
      </c>
      <c r="D37" s="168"/>
      <c r="E37" s="168"/>
      <c r="F37" s="167" t="s">
        <v>223</v>
      </c>
      <c r="G37" s="168"/>
      <c r="H37" s="168"/>
      <c r="I37" s="167" t="s">
        <v>189</v>
      </c>
      <c r="J37" s="167" t="s">
        <v>309</v>
      </c>
      <c r="K37" s="167"/>
      <c r="L37" s="167" t="s">
        <v>313</v>
      </c>
    </row>
    <row r="38" ht="33.0" customHeight="1">
      <c r="A38" s="162">
        <v>8.0</v>
      </c>
      <c r="B38" s="167" t="s">
        <v>314</v>
      </c>
      <c r="C38" s="168" t="s">
        <v>205</v>
      </c>
      <c r="D38" s="169"/>
      <c r="E38" s="169"/>
      <c r="F38" s="167" t="s">
        <v>315</v>
      </c>
      <c r="G38" s="169" t="s">
        <v>316</v>
      </c>
      <c r="H38" s="169"/>
      <c r="I38" s="167"/>
      <c r="J38" s="167"/>
      <c r="K38" s="167"/>
      <c r="L38" s="170" t="s">
        <v>317</v>
      </c>
    </row>
    <row r="39" ht="13.5" customHeight="1">
      <c r="A39" s="162">
        <v>19.0</v>
      </c>
      <c r="B39" s="167" t="s">
        <v>318</v>
      </c>
      <c r="C39" s="168" t="s">
        <v>183</v>
      </c>
      <c r="D39" s="169"/>
      <c r="E39" s="169"/>
      <c r="F39" s="167" t="s">
        <v>217</v>
      </c>
      <c r="G39" s="169"/>
      <c r="H39" s="169"/>
      <c r="I39" s="167"/>
      <c r="J39" s="167"/>
      <c r="K39" s="167"/>
      <c r="L39" s="171" t="s">
        <v>319</v>
      </c>
    </row>
    <row r="40" ht="63.75" customHeight="1">
      <c r="A40" s="162">
        <v>20.0</v>
      </c>
      <c r="B40" s="167" t="s">
        <v>141</v>
      </c>
      <c r="C40" s="168" t="s">
        <v>187</v>
      </c>
      <c r="D40" s="169"/>
      <c r="E40" s="169"/>
      <c r="F40" s="167" t="s">
        <v>217</v>
      </c>
      <c r="G40" s="169"/>
      <c r="H40" s="169"/>
      <c r="I40" s="167"/>
      <c r="J40" s="167"/>
      <c r="K40" s="167"/>
      <c r="L40" s="165" t="s">
        <v>320</v>
      </c>
    </row>
    <row r="41" ht="39.0" customHeight="1">
      <c r="A41" s="162">
        <v>21.0</v>
      </c>
      <c r="B41" s="167" t="s">
        <v>321</v>
      </c>
      <c r="C41" s="168" t="s">
        <v>183</v>
      </c>
      <c r="D41" s="168"/>
      <c r="E41" s="168"/>
      <c r="F41" s="167" t="s">
        <v>184</v>
      </c>
      <c r="G41" s="168"/>
      <c r="H41" s="168"/>
      <c r="I41" s="167"/>
      <c r="J41" s="167"/>
      <c r="K41" s="167" t="s">
        <v>122</v>
      </c>
      <c r="L41" s="170" t="s">
        <v>322</v>
      </c>
    </row>
    <row r="42" ht="13.5" customHeight="1">
      <c r="A42" s="162">
        <v>22.0</v>
      </c>
      <c r="B42" s="167" t="s">
        <v>323</v>
      </c>
      <c r="C42" s="168" t="s">
        <v>183</v>
      </c>
      <c r="D42" s="168"/>
      <c r="E42" s="168"/>
      <c r="F42" s="167" t="s">
        <v>184</v>
      </c>
      <c r="G42" s="168"/>
      <c r="H42" s="168"/>
      <c r="I42" s="167"/>
      <c r="J42" s="167"/>
      <c r="K42" s="167" t="s">
        <v>122</v>
      </c>
      <c r="L42" s="170" t="s">
        <v>324</v>
      </c>
    </row>
    <row r="43" ht="13.5" customHeight="1">
      <c r="A43" s="162">
        <v>24.0</v>
      </c>
      <c r="B43" s="167" t="s">
        <v>138</v>
      </c>
      <c r="C43" s="168" t="s">
        <v>183</v>
      </c>
      <c r="D43" s="168"/>
      <c r="E43" s="168"/>
      <c r="F43" s="167" t="s">
        <v>325</v>
      </c>
      <c r="G43" s="168"/>
      <c r="H43" s="168"/>
      <c r="I43" s="167"/>
      <c r="J43" s="167"/>
      <c r="K43" s="167"/>
      <c r="L43" s="167" t="s">
        <v>326</v>
      </c>
    </row>
    <row r="44" ht="37.5" customHeight="1">
      <c r="A44" s="162">
        <v>25.0</v>
      </c>
      <c r="B44" s="167" t="s">
        <v>327</v>
      </c>
      <c r="C44" s="168" t="s">
        <v>187</v>
      </c>
      <c r="D44" s="168"/>
      <c r="E44" s="168"/>
      <c r="F44" s="167" t="s">
        <v>184</v>
      </c>
      <c r="G44" s="168" t="s">
        <v>328</v>
      </c>
      <c r="H44" s="168"/>
      <c r="I44" s="167"/>
      <c r="J44" s="167"/>
      <c r="K44" s="167"/>
      <c r="L44" s="165" t="s">
        <v>329</v>
      </c>
    </row>
    <row r="45" ht="13.5" customHeight="1">
      <c r="A45" s="162">
        <v>26.0</v>
      </c>
      <c r="B45" s="167" t="s">
        <v>330</v>
      </c>
      <c r="C45" s="168" t="s">
        <v>183</v>
      </c>
      <c r="D45" s="168"/>
      <c r="E45" s="168"/>
      <c r="F45" s="167" t="s">
        <v>223</v>
      </c>
      <c r="G45" s="168"/>
      <c r="H45" s="168"/>
      <c r="I45" s="167"/>
      <c r="J45" s="167"/>
      <c r="K45" s="167" t="s">
        <v>122</v>
      </c>
      <c r="L45" s="172" t="s">
        <v>326</v>
      </c>
    </row>
    <row r="46" ht="13.5" customHeight="1">
      <c r="A46" s="162">
        <v>27.0</v>
      </c>
      <c r="B46" s="167" t="s">
        <v>331</v>
      </c>
      <c r="C46" s="168" t="s">
        <v>205</v>
      </c>
      <c r="D46" s="168"/>
      <c r="E46" s="168"/>
      <c r="F46" s="167" t="s">
        <v>206</v>
      </c>
      <c r="G46" s="168"/>
      <c r="H46" s="168"/>
      <c r="I46" s="167"/>
      <c r="J46" s="167"/>
      <c r="K46" s="167" t="s">
        <v>112</v>
      </c>
      <c r="L46" s="92"/>
    </row>
    <row r="47" ht="13.5" customHeight="1">
      <c r="A47" s="162">
        <v>28.0</v>
      </c>
      <c r="B47" s="167" t="s">
        <v>116</v>
      </c>
      <c r="C47" s="168" t="s">
        <v>187</v>
      </c>
      <c r="D47" s="168"/>
      <c r="E47" s="168"/>
      <c r="F47" s="167" t="s">
        <v>184</v>
      </c>
      <c r="G47" s="168"/>
      <c r="H47" s="168"/>
      <c r="I47" s="167" t="s">
        <v>332</v>
      </c>
      <c r="J47" s="167"/>
      <c r="K47" s="167" t="s">
        <v>333</v>
      </c>
      <c r="L47" s="92"/>
    </row>
    <row r="48" ht="13.5" customHeight="1">
      <c r="A48" s="162">
        <v>29.0</v>
      </c>
      <c r="B48" s="167" t="s">
        <v>334</v>
      </c>
      <c r="C48" s="168" t="s">
        <v>183</v>
      </c>
      <c r="D48" s="168"/>
      <c r="E48" s="168"/>
      <c r="F48" s="167" t="s">
        <v>184</v>
      </c>
      <c r="G48" s="168" t="s">
        <v>328</v>
      </c>
      <c r="H48" s="168"/>
      <c r="I48" s="167" t="s">
        <v>335</v>
      </c>
      <c r="J48" s="167"/>
      <c r="K48" s="167"/>
      <c r="L48" s="92"/>
    </row>
    <row r="49" ht="13.5" customHeight="1">
      <c r="A49" s="162">
        <v>30.0</v>
      </c>
      <c r="B49" s="167" t="s">
        <v>336</v>
      </c>
      <c r="C49" s="168" t="s">
        <v>187</v>
      </c>
      <c r="D49" s="168"/>
      <c r="E49" s="168"/>
      <c r="F49" s="167" t="s">
        <v>184</v>
      </c>
      <c r="G49" s="168"/>
      <c r="H49" s="168"/>
      <c r="I49" s="167"/>
      <c r="J49" s="167"/>
      <c r="K49" s="167"/>
      <c r="L49" s="92"/>
    </row>
    <row r="50" ht="13.5" customHeight="1">
      <c r="A50" s="162">
        <v>31.0</v>
      </c>
      <c r="B50" s="167" t="s">
        <v>337</v>
      </c>
      <c r="C50" s="168" t="s">
        <v>187</v>
      </c>
      <c r="D50" s="168"/>
      <c r="E50" s="168"/>
      <c r="F50" s="167" t="s">
        <v>223</v>
      </c>
      <c r="G50" s="168"/>
      <c r="H50" s="168"/>
      <c r="I50" s="167" t="s">
        <v>189</v>
      </c>
      <c r="J50" s="167" t="s">
        <v>309</v>
      </c>
      <c r="K50" s="167"/>
      <c r="L50" s="20"/>
    </row>
    <row r="51" ht="117.75" customHeight="1">
      <c r="A51" s="168">
        <v>32.0</v>
      </c>
      <c r="B51" s="168" t="s">
        <v>338</v>
      </c>
      <c r="C51" s="168" t="s">
        <v>205</v>
      </c>
      <c r="D51" s="168" t="s">
        <v>187</v>
      </c>
      <c r="E51" s="168"/>
      <c r="F51" s="168" t="s">
        <v>184</v>
      </c>
      <c r="G51" s="168" t="s">
        <v>278</v>
      </c>
      <c r="H51" s="168"/>
      <c r="I51" s="168" t="s">
        <v>339</v>
      </c>
      <c r="J51" s="168" t="s">
        <v>188</v>
      </c>
      <c r="K51" s="168"/>
      <c r="L51" s="170" t="s">
        <v>340</v>
      </c>
    </row>
    <row r="52" ht="39.0" customHeight="1">
      <c r="A52" s="168">
        <v>33.0</v>
      </c>
      <c r="B52" s="168" t="s">
        <v>341</v>
      </c>
      <c r="C52" s="168" t="s">
        <v>187</v>
      </c>
      <c r="D52" s="168" t="s">
        <v>187</v>
      </c>
      <c r="E52" s="168"/>
      <c r="F52" s="168" t="s">
        <v>342</v>
      </c>
      <c r="G52" s="168"/>
      <c r="H52" s="168"/>
      <c r="I52" s="168"/>
      <c r="J52" s="168"/>
      <c r="K52" s="168"/>
      <c r="L52" s="170" t="s">
        <v>343</v>
      </c>
    </row>
    <row r="53" ht="45.75" customHeight="1">
      <c r="A53" s="168">
        <v>34.0</v>
      </c>
      <c r="B53" s="168" t="s">
        <v>344</v>
      </c>
      <c r="C53" s="168" t="s">
        <v>187</v>
      </c>
      <c r="D53" s="168" t="s">
        <v>187</v>
      </c>
      <c r="E53" s="168"/>
      <c r="F53" s="168" t="s">
        <v>345</v>
      </c>
      <c r="G53" s="168"/>
      <c r="H53" s="168"/>
      <c r="I53" s="168"/>
      <c r="J53" s="168"/>
      <c r="K53" s="168"/>
      <c r="L53" s="170" t="s">
        <v>346</v>
      </c>
    </row>
    <row r="54" ht="56.25" customHeight="1">
      <c r="A54" s="173">
        <v>35.0</v>
      </c>
      <c r="B54" s="173" t="s">
        <v>347</v>
      </c>
      <c r="C54" s="173" t="s">
        <v>205</v>
      </c>
      <c r="D54" s="173" t="s">
        <v>187</v>
      </c>
      <c r="E54" s="173"/>
      <c r="F54" s="173" t="s">
        <v>206</v>
      </c>
      <c r="G54" s="173" t="s">
        <v>278</v>
      </c>
      <c r="H54" s="173"/>
      <c r="I54" s="173" t="s">
        <v>250</v>
      </c>
      <c r="J54" s="173" t="s">
        <v>348</v>
      </c>
      <c r="K54" s="173"/>
      <c r="L54" s="174" t="s">
        <v>349</v>
      </c>
    </row>
    <row r="55" ht="45.0" customHeight="1">
      <c r="A55" s="168">
        <v>36.0</v>
      </c>
      <c r="B55" s="168" t="s">
        <v>245</v>
      </c>
      <c r="C55" s="168" t="s">
        <v>183</v>
      </c>
      <c r="D55" s="168" t="s">
        <v>187</v>
      </c>
      <c r="E55" s="168"/>
      <c r="F55" s="168" t="s">
        <v>184</v>
      </c>
      <c r="G55" s="168"/>
      <c r="H55" s="168"/>
      <c r="I55" s="168"/>
      <c r="J55" s="168"/>
      <c r="K55" s="168" t="s">
        <v>122</v>
      </c>
      <c r="L55" s="170" t="s">
        <v>350</v>
      </c>
    </row>
    <row r="56" ht="13.5" customHeight="1">
      <c r="A56" s="168">
        <v>37.0</v>
      </c>
      <c r="B56" s="168" t="s">
        <v>351</v>
      </c>
      <c r="C56" s="168" t="s">
        <v>183</v>
      </c>
      <c r="D56" s="168"/>
      <c r="E56" s="168"/>
      <c r="F56" s="168"/>
      <c r="G56" s="168"/>
      <c r="H56" s="168"/>
      <c r="I56" s="168"/>
      <c r="J56" s="168"/>
      <c r="K56" s="168"/>
      <c r="L56" s="170" t="s">
        <v>352</v>
      </c>
    </row>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0">
    <mergeCell ref="A25:L25"/>
    <mergeCell ref="A26:L29"/>
    <mergeCell ref="L45:L50"/>
    <mergeCell ref="A1:B1"/>
    <mergeCell ref="D1:E1"/>
    <mergeCell ref="G1:H1"/>
    <mergeCell ref="K1:L1"/>
    <mergeCell ref="A3:L3"/>
    <mergeCell ref="A23:L23"/>
    <mergeCell ref="A24:L2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13.25"/>
    <col customWidth="1" min="3" max="8" width="8.63"/>
    <col customWidth="1" min="9" max="9" width="15.88"/>
    <col customWidth="1" min="10" max="11" width="8.63"/>
    <col customWidth="1" min="12" max="12" width="25.13"/>
    <col customWidth="1" min="13" max="13" width="23.13"/>
    <col customWidth="1" min="14" max="26" width="8.63"/>
  </cols>
  <sheetData>
    <row r="1" ht="13.5" customHeight="1">
      <c r="A1" s="134" t="s">
        <v>160</v>
      </c>
      <c r="B1" s="135"/>
      <c r="C1" s="136"/>
      <c r="D1" s="134" t="s">
        <v>161</v>
      </c>
      <c r="E1" s="135"/>
      <c r="F1" s="136" t="s">
        <v>297</v>
      </c>
      <c r="G1" s="134" t="s">
        <v>163</v>
      </c>
      <c r="H1" s="135"/>
      <c r="I1" s="136" t="s">
        <v>353</v>
      </c>
      <c r="J1" s="137" t="s">
        <v>165</v>
      </c>
      <c r="K1" s="138">
        <v>45145.0</v>
      </c>
      <c r="L1" s="135"/>
    </row>
    <row r="2" ht="13.5" customHeight="1">
      <c r="A2" s="139"/>
      <c r="B2" s="140"/>
      <c r="C2" s="140"/>
      <c r="D2" s="140"/>
      <c r="E2" s="140"/>
      <c r="F2" s="140"/>
      <c r="G2" s="140"/>
      <c r="H2" s="140"/>
      <c r="I2" s="140"/>
      <c r="J2" s="140"/>
      <c r="K2" s="140"/>
      <c r="L2" s="140"/>
    </row>
    <row r="3" ht="13.5" customHeight="1">
      <c r="A3" s="134" t="s">
        <v>166</v>
      </c>
      <c r="B3" s="141"/>
      <c r="C3" s="141"/>
      <c r="D3" s="141"/>
      <c r="E3" s="141"/>
      <c r="F3" s="141"/>
      <c r="G3" s="141"/>
      <c r="H3" s="141"/>
      <c r="I3" s="141"/>
      <c r="J3" s="141"/>
      <c r="K3" s="141"/>
      <c r="L3" s="135"/>
    </row>
    <row r="4" ht="13.5" customHeight="1">
      <c r="A4" s="142"/>
      <c r="B4" s="142"/>
      <c r="C4" s="142"/>
      <c r="D4" s="142"/>
      <c r="E4" s="142"/>
      <c r="F4" s="142"/>
      <c r="G4" s="142"/>
      <c r="H4" s="142"/>
      <c r="I4" s="142"/>
      <c r="J4" s="142"/>
      <c r="K4" s="142"/>
      <c r="L4" s="142"/>
    </row>
    <row r="5" ht="13.5" customHeight="1">
      <c r="A5" s="142"/>
      <c r="B5" s="142"/>
      <c r="C5" s="142"/>
      <c r="D5" s="142"/>
      <c r="E5" s="142"/>
      <c r="F5" s="142"/>
      <c r="G5" s="142"/>
      <c r="H5" s="142"/>
      <c r="I5" s="142"/>
      <c r="J5" s="142"/>
      <c r="K5" s="142"/>
      <c r="L5" s="142"/>
    </row>
    <row r="6" ht="13.5" customHeight="1">
      <c r="A6" s="142"/>
      <c r="B6" s="142"/>
      <c r="C6" s="142"/>
      <c r="D6" s="142"/>
      <c r="E6" s="142"/>
      <c r="F6" s="142"/>
      <c r="G6" s="142"/>
      <c r="H6" s="142"/>
      <c r="I6" s="142"/>
      <c r="J6" s="142"/>
      <c r="K6" s="142"/>
      <c r="L6" s="142"/>
    </row>
    <row r="7" ht="13.5" customHeight="1">
      <c r="A7" s="142"/>
      <c r="B7" s="142"/>
      <c r="C7" s="142"/>
      <c r="D7" s="142"/>
      <c r="E7" s="142"/>
      <c r="F7" s="142"/>
      <c r="G7" s="142"/>
      <c r="H7" s="142"/>
      <c r="I7" s="142"/>
      <c r="J7" s="142"/>
      <c r="K7" s="142"/>
      <c r="L7" s="142"/>
    </row>
    <row r="8" ht="13.5" customHeight="1">
      <c r="A8" s="142"/>
      <c r="B8" s="142"/>
      <c r="C8" s="142"/>
      <c r="D8" s="142"/>
      <c r="E8" s="142"/>
      <c r="F8" s="142"/>
      <c r="G8" s="142"/>
      <c r="H8" s="142"/>
      <c r="I8" s="142"/>
      <c r="J8" s="142"/>
      <c r="K8" s="142"/>
      <c r="L8" s="142"/>
    </row>
    <row r="9" ht="13.5" customHeight="1">
      <c r="A9" s="142"/>
      <c r="B9" s="142"/>
      <c r="C9" s="142"/>
      <c r="D9" s="142"/>
      <c r="E9" s="142"/>
      <c r="F9" s="142"/>
      <c r="G9" s="142"/>
      <c r="H9" s="142"/>
      <c r="I9" s="142"/>
      <c r="J9" s="142"/>
      <c r="K9" s="142"/>
      <c r="L9" s="142"/>
    </row>
    <row r="10" ht="13.5" customHeight="1">
      <c r="A10" s="142"/>
      <c r="B10" s="142"/>
      <c r="C10" s="142"/>
      <c r="D10" s="142"/>
      <c r="E10" s="142"/>
      <c r="F10" s="142"/>
      <c r="G10" s="142"/>
      <c r="H10" s="142"/>
      <c r="I10" s="142"/>
      <c r="J10" s="142"/>
      <c r="K10" s="142"/>
      <c r="L10" s="142"/>
    </row>
    <row r="11" ht="13.5" customHeight="1">
      <c r="A11" s="142"/>
      <c r="B11" s="142"/>
      <c r="C11" s="142"/>
      <c r="D11" s="142"/>
      <c r="E11" s="142"/>
      <c r="F11" s="142"/>
      <c r="G11" s="142"/>
      <c r="H11" s="142"/>
      <c r="I11" s="142"/>
      <c r="J11" s="142"/>
      <c r="K11" s="142"/>
      <c r="L11" s="142"/>
    </row>
    <row r="12" ht="13.5" customHeight="1">
      <c r="A12" s="142"/>
      <c r="B12" s="142"/>
      <c r="C12" s="142"/>
      <c r="D12" s="142"/>
      <c r="E12" s="142"/>
      <c r="F12" s="142"/>
      <c r="G12" s="142"/>
      <c r="H12" s="142"/>
      <c r="I12" s="142"/>
      <c r="J12" s="142"/>
      <c r="K12" s="142"/>
      <c r="L12" s="142"/>
    </row>
    <row r="13" ht="13.5" customHeight="1">
      <c r="A13" s="142"/>
      <c r="B13" s="142"/>
      <c r="C13" s="142"/>
      <c r="D13" s="142"/>
      <c r="E13" s="142"/>
      <c r="F13" s="142"/>
      <c r="G13" s="142"/>
      <c r="H13" s="142"/>
      <c r="I13" s="142"/>
      <c r="J13" s="142"/>
      <c r="K13" s="142"/>
      <c r="L13" s="142"/>
    </row>
    <row r="14" ht="13.5" customHeight="1">
      <c r="A14" s="142"/>
      <c r="B14" s="142"/>
      <c r="C14" s="142"/>
      <c r="D14" s="142"/>
      <c r="E14" s="142"/>
      <c r="F14" s="142"/>
      <c r="G14" s="142"/>
      <c r="H14" s="142"/>
      <c r="I14" s="142"/>
      <c r="J14" s="142"/>
      <c r="K14" s="142"/>
      <c r="L14" s="142"/>
    </row>
    <row r="15" ht="13.5" customHeight="1">
      <c r="A15" s="142"/>
      <c r="B15" s="142"/>
      <c r="C15" s="142"/>
      <c r="D15" s="142"/>
      <c r="E15" s="142"/>
      <c r="F15" s="142"/>
      <c r="G15" s="142"/>
      <c r="H15" s="142"/>
      <c r="I15" s="142"/>
      <c r="J15" s="142"/>
      <c r="K15" s="142"/>
      <c r="L15" s="142"/>
    </row>
    <row r="16" ht="13.5" customHeight="1">
      <c r="A16" s="142"/>
      <c r="B16" s="142"/>
      <c r="C16" s="142"/>
      <c r="D16" s="142"/>
      <c r="E16" s="142"/>
      <c r="F16" s="142"/>
      <c r="G16" s="142"/>
      <c r="H16" s="142"/>
      <c r="I16" s="142"/>
      <c r="J16" s="142"/>
      <c r="K16" s="142"/>
      <c r="L16" s="142"/>
    </row>
    <row r="17" ht="13.5" customHeight="1">
      <c r="A17" s="142"/>
      <c r="B17" s="142"/>
      <c r="C17" s="142"/>
      <c r="D17" s="142"/>
      <c r="E17" s="142"/>
      <c r="F17" s="142"/>
      <c r="G17" s="142"/>
      <c r="H17" s="142"/>
      <c r="I17" s="142"/>
      <c r="J17" s="142"/>
      <c r="K17" s="142"/>
      <c r="L17" s="142"/>
    </row>
    <row r="18" ht="13.5" customHeight="1">
      <c r="A18" s="142"/>
      <c r="B18" s="142"/>
      <c r="C18" s="142"/>
      <c r="D18" s="142"/>
      <c r="E18" s="142"/>
      <c r="F18" s="142"/>
      <c r="G18" s="142"/>
      <c r="H18" s="142"/>
      <c r="I18" s="142"/>
      <c r="J18" s="142"/>
      <c r="K18" s="142"/>
      <c r="L18" s="142"/>
    </row>
    <row r="19" ht="13.5" customHeight="1">
      <c r="A19" s="142"/>
      <c r="B19" s="142"/>
      <c r="C19" s="142"/>
      <c r="D19" s="142"/>
      <c r="E19" s="142"/>
      <c r="F19" s="142"/>
      <c r="G19" s="142"/>
      <c r="H19" s="142"/>
      <c r="I19" s="142"/>
      <c r="J19" s="142"/>
      <c r="K19" s="142"/>
      <c r="L19" s="142"/>
    </row>
    <row r="20" ht="13.5" customHeight="1">
      <c r="A20" s="142"/>
      <c r="B20" s="142"/>
      <c r="C20" s="142"/>
      <c r="D20" s="142"/>
      <c r="E20" s="142"/>
      <c r="F20" s="142"/>
      <c r="G20" s="142"/>
      <c r="H20" s="142"/>
      <c r="I20" s="142"/>
      <c r="J20" s="142"/>
      <c r="K20" s="142"/>
      <c r="L20" s="142"/>
    </row>
    <row r="21" ht="13.5" customHeight="1">
      <c r="A21" s="142"/>
      <c r="B21" s="142"/>
      <c r="C21" s="142"/>
      <c r="D21" s="142"/>
      <c r="E21" s="142"/>
      <c r="F21" s="142"/>
      <c r="G21" s="142"/>
      <c r="H21" s="142"/>
      <c r="I21" s="142"/>
      <c r="J21" s="142"/>
      <c r="K21" s="142"/>
      <c r="L21" s="142"/>
    </row>
    <row r="22" ht="13.5" customHeight="1">
      <c r="A22" s="143"/>
      <c r="B22" s="143"/>
      <c r="C22" s="143"/>
      <c r="D22" s="143"/>
      <c r="E22" s="143"/>
      <c r="F22" s="143"/>
      <c r="G22" s="143"/>
      <c r="H22" s="143"/>
      <c r="I22" s="143"/>
      <c r="J22" s="143"/>
      <c r="K22" s="143"/>
      <c r="L22" s="143"/>
    </row>
    <row r="23" ht="13.5" customHeight="1">
      <c r="A23" s="134" t="s">
        <v>167</v>
      </c>
      <c r="B23" s="141"/>
      <c r="C23" s="141"/>
      <c r="D23" s="141"/>
      <c r="E23" s="141"/>
      <c r="F23" s="141"/>
      <c r="G23" s="141"/>
      <c r="H23" s="141"/>
      <c r="I23" s="141"/>
      <c r="J23" s="141"/>
      <c r="K23" s="141"/>
      <c r="L23" s="135"/>
    </row>
    <row r="24" ht="127.5" customHeight="1">
      <c r="A24" s="144" t="s">
        <v>299</v>
      </c>
      <c r="B24" s="145"/>
      <c r="C24" s="145"/>
      <c r="D24" s="145"/>
      <c r="E24" s="145"/>
      <c r="F24" s="145"/>
      <c r="G24" s="145"/>
      <c r="H24" s="145"/>
      <c r="I24" s="145"/>
      <c r="J24" s="145"/>
      <c r="K24" s="145"/>
      <c r="L24" s="146"/>
    </row>
    <row r="25" ht="13.5" customHeight="1">
      <c r="A25" s="147" t="s">
        <v>169</v>
      </c>
      <c r="B25" s="148"/>
      <c r="C25" s="148"/>
      <c r="D25" s="148"/>
      <c r="E25" s="148"/>
      <c r="F25" s="148"/>
      <c r="G25" s="148"/>
      <c r="H25" s="148"/>
      <c r="I25" s="148"/>
      <c r="J25" s="148"/>
      <c r="K25" s="148"/>
      <c r="L25" s="149"/>
    </row>
    <row r="26" ht="13.5" customHeight="1">
      <c r="A26" s="175" t="s">
        <v>300</v>
      </c>
      <c r="B26" s="151"/>
      <c r="C26" s="151"/>
      <c r="D26" s="151"/>
      <c r="E26" s="151"/>
      <c r="F26" s="151"/>
      <c r="G26" s="151"/>
      <c r="H26" s="151"/>
      <c r="I26" s="151"/>
      <c r="J26" s="151"/>
      <c r="K26" s="151"/>
      <c r="L26" s="152"/>
    </row>
    <row r="27" ht="13.5" customHeight="1">
      <c r="A27" s="153"/>
      <c r="L27" s="154"/>
    </row>
    <row r="28" ht="13.5" customHeight="1">
      <c r="A28" s="153"/>
      <c r="L28" s="154"/>
    </row>
    <row r="29" ht="13.5" customHeight="1">
      <c r="A29" s="155"/>
      <c r="B29" s="156"/>
      <c r="C29" s="156"/>
      <c r="D29" s="156"/>
      <c r="E29" s="156"/>
      <c r="F29" s="156"/>
      <c r="G29" s="156"/>
      <c r="H29" s="156"/>
      <c r="I29" s="156"/>
      <c r="J29" s="156"/>
      <c r="K29" s="156"/>
      <c r="L29" s="157"/>
    </row>
    <row r="30" ht="13.5" customHeight="1">
      <c r="A30" s="176" t="s">
        <v>171</v>
      </c>
      <c r="B30" s="177" t="s">
        <v>172</v>
      </c>
      <c r="C30" s="177" t="s">
        <v>173</v>
      </c>
      <c r="D30" s="177" t="s">
        <v>174</v>
      </c>
      <c r="E30" s="177" t="s">
        <v>175</v>
      </c>
      <c r="F30" s="177" t="s">
        <v>176</v>
      </c>
      <c r="G30" s="177" t="s">
        <v>177</v>
      </c>
      <c r="H30" s="177" t="s">
        <v>178</v>
      </c>
      <c r="I30" s="177" t="s">
        <v>179</v>
      </c>
      <c r="J30" s="177" t="s">
        <v>301</v>
      </c>
      <c r="K30" s="178" t="s">
        <v>181</v>
      </c>
      <c r="L30" s="179" t="s">
        <v>302</v>
      </c>
      <c r="M30" s="180" t="s">
        <v>354</v>
      </c>
    </row>
    <row r="31" ht="87.75" customHeight="1">
      <c r="A31" s="181">
        <v>1.0</v>
      </c>
      <c r="B31" s="182" t="s">
        <v>140</v>
      </c>
      <c r="C31" s="183" t="s">
        <v>183</v>
      </c>
      <c r="D31" s="184"/>
      <c r="E31" s="184"/>
      <c r="F31" s="182" t="s">
        <v>223</v>
      </c>
      <c r="G31" s="184"/>
      <c r="H31" s="184"/>
      <c r="I31" s="182"/>
      <c r="J31" s="182"/>
      <c r="K31" s="182"/>
      <c r="L31" s="185" t="s">
        <v>355</v>
      </c>
      <c r="M31" s="186" t="s">
        <v>356</v>
      </c>
    </row>
    <row r="32" ht="13.5" customHeight="1">
      <c r="A32" s="181">
        <v>2.0</v>
      </c>
      <c r="B32" s="182" t="s">
        <v>236</v>
      </c>
      <c r="C32" s="183" t="s">
        <v>183</v>
      </c>
      <c r="D32" s="184"/>
      <c r="E32" s="184"/>
      <c r="F32" s="182" t="s">
        <v>217</v>
      </c>
      <c r="G32" s="184"/>
      <c r="H32" s="183"/>
      <c r="I32" s="182"/>
      <c r="J32" s="182"/>
      <c r="K32" s="182"/>
      <c r="L32" s="185" t="s">
        <v>304</v>
      </c>
      <c r="M32" s="187"/>
    </row>
    <row r="33" ht="13.5" customHeight="1">
      <c r="A33" s="181">
        <v>3.0</v>
      </c>
      <c r="B33" s="182" t="s">
        <v>124</v>
      </c>
      <c r="C33" s="183" t="s">
        <v>187</v>
      </c>
      <c r="D33" s="184"/>
      <c r="E33" s="184"/>
      <c r="F33" s="182" t="s">
        <v>223</v>
      </c>
      <c r="G33" s="184"/>
      <c r="H33" s="184"/>
      <c r="I33" s="182"/>
      <c r="J33" s="182"/>
      <c r="K33" s="182" t="s">
        <v>124</v>
      </c>
      <c r="L33" s="185" t="s">
        <v>305</v>
      </c>
      <c r="M33" s="187"/>
    </row>
    <row r="34" ht="13.5" customHeight="1">
      <c r="A34" s="181">
        <v>4.0</v>
      </c>
      <c r="B34" s="182" t="s">
        <v>306</v>
      </c>
      <c r="C34" s="183" t="s">
        <v>183</v>
      </c>
      <c r="D34" s="184"/>
      <c r="E34" s="184"/>
      <c r="F34" s="182" t="s">
        <v>223</v>
      </c>
      <c r="G34" s="184"/>
      <c r="H34" s="184"/>
      <c r="I34" s="182"/>
      <c r="J34" s="182"/>
      <c r="K34" s="182" t="s">
        <v>103</v>
      </c>
      <c r="L34" s="185" t="s">
        <v>307</v>
      </c>
      <c r="M34" s="187"/>
    </row>
    <row r="35" ht="13.5" customHeight="1">
      <c r="A35" s="181">
        <v>5.0</v>
      </c>
      <c r="B35" s="188" t="s">
        <v>308</v>
      </c>
      <c r="C35" s="189" t="s">
        <v>187</v>
      </c>
      <c r="D35" s="189"/>
      <c r="E35" s="189"/>
      <c r="F35" s="188" t="s">
        <v>217</v>
      </c>
      <c r="G35" s="189"/>
      <c r="H35" s="189"/>
      <c r="I35" s="188" t="s">
        <v>189</v>
      </c>
      <c r="J35" s="188" t="s">
        <v>309</v>
      </c>
      <c r="K35" s="188"/>
      <c r="L35" s="190" t="s">
        <v>357</v>
      </c>
      <c r="M35" s="186" t="s">
        <v>244</v>
      </c>
    </row>
    <row r="36" ht="13.5" customHeight="1">
      <c r="A36" s="181">
        <v>6.0</v>
      </c>
      <c r="B36" s="188" t="s">
        <v>310</v>
      </c>
      <c r="C36" s="189" t="s">
        <v>183</v>
      </c>
      <c r="D36" s="189"/>
      <c r="E36" s="189"/>
      <c r="F36" s="188" t="s">
        <v>184</v>
      </c>
      <c r="G36" s="189"/>
      <c r="H36" s="189"/>
      <c r="I36" s="188"/>
      <c r="J36" s="188"/>
      <c r="K36" s="188"/>
      <c r="L36" s="190" t="s">
        <v>358</v>
      </c>
      <c r="M36" s="186" t="s">
        <v>311</v>
      </c>
    </row>
    <row r="37" ht="13.5" customHeight="1">
      <c r="A37" s="181">
        <v>7.0</v>
      </c>
      <c r="B37" s="188" t="s">
        <v>312</v>
      </c>
      <c r="C37" s="189" t="s">
        <v>187</v>
      </c>
      <c r="D37" s="189"/>
      <c r="E37" s="189"/>
      <c r="F37" s="188" t="s">
        <v>223</v>
      </c>
      <c r="G37" s="189"/>
      <c r="H37" s="189"/>
      <c r="I37" s="188" t="s">
        <v>189</v>
      </c>
      <c r="J37" s="188" t="s">
        <v>309</v>
      </c>
      <c r="K37" s="188"/>
      <c r="L37" s="190" t="s">
        <v>359</v>
      </c>
      <c r="M37" s="191" t="s">
        <v>313</v>
      </c>
    </row>
    <row r="38" ht="13.5" customHeight="1">
      <c r="A38" s="181">
        <v>8.0</v>
      </c>
      <c r="B38" s="188" t="s">
        <v>314</v>
      </c>
      <c r="C38" s="189" t="s">
        <v>205</v>
      </c>
      <c r="D38" s="192"/>
      <c r="E38" s="192"/>
      <c r="F38" s="188" t="s">
        <v>315</v>
      </c>
      <c r="G38" s="192" t="s">
        <v>316</v>
      </c>
      <c r="H38" s="192"/>
      <c r="I38" s="188"/>
      <c r="J38" s="188"/>
      <c r="K38" s="188"/>
      <c r="L38" s="193" t="s">
        <v>317</v>
      </c>
      <c r="M38" s="187"/>
    </row>
    <row r="39" ht="13.5" customHeight="1">
      <c r="A39" s="181">
        <v>19.0</v>
      </c>
      <c r="B39" s="188" t="s">
        <v>318</v>
      </c>
      <c r="C39" s="189" t="s">
        <v>183</v>
      </c>
      <c r="D39" s="192"/>
      <c r="E39" s="192"/>
      <c r="F39" s="188" t="s">
        <v>217</v>
      </c>
      <c r="G39" s="192"/>
      <c r="H39" s="192"/>
      <c r="I39" s="188"/>
      <c r="J39" s="188"/>
      <c r="K39" s="188"/>
      <c r="L39" s="193" t="s">
        <v>319</v>
      </c>
      <c r="M39" s="187"/>
    </row>
    <row r="40" ht="87.0" customHeight="1">
      <c r="A40" s="181">
        <v>20.0</v>
      </c>
      <c r="B40" s="188" t="s">
        <v>141</v>
      </c>
      <c r="C40" s="189" t="s">
        <v>187</v>
      </c>
      <c r="D40" s="192"/>
      <c r="E40" s="192"/>
      <c r="F40" s="188" t="s">
        <v>217</v>
      </c>
      <c r="G40" s="192"/>
      <c r="H40" s="192"/>
      <c r="I40" s="188"/>
      <c r="J40" s="188"/>
      <c r="K40" s="188"/>
      <c r="L40" s="193" t="s">
        <v>360</v>
      </c>
      <c r="M40" s="186" t="s">
        <v>320</v>
      </c>
    </row>
    <row r="41" ht="39.75" customHeight="1">
      <c r="A41" s="181">
        <v>21.0</v>
      </c>
      <c r="B41" s="188" t="s">
        <v>321</v>
      </c>
      <c r="C41" s="189" t="s">
        <v>183</v>
      </c>
      <c r="D41" s="189"/>
      <c r="E41" s="189"/>
      <c r="F41" s="188" t="s">
        <v>184</v>
      </c>
      <c r="G41" s="189"/>
      <c r="H41" s="189"/>
      <c r="I41" s="188"/>
      <c r="J41" s="188"/>
      <c r="K41" s="188" t="s">
        <v>122</v>
      </c>
      <c r="L41" s="193" t="s">
        <v>322</v>
      </c>
      <c r="M41" s="194"/>
    </row>
    <row r="42" ht="13.5" customHeight="1">
      <c r="A42" s="181">
        <v>22.0</v>
      </c>
      <c r="B42" s="188" t="s">
        <v>323</v>
      </c>
      <c r="C42" s="189" t="s">
        <v>183</v>
      </c>
      <c r="D42" s="189"/>
      <c r="E42" s="189"/>
      <c r="F42" s="188" t="s">
        <v>184</v>
      </c>
      <c r="G42" s="189"/>
      <c r="H42" s="189"/>
      <c r="I42" s="188"/>
      <c r="J42" s="188"/>
      <c r="K42" s="188" t="s">
        <v>122</v>
      </c>
      <c r="L42" s="193" t="s">
        <v>324</v>
      </c>
      <c r="M42" s="187"/>
    </row>
    <row r="43" ht="13.5" customHeight="1">
      <c r="A43" s="181">
        <v>24.0</v>
      </c>
      <c r="B43" s="188" t="s">
        <v>138</v>
      </c>
      <c r="C43" s="189" t="s">
        <v>183</v>
      </c>
      <c r="D43" s="189"/>
      <c r="E43" s="189"/>
      <c r="F43" s="188" t="s">
        <v>325</v>
      </c>
      <c r="G43" s="189"/>
      <c r="H43" s="189"/>
      <c r="I43" s="188"/>
      <c r="J43" s="188"/>
      <c r="K43" s="188"/>
      <c r="L43" s="195" t="s">
        <v>326</v>
      </c>
      <c r="M43" s="187"/>
    </row>
    <row r="44" ht="13.5" customHeight="1">
      <c r="A44" s="181">
        <v>25.0</v>
      </c>
      <c r="B44" s="188" t="s">
        <v>327</v>
      </c>
      <c r="C44" s="189" t="s">
        <v>187</v>
      </c>
      <c r="D44" s="189"/>
      <c r="E44" s="189"/>
      <c r="F44" s="188" t="s">
        <v>184</v>
      </c>
      <c r="G44" s="189" t="s">
        <v>328</v>
      </c>
      <c r="H44" s="189"/>
      <c r="I44" s="188"/>
      <c r="J44" s="188"/>
      <c r="K44" s="188"/>
      <c r="L44" s="196"/>
      <c r="M44" s="186" t="s">
        <v>329</v>
      </c>
    </row>
    <row r="45" ht="13.5" customHeight="1">
      <c r="A45" s="181">
        <v>26.0</v>
      </c>
      <c r="B45" s="188" t="s">
        <v>330</v>
      </c>
      <c r="C45" s="189" t="s">
        <v>183</v>
      </c>
      <c r="D45" s="189"/>
      <c r="E45" s="189"/>
      <c r="F45" s="188" t="s">
        <v>223</v>
      </c>
      <c r="G45" s="189"/>
      <c r="H45" s="189"/>
      <c r="I45" s="188"/>
      <c r="J45" s="188"/>
      <c r="K45" s="188" t="s">
        <v>122</v>
      </c>
      <c r="L45" s="196"/>
      <c r="M45" s="187"/>
    </row>
    <row r="46" ht="13.5" customHeight="1">
      <c r="A46" s="181">
        <v>27.0</v>
      </c>
      <c r="B46" s="188" t="s">
        <v>331</v>
      </c>
      <c r="C46" s="189" t="s">
        <v>205</v>
      </c>
      <c r="D46" s="189"/>
      <c r="E46" s="189"/>
      <c r="F46" s="188" t="s">
        <v>206</v>
      </c>
      <c r="G46" s="189"/>
      <c r="H46" s="189"/>
      <c r="I46" s="188"/>
      <c r="J46" s="188"/>
      <c r="K46" s="188" t="s">
        <v>112</v>
      </c>
      <c r="L46" s="196"/>
      <c r="M46" s="187"/>
    </row>
    <row r="47" ht="13.5" customHeight="1">
      <c r="A47" s="181">
        <v>28.0</v>
      </c>
      <c r="B47" s="188" t="s">
        <v>116</v>
      </c>
      <c r="C47" s="189" t="s">
        <v>187</v>
      </c>
      <c r="D47" s="189"/>
      <c r="E47" s="189"/>
      <c r="F47" s="188" t="s">
        <v>184</v>
      </c>
      <c r="G47" s="189"/>
      <c r="H47" s="189"/>
      <c r="I47" s="188" t="s">
        <v>332</v>
      </c>
      <c r="J47" s="188"/>
      <c r="K47" s="188" t="s">
        <v>333</v>
      </c>
      <c r="L47" s="196"/>
      <c r="M47" s="187"/>
    </row>
    <row r="48" ht="13.5" customHeight="1">
      <c r="A48" s="181">
        <v>29.0</v>
      </c>
      <c r="B48" s="188" t="s">
        <v>334</v>
      </c>
      <c r="C48" s="189" t="s">
        <v>183</v>
      </c>
      <c r="D48" s="189"/>
      <c r="E48" s="189"/>
      <c r="F48" s="188" t="s">
        <v>184</v>
      </c>
      <c r="G48" s="189" t="s">
        <v>328</v>
      </c>
      <c r="H48" s="189"/>
      <c r="I48" s="188" t="s">
        <v>335</v>
      </c>
      <c r="J48" s="188"/>
      <c r="K48" s="188"/>
      <c r="L48" s="196"/>
      <c r="M48" s="187"/>
    </row>
    <row r="49" ht="13.5" customHeight="1">
      <c r="A49" s="181">
        <v>30.0</v>
      </c>
      <c r="B49" s="188" t="s">
        <v>336</v>
      </c>
      <c r="C49" s="189" t="s">
        <v>187</v>
      </c>
      <c r="D49" s="189"/>
      <c r="E49" s="189"/>
      <c r="F49" s="188" t="s">
        <v>184</v>
      </c>
      <c r="G49" s="189"/>
      <c r="H49" s="189"/>
      <c r="I49" s="188"/>
      <c r="J49" s="188"/>
      <c r="K49" s="188"/>
      <c r="L49" s="196"/>
      <c r="M49" s="187"/>
    </row>
    <row r="50" ht="101.25" customHeight="1">
      <c r="A50" s="181">
        <v>31.0</v>
      </c>
      <c r="B50" s="188" t="s">
        <v>337</v>
      </c>
      <c r="C50" s="189" t="s">
        <v>187</v>
      </c>
      <c r="D50" s="189"/>
      <c r="E50" s="189"/>
      <c r="F50" s="188" t="s">
        <v>223</v>
      </c>
      <c r="G50" s="189"/>
      <c r="H50" s="189"/>
      <c r="I50" s="188" t="s">
        <v>189</v>
      </c>
      <c r="J50" s="188" t="s">
        <v>309</v>
      </c>
      <c r="K50" s="188"/>
      <c r="L50" s="197"/>
      <c r="M50" s="186" t="s">
        <v>361</v>
      </c>
    </row>
    <row r="51" ht="13.5" customHeight="1">
      <c r="A51" s="198">
        <v>32.0</v>
      </c>
      <c r="B51" s="199" t="s">
        <v>338</v>
      </c>
      <c r="C51" s="199" t="s">
        <v>205</v>
      </c>
      <c r="D51" s="199" t="s">
        <v>187</v>
      </c>
      <c r="E51" s="199"/>
      <c r="F51" s="199" t="s">
        <v>184</v>
      </c>
      <c r="G51" s="199" t="s">
        <v>278</v>
      </c>
      <c r="H51" s="199"/>
      <c r="I51" s="199" t="s">
        <v>339</v>
      </c>
      <c r="J51" s="199" t="s">
        <v>188</v>
      </c>
      <c r="K51" s="199"/>
      <c r="L51" s="200" t="s">
        <v>340</v>
      </c>
      <c r="M51" s="201"/>
    </row>
    <row r="52" ht="13.5" customHeight="1">
      <c r="A52" s="198">
        <v>33.0</v>
      </c>
      <c r="B52" s="202" t="s">
        <v>341</v>
      </c>
      <c r="C52" s="202" t="s">
        <v>187</v>
      </c>
      <c r="D52" s="202" t="s">
        <v>187</v>
      </c>
      <c r="E52" s="202"/>
      <c r="F52" s="202" t="s">
        <v>342</v>
      </c>
      <c r="G52" s="202"/>
      <c r="H52" s="202"/>
      <c r="I52" s="202"/>
      <c r="J52" s="202"/>
      <c r="K52" s="202"/>
      <c r="L52" s="203" t="s">
        <v>343</v>
      </c>
    </row>
    <row r="53" ht="13.5" customHeight="1">
      <c r="A53" s="198">
        <v>34.0</v>
      </c>
      <c r="B53" s="202" t="s">
        <v>344</v>
      </c>
      <c r="C53" s="202" t="s">
        <v>187</v>
      </c>
      <c r="D53" s="202" t="s">
        <v>187</v>
      </c>
      <c r="E53" s="202"/>
      <c r="F53" s="202" t="s">
        <v>345</v>
      </c>
      <c r="G53" s="202"/>
      <c r="H53" s="202"/>
      <c r="I53" s="202"/>
      <c r="J53" s="202"/>
      <c r="K53" s="202"/>
      <c r="L53" s="203" t="s">
        <v>346</v>
      </c>
    </row>
    <row r="54" ht="13.5" customHeight="1">
      <c r="A54" s="198">
        <v>35.0</v>
      </c>
      <c r="B54" s="202" t="s">
        <v>347</v>
      </c>
      <c r="C54" s="202" t="s">
        <v>205</v>
      </c>
      <c r="D54" s="202" t="s">
        <v>187</v>
      </c>
      <c r="E54" s="202"/>
      <c r="F54" s="202" t="s">
        <v>206</v>
      </c>
      <c r="G54" s="202" t="s">
        <v>278</v>
      </c>
      <c r="H54" s="202"/>
      <c r="I54" s="202" t="s">
        <v>250</v>
      </c>
      <c r="J54" s="202" t="s">
        <v>348</v>
      </c>
      <c r="K54" s="202"/>
      <c r="L54" s="203" t="s">
        <v>349</v>
      </c>
    </row>
    <row r="55" ht="45.75" customHeight="1">
      <c r="A55" s="204">
        <v>36.0</v>
      </c>
      <c r="B55" s="199" t="s">
        <v>245</v>
      </c>
      <c r="C55" s="199" t="s">
        <v>183</v>
      </c>
      <c r="D55" s="199" t="s">
        <v>187</v>
      </c>
      <c r="E55" s="199"/>
      <c r="F55" s="199" t="s">
        <v>184</v>
      </c>
      <c r="G55" s="199"/>
      <c r="H55" s="199"/>
      <c r="I55" s="199"/>
      <c r="J55" s="199"/>
      <c r="K55" s="199" t="s">
        <v>122</v>
      </c>
      <c r="L55" s="200" t="s">
        <v>350</v>
      </c>
    </row>
    <row r="56" ht="117.75" customHeight="1">
      <c r="A56" s="205">
        <v>37.0</v>
      </c>
      <c r="B56" s="202" t="s">
        <v>351</v>
      </c>
      <c r="C56" s="202" t="s">
        <v>183</v>
      </c>
      <c r="D56" s="202"/>
      <c r="E56" s="202"/>
      <c r="F56" s="202"/>
      <c r="G56" s="202"/>
      <c r="H56" s="202"/>
      <c r="I56" s="202"/>
      <c r="J56" s="202"/>
      <c r="K56" s="202"/>
      <c r="L56" s="203" t="s">
        <v>352</v>
      </c>
    </row>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0">
    <mergeCell ref="A25:L25"/>
    <mergeCell ref="A26:L29"/>
    <mergeCell ref="L43:L50"/>
    <mergeCell ref="A1:B1"/>
    <mergeCell ref="D1:E1"/>
    <mergeCell ref="G1:H1"/>
    <mergeCell ref="K1:L1"/>
    <mergeCell ref="A3:L3"/>
    <mergeCell ref="A23:L23"/>
    <mergeCell ref="A24:L24"/>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6" width="8.63"/>
    <col customWidth="1" min="17" max="17" width="4.38"/>
    <col customWidth="1" hidden="1" min="18" max="24" width="9.0"/>
    <col customWidth="1" hidden="1" min="25" max="25" width="7.13"/>
    <col customWidth="1" hidden="1" min="26" max="35" width="9.0"/>
    <col customWidth="1" min="36" max="36" width="8.63"/>
    <col customWidth="1" min="37" max="37" width="8.5"/>
    <col customWidth="1" hidden="1" min="38" max="39" width="9.0"/>
    <col customWidth="1" min="40" max="41" width="8.63"/>
    <col customWidth="1" min="42" max="42" width="2.38"/>
    <col customWidth="1" min="43" max="43" width="8.63"/>
    <col customWidth="1" min="44" max="44" width="8.5"/>
    <col customWidth="1" hidden="1" min="45" max="46" width="9.0"/>
    <col customWidth="1" min="47" max="53" width="8.63"/>
  </cols>
  <sheetData>
    <row r="1" ht="13.5" customHeight="1"/>
    <row r="2" ht="13.5" customHeight="1">
      <c r="H2" s="206" t="s">
        <v>362</v>
      </c>
    </row>
    <row r="3" ht="13.5" customHeight="1"/>
    <row r="4" ht="13.5" customHeight="1"/>
    <row r="5" ht="13.5" customHeight="1">
      <c r="A5" s="207" t="s">
        <v>87</v>
      </c>
      <c r="B5" s="18"/>
      <c r="C5" s="207" t="s">
        <v>363</v>
      </c>
      <c r="D5" s="17"/>
      <c r="E5" s="17"/>
      <c r="F5" s="17"/>
      <c r="G5" s="18"/>
      <c r="H5" s="207" t="s">
        <v>364</v>
      </c>
      <c r="I5" s="17"/>
      <c r="J5" s="17"/>
      <c r="K5" s="17"/>
      <c r="L5" s="17"/>
      <c r="M5" s="17"/>
      <c r="N5" s="17"/>
      <c r="O5" s="17"/>
      <c r="P5" s="17"/>
      <c r="Q5" s="17"/>
      <c r="R5" s="17"/>
      <c r="S5" s="17"/>
      <c r="T5" s="17"/>
      <c r="U5" s="17"/>
      <c r="V5" s="17"/>
      <c r="W5" s="17"/>
      <c r="X5" s="17"/>
      <c r="Y5" s="17"/>
      <c r="Z5" s="17"/>
      <c r="AA5" s="17"/>
      <c r="AB5" s="17"/>
      <c r="AC5" s="17"/>
      <c r="AD5" s="17"/>
      <c r="AE5" s="17"/>
      <c r="AF5" s="17"/>
      <c r="AG5" s="17"/>
      <c r="AH5" s="17"/>
      <c r="AI5" s="18"/>
      <c r="AJ5" s="208" t="s">
        <v>365</v>
      </c>
      <c r="AK5" s="17"/>
      <c r="AL5" s="17"/>
      <c r="AM5" s="18"/>
      <c r="AN5" s="208" t="s">
        <v>366</v>
      </c>
      <c r="AO5" s="17"/>
      <c r="AP5" s="18"/>
      <c r="AQ5" s="208" t="s">
        <v>367</v>
      </c>
      <c r="AR5" s="17"/>
      <c r="AS5" s="17"/>
      <c r="AT5" s="18"/>
      <c r="AU5" s="207" t="s">
        <v>54</v>
      </c>
      <c r="AV5" s="17"/>
      <c r="AW5" s="17"/>
      <c r="AX5" s="17"/>
      <c r="AY5" s="17"/>
      <c r="AZ5" s="17"/>
      <c r="BA5" s="18"/>
    </row>
    <row r="6" ht="13.5" customHeight="1">
      <c r="A6" s="21"/>
      <c r="B6" s="23"/>
      <c r="C6" s="21"/>
      <c r="D6" s="22"/>
      <c r="E6" s="22"/>
      <c r="F6" s="22"/>
      <c r="G6" s="23"/>
      <c r="H6" s="21"/>
      <c r="I6" s="22"/>
      <c r="J6" s="22"/>
      <c r="K6" s="22"/>
      <c r="L6" s="22"/>
      <c r="M6" s="22"/>
      <c r="N6" s="22"/>
      <c r="O6" s="22"/>
      <c r="P6" s="22"/>
      <c r="Q6" s="22"/>
      <c r="R6" s="22"/>
      <c r="S6" s="22"/>
      <c r="T6" s="22"/>
      <c r="U6" s="22"/>
      <c r="V6" s="22"/>
      <c r="W6" s="22"/>
      <c r="X6" s="22"/>
      <c r="Y6" s="22"/>
      <c r="Z6" s="22"/>
      <c r="AA6" s="22"/>
      <c r="AB6" s="22"/>
      <c r="AC6" s="22"/>
      <c r="AD6" s="22"/>
      <c r="AE6" s="22"/>
      <c r="AF6" s="22"/>
      <c r="AG6" s="22"/>
      <c r="AH6" s="22"/>
      <c r="AI6" s="23"/>
      <c r="AJ6" s="21"/>
      <c r="AK6" s="22"/>
      <c r="AL6" s="22"/>
      <c r="AM6" s="23"/>
      <c r="AN6" s="21"/>
      <c r="AO6" s="22"/>
      <c r="AP6" s="23"/>
      <c r="AQ6" s="21"/>
      <c r="AR6" s="22"/>
      <c r="AS6" s="22"/>
      <c r="AT6" s="23"/>
      <c r="AU6" s="21"/>
      <c r="AV6" s="22"/>
      <c r="AW6" s="22"/>
      <c r="AX6" s="22"/>
      <c r="AY6" s="22"/>
      <c r="AZ6" s="22"/>
      <c r="BA6" s="23"/>
    </row>
    <row r="7" ht="13.5" customHeight="1">
      <c r="A7" s="209">
        <v>1.0</v>
      </c>
      <c r="B7" s="18"/>
      <c r="C7" s="210" t="s">
        <v>368</v>
      </c>
      <c r="D7" s="17"/>
      <c r="E7" s="17"/>
      <c r="F7" s="17"/>
      <c r="G7" s="18"/>
      <c r="H7" s="211" t="s">
        <v>369</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8"/>
      <c r="AJ7" s="212" t="s">
        <v>76</v>
      </c>
      <c r="AK7" s="17"/>
      <c r="AL7" s="17"/>
      <c r="AM7" s="18"/>
      <c r="AN7" s="213" t="s">
        <v>370</v>
      </c>
      <c r="AO7" s="17"/>
      <c r="AP7" s="18"/>
      <c r="AQ7" s="210" t="s">
        <v>371</v>
      </c>
      <c r="AR7" s="17"/>
      <c r="AS7" s="17"/>
      <c r="AT7" s="18"/>
      <c r="AU7" s="214" t="s">
        <v>372</v>
      </c>
      <c r="AV7" s="17"/>
      <c r="AW7" s="17"/>
      <c r="AX7" s="17"/>
      <c r="AY7" s="17"/>
      <c r="AZ7" s="17"/>
      <c r="BA7" s="18"/>
    </row>
    <row r="8" ht="13.5" customHeight="1">
      <c r="A8" s="21"/>
      <c r="B8" s="23"/>
      <c r="C8" s="215"/>
      <c r="G8" s="216"/>
      <c r="H8" s="21"/>
      <c r="I8" s="22"/>
      <c r="J8" s="22"/>
      <c r="K8" s="22"/>
      <c r="L8" s="22"/>
      <c r="M8" s="22"/>
      <c r="N8" s="22"/>
      <c r="O8" s="22"/>
      <c r="P8" s="22"/>
      <c r="Q8" s="22"/>
      <c r="R8" s="22"/>
      <c r="S8" s="22"/>
      <c r="T8" s="22"/>
      <c r="U8" s="22"/>
      <c r="V8" s="22"/>
      <c r="W8" s="22"/>
      <c r="X8" s="22"/>
      <c r="Y8" s="22"/>
      <c r="Z8" s="22"/>
      <c r="AA8" s="22"/>
      <c r="AB8" s="22"/>
      <c r="AC8" s="22"/>
      <c r="AD8" s="22"/>
      <c r="AE8" s="22"/>
      <c r="AF8" s="22"/>
      <c r="AG8" s="22"/>
      <c r="AH8" s="22"/>
      <c r="AI8" s="23"/>
      <c r="AJ8" s="21"/>
      <c r="AK8" s="22"/>
      <c r="AL8" s="22"/>
      <c r="AM8" s="23"/>
      <c r="AN8" s="21"/>
      <c r="AO8" s="22"/>
      <c r="AP8" s="23"/>
      <c r="AQ8" s="21"/>
      <c r="AR8" s="22"/>
      <c r="AS8" s="22"/>
      <c r="AT8" s="23"/>
      <c r="AU8" s="215"/>
      <c r="BA8" s="216"/>
    </row>
    <row r="9" ht="13.5" customHeight="1">
      <c r="A9" s="209">
        <v>2.0</v>
      </c>
      <c r="B9" s="18"/>
      <c r="C9" s="215"/>
      <c r="G9" s="216"/>
      <c r="H9" s="217" t="s">
        <v>373</v>
      </c>
      <c r="AI9" s="216"/>
      <c r="AJ9" s="218" t="s">
        <v>374</v>
      </c>
      <c r="AK9" s="17"/>
      <c r="AL9" s="17"/>
      <c r="AM9" s="18"/>
      <c r="AN9" s="213">
        <v>45148.0</v>
      </c>
      <c r="AO9" s="17"/>
      <c r="AP9" s="18"/>
      <c r="AQ9" s="210" t="s">
        <v>371</v>
      </c>
      <c r="AR9" s="17"/>
      <c r="AS9" s="17"/>
      <c r="AT9" s="18"/>
      <c r="AU9" s="215"/>
      <c r="BA9" s="216"/>
    </row>
    <row r="10" ht="26.25" customHeight="1">
      <c r="A10" s="21"/>
      <c r="B10" s="23"/>
      <c r="C10" s="215"/>
      <c r="G10" s="216"/>
      <c r="H10" s="21"/>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3"/>
      <c r="AJ10" s="21"/>
      <c r="AK10" s="22"/>
      <c r="AL10" s="22"/>
      <c r="AM10" s="23"/>
      <c r="AN10" s="21"/>
      <c r="AO10" s="22"/>
      <c r="AP10" s="23"/>
      <c r="AQ10" s="21"/>
      <c r="AR10" s="22"/>
      <c r="AS10" s="22"/>
      <c r="AT10" s="23"/>
      <c r="AU10" s="215"/>
      <c r="BA10" s="216"/>
    </row>
    <row r="11" ht="27.0" customHeight="1">
      <c r="A11" s="209">
        <v>3.0</v>
      </c>
      <c r="B11" s="18"/>
      <c r="C11" s="215"/>
      <c r="G11" s="216"/>
      <c r="H11" s="217" t="s">
        <v>375</v>
      </c>
      <c r="AI11" s="216"/>
      <c r="AJ11" s="218" t="s">
        <v>374</v>
      </c>
      <c r="AK11" s="17"/>
      <c r="AL11" s="17"/>
      <c r="AM11" s="18"/>
      <c r="AN11" s="213">
        <v>45148.0</v>
      </c>
      <c r="AO11" s="17"/>
      <c r="AP11" s="18"/>
      <c r="AQ11" s="210" t="s">
        <v>371</v>
      </c>
      <c r="AR11" s="17"/>
      <c r="AS11" s="17"/>
      <c r="AT11" s="18"/>
      <c r="AU11" s="215"/>
      <c r="BA11" s="216"/>
    </row>
    <row r="12" ht="13.5" customHeight="1">
      <c r="A12" s="21"/>
      <c r="B12" s="23"/>
      <c r="C12" s="215"/>
      <c r="G12" s="216"/>
      <c r="H12" s="21"/>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3"/>
      <c r="AJ12" s="21"/>
      <c r="AK12" s="22"/>
      <c r="AL12" s="22"/>
      <c r="AM12" s="23"/>
      <c r="AN12" s="21"/>
      <c r="AO12" s="22"/>
      <c r="AP12" s="23"/>
      <c r="AQ12" s="21"/>
      <c r="AR12" s="22"/>
      <c r="AS12" s="22"/>
      <c r="AT12" s="23"/>
      <c r="AU12" s="215"/>
      <c r="BA12" s="216"/>
    </row>
    <row r="13" ht="13.5" customHeight="1">
      <c r="A13" s="209">
        <v>4.0</v>
      </c>
      <c r="B13" s="18"/>
      <c r="C13" s="215"/>
      <c r="G13" s="216"/>
      <c r="H13" s="217" t="s">
        <v>376</v>
      </c>
      <c r="AI13" s="216"/>
      <c r="AJ13" s="212" t="s">
        <v>76</v>
      </c>
      <c r="AK13" s="17"/>
      <c r="AL13" s="17"/>
      <c r="AM13" s="18"/>
      <c r="AN13" s="213">
        <v>45150.0</v>
      </c>
      <c r="AO13" s="17"/>
      <c r="AP13" s="18"/>
      <c r="AQ13" s="210" t="s">
        <v>371</v>
      </c>
      <c r="AR13" s="17"/>
      <c r="AS13" s="17"/>
      <c r="AT13" s="18"/>
      <c r="AU13" s="215"/>
      <c r="BA13" s="216"/>
    </row>
    <row r="14" ht="13.5" customHeight="1">
      <c r="A14" s="21"/>
      <c r="B14" s="23"/>
      <c r="C14" s="215"/>
      <c r="G14" s="216"/>
      <c r="H14" s="21"/>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3"/>
      <c r="AJ14" s="21"/>
      <c r="AK14" s="22"/>
      <c r="AL14" s="22"/>
      <c r="AM14" s="23"/>
      <c r="AN14" s="21"/>
      <c r="AO14" s="22"/>
      <c r="AP14" s="23"/>
      <c r="AQ14" s="21"/>
      <c r="AR14" s="22"/>
      <c r="AS14" s="22"/>
      <c r="AT14" s="23"/>
      <c r="AU14" s="215"/>
      <c r="BA14" s="216"/>
    </row>
    <row r="15" ht="13.5" customHeight="1">
      <c r="A15" s="209">
        <v>5.0</v>
      </c>
      <c r="B15" s="18"/>
      <c r="C15" s="215"/>
      <c r="G15" s="216"/>
      <c r="H15" s="217" t="s">
        <v>377</v>
      </c>
      <c r="AI15" s="216"/>
      <c r="AJ15" s="218" t="s">
        <v>374</v>
      </c>
      <c r="AK15" s="17"/>
      <c r="AL15" s="17"/>
      <c r="AM15" s="18"/>
      <c r="AN15" s="213">
        <v>45148.0</v>
      </c>
      <c r="AO15" s="17"/>
      <c r="AP15" s="18"/>
      <c r="AQ15" s="210" t="s">
        <v>371</v>
      </c>
      <c r="AR15" s="17"/>
      <c r="AS15" s="17"/>
      <c r="AT15" s="18"/>
      <c r="AU15" s="215"/>
      <c r="BA15" s="216"/>
    </row>
    <row r="16" ht="13.5" customHeight="1">
      <c r="A16" s="21"/>
      <c r="B16" s="23"/>
      <c r="C16" s="215"/>
      <c r="G16" s="216"/>
      <c r="H16" s="21"/>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3"/>
      <c r="AJ16" s="21"/>
      <c r="AK16" s="22"/>
      <c r="AL16" s="22"/>
      <c r="AM16" s="23"/>
      <c r="AN16" s="21"/>
      <c r="AO16" s="22"/>
      <c r="AP16" s="23"/>
      <c r="AQ16" s="21"/>
      <c r="AR16" s="22"/>
      <c r="AS16" s="22"/>
      <c r="AT16" s="23"/>
      <c r="AU16" s="215"/>
      <c r="BA16" s="216"/>
    </row>
    <row r="17" ht="13.5" customHeight="1">
      <c r="A17" s="209">
        <v>6.0</v>
      </c>
      <c r="B17" s="18"/>
      <c r="C17" s="215"/>
      <c r="G17" s="216"/>
      <c r="H17" s="217" t="s">
        <v>378</v>
      </c>
      <c r="AI17" s="216"/>
      <c r="AJ17" s="219" t="s">
        <v>379</v>
      </c>
      <c r="AK17" s="17"/>
      <c r="AL17" s="17"/>
      <c r="AM17" s="18"/>
      <c r="AN17" s="213">
        <v>45148.0</v>
      </c>
      <c r="AO17" s="17"/>
      <c r="AP17" s="18"/>
      <c r="AQ17" s="210" t="s">
        <v>371</v>
      </c>
      <c r="AR17" s="17"/>
      <c r="AS17" s="17"/>
      <c r="AT17" s="18"/>
      <c r="AU17" s="215"/>
      <c r="BA17" s="216"/>
    </row>
    <row r="18" ht="13.5" customHeight="1">
      <c r="A18" s="21"/>
      <c r="B18" s="23"/>
      <c r="C18" s="21"/>
      <c r="D18" s="22"/>
      <c r="E18" s="22"/>
      <c r="F18" s="22"/>
      <c r="G18" s="23"/>
      <c r="H18" s="21"/>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3"/>
      <c r="AJ18" s="21"/>
      <c r="AK18" s="22"/>
      <c r="AL18" s="22"/>
      <c r="AM18" s="23"/>
      <c r="AN18" s="21"/>
      <c r="AO18" s="22"/>
      <c r="AP18" s="23"/>
      <c r="AQ18" s="21"/>
      <c r="AR18" s="22"/>
      <c r="AS18" s="22"/>
      <c r="AT18" s="23"/>
      <c r="AU18" s="215"/>
      <c r="BA18" s="216"/>
    </row>
    <row r="19" ht="13.5" customHeight="1">
      <c r="A19" s="209">
        <v>7.0</v>
      </c>
      <c r="B19" s="18"/>
      <c r="C19" s="210" t="s">
        <v>380</v>
      </c>
      <c r="D19" s="17"/>
      <c r="E19" s="17"/>
      <c r="F19" s="17"/>
      <c r="G19" s="18"/>
      <c r="H19" s="217" t="s">
        <v>381</v>
      </c>
      <c r="AI19" s="216"/>
      <c r="AJ19" s="219" t="s">
        <v>379</v>
      </c>
      <c r="AK19" s="17"/>
      <c r="AL19" s="17"/>
      <c r="AM19" s="18"/>
      <c r="AN19" s="213">
        <v>45148.0</v>
      </c>
      <c r="AO19" s="17"/>
      <c r="AP19" s="18"/>
      <c r="AQ19" s="210" t="s">
        <v>371</v>
      </c>
      <c r="AR19" s="17"/>
      <c r="AS19" s="17"/>
      <c r="AT19" s="18"/>
      <c r="AU19" s="215"/>
      <c r="BA19" s="216"/>
    </row>
    <row r="20" ht="13.5" customHeight="1">
      <c r="A20" s="21"/>
      <c r="B20" s="23"/>
      <c r="C20" s="215"/>
      <c r="G20" s="216"/>
      <c r="H20" s="21"/>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3"/>
      <c r="AJ20" s="21"/>
      <c r="AK20" s="22"/>
      <c r="AL20" s="22"/>
      <c r="AM20" s="23"/>
      <c r="AN20" s="21"/>
      <c r="AO20" s="22"/>
      <c r="AP20" s="23"/>
      <c r="AQ20" s="21"/>
      <c r="AR20" s="22"/>
      <c r="AS20" s="22"/>
      <c r="AT20" s="23"/>
      <c r="AU20" s="215"/>
      <c r="BA20" s="216"/>
    </row>
    <row r="21" ht="13.5" customHeight="1">
      <c r="A21" s="209">
        <v>8.0</v>
      </c>
      <c r="B21" s="18"/>
      <c r="C21" s="215"/>
      <c r="G21" s="216"/>
      <c r="H21" s="217" t="s">
        <v>382</v>
      </c>
      <c r="AI21" s="216"/>
      <c r="AJ21" s="219" t="s">
        <v>379</v>
      </c>
      <c r="AK21" s="17"/>
      <c r="AL21" s="17"/>
      <c r="AM21" s="18"/>
      <c r="AN21" s="213">
        <v>45148.0</v>
      </c>
      <c r="AO21" s="17"/>
      <c r="AP21" s="18"/>
      <c r="AQ21" s="210" t="s">
        <v>371</v>
      </c>
      <c r="AR21" s="17"/>
      <c r="AS21" s="17"/>
      <c r="AT21" s="18"/>
      <c r="AU21" s="215"/>
      <c r="BA21" s="216"/>
    </row>
    <row r="22" ht="13.5" customHeight="1">
      <c r="A22" s="21"/>
      <c r="B22" s="23"/>
      <c r="C22" s="215"/>
      <c r="G22" s="216"/>
      <c r="H22" s="21"/>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3"/>
      <c r="AJ22" s="21"/>
      <c r="AK22" s="22"/>
      <c r="AL22" s="22"/>
      <c r="AM22" s="23"/>
      <c r="AN22" s="21"/>
      <c r="AO22" s="22"/>
      <c r="AP22" s="23"/>
      <c r="AQ22" s="21"/>
      <c r="AR22" s="22"/>
      <c r="AS22" s="22"/>
      <c r="AT22" s="23"/>
      <c r="AU22" s="215"/>
      <c r="BA22" s="216"/>
    </row>
    <row r="23" ht="13.5" customHeight="1">
      <c r="A23" s="209">
        <v>9.0</v>
      </c>
      <c r="B23" s="18"/>
      <c r="C23" s="215"/>
      <c r="G23" s="216"/>
      <c r="H23" s="217" t="s">
        <v>383</v>
      </c>
      <c r="AI23" s="216"/>
      <c r="AJ23" s="219" t="s">
        <v>379</v>
      </c>
      <c r="AK23" s="17"/>
      <c r="AL23" s="17"/>
      <c r="AM23" s="18"/>
      <c r="AN23" s="213">
        <v>45148.0</v>
      </c>
      <c r="AO23" s="17"/>
      <c r="AP23" s="18"/>
      <c r="AQ23" s="210" t="s">
        <v>371</v>
      </c>
      <c r="AR23" s="17"/>
      <c r="AS23" s="17"/>
      <c r="AT23" s="18"/>
      <c r="AU23" s="215"/>
      <c r="BA23" s="216"/>
    </row>
    <row r="24" ht="13.5" customHeight="1">
      <c r="A24" s="21"/>
      <c r="B24" s="23"/>
      <c r="C24" s="215"/>
      <c r="G24" s="216"/>
      <c r="H24" s="21"/>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3"/>
      <c r="AJ24" s="21"/>
      <c r="AK24" s="22"/>
      <c r="AL24" s="22"/>
      <c r="AM24" s="23"/>
      <c r="AN24" s="21"/>
      <c r="AO24" s="22"/>
      <c r="AP24" s="23"/>
      <c r="AQ24" s="21"/>
      <c r="AR24" s="22"/>
      <c r="AS24" s="22"/>
      <c r="AT24" s="23"/>
      <c r="AU24" s="215"/>
      <c r="BA24" s="216"/>
    </row>
    <row r="25" ht="13.5" customHeight="1">
      <c r="A25" s="209">
        <v>10.0</v>
      </c>
      <c r="B25" s="18"/>
      <c r="C25" s="215"/>
      <c r="G25" s="216"/>
      <c r="H25" s="217" t="s">
        <v>384</v>
      </c>
      <c r="AI25" s="216"/>
      <c r="AJ25" s="219" t="s">
        <v>379</v>
      </c>
      <c r="AK25" s="17"/>
      <c r="AL25" s="17"/>
      <c r="AM25" s="18"/>
      <c r="AN25" s="213">
        <v>45148.0</v>
      </c>
      <c r="AO25" s="17"/>
      <c r="AP25" s="18"/>
      <c r="AQ25" s="210" t="s">
        <v>371</v>
      </c>
      <c r="AR25" s="17"/>
      <c r="AS25" s="17"/>
      <c r="AT25" s="18"/>
      <c r="AU25" s="215"/>
      <c r="BA25" s="216"/>
    </row>
    <row r="26" ht="13.5" customHeight="1">
      <c r="A26" s="21"/>
      <c r="B26" s="23"/>
      <c r="C26" s="215"/>
      <c r="G26" s="216"/>
      <c r="H26" s="21"/>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3"/>
      <c r="AJ26" s="21"/>
      <c r="AK26" s="22"/>
      <c r="AL26" s="22"/>
      <c r="AM26" s="23"/>
      <c r="AN26" s="21"/>
      <c r="AO26" s="22"/>
      <c r="AP26" s="23"/>
      <c r="AQ26" s="21"/>
      <c r="AR26" s="22"/>
      <c r="AS26" s="22"/>
      <c r="AT26" s="23"/>
      <c r="AU26" s="215"/>
      <c r="BA26" s="216"/>
    </row>
    <row r="27" ht="13.5" customHeight="1">
      <c r="A27" s="209">
        <v>11.0</v>
      </c>
      <c r="B27" s="18"/>
      <c r="C27" s="215"/>
      <c r="G27" s="216"/>
      <c r="H27" s="217" t="s">
        <v>385</v>
      </c>
      <c r="AI27" s="216"/>
      <c r="AJ27" s="219" t="s">
        <v>379</v>
      </c>
      <c r="AK27" s="17"/>
      <c r="AL27" s="17"/>
      <c r="AM27" s="18"/>
      <c r="AN27" s="213">
        <v>45148.0</v>
      </c>
      <c r="AO27" s="17"/>
      <c r="AP27" s="18"/>
      <c r="AQ27" s="210" t="s">
        <v>371</v>
      </c>
      <c r="AR27" s="17"/>
      <c r="AS27" s="17"/>
      <c r="AT27" s="18"/>
      <c r="AU27" s="215"/>
      <c r="BA27" s="216"/>
    </row>
    <row r="28" ht="13.5" customHeight="1">
      <c r="A28" s="21"/>
      <c r="B28" s="23"/>
      <c r="C28" s="215"/>
      <c r="G28" s="216"/>
      <c r="H28" s="21"/>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3"/>
      <c r="AJ28" s="21"/>
      <c r="AK28" s="22"/>
      <c r="AL28" s="22"/>
      <c r="AM28" s="23"/>
      <c r="AN28" s="21"/>
      <c r="AO28" s="22"/>
      <c r="AP28" s="23"/>
      <c r="AQ28" s="21"/>
      <c r="AR28" s="22"/>
      <c r="AS28" s="22"/>
      <c r="AT28" s="23"/>
      <c r="AU28" s="215"/>
      <c r="BA28" s="216"/>
    </row>
    <row r="29" ht="13.5" customHeight="1">
      <c r="A29" s="209">
        <v>12.0</v>
      </c>
      <c r="B29" s="18"/>
      <c r="C29" s="215"/>
      <c r="G29" s="216"/>
      <c r="H29" s="217" t="s">
        <v>386</v>
      </c>
      <c r="AI29" s="216"/>
      <c r="AJ29" s="218" t="s">
        <v>374</v>
      </c>
      <c r="AK29" s="17"/>
      <c r="AL29" s="17"/>
      <c r="AM29" s="18"/>
      <c r="AN29" s="213">
        <v>45148.0</v>
      </c>
      <c r="AO29" s="17"/>
      <c r="AP29" s="18"/>
      <c r="AQ29" s="210" t="s">
        <v>371</v>
      </c>
      <c r="AR29" s="17"/>
      <c r="AS29" s="17"/>
      <c r="AT29" s="18"/>
      <c r="AU29" s="215"/>
      <c r="BA29" s="216"/>
    </row>
    <row r="30" ht="27.75" customHeight="1">
      <c r="A30" s="21"/>
      <c r="B30" s="23"/>
      <c r="C30" s="215"/>
      <c r="G30" s="216"/>
      <c r="H30" s="21"/>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3"/>
      <c r="AJ30" s="21"/>
      <c r="AK30" s="22"/>
      <c r="AL30" s="22"/>
      <c r="AM30" s="23"/>
      <c r="AN30" s="21"/>
      <c r="AO30" s="22"/>
      <c r="AP30" s="23"/>
      <c r="AQ30" s="21"/>
      <c r="AR30" s="22"/>
      <c r="AS30" s="22"/>
      <c r="AT30" s="23"/>
      <c r="AU30" s="215"/>
      <c r="BA30" s="216"/>
    </row>
    <row r="31" ht="13.5" customHeight="1">
      <c r="A31" s="209">
        <v>13.0</v>
      </c>
      <c r="B31" s="18"/>
      <c r="C31" s="215"/>
      <c r="G31" s="216"/>
      <c r="H31" s="217" t="s">
        <v>387</v>
      </c>
      <c r="AI31" s="216"/>
      <c r="AJ31" s="219" t="s">
        <v>379</v>
      </c>
      <c r="AK31" s="17"/>
      <c r="AL31" s="17"/>
      <c r="AM31" s="18"/>
      <c r="AN31" s="213">
        <v>45148.0</v>
      </c>
      <c r="AO31" s="17"/>
      <c r="AP31" s="18"/>
      <c r="AQ31" s="210" t="s">
        <v>371</v>
      </c>
      <c r="AR31" s="17"/>
      <c r="AS31" s="17"/>
      <c r="AT31" s="18"/>
      <c r="AU31" s="215"/>
      <c r="BA31" s="216"/>
    </row>
    <row r="32" ht="13.5" customHeight="1">
      <c r="A32" s="21"/>
      <c r="B32" s="23"/>
      <c r="C32" s="215"/>
      <c r="G32" s="216"/>
      <c r="H32" s="21"/>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3"/>
      <c r="AJ32" s="21"/>
      <c r="AK32" s="22"/>
      <c r="AL32" s="22"/>
      <c r="AM32" s="23"/>
      <c r="AN32" s="21"/>
      <c r="AO32" s="22"/>
      <c r="AP32" s="23"/>
      <c r="AQ32" s="21"/>
      <c r="AR32" s="22"/>
      <c r="AS32" s="22"/>
      <c r="AT32" s="23"/>
      <c r="AU32" s="215"/>
      <c r="BA32" s="216"/>
    </row>
    <row r="33" ht="13.5" customHeight="1">
      <c r="A33" s="209">
        <v>14.0</v>
      </c>
      <c r="B33" s="18"/>
      <c r="C33" s="215"/>
      <c r="G33" s="216"/>
      <c r="H33" s="217" t="s">
        <v>388</v>
      </c>
      <c r="AI33" s="216"/>
      <c r="AJ33" s="218" t="s">
        <v>374</v>
      </c>
      <c r="AK33" s="17"/>
      <c r="AL33" s="17"/>
      <c r="AM33" s="18"/>
      <c r="AN33" s="213">
        <v>45148.0</v>
      </c>
      <c r="AO33" s="17"/>
      <c r="AP33" s="18"/>
      <c r="AQ33" s="210" t="s">
        <v>371</v>
      </c>
      <c r="AR33" s="17"/>
      <c r="AS33" s="17"/>
      <c r="AT33" s="18"/>
      <c r="AU33" s="215"/>
      <c r="BA33" s="216"/>
    </row>
    <row r="34" ht="13.5" customHeight="1">
      <c r="A34" s="21"/>
      <c r="B34" s="23"/>
      <c r="C34" s="21"/>
      <c r="D34" s="22"/>
      <c r="E34" s="22"/>
      <c r="F34" s="22"/>
      <c r="G34" s="23"/>
      <c r="H34" s="21"/>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3"/>
      <c r="AJ34" s="21"/>
      <c r="AK34" s="22"/>
      <c r="AL34" s="22"/>
      <c r="AM34" s="23"/>
      <c r="AN34" s="21"/>
      <c r="AO34" s="22"/>
      <c r="AP34" s="23"/>
      <c r="AQ34" s="21"/>
      <c r="AR34" s="22"/>
      <c r="AS34" s="22"/>
      <c r="AT34" s="23"/>
      <c r="AU34" s="215"/>
      <c r="BA34" s="216"/>
    </row>
    <row r="35" ht="13.5" customHeight="1">
      <c r="A35" s="209">
        <v>15.0</v>
      </c>
      <c r="B35" s="18"/>
      <c r="C35" s="210" t="s">
        <v>389</v>
      </c>
      <c r="D35" s="17"/>
      <c r="E35" s="17"/>
      <c r="F35" s="17"/>
      <c r="G35" s="18"/>
      <c r="H35" s="217" t="s">
        <v>390</v>
      </c>
      <c r="AI35" s="216"/>
      <c r="AJ35" s="219" t="s">
        <v>379</v>
      </c>
      <c r="AK35" s="17"/>
      <c r="AL35" s="17"/>
      <c r="AM35" s="18"/>
      <c r="AN35" s="213">
        <v>45148.0</v>
      </c>
      <c r="AO35" s="17"/>
      <c r="AP35" s="18"/>
      <c r="AQ35" s="210" t="s">
        <v>371</v>
      </c>
      <c r="AR35" s="17"/>
      <c r="AS35" s="17"/>
      <c r="AT35" s="18"/>
      <c r="AU35" s="215"/>
      <c r="BA35" s="216"/>
    </row>
    <row r="36" ht="13.5" customHeight="1">
      <c r="A36" s="21"/>
      <c r="B36" s="23"/>
      <c r="C36" s="215"/>
      <c r="G36" s="216"/>
      <c r="H36" s="21"/>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3"/>
      <c r="AJ36" s="21"/>
      <c r="AK36" s="22"/>
      <c r="AL36" s="22"/>
      <c r="AM36" s="23"/>
      <c r="AN36" s="21"/>
      <c r="AO36" s="22"/>
      <c r="AP36" s="23"/>
      <c r="AQ36" s="21"/>
      <c r="AR36" s="22"/>
      <c r="AS36" s="22"/>
      <c r="AT36" s="23"/>
      <c r="AU36" s="215"/>
      <c r="BA36" s="216"/>
    </row>
    <row r="37" ht="13.5" customHeight="1">
      <c r="A37" s="209">
        <v>16.0</v>
      </c>
      <c r="B37" s="18"/>
      <c r="C37" s="215"/>
      <c r="G37" s="216"/>
      <c r="H37" s="217" t="s">
        <v>391</v>
      </c>
      <c r="AI37" s="216"/>
      <c r="AJ37" s="212" t="s">
        <v>76</v>
      </c>
      <c r="AK37" s="17"/>
      <c r="AL37" s="17"/>
      <c r="AM37" s="18"/>
      <c r="AN37" s="213">
        <v>45148.0</v>
      </c>
      <c r="AO37" s="17"/>
      <c r="AP37" s="18"/>
      <c r="AQ37" s="210" t="s">
        <v>371</v>
      </c>
      <c r="AR37" s="17"/>
      <c r="AS37" s="17"/>
      <c r="AT37" s="18"/>
      <c r="AU37" s="215"/>
      <c r="BA37" s="216"/>
    </row>
    <row r="38" ht="13.5" customHeight="1">
      <c r="A38" s="21"/>
      <c r="B38" s="23"/>
      <c r="C38" s="215"/>
      <c r="G38" s="216"/>
      <c r="H38" s="21"/>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3"/>
      <c r="AJ38" s="21"/>
      <c r="AK38" s="22"/>
      <c r="AL38" s="22"/>
      <c r="AM38" s="23"/>
      <c r="AN38" s="21"/>
      <c r="AO38" s="22"/>
      <c r="AP38" s="23"/>
      <c r="AQ38" s="21"/>
      <c r="AR38" s="22"/>
      <c r="AS38" s="22"/>
      <c r="AT38" s="23"/>
      <c r="AU38" s="215"/>
      <c r="BA38" s="216"/>
    </row>
    <row r="39" ht="13.5" customHeight="1">
      <c r="A39" s="209">
        <v>17.0</v>
      </c>
      <c r="B39" s="18"/>
      <c r="C39" s="215"/>
      <c r="G39" s="216"/>
      <c r="H39" s="217" t="s">
        <v>392</v>
      </c>
      <c r="AI39" s="216"/>
      <c r="AJ39" s="212" t="s">
        <v>76</v>
      </c>
      <c r="AK39" s="17"/>
      <c r="AL39" s="17"/>
      <c r="AM39" s="18"/>
      <c r="AN39" s="213">
        <v>45148.0</v>
      </c>
      <c r="AO39" s="17"/>
      <c r="AP39" s="18"/>
      <c r="AQ39" s="210" t="s">
        <v>371</v>
      </c>
      <c r="AR39" s="17"/>
      <c r="AS39" s="17"/>
      <c r="AT39" s="18"/>
      <c r="AU39" s="215"/>
      <c r="BA39" s="216"/>
    </row>
    <row r="40" ht="13.5" customHeight="1">
      <c r="A40" s="21"/>
      <c r="B40" s="23"/>
      <c r="C40" s="21"/>
      <c r="D40" s="22"/>
      <c r="E40" s="22"/>
      <c r="F40" s="22"/>
      <c r="G40" s="23"/>
      <c r="H40" s="21"/>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3"/>
      <c r="AJ40" s="21"/>
      <c r="AK40" s="22"/>
      <c r="AL40" s="22"/>
      <c r="AM40" s="23"/>
      <c r="AN40" s="21"/>
      <c r="AO40" s="22"/>
      <c r="AP40" s="23"/>
      <c r="AQ40" s="21"/>
      <c r="AR40" s="22"/>
      <c r="AS40" s="22"/>
      <c r="AT40" s="23"/>
      <c r="AU40" s="215"/>
      <c r="BA40" s="216"/>
    </row>
    <row r="41" ht="13.5" customHeight="1">
      <c r="A41" s="209">
        <v>18.0</v>
      </c>
      <c r="B41" s="18"/>
      <c r="C41" s="210" t="s">
        <v>393</v>
      </c>
      <c r="D41" s="17"/>
      <c r="E41" s="17"/>
      <c r="F41" s="17"/>
      <c r="G41" s="18"/>
      <c r="H41" s="217" t="s">
        <v>394</v>
      </c>
      <c r="AI41" s="216"/>
      <c r="AJ41" s="212" t="s">
        <v>76</v>
      </c>
      <c r="AK41" s="17"/>
      <c r="AL41" s="17"/>
      <c r="AM41" s="18"/>
      <c r="AN41" s="213">
        <v>45148.0</v>
      </c>
      <c r="AO41" s="17"/>
      <c r="AP41" s="18"/>
      <c r="AQ41" s="210" t="s">
        <v>371</v>
      </c>
      <c r="AR41" s="17"/>
      <c r="AS41" s="17"/>
      <c r="AT41" s="18"/>
      <c r="AU41" s="215"/>
      <c r="BA41" s="216"/>
    </row>
    <row r="42" ht="13.5" customHeight="1">
      <c r="A42" s="21"/>
      <c r="B42" s="23"/>
      <c r="C42" s="215"/>
      <c r="G42" s="216"/>
      <c r="H42" s="21"/>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3"/>
      <c r="AJ42" s="21"/>
      <c r="AK42" s="22"/>
      <c r="AL42" s="22"/>
      <c r="AM42" s="23"/>
      <c r="AN42" s="21"/>
      <c r="AO42" s="22"/>
      <c r="AP42" s="23"/>
      <c r="AQ42" s="21"/>
      <c r="AR42" s="22"/>
      <c r="AS42" s="22"/>
      <c r="AT42" s="23"/>
      <c r="AU42" s="215"/>
      <c r="BA42" s="216"/>
    </row>
    <row r="43" ht="13.5" customHeight="1">
      <c r="A43" s="209">
        <v>19.0</v>
      </c>
      <c r="B43" s="18"/>
      <c r="C43" s="215"/>
      <c r="G43" s="216"/>
      <c r="H43" s="217" t="s">
        <v>395</v>
      </c>
      <c r="AI43" s="216"/>
      <c r="AJ43" s="212" t="s">
        <v>76</v>
      </c>
      <c r="AK43" s="17"/>
      <c r="AL43" s="17"/>
      <c r="AM43" s="18"/>
      <c r="AN43" s="213">
        <v>45148.0</v>
      </c>
      <c r="AO43" s="17"/>
      <c r="AP43" s="18"/>
      <c r="AQ43" s="210" t="s">
        <v>371</v>
      </c>
      <c r="AR43" s="17"/>
      <c r="AS43" s="17"/>
      <c r="AT43" s="18"/>
      <c r="AU43" s="215"/>
      <c r="BA43" s="216"/>
    </row>
    <row r="44" ht="13.5" customHeight="1">
      <c r="A44" s="21"/>
      <c r="B44" s="23"/>
      <c r="C44" s="215"/>
      <c r="G44" s="216"/>
      <c r="H44" s="21"/>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3"/>
      <c r="AJ44" s="21"/>
      <c r="AK44" s="22"/>
      <c r="AL44" s="22"/>
      <c r="AM44" s="23"/>
      <c r="AN44" s="21"/>
      <c r="AO44" s="22"/>
      <c r="AP44" s="23"/>
      <c r="AQ44" s="21"/>
      <c r="AR44" s="22"/>
      <c r="AS44" s="22"/>
      <c r="AT44" s="23"/>
      <c r="AU44" s="215"/>
      <c r="BA44" s="216"/>
    </row>
    <row r="45" ht="13.5" customHeight="1">
      <c r="A45" s="209">
        <v>20.0</v>
      </c>
      <c r="B45" s="18"/>
      <c r="C45" s="215"/>
      <c r="G45" s="216"/>
      <c r="H45" s="217" t="s">
        <v>396</v>
      </c>
      <c r="AI45" s="216"/>
      <c r="AJ45" s="212" t="s">
        <v>76</v>
      </c>
      <c r="AK45" s="17"/>
      <c r="AL45" s="17"/>
      <c r="AM45" s="18"/>
      <c r="AN45" s="213">
        <v>45148.0</v>
      </c>
      <c r="AO45" s="17"/>
      <c r="AP45" s="18"/>
      <c r="AQ45" s="210" t="s">
        <v>371</v>
      </c>
      <c r="AR45" s="17"/>
      <c r="AS45" s="17"/>
      <c r="AT45" s="18"/>
      <c r="AU45" s="215"/>
      <c r="BA45" s="216"/>
    </row>
    <row r="46" ht="13.5" customHeight="1">
      <c r="A46" s="21"/>
      <c r="B46" s="23"/>
      <c r="C46" s="21"/>
      <c r="D46" s="22"/>
      <c r="E46" s="22"/>
      <c r="F46" s="22"/>
      <c r="G46" s="23"/>
      <c r="H46" s="21"/>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3"/>
      <c r="AJ46" s="21"/>
      <c r="AK46" s="22"/>
      <c r="AL46" s="22"/>
      <c r="AM46" s="23"/>
      <c r="AN46" s="21"/>
      <c r="AO46" s="22"/>
      <c r="AP46" s="23"/>
      <c r="AQ46" s="21"/>
      <c r="AR46" s="22"/>
      <c r="AS46" s="22"/>
      <c r="AT46" s="23"/>
      <c r="AU46" s="215"/>
      <c r="BA46" s="216"/>
    </row>
    <row r="47" ht="13.5" customHeight="1">
      <c r="A47" s="209">
        <v>21.0</v>
      </c>
      <c r="B47" s="18"/>
      <c r="C47" s="210" t="s">
        <v>397</v>
      </c>
      <c r="D47" s="17"/>
      <c r="E47" s="17"/>
      <c r="F47" s="17"/>
      <c r="G47" s="18"/>
      <c r="H47" s="217" t="s">
        <v>398</v>
      </c>
      <c r="AI47" s="216"/>
      <c r="AJ47" s="212" t="s">
        <v>76</v>
      </c>
      <c r="AK47" s="17"/>
      <c r="AL47" s="17"/>
      <c r="AM47" s="18"/>
      <c r="AN47" s="213">
        <v>45148.0</v>
      </c>
      <c r="AO47" s="17"/>
      <c r="AP47" s="18"/>
      <c r="AQ47" s="210" t="s">
        <v>371</v>
      </c>
      <c r="AR47" s="17"/>
      <c r="AS47" s="17"/>
      <c r="AT47" s="18"/>
      <c r="AU47" s="215"/>
      <c r="BA47" s="216"/>
    </row>
    <row r="48" ht="13.5" customHeight="1">
      <c r="A48" s="21"/>
      <c r="B48" s="23"/>
      <c r="C48" s="215"/>
      <c r="G48" s="216"/>
      <c r="H48" s="21"/>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3"/>
      <c r="AJ48" s="21"/>
      <c r="AK48" s="22"/>
      <c r="AL48" s="22"/>
      <c r="AM48" s="23"/>
      <c r="AN48" s="21"/>
      <c r="AO48" s="22"/>
      <c r="AP48" s="23"/>
      <c r="AQ48" s="21"/>
      <c r="AR48" s="22"/>
      <c r="AS48" s="22"/>
      <c r="AT48" s="23"/>
      <c r="AU48" s="215"/>
      <c r="BA48" s="216"/>
    </row>
    <row r="49" ht="13.5" customHeight="1">
      <c r="A49" s="209">
        <v>22.0</v>
      </c>
      <c r="B49" s="18"/>
      <c r="C49" s="215"/>
      <c r="G49" s="216"/>
      <c r="H49" s="217" t="s">
        <v>399</v>
      </c>
      <c r="AI49" s="216"/>
      <c r="AJ49" s="212" t="s">
        <v>76</v>
      </c>
      <c r="AK49" s="17"/>
      <c r="AL49" s="17"/>
      <c r="AM49" s="18"/>
      <c r="AN49" s="213">
        <v>45148.0</v>
      </c>
      <c r="AO49" s="17"/>
      <c r="AP49" s="18"/>
      <c r="AQ49" s="210" t="s">
        <v>371</v>
      </c>
      <c r="AR49" s="17"/>
      <c r="AS49" s="17"/>
      <c r="AT49" s="18"/>
      <c r="AU49" s="215"/>
      <c r="BA49" s="216"/>
    </row>
    <row r="50" ht="41.25" customHeight="1">
      <c r="A50" s="21"/>
      <c r="B50" s="23"/>
      <c r="C50" s="215"/>
      <c r="G50" s="216"/>
      <c r="H50" s="21"/>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3"/>
      <c r="AJ50" s="21"/>
      <c r="AK50" s="22"/>
      <c r="AL50" s="22"/>
      <c r="AM50" s="23"/>
      <c r="AN50" s="21"/>
      <c r="AO50" s="22"/>
      <c r="AP50" s="23"/>
      <c r="AQ50" s="21"/>
      <c r="AR50" s="22"/>
      <c r="AS50" s="22"/>
      <c r="AT50" s="23"/>
      <c r="AU50" s="215"/>
      <c r="BA50" s="216"/>
    </row>
    <row r="51" ht="13.5" customHeight="1">
      <c r="A51" s="209">
        <v>23.0</v>
      </c>
      <c r="B51" s="18"/>
      <c r="C51" s="215"/>
      <c r="G51" s="216"/>
      <c r="H51" s="217" t="s">
        <v>400</v>
      </c>
      <c r="AI51" s="216"/>
      <c r="AJ51" s="212" t="s">
        <v>76</v>
      </c>
      <c r="AK51" s="17"/>
      <c r="AL51" s="17"/>
      <c r="AM51" s="18"/>
      <c r="AN51" s="213">
        <v>45148.0</v>
      </c>
      <c r="AO51" s="17"/>
      <c r="AP51" s="18"/>
      <c r="AQ51" s="210" t="s">
        <v>371</v>
      </c>
      <c r="AR51" s="17"/>
      <c r="AS51" s="17"/>
      <c r="AT51" s="18"/>
      <c r="AU51" s="215"/>
      <c r="BA51" s="216"/>
    </row>
    <row r="52" ht="13.5" customHeight="1">
      <c r="A52" s="21"/>
      <c r="B52" s="23"/>
      <c r="C52" s="21"/>
      <c r="D52" s="22"/>
      <c r="E52" s="22"/>
      <c r="F52" s="22"/>
      <c r="G52" s="23"/>
      <c r="H52" s="21"/>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3"/>
      <c r="AJ52" s="21"/>
      <c r="AK52" s="22"/>
      <c r="AL52" s="22"/>
      <c r="AM52" s="23"/>
      <c r="AN52" s="21"/>
      <c r="AO52" s="22"/>
      <c r="AP52" s="23"/>
      <c r="AQ52" s="21"/>
      <c r="AR52" s="22"/>
      <c r="AS52" s="22"/>
      <c r="AT52" s="23"/>
      <c r="AU52" s="21"/>
      <c r="AV52" s="22"/>
      <c r="AW52" s="22"/>
      <c r="AX52" s="22"/>
      <c r="AY52" s="22"/>
      <c r="AZ52" s="22"/>
      <c r="BA52" s="23"/>
    </row>
    <row r="53" ht="13.5" customHeight="1">
      <c r="A53" s="209"/>
      <c r="B53" s="18"/>
      <c r="C53" s="210"/>
      <c r="D53" s="17"/>
      <c r="E53" s="17"/>
      <c r="F53" s="17"/>
      <c r="G53" s="18"/>
      <c r="H53" s="220"/>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8"/>
      <c r="AJ53" s="210"/>
      <c r="AK53" s="17"/>
      <c r="AL53" s="17"/>
      <c r="AM53" s="18"/>
      <c r="AN53" s="213"/>
      <c r="AO53" s="17"/>
      <c r="AP53" s="18"/>
      <c r="AQ53" s="210"/>
      <c r="AR53" s="17"/>
      <c r="AS53" s="17"/>
      <c r="AT53" s="18"/>
      <c r="AU53" s="209"/>
      <c r="AV53" s="17"/>
      <c r="AW53" s="17"/>
      <c r="AX53" s="17"/>
      <c r="AY53" s="17"/>
      <c r="AZ53" s="17"/>
      <c r="BA53" s="18"/>
    </row>
    <row r="54" ht="13.5" customHeight="1">
      <c r="A54" s="21"/>
      <c r="B54" s="23"/>
      <c r="C54" s="21"/>
      <c r="D54" s="22"/>
      <c r="E54" s="22"/>
      <c r="F54" s="22"/>
      <c r="G54" s="23"/>
      <c r="H54" s="21"/>
      <c r="I54" s="22"/>
      <c r="J54" s="22"/>
      <c r="K54" s="22"/>
      <c r="L54" s="22"/>
      <c r="M54" s="22"/>
      <c r="N54" s="22"/>
      <c r="O54" s="22"/>
      <c r="P54" s="22"/>
      <c r="Q54" s="22"/>
      <c r="R54" s="22"/>
      <c r="S54" s="22"/>
      <c r="T54" s="22"/>
      <c r="U54" s="22"/>
      <c r="V54" s="22"/>
      <c r="W54" s="22"/>
      <c r="X54" s="22"/>
      <c r="Y54" s="22"/>
      <c r="Z54" s="22"/>
      <c r="AA54" s="22"/>
      <c r="AB54" s="22"/>
      <c r="AC54" s="22"/>
      <c r="AD54" s="22"/>
      <c r="AE54" s="22"/>
      <c r="AF54" s="22"/>
      <c r="AG54" s="22"/>
      <c r="AH54" s="22"/>
      <c r="AI54" s="23"/>
      <c r="AJ54" s="21"/>
      <c r="AK54" s="22"/>
      <c r="AL54" s="22"/>
      <c r="AM54" s="23"/>
      <c r="AN54" s="21"/>
      <c r="AO54" s="22"/>
      <c r="AP54" s="23"/>
      <c r="AQ54" s="21"/>
      <c r="AR54" s="22"/>
      <c r="AS54" s="22"/>
      <c r="AT54" s="23"/>
      <c r="AU54" s="21"/>
      <c r="AV54" s="22"/>
      <c r="AW54" s="22"/>
      <c r="AX54" s="22"/>
      <c r="AY54" s="22"/>
      <c r="AZ54" s="22"/>
      <c r="BA54" s="23"/>
    </row>
    <row r="55" ht="13.5" customHeight="1">
      <c r="A55" s="209"/>
      <c r="B55" s="18"/>
      <c r="C55" s="210"/>
      <c r="D55" s="17"/>
      <c r="E55" s="17"/>
      <c r="F55" s="17"/>
      <c r="G55" s="18"/>
      <c r="H55" s="220"/>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8"/>
      <c r="AJ55" s="210"/>
      <c r="AK55" s="17"/>
      <c r="AL55" s="17"/>
      <c r="AM55" s="18"/>
      <c r="AN55" s="213">
        <v>45148.0</v>
      </c>
      <c r="AO55" s="17"/>
      <c r="AP55" s="18"/>
      <c r="AQ55" s="210"/>
      <c r="AR55" s="17"/>
      <c r="AS55" s="17"/>
      <c r="AT55" s="18"/>
      <c r="AU55" s="209"/>
      <c r="AV55" s="17"/>
      <c r="AW55" s="17"/>
      <c r="AX55" s="17"/>
      <c r="AY55" s="17"/>
      <c r="AZ55" s="17"/>
      <c r="BA55" s="18"/>
    </row>
    <row r="56" ht="13.5" customHeight="1">
      <c r="A56" s="21"/>
      <c r="B56" s="23"/>
      <c r="C56" s="21"/>
      <c r="D56" s="22"/>
      <c r="E56" s="22"/>
      <c r="F56" s="22"/>
      <c r="G56" s="23"/>
      <c r="H56" s="21"/>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22"/>
      <c r="AI56" s="23"/>
      <c r="AJ56" s="21"/>
      <c r="AK56" s="22"/>
      <c r="AL56" s="22"/>
      <c r="AM56" s="23"/>
      <c r="AN56" s="21"/>
      <c r="AO56" s="22"/>
      <c r="AP56" s="23"/>
      <c r="AQ56" s="21"/>
      <c r="AR56" s="22"/>
      <c r="AS56" s="22"/>
      <c r="AT56" s="23"/>
      <c r="AU56" s="21"/>
      <c r="AV56" s="22"/>
      <c r="AW56" s="22"/>
      <c r="AX56" s="22"/>
      <c r="AY56" s="22"/>
      <c r="AZ56" s="22"/>
      <c r="BA56" s="23"/>
    </row>
    <row r="57" ht="13.5" customHeight="1">
      <c r="A57" s="209"/>
      <c r="B57" s="18"/>
      <c r="C57" s="210"/>
      <c r="D57" s="17"/>
      <c r="E57" s="17"/>
      <c r="F57" s="17"/>
      <c r="G57" s="18"/>
      <c r="H57" s="220"/>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8"/>
      <c r="AJ57" s="210"/>
      <c r="AK57" s="17"/>
      <c r="AL57" s="17"/>
      <c r="AM57" s="18"/>
      <c r="AN57" s="213">
        <v>45148.0</v>
      </c>
      <c r="AO57" s="17"/>
      <c r="AP57" s="18"/>
      <c r="AQ57" s="210"/>
      <c r="AR57" s="17"/>
      <c r="AS57" s="17"/>
      <c r="AT57" s="18"/>
      <c r="AU57" s="209"/>
      <c r="AV57" s="17"/>
      <c r="AW57" s="17"/>
      <c r="AX57" s="17"/>
      <c r="AY57" s="17"/>
      <c r="AZ57" s="17"/>
      <c r="BA57" s="18"/>
    </row>
    <row r="58" ht="13.5" customHeight="1">
      <c r="A58" s="21"/>
      <c r="B58" s="23"/>
      <c r="C58" s="21"/>
      <c r="D58" s="22"/>
      <c r="E58" s="22"/>
      <c r="F58" s="22"/>
      <c r="G58" s="23"/>
      <c r="H58" s="21"/>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3"/>
      <c r="AJ58" s="21"/>
      <c r="AK58" s="22"/>
      <c r="AL58" s="22"/>
      <c r="AM58" s="23"/>
      <c r="AN58" s="21"/>
      <c r="AO58" s="22"/>
      <c r="AP58" s="23"/>
      <c r="AQ58" s="21"/>
      <c r="AR58" s="22"/>
      <c r="AS58" s="22"/>
      <c r="AT58" s="23"/>
      <c r="AU58" s="21"/>
      <c r="AV58" s="22"/>
      <c r="AW58" s="22"/>
      <c r="AX58" s="22"/>
      <c r="AY58" s="22"/>
      <c r="AZ58" s="22"/>
      <c r="BA58" s="23"/>
    </row>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49">
    <mergeCell ref="C7:G18"/>
    <mergeCell ref="C19:G34"/>
    <mergeCell ref="C35:G40"/>
    <mergeCell ref="C41:G46"/>
    <mergeCell ref="C47:G52"/>
    <mergeCell ref="C53:G54"/>
    <mergeCell ref="C55:G56"/>
    <mergeCell ref="C57:G58"/>
    <mergeCell ref="C5:G6"/>
    <mergeCell ref="A9:B10"/>
    <mergeCell ref="A11:B12"/>
    <mergeCell ref="A13:B14"/>
    <mergeCell ref="A15:B16"/>
    <mergeCell ref="A17:B18"/>
    <mergeCell ref="A19:B20"/>
    <mergeCell ref="A21:B22"/>
    <mergeCell ref="A23:B24"/>
    <mergeCell ref="A25:B26"/>
    <mergeCell ref="A27:B28"/>
    <mergeCell ref="A29:B30"/>
    <mergeCell ref="A31:B32"/>
    <mergeCell ref="A33:B34"/>
    <mergeCell ref="A49:B50"/>
    <mergeCell ref="A51:B52"/>
    <mergeCell ref="A53:B54"/>
    <mergeCell ref="A55:B56"/>
    <mergeCell ref="A57:B58"/>
    <mergeCell ref="A35:B36"/>
    <mergeCell ref="A37:B38"/>
    <mergeCell ref="A39:B40"/>
    <mergeCell ref="A41:B42"/>
    <mergeCell ref="A43:B44"/>
    <mergeCell ref="A45:B46"/>
    <mergeCell ref="A47:B48"/>
    <mergeCell ref="H7:AI8"/>
    <mergeCell ref="AJ7:AM8"/>
    <mergeCell ref="H9:AI10"/>
    <mergeCell ref="AJ9:AM10"/>
    <mergeCell ref="H11:AI12"/>
    <mergeCell ref="AJ11:AM12"/>
    <mergeCell ref="AJ13:AM14"/>
    <mergeCell ref="H13:AI14"/>
    <mergeCell ref="H15:AI16"/>
    <mergeCell ref="AJ15:AM16"/>
    <mergeCell ref="H17:AI18"/>
    <mergeCell ref="AJ17:AM18"/>
    <mergeCell ref="H19:AI20"/>
    <mergeCell ref="AJ19:AM20"/>
    <mergeCell ref="H21:AI22"/>
    <mergeCell ref="AJ21:AM22"/>
    <mergeCell ref="H23:AI24"/>
    <mergeCell ref="AJ23:AM24"/>
    <mergeCell ref="H25:AI26"/>
    <mergeCell ref="AJ25:AM26"/>
    <mergeCell ref="AJ27:AM28"/>
    <mergeCell ref="H27:AI28"/>
    <mergeCell ref="H29:AI30"/>
    <mergeCell ref="AJ29:AM30"/>
    <mergeCell ref="H31:AI32"/>
    <mergeCell ref="AJ31:AM32"/>
    <mergeCell ref="H33:AI34"/>
    <mergeCell ref="AJ33:AM34"/>
    <mergeCell ref="AN37:AP38"/>
    <mergeCell ref="AQ37:AT38"/>
    <mergeCell ref="AN45:AP46"/>
    <mergeCell ref="AQ45:AT46"/>
    <mergeCell ref="AN47:AP48"/>
    <mergeCell ref="AQ47:AT48"/>
    <mergeCell ref="AN49:AP50"/>
    <mergeCell ref="AQ49:AT50"/>
    <mergeCell ref="AN51:AP52"/>
    <mergeCell ref="AQ51:AT52"/>
    <mergeCell ref="AU53:BA54"/>
    <mergeCell ref="AU55:BA56"/>
    <mergeCell ref="AU57:BA58"/>
    <mergeCell ref="AN7:AP8"/>
    <mergeCell ref="AQ7:AT8"/>
    <mergeCell ref="AU7:BA52"/>
    <mergeCell ref="AN9:AP10"/>
    <mergeCell ref="AQ9:AT10"/>
    <mergeCell ref="AN11:AP12"/>
    <mergeCell ref="AQ11:AT12"/>
    <mergeCell ref="AN23:AP24"/>
    <mergeCell ref="AQ23:AT24"/>
    <mergeCell ref="AN25:AP26"/>
    <mergeCell ref="AQ25:AT26"/>
    <mergeCell ref="AN27:AP28"/>
    <mergeCell ref="AQ27:AT28"/>
    <mergeCell ref="AN29:AP30"/>
    <mergeCell ref="AQ29:AT30"/>
    <mergeCell ref="AN31:AP32"/>
    <mergeCell ref="AQ31:AT32"/>
    <mergeCell ref="AN33:AP34"/>
    <mergeCell ref="AQ33:AT34"/>
    <mergeCell ref="AN35:AP36"/>
    <mergeCell ref="AQ35:AT36"/>
    <mergeCell ref="H35:AI36"/>
    <mergeCell ref="AJ35:AM36"/>
    <mergeCell ref="H37:AI38"/>
    <mergeCell ref="AJ37:AM38"/>
    <mergeCell ref="AJ39:AM40"/>
    <mergeCell ref="AN39:AP40"/>
    <mergeCell ref="AQ39:AT40"/>
    <mergeCell ref="H39:AI40"/>
    <mergeCell ref="H41:AI42"/>
    <mergeCell ref="AJ41:AM42"/>
    <mergeCell ref="AN41:AP42"/>
    <mergeCell ref="AQ41:AT42"/>
    <mergeCell ref="H43:AI44"/>
    <mergeCell ref="AJ43:AM44"/>
    <mergeCell ref="H45:AI46"/>
    <mergeCell ref="AJ45:AM46"/>
    <mergeCell ref="H47:AI48"/>
    <mergeCell ref="AJ47:AM48"/>
    <mergeCell ref="H49:AI50"/>
    <mergeCell ref="AJ49:AM50"/>
    <mergeCell ref="AJ51:AM52"/>
    <mergeCell ref="AN55:AP56"/>
    <mergeCell ref="AQ55:AT56"/>
    <mergeCell ref="H57:AI58"/>
    <mergeCell ref="AJ57:AM58"/>
    <mergeCell ref="AN57:AP58"/>
    <mergeCell ref="AQ57:AT58"/>
    <mergeCell ref="H51:AI52"/>
    <mergeCell ref="H53:AI54"/>
    <mergeCell ref="AJ53:AM54"/>
    <mergeCell ref="AN53:AP54"/>
    <mergeCell ref="AQ53:AT54"/>
    <mergeCell ref="H55:AI56"/>
    <mergeCell ref="AJ55:AM56"/>
    <mergeCell ref="A5:B6"/>
    <mergeCell ref="H5:AI6"/>
    <mergeCell ref="AJ5:AM6"/>
    <mergeCell ref="AN5:AP6"/>
    <mergeCell ref="AQ5:AT6"/>
    <mergeCell ref="AU5:BA6"/>
    <mergeCell ref="A7:B8"/>
    <mergeCell ref="AN13:AP14"/>
    <mergeCell ref="AQ13:AT14"/>
    <mergeCell ref="AN15:AP16"/>
    <mergeCell ref="AQ15:AT16"/>
    <mergeCell ref="AN17:AP18"/>
    <mergeCell ref="AQ17:AT18"/>
    <mergeCell ref="AN19:AP20"/>
    <mergeCell ref="AQ19:AT20"/>
    <mergeCell ref="AN21:AP22"/>
    <mergeCell ref="AQ21:AT22"/>
    <mergeCell ref="AN43:AP44"/>
    <mergeCell ref="AQ43:AT44"/>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88"/>
    <col customWidth="1" min="3" max="3" width="26.5"/>
    <col customWidth="1" min="4" max="4" width="17.13"/>
    <col customWidth="1" min="5" max="5" width="28.13"/>
    <col customWidth="1" min="6" max="6" width="30.63"/>
    <col customWidth="1" min="7" max="26" width="10.0"/>
  </cols>
  <sheetData>
    <row r="1" ht="24.75" customHeight="1">
      <c r="A1" s="11"/>
      <c r="B1" s="221"/>
      <c r="C1" s="222"/>
      <c r="D1" s="223" t="s">
        <v>401</v>
      </c>
      <c r="E1" s="224"/>
      <c r="F1" s="222"/>
      <c r="G1" s="11"/>
      <c r="H1" s="11"/>
      <c r="I1" s="11"/>
      <c r="J1" s="11"/>
      <c r="K1" s="11"/>
      <c r="L1" s="11"/>
      <c r="M1" s="11"/>
      <c r="N1" s="11"/>
      <c r="O1" s="11"/>
      <c r="P1" s="11"/>
      <c r="Q1" s="11"/>
      <c r="R1" s="11"/>
      <c r="S1" s="11"/>
      <c r="T1" s="11"/>
      <c r="U1" s="11"/>
      <c r="V1" s="11"/>
      <c r="W1" s="11"/>
      <c r="X1" s="11"/>
      <c r="Y1" s="11"/>
      <c r="Z1" s="11"/>
    </row>
    <row r="2" ht="13.5" customHeight="1">
      <c r="A2" s="11"/>
      <c r="B2" s="221"/>
      <c r="C2" s="222"/>
      <c r="D2" s="225"/>
      <c r="E2" s="225"/>
      <c r="F2" s="222"/>
      <c r="G2" s="11"/>
      <c r="H2" s="11"/>
      <c r="I2" s="11"/>
      <c r="J2" s="11"/>
      <c r="K2" s="11"/>
      <c r="L2" s="11"/>
      <c r="M2" s="11"/>
      <c r="N2" s="11"/>
      <c r="O2" s="11"/>
      <c r="P2" s="11"/>
      <c r="Q2" s="11"/>
      <c r="R2" s="11"/>
      <c r="S2" s="11"/>
      <c r="T2" s="11"/>
      <c r="U2" s="11"/>
      <c r="V2" s="11"/>
      <c r="W2" s="11"/>
      <c r="X2" s="11"/>
      <c r="Y2" s="11"/>
      <c r="Z2" s="11"/>
    </row>
    <row r="3" ht="12.75" customHeight="1">
      <c r="A3" s="11"/>
      <c r="B3" s="226" t="s">
        <v>2</v>
      </c>
      <c r="C3" s="6"/>
      <c r="D3" s="227" t="str">
        <f>Cover!C4</f>
        <v>Codegym_Tester_Shopping online </v>
      </c>
      <c r="E3" s="6"/>
      <c r="F3" s="7"/>
      <c r="G3" s="11"/>
      <c r="H3" s="11"/>
      <c r="I3" s="11"/>
      <c r="J3" s="11"/>
      <c r="K3" s="11"/>
      <c r="L3" s="11"/>
      <c r="M3" s="11"/>
      <c r="N3" s="11"/>
      <c r="O3" s="11"/>
      <c r="P3" s="11"/>
      <c r="Q3" s="11"/>
      <c r="R3" s="11"/>
      <c r="S3" s="11"/>
      <c r="T3" s="11"/>
      <c r="U3" s="11"/>
      <c r="V3" s="11"/>
      <c r="W3" s="11"/>
      <c r="X3" s="11"/>
      <c r="Y3" s="11"/>
      <c r="Z3" s="11"/>
    </row>
    <row r="4" ht="12.75" customHeight="1">
      <c r="A4" s="11"/>
      <c r="B4" s="226" t="s">
        <v>5</v>
      </c>
      <c r="C4" s="6"/>
      <c r="D4" s="227" t="str">
        <f>Cover!C5</f>
        <v>CG_SO</v>
      </c>
      <c r="E4" s="6"/>
      <c r="F4" s="7"/>
      <c r="G4" s="11"/>
      <c r="H4" s="11"/>
      <c r="I4" s="11"/>
      <c r="J4" s="11"/>
      <c r="K4" s="11"/>
      <c r="L4" s="11"/>
      <c r="M4" s="11"/>
      <c r="N4" s="11"/>
      <c r="O4" s="11"/>
      <c r="P4" s="11"/>
      <c r="Q4" s="11"/>
      <c r="R4" s="11"/>
      <c r="S4" s="11"/>
      <c r="T4" s="11"/>
      <c r="U4" s="11"/>
      <c r="V4" s="11"/>
      <c r="W4" s="11"/>
      <c r="X4" s="11"/>
      <c r="Y4" s="11"/>
      <c r="Z4" s="11"/>
    </row>
    <row r="5" ht="84.75" customHeight="1">
      <c r="A5" s="228"/>
      <c r="B5" s="229" t="s">
        <v>402</v>
      </c>
      <c r="C5" s="7"/>
      <c r="D5" s="230" t="s">
        <v>403</v>
      </c>
      <c r="E5" s="6"/>
      <c r="F5" s="7"/>
      <c r="G5" s="228"/>
      <c r="H5" s="228"/>
      <c r="I5" s="228"/>
      <c r="J5" s="228"/>
      <c r="K5" s="228"/>
      <c r="L5" s="228"/>
      <c r="M5" s="228"/>
      <c r="N5" s="228"/>
      <c r="O5" s="228"/>
      <c r="P5" s="228"/>
      <c r="Q5" s="228"/>
      <c r="R5" s="228"/>
      <c r="S5" s="228"/>
      <c r="T5" s="228"/>
      <c r="U5" s="228"/>
      <c r="V5" s="228"/>
      <c r="W5" s="228"/>
      <c r="X5" s="228"/>
      <c r="Y5" s="228"/>
      <c r="Z5" s="228"/>
    </row>
    <row r="6" ht="12.75" customHeight="1">
      <c r="A6" s="11"/>
      <c r="B6" s="231"/>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232"/>
      <c r="B7" s="233"/>
      <c r="C7" s="234"/>
      <c r="D7" s="234"/>
      <c r="E7" s="234"/>
      <c r="F7" s="234"/>
      <c r="G7" s="232"/>
      <c r="H7" s="232"/>
      <c r="I7" s="232"/>
      <c r="J7" s="232"/>
      <c r="K7" s="232"/>
      <c r="L7" s="232"/>
      <c r="M7" s="232"/>
      <c r="N7" s="232"/>
      <c r="O7" s="232"/>
      <c r="P7" s="232"/>
      <c r="Q7" s="232"/>
      <c r="R7" s="232"/>
      <c r="S7" s="232"/>
      <c r="T7" s="232"/>
      <c r="U7" s="232"/>
      <c r="V7" s="232"/>
      <c r="W7" s="232"/>
      <c r="X7" s="232"/>
      <c r="Y7" s="232"/>
      <c r="Z7" s="232"/>
    </row>
    <row r="8" ht="21.0" customHeight="1">
      <c r="A8" s="235"/>
      <c r="B8" s="236" t="s">
        <v>87</v>
      </c>
      <c r="C8" s="237" t="s">
        <v>404</v>
      </c>
      <c r="D8" s="237" t="s">
        <v>405</v>
      </c>
      <c r="E8" s="238" t="s">
        <v>406</v>
      </c>
      <c r="F8" s="239" t="s">
        <v>407</v>
      </c>
      <c r="G8" s="235"/>
      <c r="H8" s="235"/>
      <c r="I8" s="235"/>
      <c r="J8" s="235"/>
      <c r="K8" s="235"/>
      <c r="L8" s="235"/>
      <c r="M8" s="235"/>
      <c r="N8" s="235"/>
      <c r="O8" s="235"/>
      <c r="P8" s="235"/>
      <c r="Q8" s="235"/>
      <c r="R8" s="235"/>
      <c r="S8" s="235"/>
      <c r="T8" s="235"/>
      <c r="U8" s="235"/>
      <c r="V8" s="235"/>
      <c r="W8" s="235"/>
      <c r="X8" s="235"/>
      <c r="Y8" s="235"/>
      <c r="Z8" s="235"/>
    </row>
    <row r="9" ht="12.75" customHeight="1">
      <c r="A9" s="11"/>
      <c r="B9" s="240">
        <v>1.0</v>
      </c>
      <c r="C9" s="241" t="s">
        <v>408</v>
      </c>
      <c r="D9" s="242" t="s">
        <v>409</v>
      </c>
      <c r="E9" s="243"/>
      <c r="F9" s="244"/>
      <c r="G9" s="11"/>
      <c r="H9" s="11"/>
      <c r="I9" s="11"/>
      <c r="J9" s="11"/>
      <c r="K9" s="11"/>
      <c r="L9" s="11"/>
      <c r="M9" s="11"/>
      <c r="N9" s="11"/>
      <c r="O9" s="11"/>
      <c r="P9" s="11"/>
      <c r="Q9" s="11"/>
      <c r="R9" s="11"/>
      <c r="S9" s="11"/>
      <c r="T9" s="11"/>
      <c r="U9" s="11"/>
      <c r="V9" s="11"/>
      <c r="W9" s="11"/>
      <c r="X9" s="11"/>
      <c r="Y9" s="11"/>
      <c r="Z9" s="11"/>
    </row>
    <row r="10" ht="12.75" customHeight="1">
      <c r="A10" s="11"/>
      <c r="B10" s="240">
        <v>2.0</v>
      </c>
      <c r="C10" s="241" t="s">
        <v>103</v>
      </c>
      <c r="D10" s="243" t="s">
        <v>410</v>
      </c>
      <c r="E10" s="243"/>
      <c r="F10" s="244"/>
      <c r="G10" s="11"/>
      <c r="H10" s="11"/>
      <c r="I10" s="11"/>
      <c r="J10" s="11"/>
      <c r="K10" s="11"/>
      <c r="L10" s="11"/>
      <c r="M10" s="11"/>
      <c r="N10" s="11"/>
      <c r="O10" s="11"/>
      <c r="P10" s="11"/>
      <c r="Q10" s="11"/>
      <c r="R10" s="11"/>
      <c r="S10" s="11"/>
      <c r="T10" s="11"/>
      <c r="U10" s="11"/>
      <c r="V10" s="11"/>
      <c r="W10" s="11"/>
      <c r="X10" s="11"/>
      <c r="Y10" s="11"/>
      <c r="Z10" s="11"/>
    </row>
    <row r="11" ht="12.75" customHeight="1">
      <c r="A11" s="11"/>
      <c r="B11" s="240">
        <v>3.0</v>
      </c>
      <c r="C11" s="241" t="s">
        <v>411</v>
      </c>
      <c r="D11" s="243" t="s">
        <v>412</v>
      </c>
      <c r="E11" s="243"/>
      <c r="F11" s="244"/>
      <c r="G11" s="11"/>
      <c r="H11" s="11"/>
      <c r="I11" s="11"/>
      <c r="J11" s="11"/>
      <c r="K11" s="11"/>
      <c r="L11" s="11"/>
      <c r="M11" s="11"/>
      <c r="N11" s="11"/>
      <c r="O11" s="11"/>
      <c r="P11" s="11"/>
      <c r="Q11" s="11"/>
      <c r="R11" s="11"/>
      <c r="S11" s="11"/>
      <c r="T11" s="11"/>
      <c r="U11" s="11"/>
      <c r="V11" s="11"/>
      <c r="W11" s="11"/>
      <c r="X11" s="11"/>
      <c r="Y11" s="11"/>
      <c r="Z11" s="11"/>
    </row>
    <row r="12" ht="12.75" customHeight="1">
      <c r="A12" s="11"/>
      <c r="B12" s="240">
        <v>4.0</v>
      </c>
      <c r="C12" s="241" t="s">
        <v>413</v>
      </c>
      <c r="D12" s="243" t="s">
        <v>414</v>
      </c>
      <c r="E12" s="243"/>
      <c r="F12" s="244"/>
      <c r="G12" s="11"/>
      <c r="H12" s="11"/>
      <c r="I12" s="11"/>
      <c r="J12" s="11"/>
      <c r="K12" s="11"/>
      <c r="L12" s="11"/>
      <c r="M12" s="11"/>
      <c r="N12" s="11"/>
      <c r="O12" s="11"/>
      <c r="P12" s="11"/>
      <c r="Q12" s="11"/>
      <c r="R12" s="11"/>
      <c r="S12" s="11"/>
      <c r="T12" s="11"/>
      <c r="U12" s="11"/>
      <c r="V12" s="11"/>
      <c r="W12" s="11"/>
      <c r="X12" s="11"/>
      <c r="Y12" s="11"/>
      <c r="Z12" s="11"/>
    </row>
    <row r="13" ht="12.75" customHeight="1">
      <c r="A13" s="11"/>
      <c r="B13" s="240">
        <v>5.0</v>
      </c>
      <c r="C13" s="241" t="s">
        <v>415</v>
      </c>
      <c r="D13" s="243" t="s">
        <v>416</v>
      </c>
      <c r="E13" s="243"/>
      <c r="F13" s="244"/>
      <c r="G13" s="11"/>
      <c r="H13" s="11"/>
      <c r="I13" s="11"/>
      <c r="J13" s="11"/>
      <c r="K13" s="11"/>
      <c r="L13" s="11"/>
      <c r="M13" s="11"/>
      <c r="N13" s="11"/>
      <c r="O13" s="11"/>
      <c r="P13" s="11"/>
      <c r="Q13" s="11"/>
      <c r="R13" s="11"/>
      <c r="S13" s="11"/>
      <c r="T13" s="11"/>
      <c r="U13" s="11"/>
      <c r="V13" s="11"/>
      <c r="W13" s="11"/>
      <c r="X13" s="11"/>
      <c r="Y13" s="11"/>
      <c r="Z13" s="11"/>
    </row>
    <row r="14" ht="12.75" customHeight="1">
      <c r="A14" s="11"/>
      <c r="B14" s="240"/>
      <c r="C14" s="241"/>
      <c r="D14" s="245"/>
      <c r="E14" s="245"/>
      <c r="F14" s="244"/>
      <c r="G14" s="11"/>
      <c r="H14" s="11"/>
      <c r="I14" s="11"/>
      <c r="J14" s="11"/>
      <c r="K14" s="11"/>
      <c r="L14" s="11"/>
      <c r="M14" s="11"/>
      <c r="N14" s="11"/>
      <c r="O14" s="11"/>
      <c r="P14" s="11"/>
      <c r="Q14" s="11"/>
      <c r="R14" s="11"/>
      <c r="S14" s="11"/>
      <c r="T14" s="11"/>
      <c r="U14" s="11"/>
      <c r="V14" s="11"/>
      <c r="W14" s="11"/>
      <c r="X14" s="11"/>
      <c r="Y14" s="11"/>
      <c r="Z14" s="11"/>
    </row>
    <row r="15" ht="12.75" customHeight="1">
      <c r="A15" s="11"/>
      <c r="B15" s="240"/>
      <c r="C15" s="241"/>
      <c r="D15" s="245"/>
      <c r="E15" s="245"/>
      <c r="F15" s="244"/>
      <c r="G15" s="11"/>
      <c r="H15" s="11"/>
      <c r="I15" s="11"/>
      <c r="J15" s="11"/>
      <c r="K15" s="11"/>
      <c r="L15" s="11"/>
      <c r="M15" s="11"/>
      <c r="N15" s="11"/>
      <c r="O15" s="11"/>
      <c r="P15" s="11"/>
      <c r="Q15" s="11"/>
      <c r="R15" s="11"/>
      <c r="S15" s="11"/>
      <c r="T15" s="11"/>
      <c r="U15" s="11"/>
      <c r="V15" s="11"/>
      <c r="W15" s="11"/>
      <c r="X15" s="11"/>
      <c r="Y15" s="11"/>
      <c r="Z15" s="11"/>
    </row>
    <row r="16" ht="12.75" customHeight="1">
      <c r="A16" s="11"/>
      <c r="B16" s="240"/>
      <c r="C16" s="241"/>
      <c r="D16" s="245"/>
      <c r="E16" s="245"/>
      <c r="F16" s="244"/>
      <c r="G16" s="11"/>
      <c r="H16" s="11"/>
      <c r="I16" s="11"/>
      <c r="J16" s="11"/>
      <c r="K16" s="11"/>
      <c r="L16" s="11"/>
      <c r="M16" s="11"/>
      <c r="N16" s="11"/>
      <c r="O16" s="11"/>
      <c r="P16" s="11"/>
      <c r="Q16" s="11"/>
      <c r="R16" s="11"/>
      <c r="S16" s="11"/>
      <c r="T16" s="11"/>
      <c r="U16" s="11"/>
      <c r="V16" s="11"/>
      <c r="W16" s="11"/>
      <c r="X16" s="11"/>
      <c r="Y16" s="11"/>
      <c r="Z16" s="11"/>
    </row>
    <row r="17" ht="12.75" customHeight="1">
      <c r="A17" s="11"/>
      <c r="B17" s="240"/>
      <c r="C17" s="241"/>
      <c r="D17" s="245"/>
      <c r="E17" s="245"/>
      <c r="F17" s="244"/>
      <c r="G17" s="11"/>
      <c r="H17" s="11"/>
      <c r="I17" s="11"/>
      <c r="J17" s="11"/>
      <c r="K17" s="11"/>
      <c r="L17" s="11"/>
      <c r="M17" s="11"/>
      <c r="N17" s="11"/>
      <c r="O17" s="11"/>
      <c r="P17" s="11"/>
      <c r="Q17" s="11"/>
      <c r="R17" s="11"/>
      <c r="S17" s="11"/>
      <c r="T17" s="11"/>
      <c r="U17" s="11"/>
      <c r="V17" s="11"/>
      <c r="W17" s="11"/>
      <c r="X17" s="11"/>
      <c r="Y17" s="11"/>
      <c r="Z17" s="11"/>
    </row>
    <row r="18" ht="12.75" customHeight="1">
      <c r="A18" s="11"/>
      <c r="B18" s="240"/>
      <c r="C18" s="241"/>
      <c r="D18" s="245"/>
      <c r="E18" s="245"/>
      <c r="F18" s="244"/>
      <c r="G18" s="11"/>
      <c r="H18" s="11"/>
      <c r="I18" s="11"/>
      <c r="J18" s="11"/>
      <c r="K18" s="11"/>
      <c r="L18" s="11"/>
      <c r="M18" s="11"/>
      <c r="N18" s="11"/>
      <c r="O18" s="11"/>
      <c r="P18" s="11"/>
      <c r="Q18" s="11"/>
      <c r="R18" s="11"/>
      <c r="S18" s="11"/>
      <c r="T18" s="11"/>
      <c r="U18" s="11"/>
      <c r="V18" s="11"/>
      <c r="W18" s="11"/>
      <c r="X18" s="11"/>
      <c r="Y18" s="11"/>
      <c r="Z18" s="11"/>
    </row>
    <row r="19" ht="12.75" customHeight="1">
      <c r="A19" s="11"/>
      <c r="B19" s="240"/>
      <c r="C19" s="241"/>
      <c r="D19" s="245"/>
      <c r="E19" s="245"/>
      <c r="F19" s="244"/>
      <c r="G19" s="11"/>
      <c r="H19" s="11"/>
      <c r="I19" s="11"/>
      <c r="J19" s="11"/>
      <c r="K19" s="11"/>
      <c r="L19" s="11"/>
      <c r="M19" s="11"/>
      <c r="N19" s="11"/>
      <c r="O19" s="11"/>
      <c r="P19" s="11"/>
      <c r="Q19" s="11"/>
      <c r="R19" s="11"/>
      <c r="S19" s="11"/>
      <c r="T19" s="11"/>
      <c r="U19" s="11"/>
      <c r="V19" s="11"/>
      <c r="W19" s="11"/>
      <c r="X19" s="11"/>
      <c r="Y19" s="11"/>
      <c r="Z19" s="11"/>
    </row>
    <row r="20" ht="12.75" customHeight="1">
      <c r="A20" s="11"/>
      <c r="B20" s="240"/>
      <c r="C20" s="241"/>
      <c r="D20" s="245"/>
      <c r="E20" s="245"/>
      <c r="F20" s="244"/>
      <c r="G20" s="11"/>
      <c r="H20" s="11"/>
      <c r="I20" s="11"/>
      <c r="J20" s="11"/>
      <c r="K20" s="11"/>
      <c r="L20" s="11"/>
      <c r="M20" s="11"/>
      <c r="N20" s="11"/>
      <c r="O20" s="11"/>
      <c r="P20" s="11"/>
      <c r="Q20" s="11"/>
      <c r="R20" s="11"/>
      <c r="S20" s="11"/>
      <c r="T20" s="11"/>
      <c r="U20" s="11"/>
      <c r="V20" s="11"/>
      <c r="W20" s="11"/>
      <c r="X20" s="11"/>
      <c r="Y20" s="11"/>
      <c r="Z20" s="11"/>
    </row>
    <row r="21" ht="12.75" customHeight="1">
      <c r="A21" s="11"/>
      <c r="B21" s="246"/>
      <c r="C21" s="247"/>
      <c r="D21" s="248"/>
      <c r="E21" s="248"/>
      <c r="F21" s="249"/>
      <c r="G21" s="11"/>
      <c r="H21" s="11"/>
      <c r="I21" s="11"/>
      <c r="J21" s="11"/>
      <c r="K21" s="11"/>
      <c r="L21" s="11"/>
      <c r="M21" s="11"/>
      <c r="N21" s="11"/>
      <c r="O21" s="11"/>
      <c r="P21" s="11"/>
      <c r="Q21" s="11"/>
      <c r="R21" s="11"/>
      <c r="S21" s="11"/>
      <c r="T21" s="11"/>
      <c r="U21" s="11"/>
      <c r="V21" s="11"/>
      <c r="W21" s="11"/>
      <c r="X21" s="11"/>
      <c r="Y21" s="11"/>
      <c r="Z21" s="11"/>
    </row>
    <row r="22" ht="12.75" customHeight="1">
      <c r="A22" s="11"/>
      <c r="B22" s="221"/>
      <c r="C22" s="222"/>
      <c r="D22" s="222"/>
      <c r="E22" s="222"/>
      <c r="F22" s="222"/>
      <c r="G22" s="11"/>
      <c r="H22" s="11"/>
      <c r="I22" s="11"/>
      <c r="J22" s="11"/>
      <c r="K22" s="11"/>
      <c r="L22" s="11"/>
      <c r="M22" s="11"/>
      <c r="N22" s="11"/>
      <c r="O22" s="11"/>
      <c r="P22" s="11"/>
      <c r="Q22" s="11"/>
      <c r="R22" s="11"/>
      <c r="S22" s="11"/>
      <c r="T22" s="11"/>
      <c r="U22" s="11"/>
      <c r="V22" s="11"/>
      <c r="W22" s="11"/>
      <c r="X22" s="11"/>
      <c r="Y22" s="11"/>
      <c r="Z22" s="11"/>
    </row>
    <row r="23" ht="12.75" customHeight="1">
      <c r="A23" s="11"/>
      <c r="B23" s="221"/>
      <c r="C23" s="222"/>
      <c r="D23" s="222"/>
      <c r="E23" s="222"/>
      <c r="F23" s="222"/>
      <c r="G23" s="11"/>
      <c r="H23" s="11"/>
      <c r="I23" s="11"/>
      <c r="J23" s="11"/>
      <c r="K23" s="11"/>
      <c r="L23" s="11"/>
      <c r="M23" s="11"/>
      <c r="N23" s="11"/>
      <c r="O23" s="11"/>
      <c r="P23" s="11"/>
      <c r="Q23" s="11"/>
      <c r="R23" s="11"/>
      <c r="S23" s="11"/>
      <c r="T23" s="11"/>
      <c r="U23" s="11"/>
      <c r="V23" s="11"/>
      <c r="W23" s="11"/>
      <c r="X23" s="11"/>
      <c r="Y23" s="11"/>
      <c r="Z23" s="11"/>
    </row>
    <row r="24" ht="12.75" customHeight="1">
      <c r="A24" s="11"/>
      <c r="B24" s="221"/>
      <c r="C24" s="222"/>
      <c r="D24" s="222"/>
      <c r="E24" s="222"/>
      <c r="F24" s="222"/>
      <c r="G24" s="11"/>
      <c r="H24" s="11"/>
      <c r="I24" s="11"/>
      <c r="J24" s="11"/>
      <c r="K24" s="11"/>
      <c r="L24" s="11"/>
      <c r="M24" s="11"/>
      <c r="N24" s="11"/>
      <c r="O24" s="11"/>
      <c r="P24" s="11"/>
      <c r="Q24" s="11"/>
      <c r="R24" s="11"/>
      <c r="S24" s="11"/>
      <c r="T24" s="11"/>
      <c r="U24" s="11"/>
      <c r="V24" s="11"/>
      <c r="W24" s="11"/>
      <c r="X24" s="11"/>
      <c r="Y24" s="11"/>
      <c r="Z24" s="11"/>
    </row>
    <row r="25" ht="12.75" customHeight="1">
      <c r="A25" s="11"/>
      <c r="B25" s="221"/>
      <c r="C25" s="222"/>
      <c r="D25" s="222"/>
      <c r="E25" s="222"/>
      <c r="F25" s="222"/>
      <c r="G25" s="11"/>
      <c r="H25" s="11"/>
      <c r="I25" s="11"/>
      <c r="J25" s="11"/>
      <c r="K25" s="11"/>
      <c r="L25" s="11"/>
      <c r="M25" s="11"/>
      <c r="N25" s="11"/>
      <c r="O25" s="11"/>
      <c r="P25" s="11"/>
      <c r="Q25" s="11"/>
      <c r="R25" s="11"/>
      <c r="S25" s="11"/>
      <c r="T25" s="11"/>
      <c r="U25" s="11"/>
      <c r="V25" s="11"/>
      <c r="W25" s="11"/>
      <c r="X25" s="11"/>
      <c r="Y25" s="11"/>
      <c r="Z25" s="11"/>
    </row>
    <row r="26" ht="12.75" customHeight="1">
      <c r="A26" s="11"/>
      <c r="B26" s="221"/>
      <c r="C26" s="222"/>
      <c r="D26" s="222"/>
      <c r="E26" s="222"/>
      <c r="F26" s="222"/>
      <c r="G26" s="11"/>
      <c r="H26" s="11"/>
      <c r="I26" s="11"/>
      <c r="J26" s="11"/>
      <c r="K26" s="11"/>
      <c r="L26" s="11"/>
      <c r="M26" s="11"/>
      <c r="N26" s="11"/>
      <c r="O26" s="11"/>
      <c r="P26" s="11"/>
      <c r="Q26" s="11"/>
      <c r="R26" s="11"/>
      <c r="S26" s="11"/>
      <c r="T26" s="11"/>
      <c r="U26" s="11"/>
      <c r="V26" s="11"/>
      <c r="W26" s="11"/>
      <c r="X26" s="11"/>
      <c r="Y26" s="11"/>
      <c r="Z26" s="11"/>
    </row>
    <row r="27" ht="12.75" customHeight="1">
      <c r="A27" s="11"/>
      <c r="B27" s="221"/>
      <c r="C27" s="222"/>
      <c r="D27" s="222"/>
      <c r="E27" s="222"/>
      <c r="F27" s="222"/>
      <c r="G27" s="11"/>
      <c r="H27" s="11"/>
      <c r="I27" s="11"/>
      <c r="J27" s="11"/>
      <c r="K27" s="11"/>
      <c r="L27" s="11"/>
      <c r="M27" s="11"/>
      <c r="N27" s="11"/>
      <c r="O27" s="11"/>
      <c r="P27" s="11"/>
      <c r="Q27" s="11"/>
      <c r="R27" s="11"/>
      <c r="S27" s="11"/>
      <c r="T27" s="11"/>
      <c r="U27" s="11"/>
      <c r="V27" s="11"/>
      <c r="W27" s="11"/>
      <c r="X27" s="11"/>
      <c r="Y27" s="11"/>
      <c r="Z27" s="11"/>
    </row>
    <row r="28" ht="12.75" customHeight="1">
      <c r="A28" s="11"/>
      <c r="B28" s="221"/>
      <c r="C28" s="222"/>
      <c r="D28" s="222"/>
      <c r="E28" s="222"/>
      <c r="F28" s="222"/>
      <c r="G28" s="11"/>
      <c r="H28" s="11"/>
      <c r="I28" s="11"/>
      <c r="J28" s="11"/>
      <c r="K28" s="11"/>
      <c r="L28" s="11"/>
      <c r="M28" s="11"/>
      <c r="N28" s="11"/>
      <c r="O28" s="11"/>
      <c r="P28" s="11"/>
      <c r="Q28" s="11"/>
      <c r="R28" s="11"/>
      <c r="S28" s="11"/>
      <c r="T28" s="11"/>
      <c r="U28" s="11"/>
      <c r="V28" s="11"/>
      <c r="W28" s="11"/>
      <c r="X28" s="11"/>
      <c r="Y28" s="11"/>
      <c r="Z28" s="11"/>
    </row>
    <row r="29" ht="12.75" customHeight="1">
      <c r="A29" s="11"/>
      <c r="B29" s="221"/>
      <c r="C29" s="222"/>
      <c r="D29" s="222"/>
      <c r="E29" s="222"/>
      <c r="F29" s="222"/>
      <c r="G29" s="11"/>
      <c r="H29" s="11"/>
      <c r="I29" s="11"/>
      <c r="J29" s="11"/>
      <c r="K29" s="11"/>
      <c r="L29" s="11"/>
      <c r="M29" s="11"/>
      <c r="N29" s="11"/>
      <c r="O29" s="11"/>
      <c r="P29" s="11"/>
      <c r="Q29" s="11"/>
      <c r="R29" s="11"/>
      <c r="S29" s="11"/>
      <c r="T29" s="11"/>
      <c r="U29" s="11"/>
      <c r="V29" s="11"/>
      <c r="W29" s="11"/>
      <c r="X29" s="11"/>
      <c r="Y29" s="11"/>
      <c r="Z29" s="11"/>
    </row>
    <row r="30" ht="12.75" customHeight="1">
      <c r="A30" s="11"/>
      <c r="B30" s="221"/>
      <c r="C30" s="222"/>
      <c r="D30" s="222"/>
      <c r="E30" s="222"/>
      <c r="F30" s="222"/>
      <c r="G30" s="11"/>
      <c r="H30" s="11"/>
      <c r="I30" s="11"/>
      <c r="J30" s="11"/>
      <c r="K30" s="11"/>
      <c r="L30" s="11"/>
      <c r="M30" s="11"/>
      <c r="N30" s="11"/>
      <c r="O30" s="11"/>
      <c r="P30" s="11"/>
      <c r="Q30" s="11"/>
      <c r="R30" s="11"/>
      <c r="S30" s="11"/>
      <c r="T30" s="11"/>
      <c r="U30" s="11"/>
      <c r="V30" s="11"/>
      <c r="W30" s="11"/>
      <c r="X30" s="11"/>
      <c r="Y30" s="11"/>
      <c r="Z30" s="11"/>
    </row>
    <row r="31" ht="12.75" customHeight="1">
      <c r="A31" s="11"/>
      <c r="B31" s="221"/>
      <c r="C31" s="222"/>
      <c r="D31" s="222"/>
      <c r="E31" s="222"/>
      <c r="F31" s="222"/>
      <c r="G31" s="11"/>
      <c r="H31" s="11"/>
      <c r="I31" s="11"/>
      <c r="J31" s="11"/>
      <c r="K31" s="11"/>
      <c r="L31" s="11"/>
      <c r="M31" s="11"/>
      <c r="N31" s="11"/>
      <c r="O31" s="11"/>
      <c r="P31" s="11"/>
      <c r="Q31" s="11"/>
      <c r="R31" s="11"/>
      <c r="S31" s="11"/>
      <c r="T31" s="11"/>
      <c r="U31" s="11"/>
      <c r="V31" s="11"/>
      <c r="W31" s="11"/>
      <c r="X31" s="11"/>
      <c r="Y31" s="11"/>
      <c r="Z31" s="11"/>
    </row>
    <row r="32" ht="12.75" customHeight="1">
      <c r="A32" s="11"/>
      <c r="B32" s="221"/>
      <c r="C32" s="222"/>
      <c r="D32" s="222"/>
      <c r="E32" s="222"/>
      <c r="F32" s="222"/>
      <c r="G32" s="11"/>
      <c r="H32" s="11"/>
      <c r="I32" s="11"/>
      <c r="J32" s="11"/>
      <c r="K32" s="11"/>
      <c r="L32" s="11"/>
      <c r="M32" s="11"/>
      <c r="N32" s="11"/>
      <c r="O32" s="11"/>
      <c r="P32" s="11"/>
      <c r="Q32" s="11"/>
      <c r="R32" s="11"/>
      <c r="S32" s="11"/>
      <c r="T32" s="11"/>
      <c r="U32" s="11"/>
      <c r="V32" s="11"/>
      <c r="W32" s="11"/>
      <c r="X32" s="11"/>
      <c r="Y32" s="11"/>
      <c r="Z32" s="11"/>
    </row>
    <row r="33" ht="12.75" customHeight="1">
      <c r="A33" s="11"/>
      <c r="B33" s="221"/>
      <c r="C33" s="222"/>
      <c r="D33" s="222"/>
      <c r="E33" s="222"/>
      <c r="F33" s="222"/>
      <c r="G33" s="11"/>
      <c r="H33" s="11"/>
      <c r="I33" s="11"/>
      <c r="J33" s="11"/>
      <c r="K33" s="11"/>
      <c r="L33" s="11"/>
      <c r="M33" s="11"/>
      <c r="N33" s="11"/>
      <c r="O33" s="11"/>
      <c r="P33" s="11"/>
      <c r="Q33" s="11"/>
      <c r="R33" s="11"/>
      <c r="S33" s="11"/>
      <c r="T33" s="11"/>
      <c r="U33" s="11"/>
      <c r="V33" s="11"/>
      <c r="W33" s="11"/>
      <c r="X33" s="11"/>
      <c r="Y33" s="11"/>
      <c r="Z33" s="11"/>
    </row>
    <row r="34" ht="12.75" customHeight="1">
      <c r="A34" s="11"/>
      <c r="B34" s="221"/>
      <c r="C34" s="222"/>
      <c r="D34" s="222"/>
      <c r="E34" s="222"/>
      <c r="F34" s="222"/>
      <c r="G34" s="11"/>
      <c r="H34" s="11"/>
      <c r="I34" s="11"/>
      <c r="J34" s="11"/>
      <c r="K34" s="11"/>
      <c r="L34" s="11"/>
      <c r="M34" s="11"/>
      <c r="N34" s="11"/>
      <c r="O34" s="11"/>
      <c r="P34" s="11"/>
      <c r="Q34" s="11"/>
      <c r="R34" s="11"/>
      <c r="S34" s="11"/>
      <c r="T34" s="11"/>
      <c r="U34" s="11"/>
      <c r="V34" s="11"/>
      <c r="W34" s="11"/>
      <c r="X34" s="11"/>
      <c r="Y34" s="11"/>
      <c r="Z34" s="11"/>
    </row>
    <row r="35" ht="12.75" customHeight="1">
      <c r="A35" s="11"/>
      <c r="B35" s="221"/>
      <c r="C35" s="222"/>
      <c r="D35" s="222"/>
      <c r="E35" s="222"/>
      <c r="F35" s="222"/>
      <c r="G35" s="11"/>
      <c r="H35" s="11"/>
      <c r="I35" s="11"/>
      <c r="J35" s="11"/>
      <c r="K35" s="11"/>
      <c r="L35" s="11"/>
      <c r="M35" s="11"/>
      <c r="N35" s="11"/>
      <c r="O35" s="11"/>
      <c r="P35" s="11"/>
      <c r="Q35" s="11"/>
      <c r="R35" s="11"/>
      <c r="S35" s="11"/>
      <c r="T35" s="11"/>
      <c r="U35" s="11"/>
      <c r="V35" s="11"/>
      <c r="W35" s="11"/>
      <c r="X35" s="11"/>
      <c r="Y35" s="11"/>
      <c r="Z35" s="11"/>
    </row>
    <row r="36" ht="12.75" customHeight="1">
      <c r="A36" s="11"/>
      <c r="B36" s="221"/>
      <c r="C36" s="222"/>
      <c r="D36" s="222"/>
      <c r="E36" s="222"/>
      <c r="F36" s="222"/>
      <c r="G36" s="11"/>
      <c r="H36" s="11"/>
      <c r="I36" s="11"/>
      <c r="J36" s="11"/>
      <c r="K36" s="11"/>
      <c r="L36" s="11"/>
      <c r="M36" s="11"/>
      <c r="N36" s="11"/>
      <c r="O36" s="11"/>
      <c r="P36" s="11"/>
      <c r="Q36" s="11"/>
      <c r="R36" s="11"/>
      <c r="S36" s="11"/>
      <c r="T36" s="11"/>
      <c r="U36" s="11"/>
      <c r="V36" s="11"/>
      <c r="W36" s="11"/>
      <c r="X36" s="11"/>
      <c r="Y36" s="11"/>
      <c r="Z36" s="11"/>
    </row>
    <row r="37" ht="12.75" customHeight="1">
      <c r="A37" s="11"/>
      <c r="B37" s="221"/>
      <c r="C37" s="222"/>
      <c r="D37" s="222"/>
      <c r="E37" s="222"/>
      <c r="F37" s="222"/>
      <c r="G37" s="11"/>
      <c r="H37" s="11"/>
      <c r="I37" s="11"/>
      <c r="J37" s="11"/>
      <c r="K37" s="11"/>
      <c r="L37" s="11"/>
      <c r="M37" s="11"/>
      <c r="N37" s="11"/>
      <c r="O37" s="11"/>
      <c r="P37" s="11"/>
      <c r="Q37" s="11"/>
      <c r="R37" s="11"/>
      <c r="S37" s="11"/>
      <c r="T37" s="11"/>
      <c r="U37" s="11"/>
      <c r="V37" s="11"/>
      <c r="W37" s="11"/>
      <c r="X37" s="11"/>
      <c r="Y37" s="11"/>
      <c r="Z37" s="11"/>
    </row>
    <row r="38" ht="12.75" customHeight="1">
      <c r="A38" s="11"/>
      <c r="B38" s="221"/>
      <c r="C38" s="222"/>
      <c r="D38" s="222"/>
      <c r="E38" s="222"/>
      <c r="F38" s="222"/>
      <c r="G38" s="11"/>
      <c r="H38" s="11"/>
      <c r="I38" s="11"/>
      <c r="J38" s="11"/>
      <c r="K38" s="11"/>
      <c r="L38" s="11"/>
      <c r="M38" s="11"/>
      <c r="N38" s="11"/>
      <c r="O38" s="11"/>
      <c r="P38" s="11"/>
      <c r="Q38" s="11"/>
      <c r="R38" s="11"/>
      <c r="S38" s="11"/>
      <c r="T38" s="11"/>
      <c r="U38" s="11"/>
      <c r="V38" s="11"/>
      <c r="W38" s="11"/>
      <c r="X38" s="11"/>
      <c r="Y38" s="11"/>
      <c r="Z38" s="11"/>
    </row>
    <row r="39" ht="12.75" customHeight="1">
      <c r="A39" s="11"/>
      <c r="B39" s="221"/>
      <c r="C39" s="222"/>
      <c r="D39" s="222"/>
      <c r="E39" s="222"/>
      <c r="F39" s="222"/>
      <c r="G39" s="11"/>
      <c r="H39" s="11"/>
      <c r="I39" s="11"/>
      <c r="J39" s="11"/>
      <c r="K39" s="11"/>
      <c r="L39" s="11"/>
      <c r="M39" s="11"/>
      <c r="N39" s="11"/>
      <c r="O39" s="11"/>
      <c r="P39" s="11"/>
      <c r="Q39" s="11"/>
      <c r="R39" s="11"/>
      <c r="S39" s="11"/>
      <c r="T39" s="11"/>
      <c r="U39" s="11"/>
      <c r="V39" s="11"/>
      <c r="W39" s="11"/>
      <c r="X39" s="11"/>
      <c r="Y39" s="11"/>
      <c r="Z39" s="11"/>
    </row>
    <row r="40" ht="12.75" customHeight="1">
      <c r="A40" s="11"/>
      <c r="B40" s="221"/>
      <c r="C40" s="222"/>
      <c r="D40" s="222"/>
      <c r="E40" s="222"/>
      <c r="F40" s="222"/>
      <c r="G40" s="11"/>
      <c r="H40" s="11"/>
      <c r="I40" s="11"/>
      <c r="J40" s="11"/>
      <c r="K40" s="11"/>
      <c r="L40" s="11"/>
      <c r="M40" s="11"/>
      <c r="N40" s="11"/>
      <c r="O40" s="11"/>
      <c r="P40" s="11"/>
      <c r="Q40" s="11"/>
      <c r="R40" s="11"/>
      <c r="S40" s="11"/>
      <c r="T40" s="11"/>
      <c r="U40" s="11"/>
      <c r="V40" s="11"/>
      <c r="W40" s="11"/>
      <c r="X40" s="11"/>
      <c r="Y40" s="11"/>
      <c r="Z40" s="11"/>
    </row>
    <row r="41" ht="12.75" customHeight="1">
      <c r="A41" s="11"/>
      <c r="B41" s="221"/>
      <c r="C41" s="222"/>
      <c r="D41" s="222"/>
      <c r="E41" s="222"/>
      <c r="F41" s="222"/>
      <c r="G41" s="11"/>
      <c r="H41" s="11"/>
      <c r="I41" s="11"/>
      <c r="J41" s="11"/>
      <c r="K41" s="11"/>
      <c r="L41" s="11"/>
      <c r="M41" s="11"/>
      <c r="N41" s="11"/>
      <c r="O41" s="11"/>
      <c r="P41" s="11"/>
      <c r="Q41" s="11"/>
      <c r="R41" s="11"/>
      <c r="S41" s="11"/>
      <c r="T41" s="11"/>
      <c r="U41" s="11"/>
      <c r="V41" s="11"/>
      <c r="W41" s="11"/>
      <c r="X41" s="11"/>
      <c r="Y41" s="11"/>
      <c r="Z41" s="11"/>
    </row>
    <row r="42" ht="12.75" customHeight="1">
      <c r="A42" s="11"/>
      <c r="B42" s="221"/>
      <c r="C42" s="222"/>
      <c r="D42" s="222"/>
      <c r="E42" s="222"/>
      <c r="F42" s="222"/>
      <c r="G42" s="11"/>
      <c r="H42" s="11"/>
      <c r="I42" s="11"/>
      <c r="J42" s="11"/>
      <c r="K42" s="11"/>
      <c r="L42" s="11"/>
      <c r="M42" s="11"/>
      <c r="N42" s="11"/>
      <c r="O42" s="11"/>
      <c r="P42" s="11"/>
      <c r="Q42" s="11"/>
      <c r="R42" s="11"/>
      <c r="S42" s="11"/>
      <c r="T42" s="11"/>
      <c r="U42" s="11"/>
      <c r="V42" s="11"/>
      <c r="W42" s="11"/>
      <c r="X42" s="11"/>
      <c r="Y42" s="11"/>
      <c r="Z42" s="11"/>
    </row>
    <row r="43" ht="12.75" customHeight="1">
      <c r="A43" s="11"/>
      <c r="B43" s="221"/>
      <c r="C43" s="222"/>
      <c r="D43" s="222"/>
      <c r="E43" s="222"/>
      <c r="F43" s="222"/>
      <c r="G43" s="11"/>
      <c r="H43" s="11"/>
      <c r="I43" s="11"/>
      <c r="J43" s="11"/>
      <c r="K43" s="11"/>
      <c r="L43" s="11"/>
      <c r="M43" s="11"/>
      <c r="N43" s="11"/>
      <c r="O43" s="11"/>
      <c r="P43" s="11"/>
      <c r="Q43" s="11"/>
      <c r="R43" s="11"/>
      <c r="S43" s="11"/>
      <c r="T43" s="11"/>
      <c r="U43" s="11"/>
      <c r="V43" s="11"/>
      <c r="W43" s="11"/>
      <c r="X43" s="11"/>
      <c r="Y43" s="11"/>
      <c r="Z43" s="11"/>
    </row>
    <row r="44" ht="12.75" customHeight="1">
      <c r="A44" s="11"/>
      <c r="B44" s="221"/>
      <c r="C44" s="222"/>
      <c r="D44" s="222"/>
      <c r="E44" s="222"/>
      <c r="F44" s="222"/>
      <c r="G44" s="11"/>
      <c r="H44" s="11"/>
      <c r="I44" s="11"/>
      <c r="J44" s="11"/>
      <c r="K44" s="11"/>
      <c r="L44" s="11"/>
      <c r="M44" s="11"/>
      <c r="N44" s="11"/>
      <c r="O44" s="11"/>
      <c r="P44" s="11"/>
      <c r="Q44" s="11"/>
      <c r="R44" s="11"/>
      <c r="S44" s="11"/>
      <c r="T44" s="11"/>
      <c r="U44" s="11"/>
      <c r="V44" s="11"/>
      <c r="W44" s="11"/>
      <c r="X44" s="11"/>
      <c r="Y44" s="11"/>
      <c r="Z44" s="11"/>
    </row>
    <row r="45" ht="12.75" customHeight="1">
      <c r="A45" s="11"/>
      <c r="B45" s="221"/>
      <c r="C45" s="222"/>
      <c r="D45" s="222"/>
      <c r="E45" s="222"/>
      <c r="F45" s="222"/>
      <c r="G45" s="11"/>
      <c r="H45" s="11"/>
      <c r="I45" s="11"/>
      <c r="J45" s="11"/>
      <c r="K45" s="11"/>
      <c r="L45" s="11"/>
      <c r="M45" s="11"/>
      <c r="N45" s="11"/>
      <c r="O45" s="11"/>
      <c r="P45" s="11"/>
      <c r="Q45" s="11"/>
      <c r="R45" s="11"/>
      <c r="S45" s="11"/>
      <c r="T45" s="11"/>
      <c r="U45" s="11"/>
      <c r="V45" s="11"/>
      <c r="W45" s="11"/>
      <c r="X45" s="11"/>
      <c r="Y45" s="11"/>
      <c r="Z45" s="11"/>
    </row>
    <row r="46" ht="12.75" customHeight="1">
      <c r="A46" s="11"/>
      <c r="B46" s="221"/>
      <c r="C46" s="222"/>
      <c r="D46" s="222"/>
      <c r="E46" s="222"/>
      <c r="F46" s="222"/>
      <c r="G46" s="11"/>
      <c r="H46" s="11"/>
      <c r="I46" s="11"/>
      <c r="J46" s="11"/>
      <c r="K46" s="11"/>
      <c r="L46" s="11"/>
      <c r="M46" s="11"/>
      <c r="N46" s="11"/>
      <c r="O46" s="11"/>
      <c r="P46" s="11"/>
      <c r="Q46" s="11"/>
      <c r="R46" s="11"/>
      <c r="S46" s="11"/>
      <c r="T46" s="11"/>
      <c r="U46" s="11"/>
      <c r="V46" s="11"/>
      <c r="W46" s="11"/>
      <c r="X46" s="11"/>
      <c r="Y46" s="11"/>
      <c r="Z46" s="11"/>
    </row>
    <row r="47" ht="12.75" customHeight="1">
      <c r="A47" s="11"/>
      <c r="B47" s="221"/>
      <c r="C47" s="222"/>
      <c r="D47" s="222"/>
      <c r="E47" s="222"/>
      <c r="F47" s="222"/>
      <c r="G47" s="11"/>
      <c r="H47" s="11"/>
      <c r="I47" s="11"/>
      <c r="J47" s="11"/>
      <c r="K47" s="11"/>
      <c r="L47" s="11"/>
      <c r="M47" s="11"/>
      <c r="N47" s="11"/>
      <c r="O47" s="11"/>
      <c r="P47" s="11"/>
      <c r="Q47" s="11"/>
      <c r="R47" s="11"/>
      <c r="S47" s="11"/>
      <c r="T47" s="11"/>
      <c r="U47" s="11"/>
      <c r="V47" s="11"/>
      <c r="W47" s="11"/>
      <c r="X47" s="11"/>
      <c r="Y47" s="11"/>
      <c r="Z47" s="11"/>
    </row>
    <row r="48" ht="12.75" customHeight="1">
      <c r="A48" s="11"/>
      <c r="B48" s="221"/>
      <c r="C48" s="222"/>
      <c r="D48" s="222"/>
      <c r="E48" s="222"/>
      <c r="F48" s="222"/>
      <c r="G48" s="11"/>
      <c r="H48" s="11"/>
      <c r="I48" s="11"/>
      <c r="J48" s="11"/>
      <c r="K48" s="11"/>
      <c r="L48" s="11"/>
      <c r="M48" s="11"/>
      <c r="N48" s="11"/>
      <c r="O48" s="11"/>
      <c r="P48" s="11"/>
      <c r="Q48" s="11"/>
      <c r="R48" s="11"/>
      <c r="S48" s="11"/>
      <c r="T48" s="11"/>
      <c r="U48" s="11"/>
      <c r="V48" s="11"/>
      <c r="W48" s="11"/>
      <c r="X48" s="11"/>
      <c r="Y48" s="11"/>
      <c r="Z48" s="11"/>
    </row>
    <row r="49" ht="12.75" customHeight="1">
      <c r="A49" s="11"/>
      <c r="B49" s="221"/>
      <c r="C49" s="222"/>
      <c r="D49" s="222"/>
      <c r="E49" s="222"/>
      <c r="F49" s="222"/>
      <c r="G49" s="11"/>
      <c r="H49" s="11"/>
      <c r="I49" s="11"/>
      <c r="J49" s="11"/>
      <c r="K49" s="11"/>
      <c r="L49" s="11"/>
      <c r="M49" s="11"/>
      <c r="N49" s="11"/>
      <c r="O49" s="11"/>
      <c r="P49" s="11"/>
      <c r="Q49" s="11"/>
      <c r="R49" s="11"/>
      <c r="S49" s="11"/>
      <c r="T49" s="11"/>
      <c r="U49" s="11"/>
      <c r="V49" s="11"/>
      <c r="W49" s="11"/>
      <c r="X49" s="11"/>
      <c r="Y49" s="11"/>
      <c r="Z49" s="11"/>
    </row>
    <row r="50" ht="12.75" customHeight="1">
      <c r="A50" s="11"/>
      <c r="B50" s="221"/>
      <c r="C50" s="222"/>
      <c r="D50" s="222"/>
      <c r="E50" s="222"/>
      <c r="F50" s="222"/>
      <c r="G50" s="11"/>
      <c r="H50" s="11"/>
      <c r="I50" s="11"/>
      <c r="J50" s="11"/>
      <c r="K50" s="11"/>
      <c r="L50" s="11"/>
      <c r="M50" s="11"/>
      <c r="N50" s="11"/>
      <c r="O50" s="11"/>
      <c r="P50" s="11"/>
      <c r="Q50" s="11"/>
      <c r="R50" s="11"/>
      <c r="S50" s="11"/>
      <c r="T50" s="11"/>
      <c r="U50" s="11"/>
      <c r="V50" s="11"/>
      <c r="W50" s="11"/>
      <c r="X50" s="11"/>
      <c r="Y50" s="11"/>
      <c r="Z50" s="11"/>
    </row>
    <row r="51" ht="12.75" customHeight="1">
      <c r="A51" s="11"/>
      <c r="B51" s="221"/>
      <c r="C51" s="222"/>
      <c r="D51" s="222"/>
      <c r="E51" s="222"/>
      <c r="F51" s="222"/>
      <c r="G51" s="11"/>
      <c r="H51" s="11"/>
      <c r="I51" s="11"/>
      <c r="J51" s="11"/>
      <c r="K51" s="11"/>
      <c r="L51" s="11"/>
      <c r="M51" s="11"/>
      <c r="N51" s="11"/>
      <c r="O51" s="11"/>
      <c r="P51" s="11"/>
      <c r="Q51" s="11"/>
      <c r="R51" s="11"/>
      <c r="S51" s="11"/>
      <c r="T51" s="11"/>
      <c r="U51" s="11"/>
      <c r="V51" s="11"/>
      <c r="W51" s="11"/>
      <c r="X51" s="11"/>
      <c r="Y51" s="11"/>
      <c r="Z51" s="11"/>
    </row>
    <row r="52" ht="12.75" customHeight="1">
      <c r="A52" s="11"/>
      <c r="B52" s="221"/>
      <c r="C52" s="222"/>
      <c r="D52" s="222"/>
      <c r="E52" s="222"/>
      <c r="F52" s="222"/>
      <c r="G52" s="11"/>
      <c r="H52" s="11"/>
      <c r="I52" s="11"/>
      <c r="J52" s="11"/>
      <c r="K52" s="11"/>
      <c r="L52" s="11"/>
      <c r="M52" s="11"/>
      <c r="N52" s="11"/>
      <c r="O52" s="11"/>
      <c r="P52" s="11"/>
      <c r="Q52" s="11"/>
      <c r="R52" s="11"/>
      <c r="S52" s="11"/>
      <c r="T52" s="11"/>
      <c r="U52" s="11"/>
      <c r="V52" s="11"/>
      <c r="W52" s="11"/>
      <c r="X52" s="11"/>
      <c r="Y52" s="11"/>
      <c r="Z52" s="11"/>
    </row>
    <row r="53" ht="12.75" customHeight="1">
      <c r="A53" s="11"/>
      <c r="B53" s="221"/>
      <c r="C53" s="222"/>
      <c r="D53" s="222"/>
      <c r="E53" s="222"/>
      <c r="F53" s="222"/>
      <c r="G53" s="11"/>
      <c r="H53" s="11"/>
      <c r="I53" s="11"/>
      <c r="J53" s="11"/>
      <c r="K53" s="11"/>
      <c r="L53" s="11"/>
      <c r="M53" s="11"/>
      <c r="N53" s="11"/>
      <c r="O53" s="11"/>
      <c r="P53" s="11"/>
      <c r="Q53" s="11"/>
      <c r="R53" s="11"/>
      <c r="S53" s="11"/>
      <c r="T53" s="11"/>
      <c r="U53" s="11"/>
      <c r="V53" s="11"/>
      <c r="W53" s="11"/>
      <c r="X53" s="11"/>
      <c r="Y53" s="11"/>
      <c r="Z53" s="11"/>
    </row>
    <row r="54" ht="12.75" customHeight="1">
      <c r="A54" s="11"/>
      <c r="B54" s="221"/>
      <c r="C54" s="222"/>
      <c r="D54" s="222"/>
      <c r="E54" s="222"/>
      <c r="F54" s="222"/>
      <c r="G54" s="11"/>
      <c r="H54" s="11"/>
      <c r="I54" s="11"/>
      <c r="J54" s="11"/>
      <c r="K54" s="11"/>
      <c r="L54" s="11"/>
      <c r="M54" s="11"/>
      <c r="N54" s="11"/>
      <c r="O54" s="11"/>
      <c r="P54" s="11"/>
      <c r="Q54" s="11"/>
      <c r="R54" s="11"/>
      <c r="S54" s="11"/>
      <c r="T54" s="11"/>
      <c r="U54" s="11"/>
      <c r="V54" s="11"/>
      <c r="W54" s="11"/>
      <c r="X54" s="11"/>
      <c r="Y54" s="11"/>
      <c r="Z54" s="11"/>
    </row>
    <row r="55" ht="12.75" customHeight="1">
      <c r="A55" s="11"/>
      <c r="B55" s="221"/>
      <c r="C55" s="222"/>
      <c r="D55" s="222"/>
      <c r="E55" s="222"/>
      <c r="F55" s="222"/>
      <c r="G55" s="11"/>
      <c r="H55" s="11"/>
      <c r="I55" s="11"/>
      <c r="J55" s="11"/>
      <c r="K55" s="11"/>
      <c r="L55" s="11"/>
      <c r="M55" s="11"/>
      <c r="N55" s="11"/>
      <c r="O55" s="11"/>
      <c r="P55" s="11"/>
      <c r="Q55" s="11"/>
      <c r="R55" s="11"/>
      <c r="S55" s="11"/>
      <c r="T55" s="11"/>
      <c r="U55" s="11"/>
      <c r="V55" s="11"/>
      <c r="W55" s="11"/>
      <c r="X55" s="11"/>
      <c r="Y55" s="11"/>
      <c r="Z55" s="11"/>
    </row>
    <row r="56" ht="12.75" customHeight="1">
      <c r="A56" s="11"/>
      <c r="B56" s="221"/>
      <c r="C56" s="222"/>
      <c r="D56" s="222"/>
      <c r="E56" s="222"/>
      <c r="F56" s="222"/>
      <c r="G56" s="11"/>
      <c r="H56" s="11"/>
      <c r="I56" s="11"/>
      <c r="J56" s="11"/>
      <c r="K56" s="11"/>
      <c r="L56" s="11"/>
      <c r="M56" s="11"/>
      <c r="N56" s="11"/>
      <c r="O56" s="11"/>
      <c r="P56" s="11"/>
      <c r="Q56" s="11"/>
      <c r="R56" s="11"/>
      <c r="S56" s="11"/>
      <c r="T56" s="11"/>
      <c r="U56" s="11"/>
      <c r="V56" s="11"/>
      <c r="W56" s="11"/>
      <c r="X56" s="11"/>
      <c r="Y56" s="11"/>
      <c r="Z56" s="11"/>
    </row>
    <row r="57" ht="12.75" customHeight="1">
      <c r="A57" s="11"/>
      <c r="B57" s="221"/>
      <c r="C57" s="222"/>
      <c r="D57" s="222"/>
      <c r="E57" s="222"/>
      <c r="F57" s="222"/>
      <c r="G57" s="11"/>
      <c r="H57" s="11"/>
      <c r="I57" s="11"/>
      <c r="J57" s="11"/>
      <c r="K57" s="11"/>
      <c r="L57" s="11"/>
      <c r="M57" s="11"/>
      <c r="N57" s="11"/>
      <c r="O57" s="11"/>
      <c r="P57" s="11"/>
      <c r="Q57" s="11"/>
      <c r="R57" s="11"/>
      <c r="S57" s="11"/>
      <c r="T57" s="11"/>
      <c r="U57" s="11"/>
      <c r="V57" s="11"/>
      <c r="W57" s="11"/>
      <c r="X57" s="11"/>
      <c r="Y57" s="11"/>
      <c r="Z57" s="11"/>
    </row>
    <row r="58" ht="12.75" customHeight="1">
      <c r="A58" s="11"/>
      <c r="B58" s="221"/>
      <c r="C58" s="222"/>
      <c r="D58" s="222"/>
      <c r="E58" s="222"/>
      <c r="F58" s="222"/>
      <c r="G58" s="11"/>
      <c r="H58" s="11"/>
      <c r="I58" s="11"/>
      <c r="J58" s="11"/>
      <c r="K58" s="11"/>
      <c r="L58" s="11"/>
      <c r="M58" s="11"/>
      <c r="N58" s="11"/>
      <c r="O58" s="11"/>
      <c r="P58" s="11"/>
      <c r="Q58" s="11"/>
      <c r="R58" s="11"/>
      <c r="S58" s="11"/>
      <c r="T58" s="11"/>
      <c r="U58" s="11"/>
      <c r="V58" s="11"/>
      <c r="W58" s="11"/>
      <c r="X58" s="11"/>
      <c r="Y58" s="11"/>
      <c r="Z58" s="11"/>
    </row>
    <row r="59" ht="12.75" customHeight="1">
      <c r="A59" s="11"/>
      <c r="B59" s="221"/>
      <c r="C59" s="222"/>
      <c r="D59" s="222"/>
      <c r="E59" s="222"/>
      <c r="F59" s="222"/>
      <c r="G59" s="11"/>
      <c r="H59" s="11"/>
      <c r="I59" s="11"/>
      <c r="J59" s="11"/>
      <c r="K59" s="11"/>
      <c r="L59" s="11"/>
      <c r="M59" s="11"/>
      <c r="N59" s="11"/>
      <c r="O59" s="11"/>
      <c r="P59" s="11"/>
      <c r="Q59" s="11"/>
      <c r="R59" s="11"/>
      <c r="S59" s="11"/>
      <c r="T59" s="11"/>
      <c r="U59" s="11"/>
      <c r="V59" s="11"/>
      <c r="W59" s="11"/>
      <c r="X59" s="11"/>
      <c r="Y59" s="11"/>
      <c r="Z59" s="11"/>
    </row>
    <row r="60" ht="12.75" customHeight="1">
      <c r="A60" s="11"/>
      <c r="B60" s="221"/>
      <c r="C60" s="222"/>
      <c r="D60" s="222"/>
      <c r="E60" s="222"/>
      <c r="F60" s="222"/>
      <c r="G60" s="11"/>
      <c r="H60" s="11"/>
      <c r="I60" s="11"/>
      <c r="J60" s="11"/>
      <c r="K60" s="11"/>
      <c r="L60" s="11"/>
      <c r="M60" s="11"/>
      <c r="N60" s="11"/>
      <c r="O60" s="11"/>
      <c r="P60" s="11"/>
      <c r="Q60" s="11"/>
      <c r="R60" s="11"/>
      <c r="S60" s="11"/>
      <c r="T60" s="11"/>
      <c r="U60" s="11"/>
      <c r="V60" s="11"/>
      <c r="W60" s="11"/>
      <c r="X60" s="11"/>
      <c r="Y60" s="11"/>
      <c r="Z60" s="11"/>
    </row>
    <row r="61" ht="12.75" customHeight="1">
      <c r="A61" s="11"/>
      <c r="B61" s="221"/>
      <c r="C61" s="222"/>
      <c r="D61" s="222"/>
      <c r="E61" s="222"/>
      <c r="F61" s="222"/>
      <c r="G61" s="11"/>
      <c r="H61" s="11"/>
      <c r="I61" s="11"/>
      <c r="J61" s="11"/>
      <c r="K61" s="11"/>
      <c r="L61" s="11"/>
      <c r="M61" s="11"/>
      <c r="N61" s="11"/>
      <c r="O61" s="11"/>
      <c r="P61" s="11"/>
      <c r="Q61" s="11"/>
      <c r="R61" s="11"/>
      <c r="S61" s="11"/>
      <c r="T61" s="11"/>
      <c r="U61" s="11"/>
      <c r="V61" s="11"/>
      <c r="W61" s="11"/>
      <c r="X61" s="11"/>
      <c r="Y61" s="11"/>
      <c r="Z61" s="11"/>
    </row>
    <row r="62" ht="12.75" customHeight="1">
      <c r="A62" s="11"/>
      <c r="B62" s="221"/>
      <c r="C62" s="222"/>
      <c r="D62" s="222"/>
      <c r="E62" s="222"/>
      <c r="F62" s="222"/>
      <c r="G62" s="11"/>
      <c r="H62" s="11"/>
      <c r="I62" s="11"/>
      <c r="J62" s="11"/>
      <c r="K62" s="11"/>
      <c r="L62" s="11"/>
      <c r="M62" s="11"/>
      <c r="N62" s="11"/>
      <c r="O62" s="11"/>
      <c r="P62" s="11"/>
      <c r="Q62" s="11"/>
      <c r="R62" s="11"/>
      <c r="S62" s="11"/>
      <c r="T62" s="11"/>
      <c r="U62" s="11"/>
      <c r="V62" s="11"/>
      <c r="W62" s="11"/>
      <c r="X62" s="11"/>
      <c r="Y62" s="11"/>
      <c r="Z62" s="11"/>
    </row>
    <row r="63" ht="12.75" customHeight="1">
      <c r="A63" s="11"/>
      <c r="B63" s="221"/>
      <c r="C63" s="222"/>
      <c r="D63" s="222"/>
      <c r="E63" s="222"/>
      <c r="F63" s="222"/>
      <c r="G63" s="11"/>
      <c r="H63" s="11"/>
      <c r="I63" s="11"/>
      <c r="J63" s="11"/>
      <c r="K63" s="11"/>
      <c r="L63" s="11"/>
      <c r="M63" s="11"/>
      <c r="N63" s="11"/>
      <c r="O63" s="11"/>
      <c r="P63" s="11"/>
      <c r="Q63" s="11"/>
      <c r="R63" s="11"/>
      <c r="S63" s="11"/>
      <c r="T63" s="11"/>
      <c r="U63" s="11"/>
      <c r="V63" s="11"/>
      <c r="W63" s="11"/>
      <c r="X63" s="11"/>
      <c r="Y63" s="11"/>
      <c r="Z63" s="11"/>
    </row>
    <row r="64" ht="12.75" customHeight="1">
      <c r="A64" s="11"/>
      <c r="B64" s="221"/>
      <c r="C64" s="222"/>
      <c r="D64" s="222"/>
      <c r="E64" s="222"/>
      <c r="F64" s="222"/>
      <c r="G64" s="11"/>
      <c r="H64" s="11"/>
      <c r="I64" s="11"/>
      <c r="J64" s="11"/>
      <c r="K64" s="11"/>
      <c r="L64" s="11"/>
      <c r="M64" s="11"/>
      <c r="N64" s="11"/>
      <c r="O64" s="11"/>
      <c r="P64" s="11"/>
      <c r="Q64" s="11"/>
      <c r="R64" s="11"/>
      <c r="S64" s="11"/>
      <c r="T64" s="11"/>
      <c r="U64" s="11"/>
      <c r="V64" s="11"/>
      <c r="W64" s="11"/>
      <c r="X64" s="11"/>
      <c r="Y64" s="11"/>
      <c r="Z64" s="11"/>
    </row>
    <row r="65" ht="12.75" customHeight="1">
      <c r="A65" s="11"/>
      <c r="B65" s="221"/>
      <c r="C65" s="222"/>
      <c r="D65" s="222"/>
      <c r="E65" s="222"/>
      <c r="F65" s="222"/>
      <c r="G65" s="11"/>
      <c r="H65" s="11"/>
      <c r="I65" s="11"/>
      <c r="J65" s="11"/>
      <c r="K65" s="11"/>
      <c r="L65" s="11"/>
      <c r="M65" s="11"/>
      <c r="N65" s="11"/>
      <c r="O65" s="11"/>
      <c r="P65" s="11"/>
      <c r="Q65" s="11"/>
      <c r="R65" s="11"/>
      <c r="S65" s="11"/>
      <c r="T65" s="11"/>
      <c r="U65" s="11"/>
      <c r="V65" s="11"/>
      <c r="W65" s="11"/>
      <c r="X65" s="11"/>
      <c r="Y65" s="11"/>
      <c r="Z65" s="11"/>
    </row>
    <row r="66" ht="12.75" customHeight="1">
      <c r="A66" s="11"/>
      <c r="B66" s="221"/>
      <c r="C66" s="222"/>
      <c r="D66" s="222"/>
      <c r="E66" s="222"/>
      <c r="F66" s="222"/>
      <c r="G66" s="11"/>
      <c r="H66" s="11"/>
      <c r="I66" s="11"/>
      <c r="J66" s="11"/>
      <c r="K66" s="11"/>
      <c r="L66" s="11"/>
      <c r="M66" s="11"/>
      <c r="N66" s="11"/>
      <c r="O66" s="11"/>
      <c r="P66" s="11"/>
      <c r="Q66" s="11"/>
      <c r="R66" s="11"/>
      <c r="S66" s="11"/>
      <c r="T66" s="11"/>
      <c r="U66" s="11"/>
      <c r="V66" s="11"/>
      <c r="W66" s="11"/>
      <c r="X66" s="11"/>
      <c r="Y66" s="11"/>
      <c r="Z66" s="11"/>
    </row>
    <row r="67" ht="12.75" customHeight="1">
      <c r="A67" s="11"/>
      <c r="B67" s="221"/>
      <c r="C67" s="222"/>
      <c r="D67" s="222"/>
      <c r="E67" s="222"/>
      <c r="F67" s="222"/>
      <c r="G67" s="11"/>
      <c r="H67" s="11"/>
      <c r="I67" s="11"/>
      <c r="J67" s="11"/>
      <c r="K67" s="11"/>
      <c r="L67" s="11"/>
      <c r="M67" s="11"/>
      <c r="N67" s="11"/>
      <c r="O67" s="11"/>
      <c r="P67" s="11"/>
      <c r="Q67" s="11"/>
      <c r="R67" s="11"/>
      <c r="S67" s="11"/>
      <c r="T67" s="11"/>
      <c r="U67" s="11"/>
      <c r="V67" s="11"/>
      <c r="W67" s="11"/>
      <c r="X67" s="11"/>
      <c r="Y67" s="11"/>
      <c r="Z67" s="11"/>
    </row>
    <row r="68" ht="12.75" customHeight="1">
      <c r="A68" s="11"/>
      <c r="B68" s="221"/>
      <c r="C68" s="222"/>
      <c r="D68" s="222"/>
      <c r="E68" s="222"/>
      <c r="F68" s="222"/>
      <c r="G68" s="11"/>
      <c r="H68" s="11"/>
      <c r="I68" s="11"/>
      <c r="J68" s="11"/>
      <c r="K68" s="11"/>
      <c r="L68" s="11"/>
      <c r="M68" s="11"/>
      <c r="N68" s="11"/>
      <c r="O68" s="11"/>
      <c r="P68" s="11"/>
      <c r="Q68" s="11"/>
      <c r="R68" s="11"/>
      <c r="S68" s="11"/>
      <c r="T68" s="11"/>
      <c r="U68" s="11"/>
      <c r="V68" s="11"/>
      <c r="W68" s="11"/>
      <c r="X68" s="11"/>
      <c r="Y68" s="11"/>
      <c r="Z68" s="11"/>
    </row>
    <row r="69" ht="12.75" customHeight="1">
      <c r="A69" s="11"/>
      <c r="B69" s="221"/>
      <c r="C69" s="222"/>
      <c r="D69" s="222"/>
      <c r="E69" s="222"/>
      <c r="F69" s="222"/>
      <c r="G69" s="11"/>
      <c r="H69" s="11"/>
      <c r="I69" s="11"/>
      <c r="J69" s="11"/>
      <c r="K69" s="11"/>
      <c r="L69" s="11"/>
      <c r="M69" s="11"/>
      <c r="N69" s="11"/>
      <c r="O69" s="11"/>
      <c r="P69" s="11"/>
      <c r="Q69" s="11"/>
      <c r="R69" s="11"/>
      <c r="S69" s="11"/>
      <c r="T69" s="11"/>
      <c r="U69" s="11"/>
      <c r="V69" s="11"/>
      <c r="W69" s="11"/>
      <c r="X69" s="11"/>
      <c r="Y69" s="11"/>
      <c r="Z69" s="11"/>
    </row>
    <row r="70" ht="12.75" customHeight="1">
      <c r="A70" s="11"/>
      <c r="B70" s="221"/>
      <c r="C70" s="222"/>
      <c r="D70" s="222"/>
      <c r="E70" s="222"/>
      <c r="F70" s="222"/>
      <c r="G70" s="11"/>
      <c r="H70" s="11"/>
      <c r="I70" s="11"/>
      <c r="J70" s="11"/>
      <c r="K70" s="11"/>
      <c r="L70" s="11"/>
      <c r="M70" s="11"/>
      <c r="N70" s="11"/>
      <c r="O70" s="11"/>
      <c r="P70" s="11"/>
      <c r="Q70" s="11"/>
      <c r="R70" s="11"/>
      <c r="S70" s="11"/>
      <c r="T70" s="11"/>
      <c r="U70" s="11"/>
      <c r="V70" s="11"/>
      <c r="W70" s="11"/>
      <c r="X70" s="11"/>
      <c r="Y70" s="11"/>
      <c r="Z70" s="11"/>
    </row>
    <row r="71" ht="12.75" customHeight="1">
      <c r="A71" s="11"/>
      <c r="B71" s="221"/>
      <c r="C71" s="222"/>
      <c r="D71" s="222"/>
      <c r="E71" s="222"/>
      <c r="F71" s="222"/>
      <c r="G71" s="11"/>
      <c r="H71" s="11"/>
      <c r="I71" s="11"/>
      <c r="J71" s="11"/>
      <c r="K71" s="11"/>
      <c r="L71" s="11"/>
      <c r="M71" s="11"/>
      <c r="N71" s="11"/>
      <c r="O71" s="11"/>
      <c r="P71" s="11"/>
      <c r="Q71" s="11"/>
      <c r="R71" s="11"/>
      <c r="S71" s="11"/>
      <c r="T71" s="11"/>
      <c r="U71" s="11"/>
      <c r="V71" s="11"/>
      <c r="W71" s="11"/>
      <c r="X71" s="11"/>
      <c r="Y71" s="11"/>
      <c r="Z71" s="11"/>
    </row>
    <row r="72" ht="12.75" customHeight="1">
      <c r="A72" s="11"/>
      <c r="B72" s="221"/>
      <c r="C72" s="222"/>
      <c r="D72" s="222"/>
      <c r="E72" s="222"/>
      <c r="F72" s="222"/>
      <c r="G72" s="11"/>
      <c r="H72" s="11"/>
      <c r="I72" s="11"/>
      <c r="J72" s="11"/>
      <c r="K72" s="11"/>
      <c r="L72" s="11"/>
      <c r="M72" s="11"/>
      <c r="N72" s="11"/>
      <c r="O72" s="11"/>
      <c r="P72" s="11"/>
      <c r="Q72" s="11"/>
      <c r="R72" s="11"/>
      <c r="S72" s="11"/>
      <c r="T72" s="11"/>
      <c r="U72" s="11"/>
      <c r="V72" s="11"/>
      <c r="W72" s="11"/>
      <c r="X72" s="11"/>
      <c r="Y72" s="11"/>
      <c r="Z72" s="11"/>
    </row>
    <row r="73" ht="12.75" customHeight="1">
      <c r="A73" s="11"/>
      <c r="B73" s="221"/>
      <c r="C73" s="222"/>
      <c r="D73" s="222"/>
      <c r="E73" s="222"/>
      <c r="F73" s="222"/>
      <c r="G73" s="11"/>
      <c r="H73" s="11"/>
      <c r="I73" s="11"/>
      <c r="J73" s="11"/>
      <c r="K73" s="11"/>
      <c r="L73" s="11"/>
      <c r="M73" s="11"/>
      <c r="N73" s="11"/>
      <c r="O73" s="11"/>
      <c r="P73" s="11"/>
      <c r="Q73" s="11"/>
      <c r="R73" s="11"/>
      <c r="S73" s="11"/>
      <c r="T73" s="11"/>
      <c r="U73" s="11"/>
      <c r="V73" s="11"/>
      <c r="W73" s="11"/>
      <c r="X73" s="11"/>
      <c r="Y73" s="11"/>
      <c r="Z73" s="11"/>
    </row>
    <row r="74" ht="12.75" customHeight="1">
      <c r="A74" s="11"/>
      <c r="B74" s="221"/>
      <c r="C74" s="222"/>
      <c r="D74" s="222"/>
      <c r="E74" s="222"/>
      <c r="F74" s="222"/>
      <c r="G74" s="11"/>
      <c r="H74" s="11"/>
      <c r="I74" s="11"/>
      <c r="J74" s="11"/>
      <c r="K74" s="11"/>
      <c r="L74" s="11"/>
      <c r="M74" s="11"/>
      <c r="N74" s="11"/>
      <c r="O74" s="11"/>
      <c r="P74" s="11"/>
      <c r="Q74" s="11"/>
      <c r="R74" s="11"/>
      <c r="S74" s="11"/>
      <c r="T74" s="11"/>
      <c r="U74" s="11"/>
      <c r="V74" s="11"/>
      <c r="W74" s="11"/>
      <c r="X74" s="11"/>
      <c r="Y74" s="11"/>
      <c r="Z74" s="11"/>
    </row>
    <row r="75" ht="12.75" customHeight="1">
      <c r="A75" s="11"/>
      <c r="B75" s="221"/>
      <c r="C75" s="222"/>
      <c r="D75" s="222"/>
      <c r="E75" s="222"/>
      <c r="F75" s="222"/>
      <c r="G75" s="11"/>
      <c r="H75" s="11"/>
      <c r="I75" s="11"/>
      <c r="J75" s="11"/>
      <c r="K75" s="11"/>
      <c r="L75" s="11"/>
      <c r="M75" s="11"/>
      <c r="N75" s="11"/>
      <c r="O75" s="11"/>
      <c r="P75" s="11"/>
      <c r="Q75" s="11"/>
      <c r="R75" s="11"/>
      <c r="S75" s="11"/>
      <c r="T75" s="11"/>
      <c r="U75" s="11"/>
      <c r="V75" s="11"/>
      <c r="W75" s="11"/>
      <c r="X75" s="11"/>
      <c r="Y75" s="11"/>
      <c r="Z75" s="11"/>
    </row>
    <row r="76" ht="12.75" customHeight="1">
      <c r="A76" s="11"/>
      <c r="B76" s="221"/>
      <c r="C76" s="222"/>
      <c r="D76" s="222"/>
      <c r="E76" s="222"/>
      <c r="F76" s="222"/>
      <c r="G76" s="11"/>
      <c r="H76" s="11"/>
      <c r="I76" s="11"/>
      <c r="J76" s="11"/>
      <c r="K76" s="11"/>
      <c r="L76" s="11"/>
      <c r="M76" s="11"/>
      <c r="N76" s="11"/>
      <c r="O76" s="11"/>
      <c r="P76" s="11"/>
      <c r="Q76" s="11"/>
      <c r="R76" s="11"/>
      <c r="S76" s="11"/>
      <c r="T76" s="11"/>
      <c r="U76" s="11"/>
      <c r="V76" s="11"/>
      <c r="W76" s="11"/>
      <c r="X76" s="11"/>
      <c r="Y76" s="11"/>
      <c r="Z76" s="11"/>
    </row>
    <row r="77" ht="12.75" customHeight="1">
      <c r="A77" s="11"/>
      <c r="B77" s="221"/>
      <c r="C77" s="222"/>
      <c r="D77" s="222"/>
      <c r="E77" s="222"/>
      <c r="F77" s="222"/>
      <c r="G77" s="11"/>
      <c r="H77" s="11"/>
      <c r="I77" s="11"/>
      <c r="J77" s="11"/>
      <c r="K77" s="11"/>
      <c r="L77" s="11"/>
      <c r="M77" s="11"/>
      <c r="N77" s="11"/>
      <c r="O77" s="11"/>
      <c r="P77" s="11"/>
      <c r="Q77" s="11"/>
      <c r="R77" s="11"/>
      <c r="S77" s="11"/>
      <c r="T77" s="11"/>
      <c r="U77" s="11"/>
      <c r="V77" s="11"/>
      <c r="W77" s="11"/>
      <c r="X77" s="11"/>
      <c r="Y77" s="11"/>
      <c r="Z77" s="11"/>
    </row>
    <row r="78" ht="12.75" customHeight="1">
      <c r="A78" s="11"/>
      <c r="B78" s="221"/>
      <c r="C78" s="222"/>
      <c r="D78" s="222"/>
      <c r="E78" s="222"/>
      <c r="F78" s="222"/>
      <c r="G78" s="11"/>
      <c r="H78" s="11"/>
      <c r="I78" s="11"/>
      <c r="J78" s="11"/>
      <c r="K78" s="11"/>
      <c r="L78" s="11"/>
      <c r="M78" s="11"/>
      <c r="N78" s="11"/>
      <c r="O78" s="11"/>
      <c r="P78" s="11"/>
      <c r="Q78" s="11"/>
      <c r="R78" s="11"/>
      <c r="S78" s="11"/>
      <c r="T78" s="11"/>
      <c r="U78" s="11"/>
      <c r="V78" s="11"/>
      <c r="W78" s="11"/>
      <c r="X78" s="11"/>
      <c r="Y78" s="11"/>
      <c r="Z78" s="11"/>
    </row>
    <row r="79" ht="12.75" customHeight="1">
      <c r="A79" s="11"/>
      <c r="B79" s="221"/>
      <c r="C79" s="222"/>
      <c r="D79" s="222"/>
      <c r="E79" s="222"/>
      <c r="F79" s="222"/>
      <c r="G79" s="11"/>
      <c r="H79" s="11"/>
      <c r="I79" s="11"/>
      <c r="J79" s="11"/>
      <c r="K79" s="11"/>
      <c r="L79" s="11"/>
      <c r="M79" s="11"/>
      <c r="N79" s="11"/>
      <c r="O79" s="11"/>
      <c r="P79" s="11"/>
      <c r="Q79" s="11"/>
      <c r="R79" s="11"/>
      <c r="S79" s="11"/>
      <c r="T79" s="11"/>
      <c r="U79" s="11"/>
      <c r="V79" s="11"/>
      <c r="W79" s="11"/>
      <c r="X79" s="11"/>
      <c r="Y79" s="11"/>
      <c r="Z79" s="11"/>
    </row>
    <row r="80" ht="12.75" customHeight="1">
      <c r="A80" s="11"/>
      <c r="B80" s="221"/>
      <c r="C80" s="222"/>
      <c r="D80" s="222"/>
      <c r="E80" s="222"/>
      <c r="F80" s="222"/>
      <c r="G80" s="11"/>
      <c r="H80" s="11"/>
      <c r="I80" s="11"/>
      <c r="J80" s="11"/>
      <c r="K80" s="11"/>
      <c r="L80" s="11"/>
      <c r="M80" s="11"/>
      <c r="N80" s="11"/>
      <c r="O80" s="11"/>
      <c r="P80" s="11"/>
      <c r="Q80" s="11"/>
      <c r="R80" s="11"/>
      <c r="S80" s="11"/>
      <c r="T80" s="11"/>
      <c r="U80" s="11"/>
      <c r="V80" s="11"/>
      <c r="W80" s="11"/>
      <c r="X80" s="11"/>
      <c r="Y80" s="11"/>
      <c r="Z80" s="11"/>
    </row>
    <row r="81" ht="12.75" customHeight="1">
      <c r="A81" s="11"/>
      <c r="B81" s="221"/>
      <c r="C81" s="222"/>
      <c r="D81" s="222"/>
      <c r="E81" s="222"/>
      <c r="F81" s="222"/>
      <c r="G81" s="11"/>
      <c r="H81" s="11"/>
      <c r="I81" s="11"/>
      <c r="J81" s="11"/>
      <c r="K81" s="11"/>
      <c r="L81" s="11"/>
      <c r="M81" s="11"/>
      <c r="N81" s="11"/>
      <c r="O81" s="11"/>
      <c r="P81" s="11"/>
      <c r="Q81" s="11"/>
      <c r="R81" s="11"/>
      <c r="S81" s="11"/>
      <c r="T81" s="11"/>
      <c r="U81" s="11"/>
      <c r="V81" s="11"/>
      <c r="W81" s="11"/>
      <c r="X81" s="11"/>
      <c r="Y81" s="11"/>
      <c r="Z81" s="11"/>
    </row>
    <row r="82" ht="12.75" customHeight="1">
      <c r="A82" s="11"/>
      <c r="B82" s="221"/>
      <c r="C82" s="222"/>
      <c r="D82" s="222"/>
      <c r="E82" s="222"/>
      <c r="F82" s="222"/>
      <c r="G82" s="11"/>
      <c r="H82" s="11"/>
      <c r="I82" s="11"/>
      <c r="J82" s="11"/>
      <c r="K82" s="11"/>
      <c r="L82" s="11"/>
      <c r="M82" s="11"/>
      <c r="N82" s="11"/>
      <c r="O82" s="11"/>
      <c r="P82" s="11"/>
      <c r="Q82" s="11"/>
      <c r="R82" s="11"/>
      <c r="S82" s="11"/>
      <c r="T82" s="11"/>
      <c r="U82" s="11"/>
      <c r="V82" s="11"/>
      <c r="W82" s="11"/>
      <c r="X82" s="11"/>
      <c r="Y82" s="11"/>
      <c r="Z82" s="11"/>
    </row>
    <row r="83" ht="12.75" customHeight="1">
      <c r="A83" s="11"/>
      <c r="B83" s="221"/>
      <c r="C83" s="222"/>
      <c r="D83" s="222"/>
      <c r="E83" s="222"/>
      <c r="F83" s="222"/>
      <c r="G83" s="11"/>
      <c r="H83" s="11"/>
      <c r="I83" s="11"/>
      <c r="J83" s="11"/>
      <c r="K83" s="11"/>
      <c r="L83" s="11"/>
      <c r="M83" s="11"/>
      <c r="N83" s="11"/>
      <c r="O83" s="11"/>
      <c r="P83" s="11"/>
      <c r="Q83" s="11"/>
      <c r="R83" s="11"/>
      <c r="S83" s="11"/>
      <c r="T83" s="11"/>
      <c r="U83" s="11"/>
      <c r="V83" s="11"/>
      <c r="W83" s="11"/>
      <c r="X83" s="11"/>
      <c r="Y83" s="11"/>
      <c r="Z83" s="11"/>
    </row>
    <row r="84" ht="12.75" customHeight="1">
      <c r="A84" s="11"/>
      <c r="B84" s="221"/>
      <c r="C84" s="222"/>
      <c r="D84" s="222"/>
      <c r="E84" s="222"/>
      <c r="F84" s="222"/>
      <c r="G84" s="11"/>
      <c r="H84" s="11"/>
      <c r="I84" s="11"/>
      <c r="J84" s="11"/>
      <c r="K84" s="11"/>
      <c r="L84" s="11"/>
      <c r="M84" s="11"/>
      <c r="N84" s="11"/>
      <c r="O84" s="11"/>
      <c r="P84" s="11"/>
      <c r="Q84" s="11"/>
      <c r="R84" s="11"/>
      <c r="S84" s="11"/>
      <c r="T84" s="11"/>
      <c r="U84" s="11"/>
      <c r="V84" s="11"/>
      <c r="W84" s="11"/>
      <c r="X84" s="11"/>
      <c r="Y84" s="11"/>
      <c r="Z84" s="11"/>
    </row>
    <row r="85" ht="12.75" customHeight="1">
      <c r="A85" s="11"/>
      <c r="B85" s="221"/>
      <c r="C85" s="222"/>
      <c r="D85" s="222"/>
      <c r="E85" s="222"/>
      <c r="F85" s="222"/>
      <c r="G85" s="11"/>
      <c r="H85" s="11"/>
      <c r="I85" s="11"/>
      <c r="J85" s="11"/>
      <c r="K85" s="11"/>
      <c r="L85" s="11"/>
      <c r="M85" s="11"/>
      <c r="N85" s="11"/>
      <c r="O85" s="11"/>
      <c r="P85" s="11"/>
      <c r="Q85" s="11"/>
      <c r="R85" s="11"/>
      <c r="S85" s="11"/>
      <c r="T85" s="11"/>
      <c r="U85" s="11"/>
      <c r="V85" s="11"/>
      <c r="W85" s="11"/>
      <c r="X85" s="11"/>
      <c r="Y85" s="11"/>
      <c r="Z85" s="11"/>
    </row>
    <row r="86" ht="12.75" customHeight="1">
      <c r="A86" s="11"/>
      <c r="B86" s="221"/>
      <c r="C86" s="222"/>
      <c r="D86" s="222"/>
      <c r="E86" s="222"/>
      <c r="F86" s="222"/>
      <c r="G86" s="11"/>
      <c r="H86" s="11"/>
      <c r="I86" s="11"/>
      <c r="J86" s="11"/>
      <c r="K86" s="11"/>
      <c r="L86" s="11"/>
      <c r="M86" s="11"/>
      <c r="N86" s="11"/>
      <c r="O86" s="11"/>
      <c r="P86" s="11"/>
      <c r="Q86" s="11"/>
      <c r="R86" s="11"/>
      <c r="S86" s="11"/>
      <c r="T86" s="11"/>
      <c r="U86" s="11"/>
      <c r="V86" s="11"/>
      <c r="W86" s="11"/>
      <c r="X86" s="11"/>
      <c r="Y86" s="11"/>
      <c r="Z86" s="11"/>
    </row>
    <row r="87" ht="12.75" customHeight="1">
      <c r="A87" s="11"/>
      <c r="B87" s="221"/>
      <c r="C87" s="222"/>
      <c r="D87" s="222"/>
      <c r="E87" s="222"/>
      <c r="F87" s="222"/>
      <c r="G87" s="11"/>
      <c r="H87" s="11"/>
      <c r="I87" s="11"/>
      <c r="J87" s="11"/>
      <c r="K87" s="11"/>
      <c r="L87" s="11"/>
      <c r="M87" s="11"/>
      <c r="N87" s="11"/>
      <c r="O87" s="11"/>
      <c r="P87" s="11"/>
      <c r="Q87" s="11"/>
      <c r="R87" s="11"/>
      <c r="S87" s="11"/>
      <c r="T87" s="11"/>
      <c r="U87" s="11"/>
      <c r="V87" s="11"/>
      <c r="W87" s="11"/>
      <c r="X87" s="11"/>
      <c r="Y87" s="11"/>
      <c r="Z87" s="11"/>
    </row>
    <row r="88" ht="12.75" customHeight="1">
      <c r="A88" s="11"/>
      <c r="B88" s="221"/>
      <c r="C88" s="222"/>
      <c r="D88" s="222"/>
      <c r="E88" s="222"/>
      <c r="F88" s="222"/>
      <c r="G88" s="11"/>
      <c r="H88" s="11"/>
      <c r="I88" s="11"/>
      <c r="J88" s="11"/>
      <c r="K88" s="11"/>
      <c r="L88" s="11"/>
      <c r="M88" s="11"/>
      <c r="N88" s="11"/>
      <c r="O88" s="11"/>
      <c r="P88" s="11"/>
      <c r="Q88" s="11"/>
      <c r="R88" s="11"/>
      <c r="S88" s="11"/>
      <c r="T88" s="11"/>
      <c r="U88" s="11"/>
      <c r="V88" s="11"/>
      <c r="W88" s="11"/>
      <c r="X88" s="11"/>
      <c r="Y88" s="11"/>
      <c r="Z88" s="11"/>
    </row>
    <row r="89" ht="12.75" customHeight="1">
      <c r="A89" s="11"/>
      <c r="B89" s="221"/>
      <c r="C89" s="222"/>
      <c r="D89" s="222"/>
      <c r="E89" s="222"/>
      <c r="F89" s="222"/>
      <c r="G89" s="11"/>
      <c r="H89" s="11"/>
      <c r="I89" s="11"/>
      <c r="J89" s="11"/>
      <c r="K89" s="11"/>
      <c r="L89" s="11"/>
      <c r="M89" s="11"/>
      <c r="N89" s="11"/>
      <c r="O89" s="11"/>
      <c r="P89" s="11"/>
      <c r="Q89" s="11"/>
      <c r="R89" s="11"/>
      <c r="S89" s="11"/>
      <c r="T89" s="11"/>
      <c r="U89" s="11"/>
      <c r="V89" s="11"/>
      <c r="W89" s="11"/>
      <c r="X89" s="11"/>
      <c r="Y89" s="11"/>
      <c r="Z89" s="11"/>
    </row>
    <row r="90" ht="12.75" customHeight="1">
      <c r="A90" s="11"/>
      <c r="B90" s="221"/>
      <c r="C90" s="222"/>
      <c r="D90" s="222"/>
      <c r="E90" s="222"/>
      <c r="F90" s="222"/>
      <c r="G90" s="11"/>
      <c r="H90" s="11"/>
      <c r="I90" s="11"/>
      <c r="J90" s="11"/>
      <c r="K90" s="11"/>
      <c r="L90" s="11"/>
      <c r="M90" s="11"/>
      <c r="N90" s="11"/>
      <c r="O90" s="11"/>
      <c r="P90" s="11"/>
      <c r="Q90" s="11"/>
      <c r="R90" s="11"/>
      <c r="S90" s="11"/>
      <c r="T90" s="11"/>
      <c r="U90" s="11"/>
      <c r="V90" s="11"/>
      <c r="W90" s="11"/>
      <c r="X90" s="11"/>
      <c r="Y90" s="11"/>
      <c r="Z90" s="11"/>
    </row>
    <row r="91" ht="12.75" customHeight="1">
      <c r="A91" s="11"/>
      <c r="B91" s="221"/>
      <c r="C91" s="222"/>
      <c r="D91" s="222"/>
      <c r="E91" s="222"/>
      <c r="F91" s="222"/>
      <c r="G91" s="11"/>
      <c r="H91" s="11"/>
      <c r="I91" s="11"/>
      <c r="J91" s="11"/>
      <c r="K91" s="11"/>
      <c r="L91" s="11"/>
      <c r="M91" s="11"/>
      <c r="N91" s="11"/>
      <c r="O91" s="11"/>
      <c r="P91" s="11"/>
      <c r="Q91" s="11"/>
      <c r="R91" s="11"/>
      <c r="S91" s="11"/>
      <c r="T91" s="11"/>
      <c r="U91" s="11"/>
      <c r="V91" s="11"/>
      <c r="W91" s="11"/>
      <c r="X91" s="11"/>
      <c r="Y91" s="11"/>
      <c r="Z91" s="11"/>
    </row>
    <row r="92" ht="12.75" customHeight="1">
      <c r="A92" s="11"/>
      <c r="B92" s="221"/>
      <c r="C92" s="222"/>
      <c r="D92" s="222"/>
      <c r="E92" s="222"/>
      <c r="F92" s="222"/>
      <c r="G92" s="11"/>
      <c r="H92" s="11"/>
      <c r="I92" s="11"/>
      <c r="J92" s="11"/>
      <c r="K92" s="11"/>
      <c r="L92" s="11"/>
      <c r="M92" s="11"/>
      <c r="N92" s="11"/>
      <c r="O92" s="11"/>
      <c r="P92" s="11"/>
      <c r="Q92" s="11"/>
      <c r="R92" s="11"/>
      <c r="S92" s="11"/>
      <c r="T92" s="11"/>
      <c r="U92" s="11"/>
      <c r="V92" s="11"/>
      <c r="W92" s="11"/>
      <c r="X92" s="11"/>
      <c r="Y92" s="11"/>
      <c r="Z92" s="11"/>
    </row>
    <row r="93" ht="12.75" customHeight="1">
      <c r="A93" s="11"/>
      <c r="B93" s="221"/>
      <c r="C93" s="222"/>
      <c r="D93" s="222"/>
      <c r="E93" s="222"/>
      <c r="F93" s="222"/>
      <c r="G93" s="11"/>
      <c r="H93" s="11"/>
      <c r="I93" s="11"/>
      <c r="J93" s="11"/>
      <c r="K93" s="11"/>
      <c r="L93" s="11"/>
      <c r="M93" s="11"/>
      <c r="N93" s="11"/>
      <c r="O93" s="11"/>
      <c r="P93" s="11"/>
      <c r="Q93" s="11"/>
      <c r="R93" s="11"/>
      <c r="S93" s="11"/>
      <c r="T93" s="11"/>
      <c r="U93" s="11"/>
      <c r="V93" s="11"/>
      <c r="W93" s="11"/>
      <c r="X93" s="11"/>
      <c r="Y93" s="11"/>
      <c r="Z93" s="11"/>
    </row>
    <row r="94" ht="12.75" customHeight="1">
      <c r="A94" s="11"/>
      <c r="B94" s="221"/>
      <c r="C94" s="222"/>
      <c r="D94" s="222"/>
      <c r="E94" s="222"/>
      <c r="F94" s="222"/>
      <c r="G94" s="11"/>
      <c r="H94" s="11"/>
      <c r="I94" s="11"/>
      <c r="J94" s="11"/>
      <c r="K94" s="11"/>
      <c r="L94" s="11"/>
      <c r="M94" s="11"/>
      <c r="N94" s="11"/>
      <c r="O94" s="11"/>
      <c r="P94" s="11"/>
      <c r="Q94" s="11"/>
      <c r="R94" s="11"/>
      <c r="S94" s="11"/>
      <c r="T94" s="11"/>
      <c r="U94" s="11"/>
      <c r="V94" s="11"/>
      <c r="W94" s="11"/>
      <c r="X94" s="11"/>
      <c r="Y94" s="11"/>
      <c r="Z94" s="11"/>
    </row>
    <row r="95" ht="12.75" customHeight="1">
      <c r="A95" s="11"/>
      <c r="B95" s="221"/>
      <c r="C95" s="222"/>
      <c r="D95" s="222"/>
      <c r="E95" s="222"/>
      <c r="F95" s="222"/>
      <c r="G95" s="11"/>
      <c r="H95" s="11"/>
      <c r="I95" s="11"/>
      <c r="J95" s="11"/>
      <c r="K95" s="11"/>
      <c r="L95" s="11"/>
      <c r="M95" s="11"/>
      <c r="N95" s="11"/>
      <c r="O95" s="11"/>
      <c r="P95" s="11"/>
      <c r="Q95" s="11"/>
      <c r="R95" s="11"/>
      <c r="S95" s="11"/>
      <c r="T95" s="11"/>
      <c r="U95" s="11"/>
      <c r="V95" s="11"/>
      <c r="W95" s="11"/>
      <c r="X95" s="11"/>
      <c r="Y95" s="11"/>
      <c r="Z95" s="11"/>
    </row>
    <row r="96" ht="12.75" customHeight="1">
      <c r="A96" s="11"/>
      <c r="B96" s="221"/>
      <c r="C96" s="222"/>
      <c r="D96" s="222"/>
      <c r="E96" s="222"/>
      <c r="F96" s="222"/>
      <c r="G96" s="11"/>
      <c r="H96" s="11"/>
      <c r="I96" s="11"/>
      <c r="J96" s="11"/>
      <c r="K96" s="11"/>
      <c r="L96" s="11"/>
      <c r="M96" s="11"/>
      <c r="N96" s="11"/>
      <c r="O96" s="11"/>
      <c r="P96" s="11"/>
      <c r="Q96" s="11"/>
      <c r="R96" s="11"/>
      <c r="S96" s="11"/>
      <c r="T96" s="11"/>
      <c r="U96" s="11"/>
      <c r="V96" s="11"/>
      <c r="W96" s="11"/>
      <c r="X96" s="11"/>
      <c r="Y96" s="11"/>
      <c r="Z96" s="11"/>
    </row>
    <row r="97" ht="12.75" customHeight="1">
      <c r="A97" s="11"/>
      <c r="B97" s="221"/>
      <c r="C97" s="222"/>
      <c r="D97" s="222"/>
      <c r="E97" s="222"/>
      <c r="F97" s="222"/>
      <c r="G97" s="11"/>
      <c r="H97" s="11"/>
      <c r="I97" s="11"/>
      <c r="J97" s="11"/>
      <c r="K97" s="11"/>
      <c r="L97" s="11"/>
      <c r="M97" s="11"/>
      <c r="N97" s="11"/>
      <c r="O97" s="11"/>
      <c r="P97" s="11"/>
      <c r="Q97" s="11"/>
      <c r="R97" s="11"/>
      <c r="S97" s="11"/>
      <c r="T97" s="11"/>
      <c r="U97" s="11"/>
      <c r="V97" s="11"/>
      <c r="W97" s="11"/>
      <c r="X97" s="11"/>
      <c r="Y97" s="11"/>
      <c r="Z97" s="11"/>
    </row>
    <row r="98" ht="12.75" customHeight="1">
      <c r="A98" s="11"/>
      <c r="B98" s="221"/>
      <c r="C98" s="222"/>
      <c r="D98" s="222"/>
      <c r="E98" s="222"/>
      <c r="F98" s="222"/>
      <c r="G98" s="11"/>
      <c r="H98" s="11"/>
      <c r="I98" s="11"/>
      <c r="J98" s="11"/>
      <c r="K98" s="11"/>
      <c r="L98" s="11"/>
      <c r="M98" s="11"/>
      <c r="N98" s="11"/>
      <c r="O98" s="11"/>
      <c r="P98" s="11"/>
      <c r="Q98" s="11"/>
      <c r="R98" s="11"/>
      <c r="S98" s="11"/>
      <c r="T98" s="11"/>
      <c r="U98" s="11"/>
      <c r="V98" s="11"/>
      <c r="W98" s="11"/>
      <c r="X98" s="11"/>
      <c r="Y98" s="11"/>
      <c r="Z98" s="11"/>
    </row>
    <row r="99" ht="12.75" customHeight="1">
      <c r="A99" s="11"/>
      <c r="B99" s="221"/>
      <c r="C99" s="222"/>
      <c r="D99" s="222"/>
      <c r="E99" s="222"/>
      <c r="F99" s="222"/>
      <c r="G99" s="11"/>
      <c r="H99" s="11"/>
      <c r="I99" s="11"/>
      <c r="J99" s="11"/>
      <c r="K99" s="11"/>
      <c r="L99" s="11"/>
      <c r="M99" s="11"/>
      <c r="N99" s="11"/>
      <c r="O99" s="11"/>
      <c r="P99" s="11"/>
      <c r="Q99" s="11"/>
      <c r="R99" s="11"/>
      <c r="S99" s="11"/>
      <c r="T99" s="11"/>
      <c r="U99" s="11"/>
      <c r="V99" s="11"/>
      <c r="W99" s="11"/>
      <c r="X99" s="11"/>
      <c r="Y99" s="11"/>
      <c r="Z99" s="11"/>
    </row>
    <row r="100" ht="12.75" customHeight="1">
      <c r="A100" s="11"/>
      <c r="B100" s="221"/>
      <c r="C100" s="222"/>
      <c r="D100" s="222"/>
      <c r="E100" s="222"/>
      <c r="F100" s="222"/>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221"/>
      <c r="C101" s="222"/>
      <c r="D101" s="222"/>
      <c r="E101" s="222"/>
      <c r="F101" s="222"/>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221"/>
      <c r="C102" s="222"/>
      <c r="D102" s="222"/>
      <c r="E102" s="222"/>
      <c r="F102" s="222"/>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221"/>
      <c r="C103" s="222"/>
      <c r="D103" s="222"/>
      <c r="E103" s="222"/>
      <c r="F103" s="222"/>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221"/>
      <c r="C104" s="222"/>
      <c r="D104" s="222"/>
      <c r="E104" s="222"/>
      <c r="F104" s="222"/>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221"/>
      <c r="C105" s="222"/>
      <c r="D105" s="222"/>
      <c r="E105" s="222"/>
      <c r="F105" s="222"/>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221"/>
      <c r="C106" s="222"/>
      <c r="D106" s="222"/>
      <c r="E106" s="222"/>
      <c r="F106" s="222"/>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221"/>
      <c r="C107" s="222"/>
      <c r="D107" s="222"/>
      <c r="E107" s="222"/>
      <c r="F107" s="222"/>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221"/>
      <c r="C108" s="222"/>
      <c r="D108" s="222"/>
      <c r="E108" s="222"/>
      <c r="F108" s="222"/>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221"/>
      <c r="C109" s="222"/>
      <c r="D109" s="222"/>
      <c r="E109" s="222"/>
      <c r="F109" s="222"/>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221"/>
      <c r="C110" s="222"/>
      <c r="D110" s="222"/>
      <c r="E110" s="222"/>
      <c r="F110" s="222"/>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221"/>
      <c r="C111" s="222"/>
      <c r="D111" s="222"/>
      <c r="E111" s="222"/>
      <c r="F111" s="222"/>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221"/>
      <c r="C112" s="222"/>
      <c r="D112" s="222"/>
      <c r="E112" s="222"/>
      <c r="F112" s="222"/>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221"/>
      <c r="C113" s="222"/>
      <c r="D113" s="222"/>
      <c r="E113" s="222"/>
      <c r="F113" s="222"/>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221"/>
      <c r="C114" s="222"/>
      <c r="D114" s="222"/>
      <c r="E114" s="222"/>
      <c r="F114" s="222"/>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221"/>
      <c r="C115" s="222"/>
      <c r="D115" s="222"/>
      <c r="E115" s="222"/>
      <c r="F115" s="222"/>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221"/>
      <c r="C116" s="222"/>
      <c r="D116" s="222"/>
      <c r="E116" s="222"/>
      <c r="F116" s="222"/>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221"/>
      <c r="C117" s="222"/>
      <c r="D117" s="222"/>
      <c r="E117" s="222"/>
      <c r="F117" s="222"/>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221"/>
      <c r="C118" s="222"/>
      <c r="D118" s="222"/>
      <c r="E118" s="222"/>
      <c r="F118" s="222"/>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221"/>
      <c r="C119" s="222"/>
      <c r="D119" s="222"/>
      <c r="E119" s="222"/>
      <c r="F119" s="222"/>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221"/>
      <c r="C120" s="222"/>
      <c r="D120" s="222"/>
      <c r="E120" s="222"/>
      <c r="F120" s="222"/>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221"/>
      <c r="C121" s="222"/>
      <c r="D121" s="222"/>
      <c r="E121" s="222"/>
      <c r="F121" s="222"/>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221"/>
      <c r="C122" s="222"/>
      <c r="D122" s="222"/>
      <c r="E122" s="222"/>
      <c r="F122" s="222"/>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221"/>
      <c r="C123" s="222"/>
      <c r="D123" s="222"/>
      <c r="E123" s="222"/>
      <c r="F123" s="222"/>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221"/>
      <c r="C124" s="222"/>
      <c r="D124" s="222"/>
      <c r="E124" s="222"/>
      <c r="F124" s="222"/>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221"/>
      <c r="C125" s="222"/>
      <c r="D125" s="222"/>
      <c r="E125" s="222"/>
      <c r="F125" s="222"/>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221"/>
      <c r="C126" s="222"/>
      <c r="D126" s="222"/>
      <c r="E126" s="222"/>
      <c r="F126" s="222"/>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221"/>
      <c r="C127" s="222"/>
      <c r="D127" s="222"/>
      <c r="E127" s="222"/>
      <c r="F127" s="222"/>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221"/>
      <c r="C128" s="222"/>
      <c r="D128" s="222"/>
      <c r="E128" s="222"/>
      <c r="F128" s="222"/>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221"/>
      <c r="C129" s="222"/>
      <c r="D129" s="222"/>
      <c r="E129" s="222"/>
      <c r="F129" s="222"/>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221"/>
      <c r="C130" s="222"/>
      <c r="D130" s="222"/>
      <c r="E130" s="222"/>
      <c r="F130" s="222"/>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221"/>
      <c r="C131" s="222"/>
      <c r="D131" s="222"/>
      <c r="E131" s="222"/>
      <c r="F131" s="222"/>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221"/>
      <c r="C132" s="222"/>
      <c r="D132" s="222"/>
      <c r="E132" s="222"/>
      <c r="F132" s="222"/>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221"/>
      <c r="C133" s="222"/>
      <c r="D133" s="222"/>
      <c r="E133" s="222"/>
      <c r="F133" s="222"/>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221"/>
      <c r="C134" s="222"/>
      <c r="D134" s="222"/>
      <c r="E134" s="222"/>
      <c r="F134" s="222"/>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221"/>
      <c r="C135" s="222"/>
      <c r="D135" s="222"/>
      <c r="E135" s="222"/>
      <c r="F135" s="222"/>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221"/>
      <c r="C136" s="222"/>
      <c r="D136" s="222"/>
      <c r="E136" s="222"/>
      <c r="F136" s="222"/>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221"/>
      <c r="C137" s="222"/>
      <c r="D137" s="222"/>
      <c r="E137" s="222"/>
      <c r="F137" s="222"/>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221"/>
      <c r="C138" s="222"/>
      <c r="D138" s="222"/>
      <c r="E138" s="222"/>
      <c r="F138" s="222"/>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221"/>
      <c r="C139" s="222"/>
      <c r="D139" s="222"/>
      <c r="E139" s="222"/>
      <c r="F139" s="222"/>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221"/>
      <c r="C140" s="222"/>
      <c r="D140" s="222"/>
      <c r="E140" s="222"/>
      <c r="F140" s="222"/>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221"/>
      <c r="C141" s="222"/>
      <c r="D141" s="222"/>
      <c r="E141" s="222"/>
      <c r="F141" s="222"/>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221"/>
      <c r="C142" s="222"/>
      <c r="D142" s="222"/>
      <c r="E142" s="222"/>
      <c r="F142" s="222"/>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221"/>
      <c r="C143" s="222"/>
      <c r="D143" s="222"/>
      <c r="E143" s="222"/>
      <c r="F143" s="222"/>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221"/>
      <c r="C144" s="222"/>
      <c r="D144" s="222"/>
      <c r="E144" s="222"/>
      <c r="F144" s="222"/>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221"/>
      <c r="C145" s="222"/>
      <c r="D145" s="222"/>
      <c r="E145" s="222"/>
      <c r="F145" s="222"/>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221"/>
      <c r="C146" s="222"/>
      <c r="D146" s="222"/>
      <c r="E146" s="222"/>
      <c r="F146" s="222"/>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221"/>
      <c r="C147" s="222"/>
      <c r="D147" s="222"/>
      <c r="E147" s="222"/>
      <c r="F147" s="222"/>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221"/>
      <c r="C148" s="222"/>
      <c r="D148" s="222"/>
      <c r="E148" s="222"/>
      <c r="F148" s="222"/>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221"/>
      <c r="C149" s="222"/>
      <c r="D149" s="222"/>
      <c r="E149" s="222"/>
      <c r="F149" s="222"/>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221"/>
      <c r="C150" s="222"/>
      <c r="D150" s="222"/>
      <c r="E150" s="222"/>
      <c r="F150" s="222"/>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221"/>
      <c r="C151" s="222"/>
      <c r="D151" s="222"/>
      <c r="E151" s="222"/>
      <c r="F151" s="222"/>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221"/>
      <c r="C152" s="222"/>
      <c r="D152" s="222"/>
      <c r="E152" s="222"/>
      <c r="F152" s="222"/>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221"/>
      <c r="C153" s="222"/>
      <c r="D153" s="222"/>
      <c r="E153" s="222"/>
      <c r="F153" s="222"/>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221"/>
      <c r="C154" s="222"/>
      <c r="D154" s="222"/>
      <c r="E154" s="222"/>
      <c r="F154" s="222"/>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221"/>
      <c r="C155" s="222"/>
      <c r="D155" s="222"/>
      <c r="E155" s="222"/>
      <c r="F155" s="222"/>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221"/>
      <c r="C156" s="222"/>
      <c r="D156" s="222"/>
      <c r="E156" s="222"/>
      <c r="F156" s="222"/>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221"/>
      <c r="C157" s="222"/>
      <c r="D157" s="222"/>
      <c r="E157" s="222"/>
      <c r="F157" s="222"/>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221"/>
      <c r="C158" s="222"/>
      <c r="D158" s="222"/>
      <c r="E158" s="222"/>
      <c r="F158" s="222"/>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221"/>
      <c r="C159" s="222"/>
      <c r="D159" s="222"/>
      <c r="E159" s="222"/>
      <c r="F159" s="222"/>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221"/>
      <c r="C160" s="222"/>
      <c r="D160" s="222"/>
      <c r="E160" s="222"/>
      <c r="F160" s="222"/>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221"/>
      <c r="C161" s="222"/>
      <c r="D161" s="222"/>
      <c r="E161" s="222"/>
      <c r="F161" s="222"/>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221"/>
      <c r="C162" s="222"/>
      <c r="D162" s="222"/>
      <c r="E162" s="222"/>
      <c r="F162" s="222"/>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221"/>
      <c r="C163" s="222"/>
      <c r="D163" s="222"/>
      <c r="E163" s="222"/>
      <c r="F163" s="222"/>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221"/>
      <c r="C164" s="222"/>
      <c r="D164" s="222"/>
      <c r="E164" s="222"/>
      <c r="F164" s="222"/>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221"/>
      <c r="C165" s="222"/>
      <c r="D165" s="222"/>
      <c r="E165" s="222"/>
      <c r="F165" s="222"/>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221"/>
      <c r="C166" s="222"/>
      <c r="D166" s="222"/>
      <c r="E166" s="222"/>
      <c r="F166" s="222"/>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221"/>
      <c r="C167" s="222"/>
      <c r="D167" s="222"/>
      <c r="E167" s="222"/>
      <c r="F167" s="222"/>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221"/>
      <c r="C168" s="222"/>
      <c r="D168" s="222"/>
      <c r="E168" s="222"/>
      <c r="F168" s="222"/>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221"/>
      <c r="C169" s="222"/>
      <c r="D169" s="222"/>
      <c r="E169" s="222"/>
      <c r="F169" s="222"/>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221"/>
      <c r="C170" s="222"/>
      <c r="D170" s="222"/>
      <c r="E170" s="222"/>
      <c r="F170" s="222"/>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221"/>
      <c r="C171" s="222"/>
      <c r="D171" s="222"/>
      <c r="E171" s="222"/>
      <c r="F171" s="222"/>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221"/>
      <c r="C172" s="222"/>
      <c r="D172" s="222"/>
      <c r="E172" s="222"/>
      <c r="F172" s="222"/>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221"/>
      <c r="C173" s="222"/>
      <c r="D173" s="222"/>
      <c r="E173" s="222"/>
      <c r="F173" s="222"/>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221"/>
      <c r="C174" s="222"/>
      <c r="D174" s="222"/>
      <c r="E174" s="222"/>
      <c r="F174" s="222"/>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221"/>
      <c r="C175" s="222"/>
      <c r="D175" s="222"/>
      <c r="E175" s="222"/>
      <c r="F175" s="222"/>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221"/>
      <c r="C176" s="222"/>
      <c r="D176" s="222"/>
      <c r="E176" s="222"/>
      <c r="F176" s="222"/>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221"/>
      <c r="C177" s="222"/>
      <c r="D177" s="222"/>
      <c r="E177" s="222"/>
      <c r="F177" s="222"/>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221"/>
      <c r="C178" s="222"/>
      <c r="D178" s="222"/>
      <c r="E178" s="222"/>
      <c r="F178" s="222"/>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221"/>
      <c r="C179" s="222"/>
      <c r="D179" s="222"/>
      <c r="E179" s="222"/>
      <c r="F179" s="222"/>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221"/>
      <c r="C180" s="222"/>
      <c r="D180" s="222"/>
      <c r="E180" s="222"/>
      <c r="F180" s="222"/>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221"/>
      <c r="C181" s="222"/>
      <c r="D181" s="222"/>
      <c r="E181" s="222"/>
      <c r="F181" s="222"/>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221"/>
      <c r="C182" s="222"/>
      <c r="D182" s="222"/>
      <c r="E182" s="222"/>
      <c r="F182" s="222"/>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221"/>
      <c r="C183" s="222"/>
      <c r="D183" s="222"/>
      <c r="E183" s="222"/>
      <c r="F183" s="222"/>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221"/>
      <c r="C184" s="222"/>
      <c r="D184" s="222"/>
      <c r="E184" s="222"/>
      <c r="F184" s="222"/>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221"/>
      <c r="C185" s="222"/>
      <c r="D185" s="222"/>
      <c r="E185" s="222"/>
      <c r="F185" s="222"/>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221"/>
      <c r="C186" s="222"/>
      <c r="D186" s="222"/>
      <c r="E186" s="222"/>
      <c r="F186" s="222"/>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221"/>
      <c r="C187" s="222"/>
      <c r="D187" s="222"/>
      <c r="E187" s="222"/>
      <c r="F187" s="222"/>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221"/>
      <c r="C188" s="222"/>
      <c r="D188" s="222"/>
      <c r="E188" s="222"/>
      <c r="F188" s="222"/>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221"/>
      <c r="C189" s="222"/>
      <c r="D189" s="222"/>
      <c r="E189" s="222"/>
      <c r="F189" s="222"/>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221"/>
      <c r="C190" s="222"/>
      <c r="D190" s="222"/>
      <c r="E190" s="222"/>
      <c r="F190" s="222"/>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221"/>
      <c r="C191" s="222"/>
      <c r="D191" s="222"/>
      <c r="E191" s="222"/>
      <c r="F191" s="222"/>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221"/>
      <c r="C192" s="222"/>
      <c r="D192" s="222"/>
      <c r="E192" s="222"/>
      <c r="F192" s="222"/>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221"/>
      <c r="C193" s="222"/>
      <c r="D193" s="222"/>
      <c r="E193" s="222"/>
      <c r="F193" s="222"/>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221"/>
      <c r="C194" s="222"/>
      <c r="D194" s="222"/>
      <c r="E194" s="222"/>
      <c r="F194" s="222"/>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221"/>
      <c r="C195" s="222"/>
      <c r="D195" s="222"/>
      <c r="E195" s="222"/>
      <c r="F195" s="222"/>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221"/>
      <c r="C196" s="222"/>
      <c r="D196" s="222"/>
      <c r="E196" s="222"/>
      <c r="F196" s="222"/>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221"/>
      <c r="C197" s="222"/>
      <c r="D197" s="222"/>
      <c r="E197" s="222"/>
      <c r="F197" s="222"/>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221"/>
      <c r="C198" s="222"/>
      <c r="D198" s="222"/>
      <c r="E198" s="222"/>
      <c r="F198" s="222"/>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221"/>
      <c r="C199" s="222"/>
      <c r="D199" s="222"/>
      <c r="E199" s="222"/>
      <c r="F199" s="222"/>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221"/>
      <c r="C200" s="222"/>
      <c r="D200" s="222"/>
      <c r="E200" s="222"/>
      <c r="F200" s="222"/>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221"/>
      <c r="C201" s="222"/>
      <c r="D201" s="222"/>
      <c r="E201" s="222"/>
      <c r="F201" s="222"/>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221"/>
      <c r="C202" s="222"/>
      <c r="D202" s="222"/>
      <c r="E202" s="222"/>
      <c r="F202" s="222"/>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221"/>
      <c r="C203" s="222"/>
      <c r="D203" s="222"/>
      <c r="E203" s="222"/>
      <c r="F203" s="222"/>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221"/>
      <c r="C204" s="222"/>
      <c r="D204" s="222"/>
      <c r="E204" s="222"/>
      <c r="F204" s="222"/>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221"/>
      <c r="C205" s="222"/>
      <c r="D205" s="222"/>
      <c r="E205" s="222"/>
      <c r="F205" s="222"/>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221"/>
      <c r="C206" s="222"/>
      <c r="D206" s="222"/>
      <c r="E206" s="222"/>
      <c r="F206" s="222"/>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221"/>
      <c r="C207" s="222"/>
      <c r="D207" s="222"/>
      <c r="E207" s="222"/>
      <c r="F207" s="222"/>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221"/>
      <c r="C208" s="222"/>
      <c r="D208" s="222"/>
      <c r="E208" s="222"/>
      <c r="F208" s="222"/>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221"/>
      <c r="C209" s="222"/>
      <c r="D209" s="222"/>
      <c r="E209" s="222"/>
      <c r="F209" s="222"/>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221"/>
      <c r="C210" s="222"/>
      <c r="D210" s="222"/>
      <c r="E210" s="222"/>
      <c r="F210" s="222"/>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221"/>
      <c r="C211" s="222"/>
      <c r="D211" s="222"/>
      <c r="E211" s="222"/>
      <c r="F211" s="222"/>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221"/>
      <c r="C212" s="222"/>
      <c r="D212" s="222"/>
      <c r="E212" s="222"/>
      <c r="F212" s="222"/>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221"/>
      <c r="C213" s="222"/>
      <c r="D213" s="222"/>
      <c r="E213" s="222"/>
      <c r="F213" s="222"/>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221"/>
      <c r="C214" s="222"/>
      <c r="D214" s="222"/>
      <c r="E214" s="222"/>
      <c r="F214" s="222"/>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221"/>
      <c r="C215" s="222"/>
      <c r="D215" s="222"/>
      <c r="E215" s="222"/>
      <c r="F215" s="222"/>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221"/>
      <c r="C216" s="222"/>
      <c r="D216" s="222"/>
      <c r="E216" s="222"/>
      <c r="F216" s="222"/>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221"/>
      <c r="C217" s="222"/>
      <c r="D217" s="222"/>
      <c r="E217" s="222"/>
      <c r="F217" s="222"/>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221"/>
      <c r="C218" s="222"/>
      <c r="D218" s="222"/>
      <c r="E218" s="222"/>
      <c r="F218" s="222"/>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221"/>
      <c r="C219" s="222"/>
      <c r="D219" s="222"/>
      <c r="E219" s="222"/>
      <c r="F219" s="222"/>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221"/>
      <c r="C220" s="222"/>
      <c r="D220" s="222"/>
      <c r="E220" s="222"/>
      <c r="F220" s="222"/>
      <c r="G220" s="11"/>
      <c r="H220" s="11"/>
      <c r="I220" s="11"/>
      <c r="J220" s="11"/>
      <c r="K220" s="11"/>
      <c r="L220" s="11"/>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hyperlinks>
    <hyperlink display="MailList" location="Template!A1" ref="D9"/>
  </hyperlinks>
  <printOptions/>
  <pageMargins bottom="0.75" footer="0.0" header="0.0" left="0.7" right="0.7" top="0.75"/>
  <pageSetup orientation="landscape"/>
  <headerFooter>
    <oddFooter>&amp;L 02ae-BM/PM/HDCV/FSOFT v2/0&amp;CInternal use&amp;R&amp;P/</oddFoot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8.0" topLeftCell="A9" activePane="bottomLeft" state="frozen"/>
      <selection activeCell="B10" sqref="B10" pane="bottomLeft"/>
    </sheetView>
  </sheetViews>
  <sheetFormatPr customHeight="1" defaultColWidth="12.63" defaultRowHeight="15.0"/>
  <cols>
    <col customWidth="1" min="1" max="1" width="14.38"/>
    <col customWidth="1" min="2" max="5" width="20.38"/>
    <col customWidth="1" min="6" max="7" width="25.0"/>
    <col customWidth="1" min="8" max="8" width="30.13"/>
    <col customWidth="1" min="9" max="9" width="15.13"/>
    <col customWidth="1" min="10" max="10" width="16.38"/>
    <col customWidth="1" min="11" max="11" width="15.88"/>
    <col customWidth="1" min="12" max="12" width="8.13"/>
    <col customWidth="1" hidden="1" min="13" max="13" width="10.0"/>
    <col customWidth="1" min="14" max="26" width="10.0"/>
  </cols>
  <sheetData>
    <row r="1" ht="13.5" customHeight="1">
      <c r="A1" s="250"/>
      <c r="B1" s="251"/>
      <c r="C1" s="251"/>
      <c r="D1" s="252"/>
      <c r="E1" s="252"/>
      <c r="F1" s="252"/>
      <c r="G1" s="252"/>
      <c r="H1" s="252"/>
      <c r="I1" s="228"/>
      <c r="J1" s="253"/>
      <c r="K1" s="228"/>
      <c r="L1" s="254"/>
      <c r="M1" s="255"/>
      <c r="N1" s="255"/>
      <c r="O1" s="255"/>
      <c r="P1" s="255"/>
      <c r="Q1" s="255"/>
      <c r="R1" s="255"/>
      <c r="S1" s="255"/>
      <c r="T1" s="255"/>
      <c r="U1" s="255"/>
      <c r="V1" s="255"/>
      <c r="W1" s="255"/>
      <c r="X1" s="255"/>
      <c r="Y1" s="255"/>
      <c r="Z1" s="255"/>
    </row>
    <row r="2" ht="28.5" customHeight="1">
      <c r="A2" s="256" t="s">
        <v>417</v>
      </c>
      <c r="B2" s="257" t="s">
        <v>418</v>
      </c>
      <c r="C2" s="258"/>
      <c r="D2" s="259"/>
      <c r="E2" s="260"/>
      <c r="F2" s="261"/>
      <c r="G2" s="262"/>
      <c r="H2" s="263"/>
      <c r="I2" s="263"/>
      <c r="J2" s="228"/>
      <c r="K2" s="228"/>
      <c r="L2" s="254"/>
      <c r="M2" s="255" t="s">
        <v>419</v>
      </c>
      <c r="N2" s="255"/>
      <c r="O2" s="255"/>
      <c r="P2" s="255"/>
      <c r="Q2" s="255"/>
      <c r="R2" s="255"/>
      <c r="S2" s="255"/>
      <c r="T2" s="255"/>
      <c r="U2" s="255"/>
      <c r="V2" s="255"/>
      <c r="W2" s="255"/>
      <c r="X2" s="255"/>
      <c r="Y2" s="255"/>
      <c r="Z2" s="255"/>
    </row>
    <row r="3" ht="25.5" customHeight="1">
      <c r="A3" s="264" t="s">
        <v>420</v>
      </c>
      <c r="B3" s="265" t="s">
        <v>421</v>
      </c>
      <c r="C3" s="266"/>
      <c r="D3" s="267"/>
      <c r="E3" s="268"/>
      <c r="F3" s="261"/>
      <c r="G3" s="262"/>
      <c r="H3" s="263"/>
      <c r="I3" s="263"/>
      <c r="J3" s="228"/>
      <c r="K3" s="228"/>
      <c r="L3" s="254"/>
      <c r="M3" s="255" t="s">
        <v>422</v>
      </c>
      <c r="N3" s="255"/>
      <c r="O3" s="255"/>
      <c r="P3" s="255"/>
      <c r="Q3" s="255"/>
      <c r="R3" s="255"/>
      <c r="S3" s="255"/>
      <c r="T3" s="255"/>
      <c r="U3" s="255"/>
      <c r="V3" s="255"/>
      <c r="W3" s="255"/>
      <c r="X3" s="255"/>
      <c r="Y3" s="255"/>
      <c r="Z3" s="255"/>
    </row>
    <row r="4" ht="18.0" customHeight="1">
      <c r="A4" s="269" t="s">
        <v>423</v>
      </c>
      <c r="B4" s="270"/>
      <c r="C4" s="271"/>
      <c r="D4" s="271"/>
      <c r="E4" s="272"/>
      <c r="F4" s="263"/>
      <c r="G4" s="273"/>
      <c r="H4" s="263"/>
      <c r="I4" s="263"/>
      <c r="J4" s="228"/>
      <c r="K4" s="228"/>
      <c r="L4" s="254"/>
      <c r="M4" s="274"/>
      <c r="N4" s="255"/>
      <c r="O4" s="255"/>
      <c r="P4" s="255"/>
      <c r="Q4" s="255"/>
      <c r="R4" s="255"/>
      <c r="S4" s="255"/>
      <c r="T4" s="255"/>
      <c r="U4" s="255"/>
      <c r="V4" s="255"/>
      <c r="W4" s="255"/>
      <c r="X4" s="255"/>
      <c r="Y4" s="255"/>
      <c r="Z4" s="255"/>
    </row>
    <row r="5" ht="19.5" customHeight="1">
      <c r="A5" s="275" t="s">
        <v>419</v>
      </c>
      <c r="B5" s="276" t="s">
        <v>422</v>
      </c>
      <c r="C5" s="276" t="s">
        <v>424</v>
      </c>
      <c r="D5" s="276" t="s">
        <v>76</v>
      </c>
      <c r="E5" s="277" t="s">
        <v>425</v>
      </c>
      <c r="F5" s="255"/>
      <c r="G5" s="278"/>
      <c r="H5" s="278"/>
      <c r="I5" s="278"/>
      <c r="J5" s="279"/>
      <c r="K5" s="279"/>
      <c r="L5" s="280"/>
      <c r="M5" s="255" t="s">
        <v>426</v>
      </c>
      <c r="N5" s="255"/>
      <c r="O5" s="255"/>
      <c r="P5" s="255"/>
      <c r="Q5" s="255"/>
      <c r="R5" s="255"/>
      <c r="S5" s="255"/>
      <c r="T5" s="255"/>
      <c r="U5" s="255"/>
      <c r="V5" s="255"/>
      <c r="W5" s="255"/>
      <c r="X5" s="255"/>
      <c r="Y5" s="255"/>
      <c r="Z5" s="255"/>
    </row>
    <row r="6" ht="19.5" customHeight="1">
      <c r="A6" s="281">
        <f>COUNTIF(I9:I995,"Pass")</f>
        <v>1</v>
      </c>
      <c r="B6" s="282">
        <f>COUNTIF(I9:I995,"Fail")</f>
        <v>1</v>
      </c>
      <c r="C6" s="282">
        <f>E6-D6-A6-B6</f>
        <v>4</v>
      </c>
      <c r="D6" s="283">
        <f>COUNTIF(H$9:I$995,"N/A")</f>
        <v>0</v>
      </c>
      <c r="E6" s="284">
        <f>COUNTA(A9:A999)</f>
        <v>6</v>
      </c>
      <c r="F6" s="255"/>
      <c r="G6" s="285"/>
      <c r="H6" s="285"/>
      <c r="I6" s="286"/>
      <c r="J6" s="279"/>
      <c r="K6" s="279"/>
      <c r="L6" s="280"/>
      <c r="M6" s="255" t="s">
        <v>76</v>
      </c>
      <c r="N6" s="255"/>
      <c r="O6" s="255"/>
      <c r="P6" s="255"/>
      <c r="Q6" s="255"/>
      <c r="R6" s="255"/>
      <c r="S6" s="255"/>
      <c r="T6" s="255"/>
      <c r="U6" s="255"/>
      <c r="V6" s="255"/>
      <c r="W6" s="255"/>
      <c r="X6" s="255"/>
      <c r="Y6" s="255"/>
      <c r="Z6" s="255"/>
    </row>
    <row r="7">
      <c r="A7" s="255"/>
      <c r="B7" s="255"/>
      <c r="C7" s="255"/>
      <c r="D7" s="255"/>
      <c r="E7" s="255"/>
      <c r="F7" s="255"/>
      <c r="G7" s="255"/>
      <c r="H7" s="287"/>
      <c r="I7" s="279"/>
      <c r="J7" s="279"/>
      <c r="K7" s="279"/>
      <c r="L7" s="280"/>
      <c r="M7" s="255"/>
      <c r="N7" s="255"/>
      <c r="O7" s="255"/>
      <c r="P7" s="255"/>
      <c r="Q7" s="255"/>
      <c r="R7" s="255"/>
      <c r="S7" s="255"/>
      <c r="T7" s="255"/>
      <c r="U7" s="255"/>
      <c r="V7" s="255"/>
      <c r="W7" s="255"/>
      <c r="X7" s="255"/>
      <c r="Y7" s="255"/>
      <c r="Z7" s="255"/>
    </row>
    <row r="8">
      <c r="A8" s="288" t="s">
        <v>171</v>
      </c>
      <c r="B8" s="288" t="s">
        <v>427</v>
      </c>
      <c r="C8" s="288" t="s">
        <v>428</v>
      </c>
      <c r="D8" s="288" t="s">
        <v>429</v>
      </c>
      <c r="E8" s="288" t="s">
        <v>430</v>
      </c>
      <c r="F8" s="288" t="s">
        <v>431</v>
      </c>
      <c r="G8" s="288" t="s">
        <v>432</v>
      </c>
      <c r="H8" s="288" t="s">
        <v>433</v>
      </c>
      <c r="I8" s="289" t="s">
        <v>434</v>
      </c>
      <c r="J8" s="289" t="s">
        <v>435</v>
      </c>
      <c r="K8" s="288" t="s">
        <v>54</v>
      </c>
      <c r="L8" s="290"/>
      <c r="M8" s="255"/>
      <c r="N8" s="255"/>
      <c r="O8" s="255"/>
      <c r="P8" s="255"/>
      <c r="Q8" s="255"/>
      <c r="R8" s="255"/>
      <c r="S8" s="255"/>
      <c r="T8" s="255"/>
      <c r="U8" s="255"/>
      <c r="V8" s="255"/>
      <c r="W8" s="255"/>
      <c r="X8" s="255"/>
      <c r="Y8" s="255"/>
      <c r="Z8" s="255"/>
    </row>
    <row r="9" ht="42.75" customHeight="1">
      <c r="A9" s="291" t="str">
        <f t="shared" ref="A9:A14" si="1">$B$2&amp;"-"&amp;ROW()-8</f>
        <v>Module1 -1</v>
      </c>
      <c r="B9" s="292" t="s">
        <v>436</v>
      </c>
      <c r="C9" s="292" t="s">
        <v>437</v>
      </c>
      <c r="D9" s="292" t="s">
        <v>438</v>
      </c>
      <c r="E9" s="292"/>
      <c r="F9" s="292" t="s">
        <v>439</v>
      </c>
      <c r="G9" s="292"/>
      <c r="H9" s="293" t="s">
        <v>440</v>
      </c>
      <c r="I9" s="291" t="s">
        <v>419</v>
      </c>
      <c r="J9" s="291"/>
      <c r="K9" s="291"/>
      <c r="L9" s="294"/>
      <c r="M9" s="295"/>
      <c r="N9" s="295"/>
      <c r="O9" s="295"/>
      <c r="P9" s="295"/>
      <c r="Q9" s="295"/>
      <c r="R9" s="295"/>
      <c r="S9" s="295"/>
      <c r="T9" s="295"/>
      <c r="U9" s="295"/>
      <c r="V9" s="295"/>
      <c r="W9" s="295"/>
      <c r="X9" s="295"/>
      <c r="Y9" s="295"/>
      <c r="Z9" s="295"/>
    </row>
    <row r="10" ht="12.75" customHeight="1">
      <c r="A10" s="291" t="str">
        <f t="shared" si="1"/>
        <v>Module1 -2</v>
      </c>
      <c r="B10" s="291" t="s">
        <v>441</v>
      </c>
      <c r="C10" s="291"/>
      <c r="D10" s="291"/>
      <c r="E10" s="291"/>
      <c r="F10" s="291"/>
      <c r="G10" s="291"/>
      <c r="H10" s="296"/>
      <c r="I10" s="291" t="s">
        <v>422</v>
      </c>
      <c r="J10" s="291"/>
      <c r="K10" s="291"/>
      <c r="L10" s="294"/>
      <c r="M10" s="11"/>
      <c r="N10" s="11"/>
      <c r="O10" s="11"/>
      <c r="P10" s="11"/>
      <c r="Q10" s="11"/>
      <c r="R10" s="11"/>
      <c r="S10" s="11"/>
      <c r="T10" s="11"/>
      <c r="U10" s="11"/>
      <c r="V10" s="11"/>
      <c r="W10" s="11"/>
      <c r="X10" s="11"/>
      <c r="Y10" s="11"/>
      <c r="Z10" s="11"/>
    </row>
    <row r="11" ht="12.75" customHeight="1">
      <c r="A11" s="291" t="str">
        <f t="shared" si="1"/>
        <v>Module1 -3</v>
      </c>
      <c r="B11" s="291"/>
      <c r="C11" s="291"/>
      <c r="D11" s="291"/>
      <c r="E11" s="291"/>
      <c r="F11" s="291"/>
      <c r="G11" s="291"/>
      <c r="H11" s="296"/>
      <c r="I11" s="291"/>
      <c r="J11" s="291"/>
      <c r="K11" s="291"/>
      <c r="L11" s="294"/>
      <c r="M11" s="11"/>
      <c r="N11" s="11"/>
      <c r="O11" s="11"/>
      <c r="P11" s="11"/>
      <c r="Q11" s="11"/>
      <c r="R11" s="11"/>
      <c r="S11" s="11"/>
      <c r="T11" s="11"/>
      <c r="U11" s="11"/>
      <c r="V11" s="11"/>
      <c r="W11" s="11"/>
      <c r="X11" s="11"/>
      <c r="Y11" s="11"/>
      <c r="Z11" s="11"/>
    </row>
    <row r="12" ht="12.75" customHeight="1">
      <c r="A12" s="291" t="str">
        <f t="shared" si="1"/>
        <v>Module1 -4</v>
      </c>
      <c r="B12" s="291"/>
      <c r="C12" s="291"/>
      <c r="D12" s="291"/>
      <c r="E12" s="291"/>
      <c r="F12" s="291"/>
      <c r="G12" s="291"/>
      <c r="H12" s="291"/>
      <c r="I12" s="291"/>
      <c r="J12" s="291"/>
      <c r="K12" s="291"/>
      <c r="L12" s="294"/>
      <c r="M12" s="11"/>
      <c r="N12" s="11"/>
      <c r="O12" s="11"/>
      <c r="P12" s="11"/>
      <c r="Q12" s="11"/>
      <c r="R12" s="11"/>
      <c r="S12" s="11"/>
      <c r="T12" s="11"/>
      <c r="U12" s="11"/>
      <c r="V12" s="11"/>
      <c r="W12" s="11"/>
      <c r="X12" s="11"/>
      <c r="Y12" s="11"/>
      <c r="Z12" s="11"/>
    </row>
    <row r="13" ht="12.75" customHeight="1">
      <c r="A13" s="291" t="str">
        <f t="shared" si="1"/>
        <v>Module1 -5</v>
      </c>
      <c r="B13" s="291"/>
      <c r="C13" s="291"/>
      <c r="D13" s="291"/>
      <c r="E13" s="291"/>
      <c r="F13" s="291"/>
      <c r="G13" s="291"/>
      <c r="H13" s="291"/>
      <c r="I13" s="291"/>
      <c r="J13" s="297"/>
      <c r="K13" s="297"/>
      <c r="L13" s="298"/>
      <c r="M13" s="11"/>
      <c r="N13" s="11"/>
      <c r="O13" s="11"/>
      <c r="P13" s="11"/>
      <c r="Q13" s="11"/>
      <c r="R13" s="11"/>
      <c r="S13" s="11"/>
      <c r="T13" s="11"/>
      <c r="U13" s="11"/>
      <c r="V13" s="11"/>
      <c r="W13" s="11"/>
      <c r="X13" s="11"/>
      <c r="Y13" s="11"/>
      <c r="Z13" s="11"/>
    </row>
    <row r="14" ht="12.75" customHeight="1">
      <c r="A14" s="291" t="str">
        <f t="shared" si="1"/>
        <v>Module1 -6</v>
      </c>
      <c r="B14" s="291"/>
      <c r="C14" s="291"/>
      <c r="D14" s="291"/>
      <c r="E14" s="291"/>
      <c r="F14" s="291"/>
      <c r="G14" s="291"/>
      <c r="H14" s="291"/>
      <c r="I14" s="291"/>
      <c r="J14" s="291"/>
      <c r="K14" s="291"/>
      <c r="L14" s="294"/>
      <c r="M14" s="11"/>
      <c r="N14" s="11"/>
      <c r="O14" s="11"/>
      <c r="P14" s="11"/>
      <c r="Q14" s="11"/>
      <c r="R14" s="11"/>
      <c r="S14" s="11"/>
      <c r="T14" s="11"/>
      <c r="U14" s="11"/>
      <c r="V14" s="11"/>
      <c r="W14" s="11"/>
      <c r="X14" s="11"/>
      <c r="Y14" s="11"/>
      <c r="Z14" s="11"/>
    </row>
    <row r="15" ht="12.75" customHeight="1">
      <c r="A15" s="11"/>
      <c r="B15" s="11"/>
      <c r="C15" s="11"/>
      <c r="D15" s="11"/>
      <c r="E15" s="11"/>
      <c r="F15" s="11"/>
      <c r="G15" s="11"/>
      <c r="H15" s="11"/>
      <c r="I15" s="11"/>
      <c r="J15" s="11"/>
      <c r="K15" s="11"/>
      <c r="L15" s="298"/>
      <c r="M15" s="11"/>
      <c r="N15" s="11"/>
      <c r="O15" s="11"/>
      <c r="P15" s="11"/>
      <c r="Q15" s="11"/>
      <c r="R15" s="11"/>
      <c r="S15" s="11"/>
      <c r="T15" s="11"/>
      <c r="U15" s="11"/>
      <c r="V15" s="11"/>
      <c r="W15" s="11"/>
      <c r="X15" s="11"/>
      <c r="Y15" s="11"/>
      <c r="Z15" s="11"/>
    </row>
    <row r="16" ht="12.75" customHeight="1">
      <c r="A16" s="11"/>
      <c r="B16" s="11"/>
      <c r="C16" s="11"/>
      <c r="D16" s="11"/>
      <c r="E16" s="11"/>
      <c r="F16" s="11"/>
      <c r="G16" s="11"/>
      <c r="H16" s="11"/>
      <c r="I16" s="11"/>
      <c r="J16" s="11"/>
      <c r="K16" s="11"/>
      <c r="L16" s="298"/>
      <c r="M16" s="11"/>
      <c r="N16" s="11"/>
      <c r="O16" s="11"/>
      <c r="P16" s="11"/>
      <c r="Q16" s="11"/>
      <c r="R16" s="11"/>
      <c r="S16" s="11"/>
      <c r="T16" s="11"/>
      <c r="U16" s="11"/>
      <c r="V16" s="11"/>
      <c r="W16" s="11"/>
      <c r="X16" s="11"/>
      <c r="Y16" s="11"/>
      <c r="Z16" s="11"/>
    </row>
    <row r="17" ht="12.75" customHeight="1">
      <c r="A17" s="11"/>
      <c r="B17" s="11"/>
      <c r="C17" s="11"/>
      <c r="D17" s="11"/>
      <c r="E17" s="11"/>
      <c r="F17" s="11"/>
      <c r="G17" s="11"/>
      <c r="H17" s="11"/>
      <c r="I17" s="11"/>
      <c r="J17" s="11"/>
      <c r="K17" s="11"/>
      <c r="L17" s="298"/>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298"/>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298"/>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298"/>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298"/>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298"/>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298"/>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298"/>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298"/>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298"/>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298"/>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298"/>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298"/>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298"/>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298"/>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298"/>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298"/>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298"/>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298"/>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298"/>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298"/>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298"/>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298"/>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298"/>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298"/>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298"/>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298"/>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298"/>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298"/>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298"/>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298"/>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298"/>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298"/>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298"/>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298"/>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298"/>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298"/>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298"/>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298"/>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298"/>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298"/>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298"/>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298"/>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298"/>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298"/>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298"/>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298"/>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298"/>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298"/>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298"/>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298"/>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298"/>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298"/>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298"/>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298"/>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298"/>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298"/>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298"/>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298"/>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298"/>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298"/>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298"/>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298"/>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298"/>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298"/>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298"/>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298"/>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298"/>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298"/>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298"/>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298"/>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298"/>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298"/>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298"/>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298"/>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298"/>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298"/>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298"/>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298"/>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298"/>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298"/>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298"/>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298"/>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298"/>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298"/>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298"/>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298"/>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298"/>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298"/>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298"/>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298"/>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298"/>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298"/>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298"/>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298"/>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298"/>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298"/>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298"/>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298"/>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298"/>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298"/>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298"/>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298"/>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298"/>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298"/>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298"/>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298"/>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298"/>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298"/>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298"/>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298"/>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298"/>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298"/>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298"/>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298"/>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298"/>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298"/>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298"/>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298"/>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298"/>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298"/>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298"/>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298"/>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298"/>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298"/>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298"/>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298"/>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298"/>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298"/>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298"/>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298"/>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298"/>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298"/>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298"/>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298"/>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298"/>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298"/>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298"/>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298"/>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298"/>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298"/>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298"/>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298"/>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298"/>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298"/>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298"/>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298"/>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298"/>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298"/>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298"/>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298"/>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298"/>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298"/>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298"/>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298"/>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298"/>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298"/>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298"/>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298"/>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298"/>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298"/>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298"/>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298"/>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298"/>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298"/>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298"/>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298"/>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298"/>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298"/>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298"/>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298"/>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298"/>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298"/>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298"/>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298"/>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298"/>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298"/>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298"/>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298"/>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298"/>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298"/>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298"/>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298"/>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298"/>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298"/>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298"/>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298"/>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298"/>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298"/>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298"/>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298"/>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298"/>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298"/>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298"/>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298"/>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298"/>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298"/>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298"/>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298"/>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298"/>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298"/>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298"/>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298"/>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298"/>
      <c r="M220" s="11"/>
      <c r="N220" s="11"/>
      <c r="O220" s="11"/>
      <c r="P220" s="11"/>
      <c r="Q220" s="11"/>
      <c r="R220" s="11"/>
      <c r="S220" s="11"/>
      <c r="T220" s="11"/>
      <c r="U220" s="11"/>
      <c r="V220" s="11"/>
      <c r="W220" s="11"/>
      <c r="X220" s="11"/>
      <c r="Y220" s="11"/>
      <c r="Z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9:I14">
    <cfRule type="containsText" dxfId="0" priority="1" operator="containsText" text="&quot;Pass&quot;">
      <formula>NOT(ISERROR(SEARCH(("""Pass"""),(I9))))</formula>
    </cfRule>
  </conditionalFormatting>
  <conditionalFormatting sqref="I9:I14">
    <cfRule type="containsText" dxfId="1" priority="2" operator="containsText" text="&quot;N/A&quot;">
      <formula>NOT(ISERROR(SEARCH(("""N/A"""),(I9))))</formula>
    </cfRule>
  </conditionalFormatting>
  <conditionalFormatting sqref="I9:I14">
    <cfRule type="containsText" dxfId="2" priority="3" operator="containsText" text="&quot;Fail&quot;">
      <formula>NOT(ISERROR(SEARCH(("""Fail"""),(I9))))</formula>
    </cfRule>
  </conditionalFormatting>
  <conditionalFormatting sqref="I9:I14">
    <cfRule type="containsText" dxfId="3" priority="4" operator="containsText" text="&quot;Pass&quot;">
      <formula>NOT(ISERROR(SEARCH(("""Pass"""),(I9))))</formula>
    </cfRule>
  </conditionalFormatting>
  <conditionalFormatting sqref="I10">
    <cfRule type="containsText" dxfId="4" priority="5" operator="containsText" text="&quot;Pass&quot;">
      <formula>NOT(ISERROR(SEARCH(("""Pass"""),(I10))))</formula>
    </cfRule>
  </conditionalFormatting>
  <conditionalFormatting sqref="I10">
    <cfRule type="containsText" dxfId="1" priority="6" operator="containsText" text="&quot;N/A&quot;">
      <formula>NOT(ISERROR(SEARCH(("""N/A"""),(I10))))</formula>
    </cfRule>
  </conditionalFormatting>
  <conditionalFormatting sqref="I10">
    <cfRule type="containsText" dxfId="2" priority="7" operator="containsText" text="&quot;Fail&quot;">
      <formula>NOT(ISERROR(SEARCH(("""Fail"""),(I10))))</formula>
    </cfRule>
  </conditionalFormatting>
  <conditionalFormatting sqref="I10">
    <cfRule type="containsText" dxfId="3" priority="8" operator="containsText" text="&quot;Pass&quot;">
      <formula>NOT(ISERROR(SEARCH(("""Pass"""),(I10))))</formula>
    </cfRule>
  </conditionalFormatting>
  <conditionalFormatting sqref="I11">
    <cfRule type="containsText" dxfId="4" priority="9" operator="containsText" text="&quot;Pass&quot;">
      <formula>NOT(ISERROR(SEARCH(("""Pass"""),(I11))))</formula>
    </cfRule>
  </conditionalFormatting>
  <conditionalFormatting sqref="I11">
    <cfRule type="containsText" dxfId="1" priority="10" operator="containsText" text="&quot;N/A&quot;">
      <formula>NOT(ISERROR(SEARCH(("""N/A"""),(I11))))</formula>
    </cfRule>
  </conditionalFormatting>
  <conditionalFormatting sqref="I11">
    <cfRule type="containsText" dxfId="2" priority="11" operator="containsText" text="&quot;Fail&quot;">
      <formula>NOT(ISERROR(SEARCH(("""Fail"""),(I11))))</formula>
    </cfRule>
  </conditionalFormatting>
  <conditionalFormatting sqref="I11">
    <cfRule type="containsText" dxfId="3" priority="12" operator="containsText" text="&quot;Pass&quot;">
      <formula>NOT(ISERROR(SEARCH(("""Pass"""),(I11))))</formula>
    </cfRule>
  </conditionalFormatting>
  <conditionalFormatting sqref="I12">
    <cfRule type="containsText" dxfId="4" priority="13" operator="containsText" text="&quot;Pass&quot;">
      <formula>NOT(ISERROR(SEARCH(("""Pass"""),(I12))))</formula>
    </cfRule>
  </conditionalFormatting>
  <conditionalFormatting sqref="I12">
    <cfRule type="containsText" dxfId="1" priority="14" operator="containsText" text="&quot;N/A&quot;">
      <formula>NOT(ISERROR(SEARCH(("""N/A"""),(I12))))</formula>
    </cfRule>
  </conditionalFormatting>
  <conditionalFormatting sqref="I12">
    <cfRule type="containsText" dxfId="2" priority="15" operator="containsText" text="&quot;Fail&quot;">
      <formula>NOT(ISERROR(SEARCH(("""Fail"""),(I12))))</formula>
    </cfRule>
  </conditionalFormatting>
  <conditionalFormatting sqref="I12">
    <cfRule type="containsText" dxfId="3" priority="16" operator="containsText" text="&quot;Pass&quot;">
      <formula>NOT(ISERROR(SEARCH(("""Pass"""),(I12))))</formula>
    </cfRule>
  </conditionalFormatting>
  <conditionalFormatting sqref="I13">
    <cfRule type="containsText" dxfId="4" priority="17" operator="containsText" text="&quot;Pass&quot;">
      <formula>NOT(ISERROR(SEARCH(("""Pass"""),(I13))))</formula>
    </cfRule>
  </conditionalFormatting>
  <conditionalFormatting sqref="I13">
    <cfRule type="containsText" dxfId="1" priority="18" operator="containsText" text="&quot;N/A&quot;">
      <formula>NOT(ISERROR(SEARCH(("""N/A"""),(I13))))</formula>
    </cfRule>
  </conditionalFormatting>
  <conditionalFormatting sqref="I13">
    <cfRule type="containsText" dxfId="2" priority="19" operator="containsText" text="&quot;Fail&quot;">
      <formula>NOT(ISERROR(SEARCH(("""Fail"""),(I13))))</formula>
    </cfRule>
  </conditionalFormatting>
  <conditionalFormatting sqref="I13">
    <cfRule type="containsText" dxfId="3" priority="20" operator="containsText" text="&quot;Pass&quot;">
      <formula>NOT(ISERROR(SEARCH(("""Pass"""),(I13))))</formula>
    </cfRule>
  </conditionalFormatting>
  <conditionalFormatting sqref="I14">
    <cfRule type="containsText" dxfId="4" priority="21" operator="containsText" text="&quot;Pass&quot;">
      <formula>NOT(ISERROR(SEARCH(("""Pass"""),(I14))))</formula>
    </cfRule>
  </conditionalFormatting>
  <conditionalFormatting sqref="I14">
    <cfRule type="containsText" dxfId="1" priority="22" operator="containsText" text="&quot;N/A&quot;">
      <formula>NOT(ISERROR(SEARCH(("""N/A"""),(I14))))</formula>
    </cfRule>
  </conditionalFormatting>
  <conditionalFormatting sqref="I14">
    <cfRule type="containsText" dxfId="2" priority="23" operator="containsText" text="&quot;Fail&quot;">
      <formula>NOT(ISERROR(SEARCH(("""Fail"""),(I14))))</formula>
    </cfRule>
  </conditionalFormatting>
  <conditionalFormatting sqref="I14">
    <cfRule type="containsText" dxfId="3" priority="24" operator="containsText" text="&quot;Pass&quot;">
      <formula>NOT(ISERROR(SEARCH(("""Pass"""),(I14))))</formula>
    </cfRule>
  </conditionalFormatting>
  <conditionalFormatting sqref="I9:I14">
    <cfRule type="containsText" dxfId="5" priority="25" operator="containsText" text="Pass">
      <formula>NOT(ISERROR(SEARCH(("Pass"),(I9))))</formula>
    </cfRule>
  </conditionalFormatting>
  <conditionalFormatting sqref="I9:I14">
    <cfRule type="containsText" dxfId="6" priority="26" operator="containsText" text="Fail">
      <formula>NOT(ISERROR(SEARCH(("Fail"),(I9))))</formula>
    </cfRule>
  </conditionalFormatting>
  <conditionalFormatting sqref="I9:I14">
    <cfRule type="containsText" dxfId="7" priority="27" operator="containsText" text="Untested">
      <formula>NOT(ISERROR(SEARCH(("Untested"),(I9))))</formula>
    </cfRule>
  </conditionalFormatting>
  <dataValidations>
    <dataValidation type="list" allowBlank="1" showInputMessage="1" showErrorMessage="1" prompt=" - " sqref="I1:I3 I7:I8 I15:I142">
      <formula1>$M$2:$M$6</formula1>
    </dataValidation>
    <dataValidation type="list" allowBlank="1" showInputMessage="1" showErrorMessage="1" prompt=" - " sqref="I9:I14">
      <formula1>"Pass,Fail,Untested,N/A"</formula1>
    </dataValidation>
  </dataValidations>
  <printOptions/>
  <pageMargins bottom="0.75" footer="0.0" header="0.0" left="0.7" right="0.7" top="0.75"/>
  <pageSetup orientation="landscape"/>
  <headerFooter>
    <oddHeader>&amp;LFacilitate_Test Case\Company&amp;Rv1.0</oddHead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2023-08-05T04:24:22Z</dcterms:created>
</cp:coreProperties>
</file>