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Estimate" sheetId="2" r:id="rId5"/>
    <sheet state="hidden" name="Test Report 1" sheetId="3" r:id="rId6"/>
  </sheets>
  <definedNames/>
  <calcPr/>
  <extLst>
    <ext uri="GoogleSheetsCustomDataVersion2">
      <go:sheetsCustomData xmlns:go="http://customooxmlschemas.google.com/" r:id="rId7" roundtripDataChecksum="/ZtVPC9c090wrC6b9qURv3VwmXz9PoFJPCYJeXPtTHU="/>
    </ext>
  </extLst>
</workbook>
</file>

<file path=xl/sharedStrings.xml><?xml version="1.0" encoding="utf-8"?>
<sst xmlns="http://schemas.openxmlformats.org/spreadsheetml/2006/main" count="168" uniqueCount="131">
  <si>
    <t>Scope of testing</t>
  </si>
  <si>
    <t>1. Functional requirements to perform test:
-Login
-Register
-Forgot password
-Newsfeed
-My pages
-Friend's pages
-Other's pages
-Edit profile
-Search
-Group
-Common
2. Non-functional system testing:
-Friendliness
-Reliability
3. Eviroment to test:
- Server test: https://social-network.warface.codegym.vn 
- Devices:  Laptop,Mobile
- Browsers: Chrome,Safari</t>
  </si>
  <si>
    <t>Tool test</t>
  </si>
  <si>
    <t>Test Plan : Google sheet
Test Case: Google sheet
Test database:My sql
Tool to track bugs: Redmine
Test report: Google sheet
Test API:Postman
Test performance:Jmeter
Test sercurity: Burn Suite</t>
  </si>
  <si>
    <t>Test approach</t>
  </si>
  <si>
    <t xml:space="preserve">1. Method of building test case:
- All functions and business of the system must write test cases
2. Test Browser and the devices are classified according to the following stages:
- FUT: 
- Itegration test: 
- System test: 
3. Method of using resources:
- BA, review TC: All members
- Test API, Test Functions, Test UI, Test Performance, Test Security: All members
4.  Priority order to test:
- Prioritize to test the screens which has had specification and has been coded
- Prioritize to test the functions according to the milestones to be handed over to the customer:
</t>
  </si>
  <si>
    <t>Resources</t>
  </si>
  <si>
    <t>No.</t>
  </si>
  <si>
    <t>Name</t>
  </si>
  <si>
    <t>Role</t>
  </si>
  <si>
    <t>Task</t>
  </si>
  <si>
    <t>Thuy</t>
  </si>
  <si>
    <t>BA/Qc lead</t>
  </si>
  <si>
    <t>- Analyze  requirements of  project, synthesize related documents
- Create test report
- Create test plan
- Review test case
- Responsible for the Business</t>
  </si>
  <si>
    <t>Others</t>
  </si>
  <si>
    <t>Tester</t>
  </si>
  <si>
    <t>- Write Test case 
- Write Test case for intergration test
- Test API
- Test UI
- Test Function
- Test Performance
- Test Security</t>
  </si>
  <si>
    <t>- Write Test case
- Write Test case for intergration test
- Test API
- Test UI
- Test Function
- Test Performance
- Test Security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</si>
  <si>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</si>
  <si>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</si>
  <si>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</si>
  <si>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</si>
  <si>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</si>
  <si>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</si>
  <si>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</si>
  <si>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 + Estimate</t>
  </si>
  <si>
    <t>25/10/2023</t>
  </si>
  <si>
    <t>Create requirement</t>
  </si>
  <si>
    <t>Requirement</t>
  </si>
  <si>
    <t>28/10/2023</t>
  </si>
  <si>
    <t>Review requirement</t>
  </si>
  <si>
    <t>Comment</t>
  </si>
  <si>
    <t>30/10/2023</t>
  </si>
  <si>
    <t>Create tescase</t>
  </si>
  <si>
    <t>Test cases</t>
  </si>
  <si>
    <t>Review testcase</t>
  </si>
  <si>
    <t>Intergration testcase</t>
  </si>
  <si>
    <t>Review intergration testcase</t>
  </si>
  <si>
    <t>Execution</t>
  </si>
  <si>
    <t>Executed</t>
  </si>
  <si>
    <t>Log bug + Report</t>
  </si>
  <si>
    <t>Bug + Report</t>
  </si>
  <si>
    <t>13/11/2023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</si>
  <si>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</si>
  <si>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</si>
  <si>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</si>
  <si>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</si>
  <si>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</si>
  <si>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</si>
  <si>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</si>
  <si>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</si>
  <si>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</si>
  <si>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</si>
  <si>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</si>
  <si>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</si>
  <si>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</si>
  <si>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</si>
  <si>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</si>
  <si>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</si>
  <si>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</si>
  <si>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</si>
  <si>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</si>
  <si>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</si>
  <si>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 xml:space="preserve">- End of Sprint 
- At the requests of  Project Manager or superiors </t>
  </si>
  <si>
    <t xml:space="preserve">    </t>
  </si>
  <si>
    <t>Pages</t>
  </si>
  <si>
    <t>Sub-feature</t>
  </si>
  <si>
    <t>Test Case</t>
  </si>
  <si>
    <t>Report</t>
  </si>
  <si>
    <t>Total</t>
  </si>
  <si>
    <t>Create Req</t>
  </si>
  <si>
    <t>Review Req</t>
  </si>
  <si>
    <t>Update Req</t>
  </si>
  <si>
    <t>Create TC</t>
  </si>
  <si>
    <t>Review TC</t>
  </si>
  <si>
    <t>Update TC</t>
  </si>
  <si>
    <t>Test</t>
  </si>
  <si>
    <t>Log bug</t>
  </si>
  <si>
    <t>Phân tích bug</t>
  </si>
  <si>
    <t>(h)</t>
  </si>
  <si>
    <t>(md)</t>
  </si>
  <si>
    <t>Login</t>
  </si>
  <si>
    <t>Register</t>
  </si>
  <si>
    <t>Forgot password</t>
  </si>
  <si>
    <t>Search</t>
  </si>
  <si>
    <t>- Search default 
- Search advance</t>
  </si>
  <si>
    <t>Group</t>
  </si>
  <si>
    <t>- Danh sách nhóm
- Group timeline</t>
  </si>
  <si>
    <t>- Group member 
- Group warning 
- Group participate</t>
  </si>
  <si>
    <t>Newsfeed</t>
  </si>
  <si>
    <t>My page</t>
  </si>
  <si>
    <t>My Pages</t>
  </si>
  <si>
    <t>Other's pages</t>
  </si>
  <si>
    <t>Friend's pages</t>
  </si>
  <si>
    <t>Edit Profile</t>
  </si>
  <si>
    <t>Edit profile</t>
  </si>
  <si>
    <t>Change avatar</t>
  </si>
  <si>
    <t>Change password</t>
  </si>
  <si>
    <t>Change status</t>
  </si>
  <si>
    <t>Common</t>
  </si>
  <si>
    <t>Header</t>
  </si>
  <si>
    <t>Friend suggest</t>
  </si>
  <si>
    <t>Advertisment</t>
  </si>
  <si>
    <t>Chat</t>
  </si>
  <si>
    <t>Create post</t>
  </si>
  <si>
    <t>Post list</t>
  </si>
  <si>
    <t>Comment+Reply+List</t>
  </si>
  <si>
    <t>Intergration</t>
  </si>
  <si>
    <t>TEST REPORT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</si>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</sst>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MS PGothic"/>
      <scheme val="minor"/>
    </font>
    <font>
      <sz val="12.0"/>
      <color theme="1"/>
      <name val="Times New Roman"/>
    </font>
    <font>
      <sz val="12.0"/>
      <color rgb="FF000000"/>
      <name val="Times New Roman"/>
    </font>
    <font/>
    <font>
      <i/>
      <sz val="12.0"/>
      <color rgb="FF000000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sz val="10.0"/>
      <color theme="1"/>
      <name val="Tahoma"/>
    </font>
    <font>
      <b/>
      <sz val="20.0"/>
      <color rgb="FF000000"/>
      <name val="Tahoma"/>
    </font>
    <font>
      <b/>
      <sz val="10.0"/>
      <color theme="1"/>
      <name val="Tahoma"/>
    </font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D9E2F3"/>
        <bgColor rgb="FFD9E2F3"/>
      </patternFill>
    </fill>
    <fill>
      <patternFill patternType="solid">
        <fgColor rgb="FF000090"/>
        <bgColor rgb="FF000090"/>
      </patternFill>
    </fill>
  </fills>
  <borders count="5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left" vertical="center"/>
    </xf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left" shrinkToFit="0" vertical="center" wrapText="1"/>
    </xf>
    <xf borderId="11" fillId="0" fontId="3" numFmtId="0" xfId="0" applyBorder="1" applyFont="1"/>
    <xf borderId="10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ill="1" applyFont="1">
      <alignment horizontal="left"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3" numFmtId="0" xfId="0" applyBorder="1" applyFont="1"/>
    <xf quotePrefix="1" borderId="1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8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9" fillId="3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19" fillId="4" fontId="2" numFmtId="0" xfId="0" applyAlignment="1" applyBorder="1" applyFill="1" applyFont="1">
      <alignment horizontal="left"/>
    </xf>
    <xf borderId="17" fillId="0" fontId="2" numFmtId="0" xfId="0" applyAlignment="1" applyBorder="1" applyFont="1">
      <alignment horizontal="center" vertical="center"/>
    </xf>
    <xf borderId="19" fillId="4" fontId="2" numFmtId="14" xfId="0" applyAlignment="1" applyBorder="1" applyFont="1" applyNumberFormat="1">
      <alignment horizontal="left"/>
    </xf>
    <xf borderId="20" fillId="0" fontId="2" numFmtId="0" xfId="0" applyAlignment="1" applyBorder="1" applyFont="1">
      <alignment horizontal="left" vertical="center"/>
    </xf>
    <xf borderId="20" fillId="5" fontId="2" numFmtId="0" xfId="0" applyAlignment="1" applyBorder="1" applyFill="1" applyFont="1">
      <alignment horizontal="center"/>
    </xf>
    <xf borderId="21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vertical="center"/>
    </xf>
    <xf borderId="22" fillId="3" fontId="2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16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0" fontId="3" numFmtId="0" xfId="0" applyBorder="1" applyFont="1"/>
    <xf borderId="21" fillId="0" fontId="2" numFmtId="0" xfId="0" applyAlignment="1" applyBorder="1" applyFont="1">
      <alignment horizontal="left" shrinkToFit="0" vertical="center" wrapText="1"/>
    </xf>
    <xf quotePrefix="1" borderId="2" fillId="0" fontId="2" numFmtId="0" xfId="0" applyAlignment="1" applyBorder="1" applyFont="1">
      <alignment horizontal="left" shrinkToFit="0" vertical="center" wrapText="1"/>
    </xf>
    <xf quotePrefix="1" borderId="16" fillId="0" fontId="2" numFmtId="0" xfId="0" applyAlignment="1" applyBorder="1" applyFont="1">
      <alignment horizontal="left" shrinkToFit="0" vertical="center" wrapText="1"/>
    </xf>
    <xf borderId="0" fillId="0" fontId="2" numFmtId="0" xfId="0" applyFont="1"/>
    <xf borderId="21" fillId="6" fontId="5" numFmtId="0" xfId="0" applyAlignment="1" applyBorder="1" applyFill="1" applyFont="1">
      <alignment horizontal="center" shrinkToFit="0" wrapText="1"/>
    </xf>
    <xf borderId="30" fillId="6" fontId="5" numFmtId="0" xfId="0" applyAlignment="1" applyBorder="1" applyFont="1">
      <alignment horizontal="center" shrinkToFit="0" wrapText="1"/>
    </xf>
    <xf borderId="31" fillId="6" fontId="5" numFmtId="0" xfId="0" applyAlignment="1" applyBorder="1" applyFont="1">
      <alignment horizontal="center" shrinkToFit="0" wrapText="1"/>
    </xf>
    <xf borderId="32" fillId="6" fontId="5" numFmtId="0" xfId="0" applyAlignment="1" applyBorder="1" applyFont="1">
      <alignment horizontal="center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15" fillId="0" fontId="3" numFmtId="0" xfId="0" applyBorder="1" applyFont="1"/>
    <xf borderId="33" fillId="0" fontId="3" numFmtId="0" xfId="0" applyBorder="1" applyFont="1"/>
    <xf borderId="34" fillId="6" fontId="5" numFmtId="0" xfId="0" applyAlignment="1" applyBorder="1" applyFont="1">
      <alignment horizontal="center" shrinkToFit="0" wrapText="1"/>
    </xf>
    <xf borderId="19" fillId="6" fontId="5" numFmtId="0" xfId="0" applyAlignment="1" applyBorder="1" applyFont="1">
      <alignment horizontal="center" shrinkToFit="0" wrapText="1"/>
    </xf>
    <xf borderId="15" fillId="0" fontId="6" numFmtId="0" xfId="0" applyAlignment="1" applyBorder="1" applyFont="1">
      <alignment horizontal="center" shrinkToFit="0" wrapText="1"/>
    </xf>
    <xf borderId="17" fillId="0" fontId="6" numFmtId="0" xfId="0" applyAlignment="1" applyBorder="1" applyFont="1">
      <alignment shrinkToFit="0" wrapText="1"/>
    </xf>
    <xf borderId="16" fillId="0" fontId="6" numFmtId="0" xfId="0" applyAlignment="1" applyBorder="1" applyFont="1">
      <alignment shrinkToFit="0" wrapText="1"/>
    </xf>
    <xf borderId="20" fillId="5" fontId="6" numFmtId="0" xfId="0" applyAlignment="1" applyBorder="1" applyFont="1">
      <alignment horizontal="center" shrinkToFit="0" vertical="center" wrapText="1"/>
    </xf>
    <xf borderId="20" fillId="5" fontId="7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shrinkToFit="0" wrapText="1"/>
    </xf>
    <xf borderId="19" fillId="4" fontId="6" numFmtId="0" xfId="0" applyAlignment="1" applyBorder="1" applyFont="1">
      <alignment shrinkToFit="0" wrapText="1"/>
    </xf>
    <xf borderId="18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shrinkToFit="0" wrapText="1"/>
    </xf>
    <xf borderId="18" fillId="0" fontId="3" numFmtId="0" xfId="0" applyBorder="1" applyFont="1"/>
    <xf borderId="0" fillId="0" fontId="6" numFmtId="0" xfId="0" applyAlignment="1" applyFont="1">
      <alignment horizontal="center" shrinkToFit="0" wrapText="1"/>
    </xf>
    <xf borderId="19" fillId="5" fontId="6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35" fillId="6" fontId="5" numFmtId="0" xfId="0" applyAlignment="1" applyBorder="1" applyFont="1">
      <alignment horizontal="center" shrinkToFit="0" wrapText="1"/>
    </xf>
    <xf borderId="19" fillId="6" fontId="5" numFmtId="0" xfId="0" applyAlignment="1" applyBorder="1" applyFont="1">
      <alignment horizontal="center" shrinkToFit="0" vertical="center" wrapText="1"/>
    </xf>
    <xf borderId="19" fillId="7" fontId="5" numFmtId="0" xfId="0" applyAlignment="1" applyBorder="1" applyFill="1" applyFont="1">
      <alignment horizontal="center" shrinkToFit="0" vertical="center" wrapText="1"/>
    </xf>
    <xf borderId="36" fillId="5" fontId="8" numFmtId="0" xfId="0" applyBorder="1" applyFont="1"/>
    <xf borderId="37" fillId="5" fontId="9" numFmtId="0" xfId="0" applyAlignment="1" applyBorder="1" applyFont="1">
      <alignment horizontal="center"/>
    </xf>
    <xf borderId="38" fillId="0" fontId="3" numFmtId="0" xfId="0" applyBorder="1" applyFont="1"/>
    <xf borderId="39" fillId="0" fontId="3" numFmtId="0" xfId="0" applyBorder="1" applyFont="1"/>
    <xf borderId="36" fillId="5" fontId="10" numFmtId="0" xfId="0" applyBorder="1" applyFont="1"/>
    <xf borderId="36" fillId="5" fontId="8" numFmtId="15" xfId="0" applyBorder="1" applyFont="1" applyNumberFormat="1"/>
    <xf borderId="20" fillId="5" fontId="11" numFmtId="0" xfId="0" applyAlignment="1" applyBorder="1" applyFont="1">
      <alignment horizontal="left" vertical="center"/>
    </xf>
    <xf borderId="1" fillId="5" fontId="12" numFmtId="0" xfId="0" applyAlignment="1" applyBorder="1" applyFont="1">
      <alignment horizontal="left"/>
    </xf>
    <xf borderId="1" fillId="5" fontId="11" numFmtId="0" xfId="0" applyAlignment="1" applyBorder="1" applyFont="1">
      <alignment horizontal="left"/>
    </xf>
    <xf borderId="32" fillId="5" fontId="11" numFmtId="0" xfId="0" applyAlignment="1" applyBorder="1" applyFont="1">
      <alignment horizontal="left"/>
    </xf>
    <xf borderId="32" fillId="5" fontId="8" numFmtId="0" xfId="0" applyAlignment="1" applyBorder="1" applyFont="1">
      <alignment vertical="top"/>
    </xf>
    <xf borderId="20" fillId="5" fontId="11" numFmtId="0" xfId="0" applyAlignment="1" applyBorder="1" applyFont="1">
      <alignment vertical="center"/>
    </xf>
    <xf borderId="32" fillId="5" fontId="12" numFmtId="0" xfId="0" applyAlignment="1" applyBorder="1" applyFont="1">
      <alignment vertical="top"/>
    </xf>
    <xf borderId="1" fillId="5" fontId="12" numFmtId="0" xfId="0" applyAlignment="1" applyBorder="1" applyFont="1">
      <alignment vertical="top"/>
    </xf>
    <xf borderId="36" fillId="5" fontId="11" numFmtId="0" xfId="0" applyBorder="1" applyFont="1"/>
    <xf borderId="36" fillId="5" fontId="12" numFmtId="0" xfId="0" applyBorder="1" applyFont="1"/>
    <xf borderId="40" fillId="5" fontId="8" numFmtId="0" xfId="0" applyBorder="1" applyFont="1"/>
    <xf borderId="41" fillId="8" fontId="13" numFmtId="0" xfId="0" applyAlignment="1" applyBorder="1" applyFill="1" applyFont="1">
      <alignment horizontal="center"/>
    </xf>
    <xf borderId="42" fillId="8" fontId="13" numFmtId="0" xfId="0" applyAlignment="1" applyBorder="1" applyFont="1">
      <alignment horizontal="center"/>
    </xf>
    <xf borderId="42" fillId="8" fontId="13" numFmtId="0" xfId="0" applyAlignment="1" applyBorder="1" applyFont="1">
      <alignment horizontal="center" shrinkToFit="0" wrapText="1"/>
    </xf>
    <xf borderId="43" fillId="8" fontId="13" numFmtId="0" xfId="0" applyAlignment="1" applyBorder="1" applyFont="1">
      <alignment horizontal="center"/>
    </xf>
    <xf borderId="44" fillId="8" fontId="13" numFmtId="0" xfId="0" applyAlignment="1" applyBorder="1" applyFont="1">
      <alignment horizontal="center" shrinkToFit="0" wrapText="1"/>
    </xf>
    <xf borderId="45" fillId="5" fontId="8" numFmtId="0" xfId="0" applyAlignment="1" applyBorder="1" applyFont="1">
      <alignment horizontal="center"/>
    </xf>
    <xf borderId="46" fillId="5" fontId="8" numFmtId="0" xfId="0" applyBorder="1" applyFont="1"/>
    <xf borderId="46" fillId="5" fontId="8" numFmtId="0" xfId="0" applyAlignment="1" applyBorder="1" applyFont="1">
      <alignment horizontal="center"/>
    </xf>
    <xf borderId="47" fillId="5" fontId="8" numFmtId="0" xfId="0" applyAlignment="1" applyBorder="1" applyFont="1">
      <alignment horizontal="center"/>
    </xf>
    <xf borderId="48" fillId="5" fontId="8" numFmtId="0" xfId="0" applyAlignment="1" applyBorder="1" applyFont="1">
      <alignment horizontal="center"/>
    </xf>
    <xf borderId="49" fillId="8" fontId="14" numFmtId="0" xfId="0" applyAlignment="1" applyBorder="1" applyFont="1">
      <alignment horizontal="center"/>
    </xf>
    <xf borderId="50" fillId="8" fontId="13" numFmtId="0" xfId="0" applyBorder="1" applyFont="1"/>
    <xf borderId="50" fillId="8" fontId="14" numFmtId="0" xfId="0" applyAlignment="1" applyBorder="1" applyFont="1">
      <alignment horizontal="center"/>
    </xf>
    <xf borderId="51" fillId="8" fontId="14" numFmtId="0" xfId="0" applyAlignment="1" applyBorder="1" applyFont="1">
      <alignment horizontal="center"/>
    </xf>
    <xf borderId="36" fillId="5" fontId="8" numFmtId="0" xfId="0" applyAlignment="1" applyBorder="1" applyFont="1">
      <alignment horizontal="center"/>
    </xf>
    <xf borderId="36" fillId="5" fontId="8" numFmtId="10" xfId="0" applyAlignment="1" applyBorder="1" applyFont="1" applyNumberFormat="1">
      <alignment horizontal="center"/>
    </xf>
    <xf borderId="36" fillId="5" fontId="8" numFmtId="9" xfId="0" applyAlignment="1" applyBorder="1" applyFont="1" applyNumberFormat="1">
      <alignment horizontal="center"/>
    </xf>
    <xf borderId="36" fillId="5" fontId="11" numFmtId="0" xfId="0" applyAlignment="1" applyBorder="1" applyFont="1">
      <alignment horizontal="left"/>
    </xf>
    <xf borderId="36" fillId="5" fontId="15" numFmtId="2" xfId="0" applyAlignment="1" applyBorder="1" applyFont="1" applyNumberFormat="1">
      <alignment horizontal="right" shrinkToFit="0" wrapText="1"/>
    </xf>
    <xf borderId="36" fillId="5" fontId="1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4.25"/>
    <col customWidth="1" min="3" max="3" width="26.5"/>
    <col customWidth="1" min="4" max="4" width="7.0"/>
    <col customWidth="1" min="5" max="5" width="9.25"/>
    <col customWidth="1" min="6" max="6" width="17.25"/>
    <col customWidth="1" min="8" max="8" width="11.25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>
      <c r="A2" s="1"/>
      <c r="B2" s="4" t="s">
        <v>0</v>
      </c>
      <c r="C2" s="5"/>
      <c r="D2" s="5"/>
      <c r="E2" s="5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ht="342.0" customHeight="1">
      <c r="A3" s="1"/>
      <c r="B3" s="7" t="s">
        <v>1</v>
      </c>
      <c r="C3" s="8"/>
      <c r="D3" s="8"/>
      <c r="E3" s="8"/>
      <c r="F3" s="8"/>
      <c r="G3" s="8"/>
      <c r="H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ht="20.25" customHeight="1">
      <c r="A4" s="1"/>
      <c r="B4" s="10" t="s">
        <v>2</v>
      </c>
      <c r="C4" s="11"/>
      <c r="D4" s="11"/>
      <c r="E4" s="11"/>
      <c r="F4" s="11"/>
      <c r="G4" s="11"/>
      <c r="H4" s="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ht="140.25" customHeight="1">
      <c r="A5" s="1"/>
      <c r="B5" s="13" t="s">
        <v>3</v>
      </c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>
      <c r="A6" s="1"/>
      <c r="B6" s="4" t="s">
        <v>4</v>
      </c>
      <c r="C6" s="5"/>
      <c r="D6" s="5"/>
      <c r="E6" s="5"/>
      <c r="F6" s="5"/>
      <c r="G6" s="5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ht="216.75" customHeight="1">
      <c r="A7" s="1"/>
      <c r="B7" s="15" t="s">
        <v>5</v>
      </c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>
      <c r="A8" s="1"/>
      <c r="B8" s="4" t="s">
        <v>6</v>
      </c>
      <c r="C8" s="5"/>
      <c r="D8" s="5"/>
      <c r="E8" s="5"/>
      <c r="F8" s="5"/>
      <c r="G8" s="5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>
      <c r="A9" s="1"/>
      <c r="B9" s="16" t="s">
        <v>7</v>
      </c>
      <c r="C9" s="17" t="s">
        <v>8</v>
      </c>
      <c r="D9" s="18"/>
      <c r="E9" s="17" t="s">
        <v>9</v>
      </c>
      <c r="F9" s="18"/>
      <c r="G9" s="17" t="s">
        <v>10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7.75" customHeight="1">
      <c r="A10" s="1"/>
      <c r="B10" s="19">
        <v>1.0</v>
      </c>
      <c r="C10" s="20" t="s">
        <v>11</v>
      </c>
      <c r="D10" s="21"/>
      <c r="E10" s="20" t="s">
        <v>12</v>
      </c>
      <c r="F10" s="21"/>
      <c r="G10" s="22" t="s">
        <v>13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3.25" customHeight="1">
      <c r="A11" s="1"/>
      <c r="B11" s="19">
        <v>2.0</v>
      </c>
      <c r="C11" s="23" t="s">
        <v>14</v>
      </c>
      <c r="D11" s="21"/>
      <c r="E11" s="20" t="s">
        <v>15</v>
      </c>
      <c r="F11" s="21"/>
      <c r="G11" s="20" t="s">
        <v>16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7.0" customHeight="1">
      <c r="A12" s="1"/>
      <c r="B12" s="24">
        <v>3.0</v>
      </c>
      <c r="C12" s="25" t="s">
        <v>14</v>
      </c>
      <c r="D12" s="14"/>
      <c r="E12" s="25" t="s">
        <v>15</v>
      </c>
      <c r="F12" s="14"/>
      <c r="G12" s="25" t="s">
        <v>17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18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 t="s">
        <v>7</v>
      </c>
      <c r="C14" s="26" t="s">
        <v>19</v>
      </c>
      <c r="D14" s="27" t="s">
        <v>20</v>
      </c>
      <c r="E14" s="26" t="s">
        <v>21</v>
      </c>
      <c r="F14" s="26" t="s">
        <v>22</v>
      </c>
      <c r="G14" s="26" t="s">
        <v>23</v>
      </c>
      <c r="H14" s="26" t="s">
        <v>24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9">
        <v>1.0</v>
      </c>
      <c r="C15" s="28" t="s">
        <v>25</v>
      </c>
      <c r="D15" s="29">
        <v>3.0</v>
      </c>
      <c r="E15" s="30" t="s">
        <v>15</v>
      </c>
      <c r="F15" s="28" t="s">
        <v>25</v>
      </c>
      <c r="G15" s="31" t="s">
        <v>26</v>
      </c>
      <c r="H15" s="2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9">
        <v>2.0</v>
      </c>
      <c r="C16" s="28" t="s">
        <v>27</v>
      </c>
      <c r="D16" s="29">
        <f>Estimate!D25</f>
        <v>47</v>
      </c>
      <c r="E16" s="30" t="s">
        <v>15</v>
      </c>
      <c r="F16" s="28" t="s">
        <v>28</v>
      </c>
      <c r="G16" s="31" t="s">
        <v>29</v>
      </c>
      <c r="H16" s="2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9">
        <v>3.0</v>
      </c>
      <c r="C17" s="28" t="s">
        <v>30</v>
      </c>
      <c r="D17" s="32">
        <f>Estimate!E25</f>
        <v>32.25</v>
      </c>
      <c r="E17" s="30" t="s">
        <v>15</v>
      </c>
      <c r="F17" s="28" t="s">
        <v>31</v>
      </c>
      <c r="G17" s="31" t="s">
        <v>32</v>
      </c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9">
        <v>4.0</v>
      </c>
      <c r="C18" s="28" t="s">
        <v>33</v>
      </c>
      <c r="D18" s="32">
        <f>Estimate!G25</f>
        <v>63</v>
      </c>
      <c r="E18" s="30" t="s">
        <v>15</v>
      </c>
      <c r="F18" s="28" t="s">
        <v>34</v>
      </c>
      <c r="G18" s="33">
        <v>44937.0</v>
      </c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9">
        <v>5.0</v>
      </c>
      <c r="C19" s="28" t="s">
        <v>35</v>
      </c>
      <c r="D19" s="32">
        <f>Estimate!H25</f>
        <v>40</v>
      </c>
      <c r="E19" s="30" t="s">
        <v>15</v>
      </c>
      <c r="F19" s="28" t="s">
        <v>31</v>
      </c>
      <c r="G19" s="33">
        <v>45027.0</v>
      </c>
      <c r="H19" s="2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9">
        <v>6.0</v>
      </c>
      <c r="C20" s="28" t="s">
        <v>36</v>
      </c>
      <c r="D20" s="32">
        <v>26.5</v>
      </c>
      <c r="E20" s="30" t="s">
        <v>15</v>
      </c>
      <c r="F20" s="28" t="s">
        <v>34</v>
      </c>
      <c r="G20" s="33">
        <v>45088.0</v>
      </c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9">
        <v>7.0</v>
      </c>
      <c r="C21" s="34" t="s">
        <v>37</v>
      </c>
      <c r="D21" s="32">
        <v>26.0</v>
      </c>
      <c r="E21" s="30" t="s">
        <v>15</v>
      </c>
      <c r="F21" s="28" t="s">
        <v>31</v>
      </c>
      <c r="G21" s="33">
        <v>45149.0</v>
      </c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9">
        <v>8.0</v>
      </c>
      <c r="C22" s="34" t="s">
        <v>38</v>
      </c>
      <c r="D22" s="35">
        <f>Estimate!J25</f>
        <v>51.5</v>
      </c>
      <c r="E22" s="30" t="s">
        <v>15</v>
      </c>
      <c r="F22" s="28" t="s">
        <v>39</v>
      </c>
      <c r="G22" s="33">
        <v>45241.0</v>
      </c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24">
        <v>9.0</v>
      </c>
      <c r="C23" s="36" t="s">
        <v>40</v>
      </c>
      <c r="D23" s="37">
        <v>67.8</v>
      </c>
      <c r="E23" s="38" t="s">
        <v>15</v>
      </c>
      <c r="F23" s="39" t="s">
        <v>41</v>
      </c>
      <c r="G23" s="31" t="s">
        <v>42</v>
      </c>
      <c r="H23" s="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4" t="s">
        <v>43</v>
      </c>
      <c r="C24" s="5"/>
      <c r="D24" s="5"/>
      <c r="E24" s="5"/>
      <c r="F24" s="5"/>
      <c r="G24" s="5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0" t="s">
        <v>44</v>
      </c>
      <c r="C25" s="41"/>
      <c r="D25" s="42"/>
      <c r="E25" s="17" t="s">
        <v>45</v>
      </c>
      <c r="F25" s="43"/>
      <c r="G25" s="43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4"/>
      <c r="C26" s="45"/>
      <c r="D26" s="21"/>
      <c r="E26" s="26" t="s">
        <v>46</v>
      </c>
      <c r="F26" s="26" t="s">
        <v>47</v>
      </c>
      <c r="G26" s="26" t="s">
        <v>48</v>
      </c>
      <c r="H26" s="26" t="s">
        <v>49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6" t="s">
        <v>50</v>
      </c>
      <c r="C27" s="5"/>
      <c r="D27" s="6"/>
      <c r="E27" s="28" t="s">
        <v>51</v>
      </c>
      <c r="F27" s="28" t="s">
        <v>51</v>
      </c>
      <c r="G27" s="30" t="s">
        <v>51</v>
      </c>
      <c r="H27" s="3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6" t="s">
        <v>52</v>
      </c>
      <c r="C28" s="5"/>
      <c r="D28" s="6"/>
      <c r="E28" s="28" t="s">
        <v>51</v>
      </c>
      <c r="F28" s="28" t="s">
        <v>51</v>
      </c>
      <c r="G28" s="30" t="s">
        <v>51</v>
      </c>
      <c r="H28" s="3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6" t="s">
        <v>53</v>
      </c>
      <c r="C29" s="5"/>
      <c r="D29" s="6"/>
      <c r="E29" s="39"/>
      <c r="F29" s="39"/>
      <c r="G29" s="38"/>
      <c r="H29" s="3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7" t="s">
        <v>54</v>
      </c>
      <c r="C30" s="48"/>
      <c r="D30" s="49"/>
      <c r="E30" s="36" t="s">
        <v>51</v>
      </c>
      <c r="F30" s="36" t="s">
        <v>51</v>
      </c>
      <c r="G30" s="50" t="s">
        <v>51</v>
      </c>
      <c r="H30" s="5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" t="s">
        <v>55</v>
      </c>
      <c r="C31" s="5"/>
      <c r="D31" s="5"/>
      <c r="E31" s="5"/>
      <c r="F31" s="5"/>
      <c r="G31" s="5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3" t="s">
        <v>56</v>
      </c>
      <c r="D32" s="14"/>
      <c r="E32" s="20" t="s">
        <v>57</v>
      </c>
      <c r="F32" s="45"/>
      <c r="G32" s="45"/>
      <c r="H32" s="2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6" t="s">
        <v>58</v>
      </c>
      <c r="C33" s="5"/>
      <c r="D33" s="6"/>
      <c r="E33" s="51" t="s">
        <v>59</v>
      </c>
      <c r="F33" s="5"/>
      <c r="G33" s="5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6" t="s">
        <v>60</v>
      </c>
      <c r="C34" s="5"/>
      <c r="D34" s="6"/>
      <c r="E34" s="20" t="s">
        <v>61</v>
      </c>
      <c r="F34" s="45"/>
      <c r="G34" s="45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2.75" customHeight="1">
      <c r="A35" s="1"/>
      <c r="B35" s="46" t="s">
        <v>62</v>
      </c>
      <c r="C35" s="5"/>
      <c r="D35" s="6"/>
      <c r="E35" s="52" t="s">
        <v>63</v>
      </c>
      <c r="F35" s="45"/>
      <c r="G35" s="45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1" t="s">
        <v>64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36"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C12:D12"/>
    <mergeCell ref="E12:F12"/>
    <mergeCell ref="G12:H12"/>
    <mergeCell ref="B13:H13"/>
    <mergeCell ref="B24:H24"/>
    <mergeCell ref="B25:D26"/>
    <mergeCell ref="E25:H25"/>
    <mergeCell ref="B33:D33"/>
    <mergeCell ref="E33:H33"/>
    <mergeCell ref="B34:D34"/>
    <mergeCell ref="E34:H34"/>
    <mergeCell ref="B35:D35"/>
    <mergeCell ref="E35:H35"/>
    <mergeCell ref="B27:D27"/>
    <mergeCell ref="B28:D28"/>
    <mergeCell ref="B29:D29"/>
    <mergeCell ref="B30:D30"/>
    <mergeCell ref="B31:H31"/>
    <mergeCell ref="B32:D32"/>
    <mergeCell ref="E32:H3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3" max="3" width="16.25"/>
    <col customWidth="1" min="4" max="4" width="8.75"/>
    <col customWidth="1" min="5" max="5" width="7.5"/>
    <col customWidth="1" min="6" max="6" width="7.63"/>
    <col customWidth="1" min="7" max="7" width="6.88"/>
    <col customWidth="1" min="8" max="8" width="7.75"/>
    <col customWidth="1" min="9" max="9" width="8.0"/>
    <col customWidth="1" min="10" max="10" width="6.63"/>
    <col customWidth="1" min="11" max="11" width="7.63"/>
    <col customWidth="1" min="12" max="12" width="7.38"/>
    <col customWidth="1" min="13" max="13" width="9.25"/>
    <col customWidth="1" min="14" max="14" width="8.25"/>
    <col customWidth="1" min="15" max="15" width="7.75"/>
  </cols>
  <sheetData>
    <row r="1">
      <c r="A1" s="54" t="s">
        <v>7</v>
      </c>
      <c r="B1" s="55" t="s">
        <v>65</v>
      </c>
      <c r="C1" s="55" t="s">
        <v>66</v>
      </c>
      <c r="D1" s="56" t="s">
        <v>28</v>
      </c>
      <c r="E1" s="5"/>
      <c r="F1" s="6"/>
      <c r="G1" s="56" t="s">
        <v>67</v>
      </c>
      <c r="H1" s="5"/>
      <c r="I1" s="6"/>
      <c r="J1" s="56" t="s">
        <v>39</v>
      </c>
      <c r="K1" s="5"/>
      <c r="L1" s="6"/>
      <c r="M1" s="57" t="s">
        <v>68</v>
      </c>
      <c r="N1" s="56" t="s">
        <v>69</v>
      </c>
      <c r="O1" s="6"/>
      <c r="P1" s="58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/>
      <c r="B2" s="61"/>
      <c r="C2" s="61"/>
      <c r="D2" s="62" t="s">
        <v>70</v>
      </c>
      <c r="E2" s="62" t="s">
        <v>71</v>
      </c>
      <c r="F2" s="62" t="s">
        <v>72</v>
      </c>
      <c r="G2" s="62" t="s">
        <v>73</v>
      </c>
      <c r="H2" s="62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3" t="s">
        <v>68</v>
      </c>
      <c r="N2" s="63" t="s">
        <v>79</v>
      </c>
      <c r="O2" s="63" t="s">
        <v>80</v>
      </c>
      <c r="P2" s="58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4">
        <v>1.0</v>
      </c>
      <c r="B3" s="65" t="s">
        <v>81</v>
      </c>
      <c r="C3" s="66" t="s">
        <v>81</v>
      </c>
      <c r="D3" s="67">
        <v>1.5</v>
      </c>
      <c r="E3" s="68">
        <v>1.0</v>
      </c>
      <c r="F3" s="68">
        <v>1.0</v>
      </c>
      <c r="G3" s="68">
        <v>1.5</v>
      </c>
      <c r="H3" s="68">
        <v>1.0</v>
      </c>
      <c r="I3" s="68">
        <v>0.5</v>
      </c>
      <c r="J3" s="68">
        <v>1.5</v>
      </c>
      <c r="K3" s="68">
        <v>0.5</v>
      </c>
      <c r="L3" s="69">
        <v>0.5</v>
      </c>
      <c r="M3" s="70">
        <v>0.5</v>
      </c>
      <c r="N3" s="71">
        <f t="shared" ref="N3:N25" si="1">SUM(D3:M3)</f>
        <v>9.5</v>
      </c>
      <c r="O3" s="72"/>
      <c r="P3" s="58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4">
        <v>2.0</v>
      </c>
      <c r="B4" s="65" t="s">
        <v>82</v>
      </c>
      <c r="C4" s="66" t="s">
        <v>82</v>
      </c>
      <c r="D4" s="67">
        <v>3.5</v>
      </c>
      <c r="E4" s="68">
        <v>3.0</v>
      </c>
      <c r="F4" s="68">
        <v>2.0</v>
      </c>
      <c r="G4" s="68">
        <v>6.0</v>
      </c>
      <c r="H4" s="68">
        <v>4.0</v>
      </c>
      <c r="I4" s="68">
        <v>2.5</v>
      </c>
      <c r="J4" s="68">
        <v>4.0</v>
      </c>
      <c r="K4" s="68">
        <v>2.0</v>
      </c>
      <c r="L4" s="69">
        <v>1.0</v>
      </c>
      <c r="M4" s="70">
        <v>0.5</v>
      </c>
      <c r="N4" s="71">
        <f t="shared" si="1"/>
        <v>28.5</v>
      </c>
      <c r="O4" s="73"/>
      <c r="P4" s="58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64">
        <v>3.0</v>
      </c>
      <c r="B5" s="65" t="s">
        <v>83</v>
      </c>
      <c r="C5" s="66" t="s">
        <v>83</v>
      </c>
      <c r="D5" s="67">
        <v>2.0</v>
      </c>
      <c r="E5" s="68">
        <v>1.5</v>
      </c>
      <c r="F5" s="68">
        <v>0.5</v>
      </c>
      <c r="G5" s="68">
        <v>2.0</v>
      </c>
      <c r="H5" s="68">
        <v>2.0</v>
      </c>
      <c r="I5" s="68">
        <v>0.5</v>
      </c>
      <c r="J5" s="68">
        <v>1.0</v>
      </c>
      <c r="K5" s="68">
        <v>1.0</v>
      </c>
      <c r="L5" s="69">
        <v>0.5</v>
      </c>
      <c r="M5" s="70">
        <v>0.5</v>
      </c>
      <c r="N5" s="71">
        <f t="shared" si="1"/>
        <v>11.5</v>
      </c>
      <c r="O5" s="73"/>
      <c r="P5" s="58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64">
        <v>4.0</v>
      </c>
      <c r="B6" s="65" t="s">
        <v>84</v>
      </c>
      <c r="C6" s="66" t="s">
        <v>85</v>
      </c>
      <c r="D6" s="67">
        <v>3.0</v>
      </c>
      <c r="E6" s="68">
        <v>2.5</v>
      </c>
      <c r="F6" s="68">
        <v>1.5</v>
      </c>
      <c r="G6" s="68">
        <v>3.5</v>
      </c>
      <c r="H6" s="68">
        <v>4.0</v>
      </c>
      <c r="I6" s="68">
        <v>2.0</v>
      </c>
      <c r="J6" s="68">
        <v>2.0</v>
      </c>
      <c r="K6" s="68">
        <v>1.5</v>
      </c>
      <c r="L6" s="69">
        <v>1.0</v>
      </c>
      <c r="M6" s="70">
        <v>1.0</v>
      </c>
      <c r="N6" s="71">
        <f t="shared" si="1"/>
        <v>22</v>
      </c>
      <c r="O6" s="73"/>
      <c r="P6" s="58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74">
        <v>5.0</v>
      </c>
      <c r="B7" s="75" t="s">
        <v>86</v>
      </c>
      <c r="C7" s="66" t="s">
        <v>87</v>
      </c>
      <c r="D7" s="67">
        <v>3.0</v>
      </c>
      <c r="E7" s="68">
        <v>1.5</v>
      </c>
      <c r="F7" s="68">
        <v>1.5</v>
      </c>
      <c r="G7" s="68">
        <v>4.0</v>
      </c>
      <c r="H7" s="68">
        <v>2.0</v>
      </c>
      <c r="I7" s="68">
        <v>2.0</v>
      </c>
      <c r="J7" s="68">
        <v>2.5</v>
      </c>
      <c r="K7" s="68">
        <v>2.0</v>
      </c>
      <c r="L7" s="69">
        <v>1.0</v>
      </c>
      <c r="M7" s="70">
        <v>0.5</v>
      </c>
      <c r="N7" s="71">
        <f t="shared" si="1"/>
        <v>20</v>
      </c>
      <c r="O7" s="73"/>
      <c r="P7" s="58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60"/>
      <c r="B8" s="21"/>
      <c r="C8" s="66" t="s">
        <v>88</v>
      </c>
      <c r="D8" s="67">
        <v>4.0</v>
      </c>
      <c r="E8" s="68">
        <v>3.0</v>
      </c>
      <c r="F8" s="68">
        <v>2.5</v>
      </c>
      <c r="G8" s="68">
        <v>5.0</v>
      </c>
      <c r="H8" s="68">
        <v>3.0</v>
      </c>
      <c r="I8" s="68">
        <v>2.0</v>
      </c>
      <c r="J8" s="68">
        <v>3.0</v>
      </c>
      <c r="K8" s="68">
        <v>2.0</v>
      </c>
      <c r="L8" s="69">
        <v>2.0</v>
      </c>
      <c r="M8" s="70">
        <v>2.0</v>
      </c>
      <c r="N8" s="71">
        <f t="shared" si="1"/>
        <v>28.5</v>
      </c>
      <c r="O8" s="73"/>
      <c r="P8" s="58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64">
        <v>6.0</v>
      </c>
      <c r="B9" s="65" t="s">
        <v>89</v>
      </c>
      <c r="C9" s="66" t="s">
        <v>89</v>
      </c>
      <c r="D9" s="67">
        <v>2.0</v>
      </c>
      <c r="E9" s="68">
        <v>1.5</v>
      </c>
      <c r="F9" s="68">
        <v>0.5</v>
      </c>
      <c r="G9" s="68">
        <v>3.0</v>
      </c>
      <c r="H9" s="68">
        <v>2.0</v>
      </c>
      <c r="I9" s="68">
        <v>1.0</v>
      </c>
      <c r="J9" s="68">
        <v>3.0</v>
      </c>
      <c r="K9" s="68">
        <v>0.5</v>
      </c>
      <c r="L9" s="69">
        <v>1.0</v>
      </c>
      <c r="M9" s="70">
        <v>0.5</v>
      </c>
      <c r="N9" s="71">
        <f t="shared" si="1"/>
        <v>15</v>
      </c>
      <c r="O9" s="73"/>
      <c r="P9" s="58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64">
        <v>7.0</v>
      </c>
      <c r="B10" s="65" t="s">
        <v>90</v>
      </c>
      <c r="C10" s="66" t="s">
        <v>91</v>
      </c>
      <c r="D10" s="67">
        <v>4.0</v>
      </c>
      <c r="E10" s="68">
        <v>2.0</v>
      </c>
      <c r="F10" s="68">
        <v>1.0</v>
      </c>
      <c r="G10" s="68">
        <v>4.0</v>
      </c>
      <c r="H10" s="68">
        <v>3.0</v>
      </c>
      <c r="I10" s="68">
        <v>2.0</v>
      </c>
      <c r="J10" s="68">
        <v>3.0</v>
      </c>
      <c r="K10" s="68">
        <v>1.0</v>
      </c>
      <c r="L10" s="69">
        <v>1.5</v>
      </c>
      <c r="M10" s="70">
        <v>1.5</v>
      </c>
      <c r="N10" s="71">
        <f t="shared" si="1"/>
        <v>23</v>
      </c>
      <c r="O10" s="73"/>
      <c r="P10" s="58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64">
        <v>8.0</v>
      </c>
      <c r="B11" s="65" t="s">
        <v>92</v>
      </c>
      <c r="C11" s="66" t="s">
        <v>92</v>
      </c>
      <c r="D11" s="67">
        <v>2.0</v>
      </c>
      <c r="E11" s="68">
        <v>1.5</v>
      </c>
      <c r="F11" s="68">
        <v>1.0</v>
      </c>
      <c r="G11" s="68">
        <v>1.5</v>
      </c>
      <c r="H11" s="68">
        <v>1.0</v>
      </c>
      <c r="I11" s="68">
        <v>0.5</v>
      </c>
      <c r="J11" s="68">
        <v>1.0</v>
      </c>
      <c r="K11" s="68">
        <v>0.5</v>
      </c>
      <c r="L11" s="69">
        <v>1.5</v>
      </c>
      <c r="M11" s="70">
        <v>1.5</v>
      </c>
      <c r="N11" s="71">
        <f t="shared" si="1"/>
        <v>12</v>
      </c>
      <c r="O11" s="73"/>
      <c r="P11" s="58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64">
        <v>9.0</v>
      </c>
      <c r="B12" s="65" t="s">
        <v>93</v>
      </c>
      <c r="C12" s="66" t="s">
        <v>93</v>
      </c>
      <c r="D12" s="67">
        <v>2.0</v>
      </c>
      <c r="E12" s="68">
        <v>1.5</v>
      </c>
      <c r="F12" s="68">
        <v>1.0</v>
      </c>
      <c r="G12" s="68">
        <v>1.5</v>
      </c>
      <c r="H12" s="68">
        <v>1.0</v>
      </c>
      <c r="I12" s="68">
        <v>0.5</v>
      </c>
      <c r="J12" s="68">
        <v>1.0</v>
      </c>
      <c r="K12" s="68">
        <v>0.75</v>
      </c>
      <c r="L12" s="69">
        <v>0.75</v>
      </c>
      <c r="M12" s="70">
        <v>0.5</v>
      </c>
      <c r="N12" s="71">
        <f t="shared" si="1"/>
        <v>10.5</v>
      </c>
      <c r="O12" s="73"/>
      <c r="P12" s="58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74">
        <v>10.0</v>
      </c>
      <c r="B13" s="75" t="s">
        <v>94</v>
      </c>
      <c r="C13" s="66" t="s">
        <v>95</v>
      </c>
      <c r="D13" s="67">
        <v>2.0</v>
      </c>
      <c r="E13" s="68">
        <v>1.5</v>
      </c>
      <c r="F13" s="68">
        <v>1.5</v>
      </c>
      <c r="G13" s="68">
        <v>2.0</v>
      </c>
      <c r="H13" s="68">
        <v>1.0</v>
      </c>
      <c r="I13" s="68">
        <v>1.0</v>
      </c>
      <c r="J13" s="68">
        <v>2.0</v>
      </c>
      <c r="K13" s="68">
        <v>1.0</v>
      </c>
      <c r="L13" s="69">
        <v>0.5</v>
      </c>
      <c r="M13" s="70">
        <v>0.8</v>
      </c>
      <c r="N13" s="71">
        <f t="shared" si="1"/>
        <v>13.3</v>
      </c>
      <c r="O13" s="73"/>
      <c r="P13" s="58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76"/>
      <c r="B14" s="14"/>
      <c r="C14" s="66" t="s">
        <v>96</v>
      </c>
      <c r="D14" s="67">
        <v>1.0</v>
      </c>
      <c r="E14" s="68">
        <v>1.0</v>
      </c>
      <c r="F14" s="68">
        <v>0.5</v>
      </c>
      <c r="G14" s="68">
        <v>1.0</v>
      </c>
      <c r="H14" s="68">
        <v>0.5</v>
      </c>
      <c r="I14" s="68">
        <v>0.5</v>
      </c>
      <c r="J14" s="68">
        <v>1.0</v>
      </c>
      <c r="K14" s="68">
        <v>1.0</v>
      </c>
      <c r="L14" s="69">
        <v>0.5</v>
      </c>
      <c r="M14" s="70">
        <v>0.5</v>
      </c>
      <c r="N14" s="71">
        <f t="shared" si="1"/>
        <v>7.5</v>
      </c>
      <c r="O14" s="73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76"/>
      <c r="B15" s="14"/>
      <c r="C15" s="66" t="s">
        <v>97</v>
      </c>
      <c r="D15" s="67">
        <v>2.0</v>
      </c>
      <c r="E15" s="68">
        <v>1.0</v>
      </c>
      <c r="F15" s="68">
        <v>0.5</v>
      </c>
      <c r="G15" s="68">
        <v>3.0</v>
      </c>
      <c r="H15" s="68">
        <v>0.5</v>
      </c>
      <c r="I15" s="68">
        <v>1.0</v>
      </c>
      <c r="J15" s="68">
        <v>3.0</v>
      </c>
      <c r="K15" s="68">
        <v>1.0</v>
      </c>
      <c r="L15" s="69">
        <v>0.75</v>
      </c>
      <c r="M15" s="70">
        <v>0.75</v>
      </c>
      <c r="N15" s="71">
        <f t="shared" si="1"/>
        <v>13.5</v>
      </c>
      <c r="O15" s="73"/>
      <c r="P15" s="77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60"/>
      <c r="B16" s="21"/>
      <c r="C16" s="66" t="s">
        <v>98</v>
      </c>
      <c r="D16" s="67">
        <v>2.0</v>
      </c>
      <c r="E16" s="68">
        <v>1.0</v>
      </c>
      <c r="F16" s="68">
        <v>0.5</v>
      </c>
      <c r="G16" s="68">
        <v>3.0</v>
      </c>
      <c r="H16" s="68">
        <v>0.5</v>
      </c>
      <c r="I16" s="68">
        <v>1.0</v>
      </c>
      <c r="J16" s="68">
        <v>3.0</v>
      </c>
      <c r="K16" s="68">
        <v>1.0</v>
      </c>
      <c r="L16" s="69">
        <v>0.5</v>
      </c>
      <c r="M16" s="70">
        <v>0.5</v>
      </c>
      <c r="N16" s="71">
        <f t="shared" si="1"/>
        <v>13</v>
      </c>
      <c r="O16" s="73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74">
        <v>11.0</v>
      </c>
      <c r="B17" s="75" t="s">
        <v>99</v>
      </c>
      <c r="C17" s="66" t="s">
        <v>100</v>
      </c>
      <c r="D17" s="67">
        <v>1.0</v>
      </c>
      <c r="E17" s="68">
        <v>0.75</v>
      </c>
      <c r="F17" s="68">
        <v>0.75</v>
      </c>
      <c r="G17" s="68">
        <v>1.0</v>
      </c>
      <c r="H17" s="68">
        <v>1.0</v>
      </c>
      <c r="I17" s="68">
        <v>0.5</v>
      </c>
      <c r="J17" s="68">
        <v>1.0</v>
      </c>
      <c r="K17" s="68">
        <v>1.0</v>
      </c>
      <c r="L17" s="69">
        <v>1.0</v>
      </c>
      <c r="M17" s="70">
        <v>1.0</v>
      </c>
      <c r="N17" s="71">
        <f t="shared" si="1"/>
        <v>9</v>
      </c>
      <c r="O17" s="73"/>
      <c r="P17" s="58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76"/>
      <c r="B18" s="14"/>
      <c r="C18" s="66" t="s">
        <v>101</v>
      </c>
      <c r="D18" s="67">
        <v>2.0</v>
      </c>
      <c r="E18" s="68">
        <v>1.0</v>
      </c>
      <c r="F18" s="68">
        <v>1.0</v>
      </c>
      <c r="G18" s="68">
        <v>1.5</v>
      </c>
      <c r="H18" s="68">
        <v>1.0</v>
      </c>
      <c r="I18" s="68">
        <v>0.5</v>
      </c>
      <c r="J18" s="68">
        <v>1.5</v>
      </c>
      <c r="K18" s="68">
        <v>1.0</v>
      </c>
      <c r="L18" s="69">
        <v>1.5</v>
      </c>
      <c r="M18" s="70">
        <v>1.0</v>
      </c>
      <c r="N18" s="71">
        <f t="shared" si="1"/>
        <v>12</v>
      </c>
      <c r="O18" s="73"/>
      <c r="P18" s="58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76"/>
      <c r="B19" s="14"/>
      <c r="C19" s="66" t="s">
        <v>102</v>
      </c>
      <c r="D19" s="67">
        <v>1.0</v>
      </c>
      <c r="E19" s="68">
        <v>0.5</v>
      </c>
      <c r="F19" s="68">
        <v>0.25</v>
      </c>
      <c r="G19" s="68">
        <v>1.5</v>
      </c>
      <c r="H19" s="68">
        <v>1.0</v>
      </c>
      <c r="I19" s="68">
        <v>0.5</v>
      </c>
      <c r="J19" s="68">
        <v>1.5</v>
      </c>
      <c r="K19" s="68">
        <v>0.5</v>
      </c>
      <c r="L19" s="69">
        <v>0.5</v>
      </c>
      <c r="M19" s="70">
        <v>0.5</v>
      </c>
      <c r="N19" s="71">
        <f t="shared" si="1"/>
        <v>7.75</v>
      </c>
      <c r="O19" s="73"/>
      <c r="P19" s="58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76"/>
      <c r="B20" s="14"/>
      <c r="C20" s="66" t="s">
        <v>103</v>
      </c>
      <c r="D20" s="67">
        <v>2.0</v>
      </c>
      <c r="E20" s="68">
        <v>1.5</v>
      </c>
      <c r="F20" s="68">
        <v>1.0</v>
      </c>
      <c r="G20" s="68">
        <v>2.5</v>
      </c>
      <c r="H20" s="68">
        <v>2.0</v>
      </c>
      <c r="I20" s="68">
        <v>1.0</v>
      </c>
      <c r="J20" s="68">
        <v>2.0</v>
      </c>
      <c r="K20" s="68">
        <v>1.0</v>
      </c>
      <c r="L20" s="67">
        <v>1.0</v>
      </c>
      <c r="M20" s="78">
        <v>1.0</v>
      </c>
      <c r="N20" s="71">
        <f t="shared" si="1"/>
        <v>15</v>
      </c>
      <c r="O20" s="73"/>
      <c r="P20" s="58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76"/>
      <c r="B21" s="14"/>
      <c r="C21" s="66" t="s">
        <v>104</v>
      </c>
      <c r="D21" s="67">
        <v>2.0</v>
      </c>
      <c r="E21" s="68">
        <v>1.5</v>
      </c>
      <c r="F21" s="68">
        <v>1.0</v>
      </c>
      <c r="G21" s="68">
        <v>1.5</v>
      </c>
      <c r="H21" s="68">
        <v>1.0</v>
      </c>
      <c r="I21" s="68">
        <v>1.0</v>
      </c>
      <c r="J21" s="68">
        <v>3.0</v>
      </c>
      <c r="K21" s="68">
        <v>1.5</v>
      </c>
      <c r="L21" s="69">
        <v>1.0</v>
      </c>
      <c r="M21" s="70">
        <v>1.0</v>
      </c>
      <c r="N21" s="71">
        <f t="shared" si="1"/>
        <v>14.5</v>
      </c>
      <c r="O21" s="73"/>
      <c r="P21" s="58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76"/>
      <c r="B22" s="14"/>
      <c r="C22" s="66" t="s">
        <v>105</v>
      </c>
      <c r="D22" s="69">
        <v>2.0</v>
      </c>
      <c r="E22" s="68">
        <v>1.0</v>
      </c>
      <c r="F22" s="68">
        <v>1.5</v>
      </c>
      <c r="G22" s="68">
        <v>2.0</v>
      </c>
      <c r="H22" s="68">
        <v>1.5</v>
      </c>
      <c r="I22" s="68">
        <v>1.5</v>
      </c>
      <c r="J22" s="68">
        <v>3.0</v>
      </c>
      <c r="K22" s="68">
        <v>1.5</v>
      </c>
      <c r="L22" s="69">
        <v>1.0</v>
      </c>
      <c r="M22" s="70">
        <v>1.0</v>
      </c>
      <c r="N22" s="71">
        <f t="shared" si="1"/>
        <v>16</v>
      </c>
      <c r="O22" s="73"/>
      <c r="P22" s="58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76"/>
      <c r="B23" s="14"/>
      <c r="C23" s="66" t="s">
        <v>106</v>
      </c>
      <c r="D23" s="69">
        <v>3.0</v>
      </c>
      <c r="E23" s="68">
        <v>2.5</v>
      </c>
      <c r="F23" s="68">
        <v>2.75</v>
      </c>
      <c r="G23" s="79">
        <v>4.0</v>
      </c>
      <c r="H23" s="68">
        <v>3.0</v>
      </c>
      <c r="I23" s="68">
        <v>2.75</v>
      </c>
      <c r="J23" s="68">
        <v>2.5</v>
      </c>
      <c r="K23" s="68">
        <v>1.5</v>
      </c>
      <c r="L23" s="69">
        <v>1.0</v>
      </c>
      <c r="M23" s="70">
        <v>1.0</v>
      </c>
      <c r="N23" s="71">
        <f t="shared" si="1"/>
        <v>24</v>
      </c>
      <c r="O23" s="73"/>
      <c r="P23" s="58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64">
        <v>12.0</v>
      </c>
      <c r="B24" s="65" t="s">
        <v>107</v>
      </c>
      <c r="C24" s="65" t="s">
        <v>107</v>
      </c>
      <c r="D24" s="70"/>
      <c r="E24" s="70"/>
      <c r="F24" s="70"/>
      <c r="G24" s="78">
        <v>8.0</v>
      </c>
      <c r="H24" s="70">
        <v>4.0</v>
      </c>
      <c r="I24" s="70">
        <v>2.5</v>
      </c>
      <c r="J24" s="70">
        <v>6.0</v>
      </c>
      <c r="K24" s="70">
        <v>2.0</v>
      </c>
      <c r="L24" s="70">
        <v>2.0</v>
      </c>
      <c r="M24" s="70">
        <v>2.0</v>
      </c>
      <c r="N24" s="71">
        <f t="shared" si="1"/>
        <v>26.5</v>
      </c>
      <c r="O24" s="73"/>
      <c r="P24" s="58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80" t="s">
        <v>69</v>
      </c>
      <c r="B25" s="43"/>
      <c r="C25" s="18"/>
      <c r="D25" s="81">
        <f t="shared" ref="D25:F25" si="2">SUM(D3:D23)</f>
        <v>47</v>
      </c>
      <c r="E25" s="81">
        <f t="shared" si="2"/>
        <v>32.25</v>
      </c>
      <c r="F25" s="81">
        <f t="shared" si="2"/>
        <v>23.75</v>
      </c>
      <c r="G25" s="81">
        <f t="shared" ref="G25:M25" si="3">SUM(G3:G24)</f>
        <v>63</v>
      </c>
      <c r="H25" s="81">
        <f t="shared" si="3"/>
        <v>40</v>
      </c>
      <c r="I25" s="81">
        <f t="shared" si="3"/>
        <v>27.25</v>
      </c>
      <c r="J25" s="81">
        <f t="shared" si="3"/>
        <v>51.5</v>
      </c>
      <c r="K25" s="81">
        <f t="shared" si="3"/>
        <v>25.75</v>
      </c>
      <c r="L25" s="81">
        <f t="shared" si="3"/>
        <v>22</v>
      </c>
      <c r="M25" s="81">
        <f t="shared" si="3"/>
        <v>20.05</v>
      </c>
      <c r="N25" s="82">
        <f t="shared" si="1"/>
        <v>352.55</v>
      </c>
      <c r="O25" s="63"/>
      <c r="P25" s="58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</sheetData>
  <mergeCells count="16">
    <mergeCell ref="A1:A2"/>
    <mergeCell ref="B1:B2"/>
    <mergeCell ref="C1:C2"/>
    <mergeCell ref="D1:F1"/>
    <mergeCell ref="G1:I1"/>
    <mergeCell ref="J1:L1"/>
    <mergeCell ref="N1:O1"/>
    <mergeCell ref="B17:B23"/>
    <mergeCell ref="A25:C25"/>
    <mergeCell ref="A7:A8"/>
    <mergeCell ref="B7:B8"/>
    <mergeCell ref="A13:A16"/>
    <mergeCell ref="B13:B16"/>
    <mergeCell ref="P13:P14"/>
    <mergeCell ref="P15:P16"/>
    <mergeCell ref="A17:A23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83"/>
      <c r="B1" s="84" t="s">
        <v>108</v>
      </c>
      <c r="C1" s="85"/>
      <c r="D1" s="85"/>
      <c r="E1" s="85"/>
      <c r="F1" s="85"/>
      <c r="G1" s="85"/>
      <c r="H1" s="86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4.25" customHeight="1">
      <c r="A2" s="87"/>
      <c r="B2" s="87"/>
      <c r="C2" s="83"/>
      <c r="D2" s="83"/>
      <c r="E2" s="83"/>
      <c r="F2" s="83"/>
      <c r="G2" s="83"/>
      <c r="H2" s="88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2.0" customHeight="1">
      <c r="A3" s="83"/>
      <c r="B3" s="89" t="s">
        <v>109</v>
      </c>
      <c r="C3" s="90" t="s">
        <v>110</v>
      </c>
      <c r="D3" s="6"/>
      <c r="E3" s="91" t="s">
        <v>111</v>
      </c>
      <c r="F3" s="6"/>
      <c r="G3" s="92"/>
      <c r="H3" s="9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83"/>
      <c r="B4" s="89" t="s">
        <v>112</v>
      </c>
      <c r="C4" s="90" t="s">
        <v>113</v>
      </c>
      <c r="D4" s="6"/>
      <c r="E4" s="91" t="s">
        <v>114</v>
      </c>
      <c r="F4" s="6"/>
      <c r="G4" s="92"/>
      <c r="H4" s="9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15.75" customHeight="1">
      <c r="A5" s="83"/>
      <c r="B5" s="94" t="s">
        <v>115</v>
      </c>
      <c r="C5" s="90" t="str">
        <f>C4&amp;"_"&amp;"Test Report"&amp;"_"&amp;"vx.x"</f>
        <v>&lt;Project Code&gt;_Test Report_vx.x</v>
      </c>
      <c r="D5" s="6"/>
      <c r="E5" s="91" t="s">
        <v>116</v>
      </c>
      <c r="F5" s="6"/>
      <c r="G5" s="92"/>
      <c r="H5" s="95" t="s">
        <v>117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1.75" customHeight="1">
      <c r="A6" s="87"/>
      <c r="B6" s="94" t="s">
        <v>118</v>
      </c>
      <c r="C6" s="96" t="s">
        <v>119</v>
      </c>
      <c r="D6" s="5"/>
      <c r="E6" s="5"/>
      <c r="F6" s="5"/>
      <c r="G6" s="5"/>
      <c r="H6" s="6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14.25" customHeight="1">
      <c r="A7" s="87"/>
      <c r="B7" s="97"/>
      <c r="C7" s="98"/>
      <c r="D7" s="83"/>
      <c r="E7" s="83"/>
      <c r="F7" s="83"/>
      <c r="G7" s="83"/>
      <c r="H7" s="88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ht="12.75" customHeight="1">
      <c r="A8" s="83"/>
      <c r="B8" s="97"/>
      <c r="C8" s="98"/>
      <c r="D8" s="83"/>
      <c r="E8" s="83"/>
      <c r="F8" s="83"/>
      <c r="G8" s="83"/>
      <c r="H8" s="88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2.75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ht="12.75" customHeight="1">
      <c r="A10" s="99"/>
      <c r="B10" s="100" t="s">
        <v>120</v>
      </c>
      <c r="C10" s="101" t="s">
        <v>121</v>
      </c>
      <c r="D10" s="102" t="s">
        <v>122</v>
      </c>
      <c r="E10" s="101" t="s">
        <v>123</v>
      </c>
      <c r="F10" s="101" t="s">
        <v>124</v>
      </c>
      <c r="G10" s="103" t="s">
        <v>125</v>
      </c>
      <c r="H10" s="104" t="s">
        <v>126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ht="12.75" customHeight="1">
      <c r="A11" s="99"/>
      <c r="B11" s="105">
        <v>1.0</v>
      </c>
      <c r="C11" s="106" t="str">
        <f t="shared" ref="C11:H11" si="1">#REF!</f>
        <v>#REF!</v>
      </c>
      <c r="D11" s="107" t="str">
        <f t="shared" si="1"/>
        <v>#REF!</v>
      </c>
      <c r="E11" s="107" t="str">
        <f t="shared" si="1"/>
        <v>#REF!</v>
      </c>
      <c r="F11" s="107" t="str">
        <f t="shared" si="1"/>
        <v>#REF!</v>
      </c>
      <c r="G11" s="108" t="str">
        <f t="shared" si="1"/>
        <v>#REF!</v>
      </c>
      <c r="H11" s="109" t="str">
        <f t="shared" si="1"/>
        <v>#REF!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ht="12.75" customHeight="1">
      <c r="A12" s="99"/>
      <c r="B12" s="105"/>
      <c r="C12" s="106"/>
      <c r="D12" s="107"/>
      <c r="E12" s="107"/>
      <c r="F12" s="107"/>
      <c r="G12" s="108"/>
      <c r="H12" s="10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ht="12.75" customHeight="1">
      <c r="A13" s="99"/>
      <c r="B13" s="110"/>
      <c r="C13" s="111" t="s">
        <v>127</v>
      </c>
      <c r="D13" s="112" t="str">
        <f t="shared" ref="D13:G13" si="2">SUM(D11:D12)</f>
        <v>#REF!</v>
      </c>
      <c r="E13" s="112" t="str">
        <f t="shared" si="2"/>
        <v>#REF!</v>
      </c>
      <c r="F13" s="112" t="str">
        <f t="shared" si="2"/>
        <v>#REF!</v>
      </c>
      <c r="G13" s="112" t="str">
        <f t="shared" si="2"/>
        <v>#REF!</v>
      </c>
      <c r="H13" s="113" t="str">
        <f>SUM(H9:H12)</f>
        <v>#REF!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ht="12.75" customHeight="1">
      <c r="A14" s="83"/>
      <c r="B14" s="114"/>
      <c r="C14" s="83"/>
      <c r="D14" s="115"/>
      <c r="E14" s="116"/>
      <c r="F14" s="116"/>
      <c r="G14" s="116"/>
      <c r="H14" s="116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ht="12.75" customHeight="1">
      <c r="A15" s="83"/>
      <c r="B15" s="83"/>
      <c r="C15" s="117" t="s">
        <v>128</v>
      </c>
      <c r="D15" s="83"/>
      <c r="E15" s="118" t="str">
        <f>(D13+E13)*100/(H13-G13)</f>
        <v>#REF!</v>
      </c>
      <c r="F15" s="83" t="s">
        <v>129</v>
      </c>
      <c r="G15" s="83"/>
      <c r="H15" s="11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ht="12.75" customHeight="1">
      <c r="A16" s="83"/>
      <c r="B16" s="83"/>
      <c r="C16" s="117" t="s">
        <v>130</v>
      </c>
      <c r="D16" s="83"/>
      <c r="E16" s="118" t="str">
        <f>D13*100/(H13-G13)</f>
        <v>#REF!</v>
      </c>
      <c r="F16" s="83" t="s">
        <v>129</v>
      </c>
      <c r="G16" s="83"/>
      <c r="H16" s="11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ht="12.75" customHeight="1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ht="12.75" customHeight="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ht="12.7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ht="12.7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2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2.7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2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2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2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2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2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2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2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2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2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2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2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2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2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2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2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2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2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2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2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2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2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2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2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2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2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2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2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2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2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2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2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2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2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2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2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2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2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2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2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2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2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2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2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2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2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2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2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2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2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2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2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2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2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2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2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2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2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2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2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2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2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2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2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2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2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2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2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2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2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2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2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2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2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2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2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2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2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2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2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2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2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2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2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2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2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2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2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2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2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2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2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2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2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2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2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2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2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2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2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2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2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2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2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2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2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2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2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2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2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2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2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2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2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2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2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2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2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2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2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2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2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2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2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2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2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2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2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2023-07-08T14:44:00Z</dcterms:created>
  <dc:creator>Yen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7B584B282FD2475D9CF18E46C0CE4311</vt:lpwstr>
  </property>
  <property fmtid="{D5CDD505-2E9C-101B-9397-08002B2CF9AE}" pid="3" name="KSOProductBuildVer">
    <vt:lpwstr>1033-12.2.0.13266</vt:lpwstr>
  </property>
</Properties>
</file>