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My Page" sheetId="1" r:id="rId4"/>
    <sheet state="visible" name="Checklist Chat" sheetId="2" r:id="rId5"/>
    <sheet state="visible" name="Test report" sheetId="3" r:id="rId6"/>
  </sheets>
  <definedNames/>
  <calcPr/>
  <extLst>
    <ext uri="GoogleSheetsCustomDataVersion1">
      <go:sheetsCustomData xmlns:go="http://customooxmlschemas.google.com/" r:id="rId7" roundtripDataSignature="AMtx7mj/ZDb6VO7uA95uTjrxCTfjSlB+VA=="/>
    </ext>
  </extLst>
</workbook>
</file>

<file path=xl/sharedStrings.xml><?xml version="1.0" encoding="utf-8"?>
<sst xmlns="http://schemas.openxmlformats.org/spreadsheetml/2006/main" count="124" uniqueCount="72">
  <si>
    <t>No</t>
  </si>
  <si>
    <t>Check Content</t>
  </si>
  <si>
    <t>Status</t>
  </si>
  <si>
    <t>Check Date</t>
  </si>
  <si>
    <t>QA check</t>
  </si>
  <si>
    <t>Note</t>
  </si>
  <si>
    <t xml:space="preserve">Có thực hiện test đầy đủ theo TC hay không?
</t>
  </si>
  <si>
    <t>NG</t>
  </si>
  <si>
    <t>Chinh</t>
  </si>
  <si>
    <t>Case 37 chưa thực hiện Test</t>
  </si>
  <si>
    <t>Có thực hiện report bug lên hệ thống quản lý bug đầy đủ không? Note mã bug ở redmine vào file test.
Khi đưa bug chọn bug Owner, và release</t>
  </si>
  <si>
    <t>Lỗi 405 khi tìm kiếm nên để thành 1 lỗi</t>
  </si>
  <si>
    <t xml:space="preserve">Có ghi lại hình ảnh lỗi hoặc video không?
</t>
  </si>
  <si>
    <t>OK</t>
  </si>
  <si>
    <t>Có Kiểm tra trạng thái các bug, cập nhật trạng thái chính xác, ?</t>
  </si>
  <si>
    <t xml:space="preserve">Bug khi report đã đủ các thông tin cần thiết chưa?
The title
Precondition
Procedure/Steps
Expected results
Actual Results
Attachment
Version web/app
Device/account
</t>
  </si>
  <si>
    <t>Lỗi thanh Croll nên để thành 1 lỗi
Chú ý chính tả khi Log Bug (12956)</t>
  </si>
  <si>
    <t>TEST REPORT</t>
  </si>
  <si>
    <t>Project Name</t>
  </si>
  <si>
    <t>Tinder</t>
  </si>
  <si>
    <t>Creator</t>
  </si>
  <si>
    <t>Thủy</t>
  </si>
  <si>
    <t>Project Code</t>
  </si>
  <si>
    <t>Tinder07</t>
  </si>
  <si>
    <t>Reviewer/Approver</t>
  </si>
  <si>
    <t>Kiều Chinh</t>
  </si>
  <si>
    <t>Document Code</t>
  </si>
  <si>
    <t>Date</t>
  </si>
  <si>
    <t>Notes</t>
  </si>
  <si>
    <t>I. Bug of Funtions</t>
  </si>
  <si>
    <t>Module code</t>
  </si>
  <si>
    <t>Pass</t>
  </si>
  <si>
    <t>Fail</t>
  </si>
  <si>
    <t>Untesed</t>
  </si>
  <si>
    <t>N/A</t>
  </si>
  <si>
    <t>Block</t>
  </si>
  <si>
    <t>Number of test cases</t>
  </si>
  <si>
    <t>My Page</t>
  </si>
  <si>
    <t>Chat</t>
  </si>
  <si>
    <t>Total</t>
  </si>
  <si>
    <t>Test coverage</t>
  </si>
  <si>
    <t>Test successful coverage</t>
  </si>
  <si>
    <t>II. Report by Defect</t>
  </si>
  <si>
    <t>1. Classify Defect</t>
  </si>
  <si>
    <t>BugID</t>
  </si>
  <si>
    <t>Bug/Nobug</t>
  </si>
  <si>
    <t>Bug type</t>
  </si>
  <si>
    <t>Cause of bug</t>
  </si>
  <si>
    <t>Not-bug Classification</t>
  </si>
  <si>
    <t>Action</t>
  </si>
  <si>
    <t>Bug</t>
  </si>
  <si>
    <t xml:space="preserve">Functional </t>
  </si>
  <si>
    <t>Coding mistake</t>
  </si>
  <si>
    <t>Functional</t>
  </si>
  <si>
    <t>2. Bug Analysis</t>
  </si>
  <si>
    <t>2.1 Bug reason</t>
  </si>
  <si>
    <t>Reason</t>
  </si>
  <si>
    <t>Number</t>
  </si>
  <si>
    <t>Misunderstand Document</t>
  </si>
  <si>
    <t>Unclear Document</t>
  </si>
  <si>
    <t>Error in Document</t>
  </si>
  <si>
    <t>Other</t>
  </si>
  <si>
    <t>2.2 No Bug</t>
  </si>
  <si>
    <t>As Specified</t>
  </si>
  <si>
    <t>Duplicate</t>
  </si>
  <si>
    <t>Insufficient execution environment</t>
  </si>
  <si>
    <t>Data error</t>
  </si>
  <si>
    <t>Error in Testing procedure</t>
  </si>
  <si>
    <t>Cannot Reproduce</t>
  </si>
  <si>
    <t>Connected system bad</t>
  </si>
  <si>
    <t>Cause unknown</t>
  </si>
  <si>
    <t>Requirement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</si>
</sst>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4.0"/>
      <color rgb="FF000000"/>
      <name val="Tahoma"/>
    </font>
    <font>
      <b/>
      <sz val="14.0"/>
      <color rgb="FF000000"/>
      <name val="Tahoma"/>
    </font>
    <font>
      <b/>
      <sz val="14.0"/>
      <color rgb="FF993300"/>
      <name val="Tahoma"/>
    </font>
    <font>
      <i/>
      <sz val="14.0"/>
      <color rgb="FF006411"/>
      <name val="Tahoma"/>
    </font>
    <font>
      <sz val="14.0"/>
      <color theme="1"/>
      <name val="Tahoma"/>
    </font>
    <font>
      <b/>
      <sz val="14.0"/>
      <color theme="1"/>
      <name val="Tahoma"/>
    </font>
    <font>
      <b/>
      <sz val="14.0"/>
      <color theme="1"/>
      <name val="Calibri"/>
    </font>
    <font>
      <b/>
      <sz val="14.0"/>
      <color rgb="FF0000FF"/>
      <name val="Tahoma"/>
    </font>
    <font>
      <b/>
      <i/>
      <sz val="14.0"/>
      <color rgb="FF000000"/>
      <name val="Tahoma"/>
    </font>
    <font>
      <b/>
      <i/>
      <sz val="14.0"/>
      <color theme="1"/>
      <name val="Tahoma"/>
    </font>
    <font>
      <i/>
      <sz val="14.0"/>
      <color theme="1"/>
      <name val="Tahoma"/>
    </font>
    <font>
      <b/>
      <sz val="14.0"/>
      <color rgb="FFFFFFFF"/>
      <name val="Tahoma"/>
    </font>
    <font>
      <sz val="12.0"/>
      <color rgb="FF00000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F0000"/>
        <bgColor rgb="FFFF0000"/>
      </patternFill>
    </fill>
    <fill>
      <patternFill patternType="solid">
        <fgColor rgb="FF548135"/>
        <bgColor rgb="FF548135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  <fill>
      <patternFill patternType="solid">
        <fgColor rgb="FFC00000"/>
        <bgColor rgb="FFC00000"/>
      </patternFill>
    </fill>
  </fills>
  <borders count="2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top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10" fillId="5" fontId="5" numFmtId="0" xfId="0" applyAlignment="1" applyBorder="1" applyFill="1" applyFont="1">
      <alignment horizontal="center" vertical="bottom"/>
    </xf>
    <xf borderId="11" fillId="5" fontId="6" numFmtId="0" xfId="0" applyAlignment="1" applyBorder="1" applyFont="1">
      <alignment horizontal="left"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1" fillId="5" fontId="7" numFmtId="0" xfId="0" applyAlignment="1" applyBorder="1" applyFont="1">
      <alignment horizontal="left" vertical="bottom"/>
    </xf>
    <xf borderId="11" fillId="5" fontId="6" numFmtId="0" xfId="0" applyAlignment="1" applyBorder="1" applyFont="1">
      <alignment horizontal="left" vertical="bottom"/>
    </xf>
    <xf borderId="11" fillId="0" fontId="8" numFmtId="0" xfId="0" applyAlignment="1" applyBorder="1" applyFont="1">
      <alignment vertical="bottom"/>
    </xf>
    <xf borderId="10" fillId="5" fontId="4" numFmtId="0" xfId="0" applyAlignment="1" applyBorder="1" applyFont="1">
      <alignment vertical="bottom"/>
    </xf>
    <xf borderId="11" fillId="5" fontId="6" numFmtId="0" xfId="0" applyAlignment="1" applyBorder="1" applyFont="1">
      <alignment vertical="center"/>
    </xf>
    <xf borderId="11" fillId="0" fontId="8" numFmtId="14" xfId="0" applyAlignment="1" applyBorder="1" applyFont="1" applyNumberFormat="1">
      <alignment horizontal="left" vertical="bottom"/>
    </xf>
    <xf borderId="0" fillId="0" fontId="8" numFmtId="0" xfId="0" applyAlignment="1" applyFont="1">
      <alignment vertical="bottom"/>
    </xf>
    <xf borderId="10" fillId="5" fontId="9" numFmtId="0" xfId="0" applyAlignment="1" applyBorder="1" applyFont="1">
      <alignment vertical="bottom"/>
    </xf>
    <xf borderId="14" fillId="6" fontId="9" numFmtId="0" xfId="0" applyAlignment="1" applyBorder="1" applyFill="1" applyFont="1">
      <alignment horizontal="center" vertical="bottom"/>
    </xf>
    <xf borderId="11" fillId="6" fontId="9" numFmtId="0" xfId="0" applyAlignment="1" applyBorder="1" applyFont="1">
      <alignment horizontal="center" vertical="bottom"/>
    </xf>
    <xf borderId="14" fillId="6" fontId="9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11" fillId="0" fontId="10" numFmtId="0" xfId="0" applyAlignment="1" applyBorder="1" applyFont="1">
      <alignment vertical="bottom"/>
    </xf>
    <xf borderId="11" fillId="0" fontId="4" numFmtId="0" xfId="0" applyAlignment="1" applyBorder="1" applyFont="1">
      <alignment horizontal="center" readingOrder="1" shrinkToFit="0" vertical="center" wrapText="1"/>
    </xf>
    <xf borderId="14" fillId="0" fontId="4" numFmtId="0" xfId="0" applyAlignment="1" applyBorder="1" applyFont="1">
      <alignment horizontal="center" readingOrder="1" shrinkToFit="0" vertical="center" wrapText="1"/>
    </xf>
    <xf borderId="11" fillId="0" fontId="4" numFmtId="0" xfId="0" applyAlignment="1" applyBorder="1" applyFont="1">
      <alignment horizontal="left" readingOrder="1" shrinkToFit="0" vertical="bottom" wrapText="1"/>
    </xf>
    <xf borderId="11" fillId="7" fontId="4" numFmtId="0" xfId="0" applyAlignment="1" applyBorder="1" applyFill="1" applyFont="1">
      <alignment horizontal="left" readingOrder="1" shrinkToFit="0" vertical="bottom" wrapText="1"/>
    </xf>
    <xf borderId="11" fillId="7" fontId="4" numFmtId="0" xfId="0" applyAlignment="1" applyBorder="1" applyFont="1">
      <alignment horizontal="center" readingOrder="1" shrinkToFit="0" vertical="center" wrapText="1"/>
    </xf>
    <xf borderId="14" fillId="7" fontId="4" numFmtId="0" xfId="0" applyAlignment="1" applyBorder="1" applyFont="1">
      <alignment horizontal="center" readingOrder="1" shrinkToFit="0" vertical="center" wrapText="1"/>
    </xf>
    <xf borderId="10" fillId="5" fontId="6" numFmtId="0" xfId="0" applyAlignment="1" applyBorder="1" applyFont="1">
      <alignment vertical="bottom"/>
    </xf>
    <xf borderId="0" fillId="0" fontId="11" numFmtId="10" xfId="0" applyAlignment="1" applyFont="1" applyNumberFormat="1">
      <alignment vertical="bottom"/>
    </xf>
    <xf borderId="10" fillId="5" fontId="8" numFmtId="0" xfId="0" applyAlignment="1" applyBorder="1" applyFont="1">
      <alignment vertical="bottom"/>
    </xf>
    <xf borderId="15" fillId="5" fontId="5" numFmtId="0" xfId="0" applyAlignment="1" applyBorder="1" applyFont="1">
      <alignment vertical="bottom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5" fillId="5" fontId="12" numFmtId="0" xfId="0" applyAlignment="1" applyBorder="1" applyFont="1">
      <alignment vertical="bottom"/>
    </xf>
    <xf borderId="11" fillId="5" fontId="5" numFmtId="0" xfId="0" applyAlignment="1" applyBorder="1" applyFont="1">
      <alignment horizontal="center" vertical="bottom"/>
    </xf>
    <xf borderId="18" fillId="5" fontId="5" numFmtId="0" xfId="0" applyAlignment="1" applyBorder="1" applyFont="1">
      <alignment horizontal="center" vertical="bottom"/>
    </xf>
    <xf borderId="11" fillId="5" fontId="4" numFmtId="0" xfId="0" applyAlignment="1" applyBorder="1" applyFont="1">
      <alignment horizontal="center" vertical="bottom"/>
    </xf>
    <xf borderId="11" fillId="3" fontId="4" numFmtId="0" xfId="0" applyAlignment="1" applyBorder="1" applyFont="1">
      <alignment vertical="bottom"/>
    </xf>
    <xf borderId="11" fillId="5" fontId="4" numFmtId="0" xfId="0" applyAlignment="1" applyBorder="1" applyFont="1">
      <alignment vertical="bottom"/>
    </xf>
    <xf borderId="11" fillId="5" fontId="8" numFmtId="0" xfId="0" applyAlignment="1" applyBorder="1" applyFont="1">
      <alignment vertical="bottom"/>
    </xf>
    <xf borderId="11" fillId="5" fontId="8" numFmtId="0" xfId="0" applyAlignment="1" applyBorder="1" applyFont="1">
      <alignment horizontal="center" vertical="bottom"/>
    </xf>
    <xf borderId="19" fillId="5" fontId="8" numFmtId="0" xfId="0" applyAlignment="1" applyBorder="1" applyFont="1">
      <alignment horizontal="center" vertical="bottom"/>
    </xf>
    <xf borderId="20" fillId="0" fontId="2" numFmtId="0" xfId="0" applyAlignment="1" applyBorder="1" applyFont="1">
      <alignment vertical="center"/>
    </xf>
    <xf borderId="19" fillId="5" fontId="4" numFmtId="0" xfId="0" applyAlignment="1" applyBorder="1" applyFont="1">
      <alignment vertical="bottom"/>
    </xf>
    <xf borderId="21" fillId="0" fontId="2" numFmtId="0" xfId="0" applyAlignment="1" applyBorder="1" applyFont="1">
      <alignment vertical="center"/>
    </xf>
    <xf borderId="19" fillId="5" fontId="8" numFmtId="0" xfId="0" applyAlignment="1" applyBorder="1" applyFont="1">
      <alignment vertical="bottom"/>
    </xf>
    <xf borderId="22" fillId="0" fontId="2" numFmtId="0" xfId="0" applyAlignment="1" applyBorder="1" applyFont="1">
      <alignment vertical="center"/>
    </xf>
    <xf borderId="18" fillId="5" fontId="4" numFmtId="0" xfId="0" applyAlignment="1" applyBorder="1" applyFont="1">
      <alignment vertical="bottom"/>
    </xf>
    <xf borderId="10" fillId="5" fontId="13" numFmtId="0" xfId="0" applyAlignment="1" applyBorder="1" applyFont="1">
      <alignment vertical="bottom"/>
    </xf>
    <xf borderId="10" fillId="5" fontId="14" numFmtId="0" xfId="0" applyAlignment="1" applyBorder="1" applyFont="1">
      <alignment vertical="bottom"/>
    </xf>
    <xf borderId="15" fillId="8" fontId="15" numFmtId="0" xfId="0" applyAlignment="1" applyBorder="1" applyFill="1" applyFont="1">
      <alignment horizontal="center" vertical="bottom"/>
    </xf>
    <xf borderId="15" fillId="8" fontId="15" numFmtId="0" xfId="0" applyAlignment="1" applyBorder="1" applyFont="1">
      <alignment horizontal="center" shrinkToFit="0" vertical="center" wrapText="1"/>
    </xf>
    <xf borderId="15" fillId="5" fontId="8" numFmtId="0" xfId="0" applyAlignment="1" applyBorder="1" applyFont="1">
      <alignment horizontal="center" vertical="bottom"/>
    </xf>
    <xf borderId="15" fillId="5" fontId="8" numFmtId="0" xfId="0" applyAlignment="1" applyBorder="1" applyFont="1">
      <alignment horizontal="center" vertical="center"/>
    </xf>
    <xf borderId="10" fillId="5" fontId="8" numFmtId="0" xfId="0" applyAlignment="1" applyBorder="1" applyFont="1">
      <alignment vertical="center"/>
    </xf>
    <xf borderId="10" fillId="5" fontId="8" numFmtId="0" xfId="0" applyAlignment="1" applyBorder="1" applyFont="1">
      <alignment horizontal="center" vertical="bottom"/>
    </xf>
    <xf borderId="15" fillId="8" fontId="15" numFmtId="0" xfId="0" applyAlignment="1" applyBorder="1" applyFont="1">
      <alignment horizontal="center" shrinkToFit="0" vertical="bottom" wrapText="1"/>
    </xf>
    <xf borderId="0" fillId="0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1 Coding mistake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val>
            <c:numRef>
              <c:f>'Test report'!$G$37:$Y$37</c:f>
              <c:numCache/>
            </c:numRef>
          </c:val>
        </c:ser>
        <c:ser>
          <c:idx val="1"/>
          <c:order val="1"/>
          <c:tx>
            <c:v>2 Misunderstand Document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'Test report'!$G$38:$Y$38</c:f>
              <c:numCache/>
            </c:numRef>
          </c:val>
        </c:ser>
        <c:ser>
          <c:idx val="2"/>
          <c:order val="2"/>
          <c:tx>
            <c:v>3 Unclear Document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val>
            <c:numRef>
              <c:f>'Test report'!$G$39:$Y$39</c:f>
              <c:numCache/>
            </c:numRef>
          </c:val>
        </c:ser>
        <c:ser>
          <c:idx val="3"/>
          <c:order val="3"/>
          <c:tx>
            <c:v>4 Error in Document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'Test report'!$G$40:$Y$40</c:f>
              <c:numCache/>
            </c:numRef>
          </c:val>
        </c:ser>
        <c:ser>
          <c:idx val="4"/>
          <c:order val="4"/>
          <c:tx>
            <c:v>5 Other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'Test report'!$G$41:$Y$41</c:f>
              <c:numCache/>
            </c:numRef>
          </c:val>
        </c:ser>
        <c:axId val="2116360068"/>
        <c:axId val="180483261"/>
      </c:barChart>
      <c:catAx>
        <c:axId val="2116360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483261"/>
      </c:catAx>
      <c:valAx>
        <c:axId val="180483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63600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As Specified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val>
            <c:numRef>
              <c:f>'Test report'!$G$69:$U$69</c:f>
              <c:numCache/>
            </c:numRef>
          </c:val>
        </c:ser>
        <c:ser>
          <c:idx val="1"/>
          <c:order val="1"/>
          <c:tx>
            <c:v>Duplicate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'Test report'!$G$70:$U$70</c:f>
              <c:numCache/>
            </c:numRef>
          </c:val>
        </c:ser>
        <c:ser>
          <c:idx val="2"/>
          <c:order val="2"/>
          <c:tx>
            <c:v>Insufficient execution environment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val>
            <c:numRef>
              <c:f>'Test report'!$G$71:$U$71</c:f>
              <c:numCache/>
            </c:numRef>
          </c:val>
        </c:ser>
        <c:ser>
          <c:idx val="3"/>
          <c:order val="3"/>
          <c:tx>
            <c:v>Data error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'Test report'!$G$72:$U$72</c:f>
              <c:numCache/>
            </c:numRef>
          </c:val>
        </c:ser>
        <c:ser>
          <c:idx val="4"/>
          <c:order val="4"/>
          <c:tx>
            <c:v>Error in Testing procedure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'Test report'!$G$73:$U$73</c:f>
              <c:numCache/>
            </c:numRef>
          </c:val>
        </c:ser>
        <c:ser>
          <c:idx val="5"/>
          <c:order val="5"/>
          <c:tx>
            <c:v>Cannot Reproduce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val>
            <c:numRef>
              <c:f>'Test report'!$G$74:$U$74</c:f>
              <c:numCache/>
            </c:numRef>
          </c:val>
        </c:ser>
        <c:ser>
          <c:idx val="6"/>
          <c:order val="6"/>
          <c:tx>
            <c:v>Connected system bad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val>
            <c:numRef>
              <c:f>'Test report'!$G$75:$U$75</c:f>
              <c:numCache/>
            </c:numRef>
          </c:val>
        </c:ser>
        <c:ser>
          <c:idx val="7"/>
          <c:order val="7"/>
          <c:tx>
            <c:v>Cause unknown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'Test report'!$G$76:$U$76</c:f>
              <c:numCache/>
            </c:numRef>
          </c:val>
        </c:ser>
        <c:ser>
          <c:idx val="8"/>
          <c:order val="8"/>
          <c:tx>
            <c:v>Requirement error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val>
            <c:numRef>
              <c:f>'Test report'!$G$77:$U$77</c:f>
              <c:numCache/>
            </c:numRef>
          </c:val>
        </c:ser>
        <c:ser>
          <c:idx val="9"/>
          <c:order val="9"/>
          <c:tx>
            <c:v>Other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'Test report'!$G$78:$U$78</c:f>
              <c:numCache/>
            </c:numRef>
          </c:val>
        </c:ser>
        <c:axId val="1474401922"/>
        <c:axId val="821254134"/>
      </c:barChart>
      <c:catAx>
        <c:axId val="1474401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1254134"/>
      </c:catAx>
      <c:valAx>
        <c:axId val="821254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4401922"/>
      </c:valAx>
    </c:plotArea>
    <c:legend>
      <c:legendPos val="b"/>
      <c:layout>
        <c:manualLayout>
          <c:xMode val="edge"/>
          <c:yMode val="edge"/>
          <c:x val="0.00416666666666667"/>
          <c:y val="0.94632352941176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43</xdr:row>
      <xdr:rowOff>114300</xdr:rowOff>
    </xdr:from>
    <xdr:ext cx="11525250" cy="3019425"/>
    <xdr:graphicFrame>
      <xdr:nvGraphicFramePr>
        <xdr:cNvPr id="1875984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80</xdr:row>
      <xdr:rowOff>133350</xdr:rowOff>
    </xdr:from>
    <xdr:ext cx="11763375" cy="3438525"/>
    <xdr:graphicFrame>
      <xdr:nvGraphicFramePr>
        <xdr:cNvPr id="5052637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.57"/>
    <col customWidth="1" min="3" max="8" width="8.71"/>
    <col customWidth="1" min="9" max="9" width="6.57"/>
    <col customWidth="1" hidden="1" min="10" max="16" width="9.14"/>
    <col customWidth="1" hidden="1" min="17" max="17" width="7.86"/>
    <col customWidth="1" hidden="1" min="18" max="30" width="9.14"/>
    <col customWidth="1" min="31" max="32" width="8.71"/>
    <col customWidth="1" min="33" max="33" width="2.43"/>
    <col customWidth="1" hidden="1" min="34" max="34" width="9.14"/>
    <col customWidth="1" min="35" max="36" width="8.71"/>
    <col customWidth="1" min="37" max="37" width="3.86"/>
    <col customWidth="1" hidden="1" min="38" max="38" width="9.14"/>
    <col customWidth="1" min="39" max="40" width="8.71"/>
    <col customWidth="1" min="41" max="41" width="6.43"/>
    <col customWidth="1" hidden="1" min="42" max="42" width="9.14"/>
    <col customWidth="1" min="43" max="45" width="8.71"/>
    <col customWidth="1" min="46" max="46" width="0.29"/>
    <col customWidth="1" hidden="1" min="47" max="49" width="9.14"/>
  </cols>
  <sheetData>
    <row r="4">
      <c r="A4" s="1" t="s">
        <v>0</v>
      </c>
      <c r="B4" s="2"/>
      <c r="C4" s="1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2"/>
      <c r="AE4" s="4" t="s">
        <v>2</v>
      </c>
      <c r="AF4" s="3"/>
      <c r="AG4" s="3"/>
      <c r="AH4" s="2"/>
      <c r="AI4" s="4" t="s">
        <v>3</v>
      </c>
      <c r="AJ4" s="3"/>
      <c r="AK4" s="3"/>
      <c r="AL4" s="2"/>
      <c r="AM4" s="4" t="s">
        <v>4</v>
      </c>
      <c r="AN4" s="3"/>
      <c r="AO4" s="3"/>
      <c r="AP4" s="2"/>
      <c r="AQ4" s="1" t="s">
        <v>5</v>
      </c>
      <c r="AR4" s="3"/>
      <c r="AS4" s="3"/>
      <c r="AT4" s="3"/>
      <c r="AU4" s="3"/>
      <c r="AV4" s="3"/>
      <c r="AW4" s="2"/>
    </row>
    <row r="5">
      <c r="A5" s="5"/>
      <c r="B5" s="6"/>
      <c r="C5" s="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6"/>
      <c r="AE5" s="5"/>
      <c r="AF5" s="7"/>
      <c r="AG5" s="7"/>
      <c r="AH5" s="6"/>
      <c r="AI5" s="5"/>
      <c r="AJ5" s="7"/>
      <c r="AK5" s="7"/>
      <c r="AL5" s="6"/>
      <c r="AM5" s="5"/>
      <c r="AN5" s="7"/>
      <c r="AO5" s="7"/>
      <c r="AP5" s="6"/>
      <c r="AQ5" s="5"/>
      <c r="AR5" s="7"/>
      <c r="AS5" s="7"/>
      <c r="AT5" s="7"/>
      <c r="AU5" s="7"/>
      <c r="AV5" s="7"/>
      <c r="AW5" s="6"/>
    </row>
    <row r="6">
      <c r="A6" s="8">
        <v>1.0</v>
      </c>
      <c r="B6" s="2"/>
      <c r="C6" s="9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2"/>
      <c r="AE6" s="10" t="s">
        <v>7</v>
      </c>
      <c r="AF6" s="3"/>
      <c r="AG6" s="3"/>
      <c r="AH6" s="2"/>
      <c r="AI6" s="11">
        <v>45241.0</v>
      </c>
      <c r="AJ6" s="3"/>
      <c r="AK6" s="3"/>
      <c r="AL6" s="2"/>
      <c r="AM6" s="12" t="s">
        <v>8</v>
      </c>
      <c r="AN6" s="3"/>
      <c r="AO6" s="3"/>
      <c r="AP6" s="2"/>
      <c r="AQ6" s="8" t="s">
        <v>9</v>
      </c>
      <c r="AR6" s="3"/>
      <c r="AS6" s="3"/>
      <c r="AT6" s="3"/>
      <c r="AU6" s="3"/>
      <c r="AV6" s="3"/>
      <c r="AW6" s="2"/>
    </row>
    <row r="7" ht="35.25" customHeight="1">
      <c r="A7" s="5"/>
      <c r="B7" s="6"/>
      <c r="C7" s="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6"/>
      <c r="AE7" s="5"/>
      <c r="AF7" s="7"/>
      <c r="AG7" s="7"/>
      <c r="AH7" s="6"/>
      <c r="AI7" s="5"/>
      <c r="AJ7" s="7"/>
      <c r="AK7" s="7"/>
      <c r="AL7" s="6"/>
      <c r="AM7" s="5"/>
      <c r="AN7" s="7"/>
      <c r="AO7" s="7"/>
      <c r="AP7" s="6"/>
      <c r="AQ7" s="5"/>
      <c r="AR7" s="7"/>
      <c r="AS7" s="7"/>
      <c r="AT7" s="7"/>
      <c r="AU7" s="7"/>
      <c r="AV7" s="7"/>
      <c r="AW7" s="6"/>
    </row>
    <row r="8">
      <c r="A8" s="8">
        <v>2.0</v>
      </c>
      <c r="B8" s="2"/>
      <c r="C8" s="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10" t="s">
        <v>7</v>
      </c>
      <c r="AF8" s="3"/>
      <c r="AG8" s="3"/>
      <c r="AH8" s="2"/>
      <c r="AI8" s="11">
        <v>45241.0</v>
      </c>
      <c r="AJ8" s="3"/>
      <c r="AK8" s="3"/>
      <c r="AL8" s="2"/>
      <c r="AM8" s="12" t="s">
        <v>8</v>
      </c>
      <c r="AN8" s="3"/>
      <c r="AO8" s="3"/>
      <c r="AP8" s="2"/>
      <c r="AQ8" s="12" t="s">
        <v>11</v>
      </c>
      <c r="AR8" s="3"/>
      <c r="AS8" s="3"/>
      <c r="AT8" s="3"/>
      <c r="AU8" s="3"/>
      <c r="AV8" s="3"/>
      <c r="AW8" s="2"/>
    </row>
    <row r="9" ht="67.5" customHeight="1">
      <c r="A9" s="5"/>
      <c r="B9" s="6"/>
      <c r="C9" s="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6"/>
      <c r="AE9" s="5"/>
      <c r="AF9" s="7"/>
      <c r="AG9" s="7"/>
      <c r="AH9" s="6"/>
      <c r="AI9" s="5"/>
      <c r="AJ9" s="7"/>
      <c r="AK9" s="7"/>
      <c r="AL9" s="6"/>
      <c r="AM9" s="5"/>
      <c r="AN9" s="7"/>
      <c r="AO9" s="7"/>
      <c r="AP9" s="6"/>
      <c r="AQ9" s="5"/>
      <c r="AR9" s="7"/>
      <c r="AS9" s="7"/>
      <c r="AT9" s="7"/>
      <c r="AU9" s="7"/>
      <c r="AV9" s="7"/>
      <c r="AW9" s="6"/>
    </row>
    <row r="10">
      <c r="A10" s="8">
        <v>3.0</v>
      </c>
      <c r="B10" s="2"/>
      <c r="C10" s="9" t="s">
        <v>12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13" t="s">
        <v>13</v>
      </c>
      <c r="AF10" s="3"/>
      <c r="AG10" s="3"/>
      <c r="AH10" s="2"/>
      <c r="AI10" s="11">
        <v>45241.0</v>
      </c>
      <c r="AJ10" s="3"/>
      <c r="AK10" s="3"/>
      <c r="AL10" s="2"/>
      <c r="AM10" s="12" t="s">
        <v>8</v>
      </c>
      <c r="AN10" s="3"/>
      <c r="AO10" s="3"/>
      <c r="AP10" s="2"/>
      <c r="AQ10" s="8"/>
      <c r="AR10" s="3"/>
      <c r="AS10" s="3"/>
      <c r="AT10" s="3"/>
      <c r="AU10" s="3"/>
      <c r="AV10" s="3"/>
      <c r="AW10" s="2"/>
    </row>
    <row r="11" ht="47.25" customHeight="1">
      <c r="A11" s="5"/>
      <c r="B11" s="6"/>
      <c r="C11" s="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6"/>
      <c r="AE11" s="5"/>
      <c r="AF11" s="7"/>
      <c r="AG11" s="7"/>
      <c r="AH11" s="6"/>
      <c r="AI11" s="5"/>
      <c r="AJ11" s="7"/>
      <c r="AK11" s="7"/>
      <c r="AL11" s="6"/>
      <c r="AM11" s="5"/>
      <c r="AN11" s="7"/>
      <c r="AO11" s="7"/>
      <c r="AP11" s="6"/>
      <c r="AQ11" s="5"/>
      <c r="AR11" s="7"/>
      <c r="AS11" s="7"/>
      <c r="AT11" s="7"/>
      <c r="AU11" s="7"/>
      <c r="AV11" s="7"/>
      <c r="AW11" s="6"/>
    </row>
    <row r="12">
      <c r="A12" s="8">
        <v>4.0</v>
      </c>
      <c r="B12" s="2"/>
      <c r="C12" s="9" t="s">
        <v>14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13" t="s">
        <v>13</v>
      </c>
      <c r="AF12" s="3"/>
      <c r="AG12" s="3"/>
      <c r="AH12" s="2"/>
      <c r="AI12" s="11">
        <v>45241.0</v>
      </c>
      <c r="AJ12" s="3"/>
      <c r="AK12" s="3"/>
      <c r="AL12" s="2"/>
      <c r="AM12" s="12" t="s">
        <v>8</v>
      </c>
      <c r="AN12" s="3"/>
      <c r="AO12" s="3"/>
      <c r="AP12" s="2"/>
      <c r="AQ12" s="8"/>
      <c r="AR12" s="3"/>
      <c r="AS12" s="3"/>
      <c r="AT12" s="3"/>
      <c r="AU12" s="3"/>
      <c r="AV12" s="3"/>
      <c r="AW12" s="2"/>
    </row>
    <row r="13" ht="46.5" customHeight="1">
      <c r="A13" s="5"/>
      <c r="B13" s="6"/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6"/>
      <c r="AE13" s="5"/>
      <c r="AF13" s="7"/>
      <c r="AG13" s="7"/>
      <c r="AH13" s="6"/>
      <c r="AI13" s="5"/>
      <c r="AJ13" s="7"/>
      <c r="AK13" s="7"/>
      <c r="AL13" s="6"/>
      <c r="AM13" s="5"/>
      <c r="AN13" s="7"/>
      <c r="AO13" s="7"/>
      <c r="AP13" s="6"/>
      <c r="AQ13" s="5"/>
      <c r="AR13" s="7"/>
      <c r="AS13" s="7"/>
      <c r="AT13" s="7"/>
      <c r="AU13" s="7"/>
      <c r="AV13" s="7"/>
      <c r="AW13" s="6"/>
    </row>
    <row r="14">
      <c r="A14" s="8">
        <v>5.0</v>
      </c>
      <c r="B14" s="2"/>
      <c r="C14" s="9" t="s">
        <v>15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13" t="s">
        <v>13</v>
      </c>
      <c r="AF14" s="3"/>
      <c r="AG14" s="3"/>
      <c r="AH14" s="2"/>
      <c r="AI14" s="11">
        <v>45241.0</v>
      </c>
      <c r="AJ14" s="3"/>
      <c r="AK14" s="3"/>
      <c r="AL14" s="2"/>
      <c r="AM14" s="12" t="s">
        <v>8</v>
      </c>
      <c r="AN14" s="3"/>
      <c r="AO14" s="3"/>
      <c r="AP14" s="2"/>
      <c r="AQ14" s="8"/>
      <c r="AR14" s="3"/>
      <c r="AS14" s="3"/>
      <c r="AT14" s="3"/>
      <c r="AU14" s="3"/>
      <c r="AV14" s="3"/>
      <c r="AW14" s="2"/>
    </row>
    <row r="15" ht="141.75" customHeight="1">
      <c r="A15" s="5"/>
      <c r="B15" s="6"/>
      <c r="C15" s="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6"/>
      <c r="AE15" s="5"/>
      <c r="AF15" s="7"/>
      <c r="AG15" s="7"/>
      <c r="AH15" s="6"/>
      <c r="AI15" s="5"/>
      <c r="AJ15" s="7"/>
      <c r="AK15" s="7"/>
      <c r="AL15" s="6"/>
      <c r="AM15" s="5"/>
      <c r="AN15" s="7"/>
      <c r="AO15" s="7"/>
      <c r="AP15" s="6"/>
      <c r="AQ15" s="5"/>
      <c r="AR15" s="7"/>
      <c r="AS15" s="7"/>
      <c r="AT15" s="7"/>
      <c r="AU15" s="7"/>
      <c r="AV15" s="7"/>
      <c r="AW15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I6:AL7"/>
    <mergeCell ref="AM6:AP7"/>
    <mergeCell ref="AI8:AL9"/>
    <mergeCell ref="AM8:AP9"/>
    <mergeCell ref="AQ8:AW9"/>
    <mergeCell ref="A4:B5"/>
    <mergeCell ref="C4:AD5"/>
    <mergeCell ref="AE4:AH5"/>
    <mergeCell ref="AI4:AL5"/>
    <mergeCell ref="AM4:AP5"/>
    <mergeCell ref="AQ4:AW5"/>
    <mergeCell ref="A6:B7"/>
    <mergeCell ref="AQ6:AW7"/>
    <mergeCell ref="AE10:AH11"/>
    <mergeCell ref="AI10:AL11"/>
    <mergeCell ref="AM10:AP11"/>
    <mergeCell ref="AQ10:AW11"/>
    <mergeCell ref="C6:AD7"/>
    <mergeCell ref="AE6:AH7"/>
    <mergeCell ref="A8:B9"/>
    <mergeCell ref="C8:AD9"/>
    <mergeCell ref="AE8:AH9"/>
    <mergeCell ref="A10:B11"/>
    <mergeCell ref="C10:AD11"/>
    <mergeCell ref="C14:AD15"/>
    <mergeCell ref="AE14:AH15"/>
    <mergeCell ref="AI14:AL15"/>
    <mergeCell ref="AM14:AP15"/>
    <mergeCell ref="A12:B13"/>
    <mergeCell ref="C12:AD13"/>
    <mergeCell ref="AE12:AH13"/>
    <mergeCell ref="AI12:AL13"/>
    <mergeCell ref="AM12:AP13"/>
    <mergeCell ref="AQ12:AW13"/>
    <mergeCell ref="A14:B15"/>
    <mergeCell ref="AQ14:AW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hidden="1" min="2" max="2" width="9.14"/>
    <col customWidth="1" min="3" max="8" width="8.71"/>
    <col customWidth="1" min="9" max="9" width="6.43"/>
    <col customWidth="1" hidden="1" min="10" max="20" width="9.14"/>
    <col customWidth="1" hidden="1" min="21" max="21" width="3.14"/>
    <col customWidth="1" hidden="1" min="22" max="30" width="9.14"/>
    <col customWidth="1" min="31" max="32" width="8.71"/>
    <col customWidth="1" min="33" max="33" width="2.86"/>
    <col customWidth="1" hidden="1" min="34" max="34" width="9.14"/>
    <col customWidth="1" min="35" max="36" width="8.71"/>
    <col customWidth="1" min="37" max="37" width="6.86"/>
    <col customWidth="1" hidden="1" min="38" max="38" width="9.14"/>
    <col customWidth="1" min="39" max="40" width="8.71"/>
    <col customWidth="1" min="41" max="41" width="5.29"/>
    <col customWidth="1" hidden="1" min="42" max="42" width="9.14"/>
    <col customWidth="1" min="43" max="45" width="8.71"/>
    <col customWidth="1" min="46" max="46" width="2.43"/>
    <col customWidth="1" hidden="1" min="47" max="49" width="9.14"/>
  </cols>
  <sheetData>
    <row r="4">
      <c r="A4" s="1" t="s">
        <v>0</v>
      </c>
      <c r="B4" s="2"/>
      <c r="C4" s="1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2"/>
      <c r="AE4" s="4" t="s">
        <v>2</v>
      </c>
      <c r="AF4" s="3"/>
      <c r="AG4" s="3"/>
      <c r="AH4" s="2"/>
      <c r="AI4" s="4" t="s">
        <v>3</v>
      </c>
      <c r="AJ4" s="3"/>
      <c r="AK4" s="3"/>
      <c r="AL4" s="2"/>
      <c r="AM4" s="4" t="s">
        <v>4</v>
      </c>
      <c r="AN4" s="3"/>
      <c r="AO4" s="3"/>
      <c r="AP4" s="2"/>
      <c r="AQ4" s="1" t="s">
        <v>5</v>
      </c>
      <c r="AR4" s="3"/>
      <c r="AS4" s="3"/>
      <c r="AT4" s="3"/>
      <c r="AU4" s="3"/>
      <c r="AV4" s="3"/>
      <c r="AW4" s="2"/>
    </row>
    <row r="5">
      <c r="A5" s="5"/>
      <c r="B5" s="6"/>
      <c r="C5" s="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6"/>
      <c r="AE5" s="5"/>
      <c r="AF5" s="7"/>
      <c r="AG5" s="7"/>
      <c r="AH5" s="6"/>
      <c r="AI5" s="5"/>
      <c r="AJ5" s="7"/>
      <c r="AK5" s="7"/>
      <c r="AL5" s="6"/>
      <c r="AM5" s="5"/>
      <c r="AN5" s="7"/>
      <c r="AO5" s="7"/>
      <c r="AP5" s="6"/>
      <c r="AQ5" s="14"/>
      <c r="AR5" s="15"/>
      <c r="AS5" s="15"/>
      <c r="AT5" s="15"/>
      <c r="AU5" s="15"/>
      <c r="AV5" s="15"/>
      <c r="AW5" s="16"/>
    </row>
    <row r="6">
      <c r="A6" s="8">
        <v>1.0</v>
      </c>
      <c r="B6" s="2"/>
      <c r="C6" s="9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2"/>
      <c r="AE6" s="13" t="s">
        <v>13</v>
      </c>
      <c r="AF6" s="3"/>
      <c r="AG6" s="3"/>
      <c r="AH6" s="2"/>
      <c r="AI6" s="11">
        <v>45241.0</v>
      </c>
      <c r="AJ6" s="3"/>
      <c r="AK6" s="3"/>
      <c r="AL6" s="2"/>
      <c r="AM6" s="12" t="s">
        <v>8</v>
      </c>
      <c r="AN6" s="3"/>
      <c r="AO6" s="3"/>
      <c r="AP6" s="3"/>
      <c r="AQ6" s="8"/>
      <c r="AR6" s="3"/>
      <c r="AS6" s="3"/>
      <c r="AT6" s="3"/>
      <c r="AU6" s="3"/>
      <c r="AV6" s="3"/>
      <c r="AW6" s="2"/>
    </row>
    <row r="7">
      <c r="A7" s="5"/>
      <c r="B7" s="6"/>
      <c r="C7" s="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6"/>
      <c r="AE7" s="5"/>
      <c r="AF7" s="7"/>
      <c r="AG7" s="7"/>
      <c r="AH7" s="6"/>
      <c r="AI7" s="5"/>
      <c r="AJ7" s="7"/>
      <c r="AK7" s="7"/>
      <c r="AL7" s="6"/>
      <c r="AM7" s="5"/>
      <c r="AN7" s="7"/>
      <c r="AO7" s="7"/>
      <c r="AP7" s="7"/>
      <c r="AQ7" s="5"/>
      <c r="AR7" s="7"/>
      <c r="AS7" s="7"/>
      <c r="AT7" s="7"/>
      <c r="AU7" s="7"/>
      <c r="AV7" s="7"/>
      <c r="AW7" s="6"/>
    </row>
    <row r="8">
      <c r="A8" s="8">
        <v>2.0</v>
      </c>
      <c r="B8" s="2"/>
      <c r="C8" s="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13" t="s">
        <v>13</v>
      </c>
      <c r="AF8" s="3"/>
      <c r="AG8" s="3"/>
      <c r="AH8" s="2"/>
      <c r="AI8" s="11">
        <v>45241.0</v>
      </c>
      <c r="AJ8" s="3"/>
      <c r="AK8" s="3"/>
      <c r="AL8" s="2"/>
      <c r="AM8" s="12" t="s">
        <v>8</v>
      </c>
      <c r="AN8" s="3"/>
      <c r="AO8" s="3"/>
      <c r="AP8" s="3"/>
      <c r="AQ8" s="12" t="s">
        <v>16</v>
      </c>
      <c r="AR8" s="3"/>
      <c r="AS8" s="3"/>
      <c r="AT8" s="3"/>
      <c r="AU8" s="3"/>
      <c r="AV8" s="3"/>
      <c r="AW8" s="2"/>
    </row>
    <row r="9" ht="54.0" customHeight="1">
      <c r="A9" s="5"/>
      <c r="B9" s="6"/>
      <c r="C9" s="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6"/>
      <c r="AE9" s="5"/>
      <c r="AF9" s="7"/>
      <c r="AG9" s="7"/>
      <c r="AH9" s="6"/>
      <c r="AI9" s="5"/>
      <c r="AJ9" s="7"/>
      <c r="AK9" s="7"/>
      <c r="AL9" s="6"/>
      <c r="AM9" s="5"/>
      <c r="AN9" s="7"/>
      <c r="AO9" s="7"/>
      <c r="AP9" s="7"/>
      <c r="AQ9" s="5"/>
      <c r="AR9" s="7"/>
      <c r="AS9" s="7"/>
      <c r="AT9" s="7"/>
      <c r="AU9" s="7"/>
      <c r="AV9" s="7"/>
      <c r="AW9" s="6"/>
    </row>
    <row r="10">
      <c r="A10" s="8">
        <v>3.0</v>
      </c>
      <c r="B10" s="2"/>
      <c r="C10" s="9" t="s">
        <v>12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13" t="s">
        <v>13</v>
      </c>
      <c r="AF10" s="3"/>
      <c r="AG10" s="3"/>
      <c r="AH10" s="2"/>
      <c r="AI10" s="11">
        <v>45241.0</v>
      </c>
      <c r="AJ10" s="3"/>
      <c r="AK10" s="3"/>
      <c r="AL10" s="2"/>
      <c r="AM10" s="12" t="s">
        <v>8</v>
      </c>
      <c r="AN10" s="3"/>
      <c r="AO10" s="3"/>
      <c r="AP10" s="3"/>
      <c r="AQ10" s="8"/>
      <c r="AR10" s="3"/>
      <c r="AS10" s="3"/>
      <c r="AT10" s="3"/>
      <c r="AU10" s="3"/>
      <c r="AV10" s="3"/>
      <c r="AW10" s="2"/>
    </row>
    <row r="11">
      <c r="A11" s="5"/>
      <c r="B11" s="6"/>
      <c r="C11" s="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6"/>
      <c r="AE11" s="5"/>
      <c r="AF11" s="7"/>
      <c r="AG11" s="7"/>
      <c r="AH11" s="6"/>
      <c r="AI11" s="5"/>
      <c r="AJ11" s="7"/>
      <c r="AK11" s="7"/>
      <c r="AL11" s="6"/>
      <c r="AM11" s="5"/>
      <c r="AN11" s="7"/>
      <c r="AO11" s="7"/>
      <c r="AP11" s="7"/>
      <c r="AQ11" s="5"/>
      <c r="AR11" s="7"/>
      <c r="AS11" s="7"/>
      <c r="AT11" s="7"/>
      <c r="AU11" s="7"/>
      <c r="AV11" s="7"/>
      <c r="AW11" s="6"/>
    </row>
    <row r="12">
      <c r="A12" s="8">
        <v>4.0</v>
      </c>
      <c r="B12" s="2"/>
      <c r="C12" s="9" t="s">
        <v>14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13" t="s">
        <v>13</v>
      </c>
      <c r="AF12" s="3"/>
      <c r="AG12" s="3"/>
      <c r="AH12" s="2"/>
      <c r="AI12" s="11">
        <v>45241.0</v>
      </c>
      <c r="AJ12" s="3"/>
      <c r="AK12" s="3"/>
      <c r="AL12" s="2"/>
      <c r="AM12" s="12" t="s">
        <v>8</v>
      </c>
      <c r="AN12" s="3"/>
      <c r="AO12" s="3"/>
      <c r="AP12" s="3"/>
      <c r="AQ12" s="8"/>
      <c r="AR12" s="3"/>
      <c r="AS12" s="3"/>
      <c r="AT12" s="3"/>
      <c r="AU12" s="3"/>
      <c r="AV12" s="3"/>
      <c r="AW12" s="2"/>
    </row>
    <row r="13" ht="23.25" customHeight="1">
      <c r="A13" s="5"/>
      <c r="B13" s="6"/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6"/>
      <c r="AE13" s="5"/>
      <c r="AF13" s="7"/>
      <c r="AG13" s="7"/>
      <c r="AH13" s="6"/>
      <c r="AI13" s="5"/>
      <c r="AJ13" s="7"/>
      <c r="AK13" s="7"/>
      <c r="AL13" s="6"/>
      <c r="AM13" s="5"/>
      <c r="AN13" s="7"/>
      <c r="AO13" s="7"/>
      <c r="AP13" s="7"/>
      <c r="AQ13" s="5"/>
      <c r="AR13" s="7"/>
      <c r="AS13" s="7"/>
      <c r="AT13" s="7"/>
      <c r="AU13" s="7"/>
      <c r="AV13" s="7"/>
      <c r="AW13" s="6"/>
    </row>
    <row r="14">
      <c r="A14" s="8">
        <v>5.0</v>
      </c>
      <c r="B14" s="2"/>
      <c r="C14" s="9" t="s">
        <v>15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13" t="s">
        <v>13</v>
      </c>
      <c r="AF14" s="3"/>
      <c r="AG14" s="3"/>
      <c r="AH14" s="2"/>
      <c r="AI14" s="11">
        <v>45241.0</v>
      </c>
      <c r="AJ14" s="3"/>
      <c r="AK14" s="3"/>
      <c r="AL14" s="2"/>
      <c r="AM14" s="12" t="s">
        <v>8</v>
      </c>
      <c r="AN14" s="3"/>
      <c r="AO14" s="3"/>
      <c r="AP14" s="3"/>
      <c r="AQ14" s="8"/>
      <c r="AR14" s="3"/>
      <c r="AS14" s="3"/>
      <c r="AT14" s="3"/>
      <c r="AU14" s="3"/>
      <c r="AV14" s="3"/>
      <c r="AW14" s="2"/>
    </row>
    <row r="15" ht="132.0" customHeight="1">
      <c r="A15" s="5"/>
      <c r="B15" s="6"/>
      <c r="C15" s="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6"/>
      <c r="AE15" s="5"/>
      <c r="AF15" s="7"/>
      <c r="AG15" s="7"/>
      <c r="AH15" s="6"/>
      <c r="AI15" s="5"/>
      <c r="AJ15" s="7"/>
      <c r="AK15" s="7"/>
      <c r="AL15" s="6"/>
      <c r="AM15" s="5"/>
      <c r="AN15" s="7"/>
      <c r="AO15" s="7"/>
      <c r="AP15" s="7"/>
      <c r="AQ15" s="5"/>
      <c r="AR15" s="7"/>
      <c r="AS15" s="7"/>
      <c r="AT15" s="7"/>
      <c r="AU15" s="7"/>
      <c r="AV15" s="7"/>
      <c r="AW15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I6:AL7"/>
    <mergeCell ref="AM6:AP7"/>
    <mergeCell ref="AI8:AL9"/>
    <mergeCell ref="AM8:AP9"/>
    <mergeCell ref="AQ8:AW9"/>
    <mergeCell ref="A4:B5"/>
    <mergeCell ref="C4:AD5"/>
    <mergeCell ref="AE4:AH5"/>
    <mergeCell ref="AI4:AL5"/>
    <mergeCell ref="AM4:AP5"/>
    <mergeCell ref="AQ4:AW5"/>
    <mergeCell ref="A6:B7"/>
    <mergeCell ref="AQ6:AW7"/>
    <mergeCell ref="AE10:AH11"/>
    <mergeCell ref="AI10:AL11"/>
    <mergeCell ref="AM10:AP11"/>
    <mergeCell ref="AQ10:AW11"/>
    <mergeCell ref="C6:AD7"/>
    <mergeCell ref="AE6:AH7"/>
    <mergeCell ref="A8:B9"/>
    <mergeCell ref="C8:AD9"/>
    <mergeCell ref="AE8:AH9"/>
    <mergeCell ref="A10:B11"/>
    <mergeCell ref="C10:AD11"/>
    <mergeCell ref="C14:AD15"/>
    <mergeCell ref="AE14:AH15"/>
    <mergeCell ref="AI14:AL15"/>
    <mergeCell ref="AM14:AP15"/>
    <mergeCell ref="A12:B13"/>
    <mergeCell ref="C12:AD13"/>
    <mergeCell ref="AE12:AH13"/>
    <mergeCell ref="AI12:AL13"/>
    <mergeCell ref="AM12:AP13"/>
    <mergeCell ref="AQ12:AW13"/>
    <mergeCell ref="A14:B15"/>
    <mergeCell ref="AQ14:AW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 t="s">
        <v>17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4.2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24.0" customHeight="1">
      <c r="A3" s="17"/>
      <c r="B3" s="17"/>
      <c r="C3" s="17"/>
      <c r="D3" s="17"/>
      <c r="E3" s="19" t="s">
        <v>18</v>
      </c>
      <c r="F3" s="20"/>
      <c r="G3" s="21"/>
      <c r="H3" s="22" t="s">
        <v>19</v>
      </c>
      <c r="I3" s="20"/>
      <c r="J3" s="20"/>
      <c r="K3" s="20"/>
      <c r="L3" s="20"/>
      <c r="M3" s="20"/>
      <c r="N3" s="20"/>
      <c r="O3" s="21"/>
      <c r="P3" s="23" t="s">
        <v>20</v>
      </c>
      <c r="Q3" s="20"/>
      <c r="R3" s="20"/>
      <c r="S3" s="20"/>
      <c r="T3" s="21"/>
      <c r="U3" s="24" t="s">
        <v>21</v>
      </c>
      <c r="V3" s="20"/>
      <c r="W3" s="20"/>
      <c r="X3" s="21"/>
      <c r="Y3" s="25"/>
    </row>
    <row r="4" ht="27.0" customHeight="1">
      <c r="A4" s="17"/>
      <c r="B4" s="17"/>
      <c r="C4" s="17"/>
      <c r="D4" s="17"/>
      <c r="E4" s="19" t="s">
        <v>22</v>
      </c>
      <c r="F4" s="20"/>
      <c r="G4" s="21"/>
      <c r="H4" s="22" t="s">
        <v>23</v>
      </c>
      <c r="I4" s="20"/>
      <c r="J4" s="20"/>
      <c r="K4" s="20"/>
      <c r="L4" s="20"/>
      <c r="M4" s="20"/>
      <c r="N4" s="20"/>
      <c r="O4" s="21"/>
      <c r="P4" s="23" t="s">
        <v>24</v>
      </c>
      <c r="Q4" s="20"/>
      <c r="R4" s="20"/>
      <c r="S4" s="20"/>
      <c r="T4" s="21"/>
      <c r="U4" s="24" t="s">
        <v>25</v>
      </c>
      <c r="V4" s="20"/>
      <c r="W4" s="20"/>
      <c r="X4" s="21"/>
      <c r="Y4" s="25"/>
    </row>
    <row r="5" ht="14.25" customHeight="1">
      <c r="A5" s="17"/>
      <c r="B5" s="17"/>
      <c r="C5" s="17"/>
      <c r="D5" s="17"/>
      <c r="E5" s="26" t="s">
        <v>26</v>
      </c>
      <c r="F5" s="20"/>
      <c r="G5" s="21"/>
      <c r="H5" s="22" t="str">
        <f>H4&amp;"_"&amp;"Test Report"&amp;"_"&amp;"vx.x"</f>
        <v>Tinder07_Test Report_vx.x</v>
      </c>
      <c r="I5" s="20"/>
      <c r="J5" s="20"/>
      <c r="K5" s="20"/>
      <c r="L5" s="20"/>
      <c r="M5" s="20"/>
      <c r="N5" s="20"/>
      <c r="O5" s="21"/>
      <c r="P5" s="23" t="s">
        <v>27</v>
      </c>
      <c r="Q5" s="20"/>
      <c r="R5" s="20"/>
      <c r="S5" s="20"/>
      <c r="T5" s="21"/>
      <c r="U5" s="27">
        <v>45241.0</v>
      </c>
      <c r="V5" s="20"/>
      <c r="W5" s="20"/>
      <c r="X5" s="21"/>
      <c r="Y5" s="25"/>
    </row>
    <row r="6" ht="14.25" customHeight="1">
      <c r="A6" s="17"/>
      <c r="B6" s="17"/>
      <c r="C6" s="17"/>
      <c r="D6" s="17"/>
      <c r="E6" s="26" t="s">
        <v>28</v>
      </c>
      <c r="F6" s="20"/>
      <c r="G6" s="21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1"/>
      <c r="Y6" s="28"/>
    </row>
    <row r="7" ht="14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4.25" customHeight="1">
      <c r="A9" s="29" t="s">
        <v>29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4.25" customHeight="1">
      <c r="A10" s="17"/>
      <c r="B10" s="17"/>
      <c r="C10" s="17"/>
      <c r="D10" s="17"/>
      <c r="E10" s="30" t="s">
        <v>0</v>
      </c>
      <c r="F10" s="31" t="s">
        <v>30</v>
      </c>
      <c r="G10" s="20"/>
      <c r="H10" s="20"/>
      <c r="I10" s="20"/>
      <c r="J10" s="20"/>
      <c r="K10" s="21"/>
      <c r="L10" s="31" t="s">
        <v>31</v>
      </c>
      <c r="M10" s="21"/>
      <c r="N10" s="31" t="s">
        <v>32</v>
      </c>
      <c r="O10" s="21"/>
      <c r="P10" s="31" t="s">
        <v>33</v>
      </c>
      <c r="Q10" s="21"/>
      <c r="R10" s="31" t="s">
        <v>34</v>
      </c>
      <c r="S10" s="21"/>
      <c r="T10" s="32" t="s">
        <v>35</v>
      </c>
      <c r="U10" s="31" t="s">
        <v>36</v>
      </c>
      <c r="V10" s="20"/>
      <c r="W10" s="20"/>
      <c r="X10" s="20"/>
      <c r="Y10" s="21"/>
    </row>
    <row r="11" ht="24.0" customHeight="1">
      <c r="A11" s="33"/>
      <c r="B11" s="33"/>
      <c r="C11" s="33"/>
      <c r="D11" s="33"/>
      <c r="E11" s="34">
        <v>1.0</v>
      </c>
      <c r="F11" s="35" t="s">
        <v>37</v>
      </c>
      <c r="G11" s="20"/>
      <c r="H11" s="20"/>
      <c r="I11" s="20"/>
      <c r="J11" s="20"/>
      <c r="K11" s="21"/>
      <c r="L11" s="36">
        <v>53.0</v>
      </c>
      <c r="M11" s="21"/>
      <c r="N11" s="36">
        <v>15.0</v>
      </c>
      <c r="O11" s="21"/>
      <c r="P11" s="36">
        <v>0.0</v>
      </c>
      <c r="Q11" s="21"/>
      <c r="R11" s="36">
        <v>0.0</v>
      </c>
      <c r="S11" s="21"/>
      <c r="T11" s="37">
        <v>0.0</v>
      </c>
      <c r="U11" s="36">
        <v>68.0</v>
      </c>
      <c r="V11" s="20"/>
      <c r="W11" s="20"/>
      <c r="X11" s="20"/>
      <c r="Y11" s="21"/>
    </row>
    <row r="12" ht="14.25" customHeight="1">
      <c r="A12" s="33"/>
      <c r="B12" s="33"/>
      <c r="C12" s="33"/>
      <c r="D12" s="33"/>
      <c r="E12" s="34">
        <v>2.0</v>
      </c>
      <c r="F12" s="35" t="s">
        <v>38</v>
      </c>
      <c r="G12" s="20"/>
      <c r="H12" s="20"/>
      <c r="I12" s="20"/>
      <c r="J12" s="20"/>
      <c r="K12" s="21"/>
      <c r="L12" s="36">
        <v>12.0</v>
      </c>
      <c r="M12" s="21"/>
      <c r="N12" s="36">
        <v>16.0</v>
      </c>
      <c r="O12" s="21"/>
      <c r="P12" s="36">
        <v>2.0</v>
      </c>
      <c r="Q12" s="21"/>
      <c r="R12" s="36">
        <v>1.0</v>
      </c>
      <c r="S12" s="21"/>
      <c r="T12" s="37">
        <v>0.0</v>
      </c>
      <c r="U12" s="36">
        <v>38.0</v>
      </c>
      <c r="V12" s="20"/>
      <c r="W12" s="20"/>
      <c r="X12" s="20"/>
      <c r="Y12" s="21"/>
    </row>
    <row r="13" ht="14.25" customHeight="1">
      <c r="A13" s="33"/>
      <c r="B13" s="33"/>
      <c r="C13" s="33"/>
      <c r="D13" s="33"/>
      <c r="E13" s="34">
        <v>3.0</v>
      </c>
      <c r="F13" s="38"/>
      <c r="G13" s="20"/>
      <c r="H13" s="20"/>
      <c r="I13" s="20"/>
      <c r="J13" s="20"/>
      <c r="K13" s="21"/>
      <c r="L13" s="36"/>
      <c r="M13" s="21"/>
      <c r="N13" s="36"/>
      <c r="O13" s="21"/>
      <c r="P13" s="36"/>
      <c r="Q13" s="21"/>
      <c r="R13" s="36"/>
      <c r="S13" s="21"/>
      <c r="T13" s="37"/>
      <c r="U13" s="36"/>
      <c r="V13" s="20"/>
      <c r="W13" s="20"/>
      <c r="X13" s="20"/>
      <c r="Y13" s="21"/>
    </row>
    <row r="14" ht="14.25" customHeight="1">
      <c r="A14" s="33"/>
      <c r="B14" s="33"/>
      <c r="C14" s="33"/>
      <c r="D14" s="33"/>
      <c r="E14" s="34"/>
      <c r="F14" s="39" t="s">
        <v>39</v>
      </c>
      <c r="G14" s="20"/>
      <c r="H14" s="20"/>
      <c r="I14" s="20"/>
      <c r="J14" s="20"/>
      <c r="K14" s="21"/>
      <c r="L14" s="40">
        <f>SUM(L11:M13)</f>
        <v>65</v>
      </c>
      <c r="M14" s="21"/>
      <c r="N14" s="40">
        <f>SUM(N11:O13)</f>
        <v>31</v>
      </c>
      <c r="O14" s="21"/>
      <c r="P14" s="40">
        <f>SUM(P11:Q13)</f>
        <v>2</v>
      </c>
      <c r="Q14" s="21"/>
      <c r="R14" s="40">
        <f>SUM(R11:S13)</f>
        <v>1</v>
      </c>
      <c r="S14" s="21"/>
      <c r="T14" s="41">
        <f>SUM(T11:T13)</f>
        <v>0</v>
      </c>
      <c r="U14" s="40">
        <f>SUM(U11:Y13)</f>
        <v>106</v>
      </c>
      <c r="V14" s="20"/>
      <c r="W14" s="20"/>
      <c r="X14" s="20"/>
      <c r="Y14" s="21"/>
    </row>
    <row r="15" ht="14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4.25" customHeight="1">
      <c r="A16" s="17"/>
      <c r="B16" s="17"/>
      <c r="C16" s="17"/>
      <c r="D16" s="17"/>
      <c r="E16" s="17"/>
      <c r="F16" s="42" t="s">
        <v>40</v>
      </c>
      <c r="G16" s="17"/>
      <c r="H16" s="17"/>
      <c r="I16" s="17"/>
      <c r="J16" s="17"/>
      <c r="K16" s="17"/>
      <c r="L16" s="17"/>
      <c r="M16" s="43">
        <f>(L14+N14)/(U14-R14)</f>
        <v>0.9142857143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4.25" customHeight="1">
      <c r="A17" s="17"/>
      <c r="B17" s="17"/>
      <c r="C17" s="17"/>
      <c r="D17" s="17"/>
      <c r="E17" s="17"/>
      <c r="F17" s="42" t="s">
        <v>41</v>
      </c>
      <c r="G17" s="17"/>
      <c r="H17" s="17"/>
      <c r="I17" s="17"/>
      <c r="J17" s="17"/>
      <c r="K17" s="17"/>
      <c r="L17" s="17"/>
      <c r="M17" s="43">
        <f>L14/(U14-R14)</f>
        <v>0.619047619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4.25" customHeight="1">
      <c r="A18" s="2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 ht="14.25" customHeight="1">
      <c r="A19" s="45" t="s">
        <v>42</v>
      </c>
      <c r="B19" s="46"/>
      <c r="C19" s="46"/>
      <c r="D19" s="46"/>
      <c r="E19" s="47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ht="14.25" customHeight="1">
      <c r="A20" s="25"/>
      <c r="B20" s="48" t="s">
        <v>43</v>
      </c>
      <c r="C20" s="46"/>
      <c r="D20" s="46"/>
      <c r="E20" s="46"/>
      <c r="F20" s="47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ht="14.2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ht="14.25" customHeight="1">
      <c r="A22" s="25"/>
      <c r="B22" s="17"/>
      <c r="C22" s="49" t="s">
        <v>44</v>
      </c>
      <c r="D22" s="21"/>
      <c r="E22" s="50" t="s">
        <v>45</v>
      </c>
      <c r="F22" s="20"/>
      <c r="G22" s="21"/>
      <c r="H22" s="50" t="s">
        <v>46</v>
      </c>
      <c r="I22" s="20"/>
      <c r="J22" s="20"/>
      <c r="K22" s="21"/>
      <c r="L22" s="50" t="s">
        <v>47</v>
      </c>
      <c r="M22" s="20"/>
      <c r="N22" s="20"/>
      <c r="O22" s="20"/>
      <c r="P22" s="21"/>
      <c r="Q22" s="50" t="s">
        <v>48</v>
      </c>
      <c r="R22" s="20"/>
      <c r="S22" s="20"/>
      <c r="T22" s="20"/>
      <c r="U22" s="21"/>
      <c r="V22" s="50" t="s">
        <v>49</v>
      </c>
      <c r="W22" s="20"/>
      <c r="X22" s="20"/>
      <c r="Y22" s="21"/>
    </row>
    <row r="23" ht="14.25" customHeight="1">
      <c r="A23" s="25"/>
      <c r="B23" s="25"/>
      <c r="C23" s="51">
        <v>12888.0</v>
      </c>
      <c r="D23" s="21"/>
      <c r="E23" s="52" t="s">
        <v>50</v>
      </c>
      <c r="F23" s="20"/>
      <c r="G23" s="21"/>
      <c r="H23" s="53" t="s">
        <v>51</v>
      </c>
      <c r="I23" s="20"/>
      <c r="J23" s="20"/>
      <c r="K23" s="21"/>
      <c r="L23" s="53" t="s">
        <v>52</v>
      </c>
      <c r="M23" s="20"/>
      <c r="N23" s="20"/>
      <c r="O23" s="20"/>
      <c r="P23" s="21"/>
      <c r="Q23" s="53"/>
      <c r="R23" s="20"/>
      <c r="S23" s="20"/>
      <c r="T23" s="20"/>
      <c r="U23" s="21"/>
      <c r="V23" s="54"/>
      <c r="W23" s="20"/>
      <c r="X23" s="20"/>
      <c r="Y23" s="21"/>
    </row>
    <row r="24" ht="14.25" customHeight="1">
      <c r="A24" s="25"/>
      <c r="B24" s="25"/>
      <c r="C24" s="51">
        <v>12935.0</v>
      </c>
      <c r="D24" s="21"/>
      <c r="E24" s="52" t="s">
        <v>50</v>
      </c>
      <c r="F24" s="20"/>
      <c r="G24" s="21"/>
      <c r="H24" s="53" t="s">
        <v>51</v>
      </c>
      <c r="I24" s="20"/>
      <c r="J24" s="20"/>
      <c r="K24" s="21"/>
      <c r="L24" s="53" t="s">
        <v>52</v>
      </c>
      <c r="M24" s="20"/>
      <c r="N24" s="20"/>
      <c r="O24" s="20"/>
      <c r="P24" s="21"/>
      <c r="Q24" s="53"/>
      <c r="R24" s="20"/>
      <c r="S24" s="20"/>
      <c r="T24" s="20"/>
      <c r="U24" s="21"/>
      <c r="V24" s="54"/>
      <c r="W24" s="20"/>
      <c r="X24" s="20"/>
      <c r="Y24" s="21"/>
    </row>
    <row r="25" ht="14.25" customHeight="1">
      <c r="A25" s="25"/>
      <c r="B25" s="25"/>
      <c r="C25" s="55">
        <v>12961.0</v>
      </c>
      <c r="D25" s="21"/>
      <c r="E25" s="52" t="s">
        <v>50</v>
      </c>
      <c r="F25" s="20"/>
      <c r="G25" s="21"/>
      <c r="H25" s="53" t="s">
        <v>51</v>
      </c>
      <c r="I25" s="20"/>
      <c r="J25" s="20"/>
      <c r="K25" s="21"/>
      <c r="L25" s="53" t="s">
        <v>52</v>
      </c>
      <c r="M25" s="20"/>
      <c r="N25" s="20"/>
      <c r="O25" s="20"/>
      <c r="P25" s="21"/>
      <c r="Q25" s="53"/>
      <c r="R25" s="20"/>
      <c r="S25" s="20"/>
      <c r="T25" s="20"/>
      <c r="U25" s="21"/>
      <c r="V25" s="54"/>
      <c r="W25" s="20"/>
      <c r="X25" s="20"/>
      <c r="Y25" s="21"/>
    </row>
    <row r="26" ht="14.25" customHeight="1">
      <c r="A26" s="25"/>
      <c r="B26" s="25"/>
      <c r="C26" s="55">
        <v>12971.0</v>
      </c>
      <c r="D26" s="21"/>
      <c r="E26" s="52" t="s">
        <v>50</v>
      </c>
      <c r="F26" s="20"/>
      <c r="G26" s="21"/>
      <c r="H26" s="53" t="s">
        <v>51</v>
      </c>
      <c r="I26" s="20"/>
      <c r="J26" s="20"/>
      <c r="K26" s="21"/>
      <c r="L26" s="53" t="s">
        <v>52</v>
      </c>
      <c r="M26" s="20"/>
      <c r="N26" s="20"/>
      <c r="O26" s="20"/>
      <c r="P26" s="21"/>
      <c r="Q26" s="53"/>
      <c r="R26" s="20"/>
      <c r="S26" s="20"/>
      <c r="T26" s="20"/>
      <c r="U26" s="21"/>
      <c r="V26" s="54"/>
      <c r="W26" s="20"/>
      <c r="X26" s="20"/>
      <c r="Y26" s="21"/>
    </row>
    <row r="27" ht="14.25" customHeight="1">
      <c r="A27" s="25"/>
      <c r="B27" s="25"/>
      <c r="C27" s="55">
        <v>12957.0</v>
      </c>
      <c r="D27" s="21"/>
      <c r="E27" s="52" t="s">
        <v>50</v>
      </c>
      <c r="F27" s="20"/>
      <c r="G27" s="21"/>
      <c r="H27" s="53" t="s">
        <v>53</v>
      </c>
      <c r="I27" s="20"/>
      <c r="J27" s="20"/>
      <c r="K27" s="21"/>
      <c r="L27" s="53" t="s">
        <v>52</v>
      </c>
      <c r="M27" s="20"/>
      <c r="N27" s="20"/>
      <c r="O27" s="20"/>
      <c r="P27" s="21"/>
      <c r="Q27" s="53"/>
      <c r="R27" s="20"/>
      <c r="S27" s="20"/>
      <c r="T27" s="20"/>
      <c r="U27" s="21"/>
      <c r="V27" s="54"/>
      <c r="W27" s="20"/>
      <c r="X27" s="20"/>
      <c r="Y27" s="21"/>
    </row>
    <row r="28" ht="14.25" customHeight="1">
      <c r="A28" s="25"/>
      <c r="B28" s="25"/>
      <c r="C28" s="56">
        <v>12956.0</v>
      </c>
      <c r="D28" s="57"/>
      <c r="E28" s="52" t="s">
        <v>50</v>
      </c>
      <c r="F28" s="20"/>
      <c r="G28" s="21"/>
      <c r="H28" s="58" t="s">
        <v>53</v>
      </c>
      <c r="I28" s="59"/>
      <c r="J28" s="59"/>
      <c r="K28" s="57"/>
      <c r="L28" s="53" t="s">
        <v>52</v>
      </c>
      <c r="M28" s="20"/>
      <c r="N28" s="20"/>
      <c r="O28" s="20"/>
      <c r="P28" s="21"/>
      <c r="Q28" s="58"/>
      <c r="R28" s="59"/>
      <c r="S28" s="59"/>
      <c r="T28" s="59"/>
      <c r="U28" s="57"/>
      <c r="V28" s="60"/>
      <c r="W28" s="59"/>
      <c r="X28" s="59"/>
      <c r="Y28" s="57"/>
    </row>
    <row r="29" ht="14.25" customHeight="1">
      <c r="A29" s="25"/>
      <c r="B29" s="25"/>
      <c r="C29" s="55">
        <v>12953.0</v>
      </c>
      <c r="D29" s="21"/>
      <c r="E29" s="52" t="s">
        <v>50</v>
      </c>
      <c r="F29" s="20"/>
      <c r="G29" s="61"/>
      <c r="H29" s="53" t="s">
        <v>53</v>
      </c>
      <c r="I29" s="20"/>
      <c r="J29" s="20"/>
      <c r="K29" s="21"/>
      <c r="L29" s="62" t="s">
        <v>52</v>
      </c>
      <c r="M29" s="20"/>
      <c r="N29" s="20"/>
      <c r="O29" s="20"/>
      <c r="P29" s="21"/>
      <c r="Q29" s="54"/>
      <c r="R29" s="20"/>
      <c r="S29" s="20"/>
      <c r="T29" s="20"/>
      <c r="U29" s="21"/>
      <c r="V29" s="54"/>
      <c r="W29" s="20"/>
      <c r="X29" s="20"/>
      <c r="Y29" s="21"/>
    </row>
    <row r="30" ht="14.2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 ht="14.2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ht="14.2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ht="14.25" customHeight="1">
      <c r="A33" s="44"/>
      <c r="B33" s="63" t="s">
        <v>54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ht="14.25" customHeight="1">
      <c r="A34" s="29"/>
      <c r="B34" s="44"/>
      <c r="C34" s="64" t="s">
        <v>55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 ht="14.25" customHeight="1">
      <c r="A35" s="29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ht="14.25" customHeight="1">
      <c r="A36" s="44"/>
      <c r="B36" s="65" t="s">
        <v>0</v>
      </c>
      <c r="C36" s="46"/>
      <c r="D36" s="46"/>
      <c r="E36" s="47"/>
      <c r="F36" s="65" t="s">
        <v>56</v>
      </c>
      <c r="G36" s="46"/>
      <c r="H36" s="46"/>
      <c r="I36" s="46"/>
      <c r="J36" s="46"/>
      <c r="K36" s="46"/>
      <c r="L36" s="46"/>
      <c r="M36" s="46"/>
      <c r="N36" s="46"/>
      <c r="O36" s="47"/>
      <c r="P36" s="66" t="s">
        <v>57</v>
      </c>
      <c r="Q36" s="46"/>
      <c r="R36" s="46"/>
      <c r="S36" s="46"/>
      <c r="T36" s="46"/>
      <c r="U36" s="46"/>
      <c r="V36" s="46"/>
      <c r="W36" s="46"/>
      <c r="X36" s="46"/>
      <c r="Y36" s="47"/>
    </row>
    <row r="37" ht="14.25" customHeight="1">
      <c r="A37" s="44"/>
      <c r="B37" s="67">
        <v>1.0</v>
      </c>
      <c r="C37" s="46"/>
      <c r="D37" s="46"/>
      <c r="E37" s="47"/>
      <c r="F37" s="25" t="s">
        <v>52</v>
      </c>
      <c r="G37" s="44"/>
      <c r="H37" s="44"/>
      <c r="I37" s="44"/>
      <c r="J37" s="44"/>
      <c r="K37" s="44"/>
      <c r="L37" s="44"/>
      <c r="M37" s="44"/>
      <c r="N37" s="44"/>
      <c r="O37" s="44"/>
      <c r="P37" s="33">
        <f>COUNTIF(L23:P29,"Coding mistake")</f>
        <v>7</v>
      </c>
    </row>
    <row r="38" ht="14.25" customHeight="1">
      <c r="A38" s="44"/>
      <c r="B38" s="67">
        <v>2.0</v>
      </c>
      <c r="C38" s="46"/>
      <c r="D38" s="46"/>
      <c r="E38" s="47"/>
      <c r="F38" s="25" t="s">
        <v>58</v>
      </c>
      <c r="G38" s="44"/>
      <c r="H38" s="44"/>
      <c r="I38" s="44"/>
      <c r="J38" s="44"/>
      <c r="K38" s="44"/>
      <c r="L38" s="44"/>
      <c r="M38" s="44"/>
      <c r="N38" s="44"/>
      <c r="O38" s="44"/>
      <c r="P38" s="68">
        <f>COUNTIF(L23:P28,"Misunderstand Document")</f>
        <v>0</v>
      </c>
      <c r="Q38" s="46"/>
      <c r="R38" s="46"/>
      <c r="S38" s="46"/>
      <c r="T38" s="46"/>
      <c r="U38" s="46"/>
      <c r="V38" s="46"/>
      <c r="W38" s="46"/>
      <c r="X38" s="46"/>
      <c r="Y38" s="47"/>
    </row>
    <row r="39" ht="14.25" customHeight="1">
      <c r="A39" s="44"/>
      <c r="B39" s="67">
        <v>3.0</v>
      </c>
      <c r="C39" s="46"/>
      <c r="D39" s="46"/>
      <c r="E39" s="47"/>
      <c r="F39" s="25" t="s">
        <v>59</v>
      </c>
      <c r="G39" s="44"/>
      <c r="H39" s="44"/>
      <c r="I39" s="44"/>
      <c r="J39" s="44"/>
      <c r="K39" s="44"/>
      <c r="L39" s="44"/>
      <c r="M39" s="44"/>
      <c r="N39" s="44"/>
      <c r="O39" s="44"/>
      <c r="P39" s="68">
        <f>COUNTIF(L23:P28,"Unclear Document")</f>
        <v>0</v>
      </c>
      <c r="Q39" s="46"/>
      <c r="R39" s="46"/>
      <c r="S39" s="46"/>
      <c r="T39" s="46"/>
      <c r="U39" s="46"/>
      <c r="V39" s="46"/>
      <c r="W39" s="46"/>
      <c r="X39" s="46"/>
      <c r="Y39" s="47"/>
    </row>
    <row r="40" ht="14.25" customHeight="1">
      <c r="A40" s="44"/>
      <c r="B40" s="67">
        <v>4.0</v>
      </c>
      <c r="C40" s="46"/>
      <c r="D40" s="46"/>
      <c r="E40" s="47"/>
      <c r="F40" s="25" t="s">
        <v>60</v>
      </c>
      <c r="G40" s="44"/>
      <c r="H40" s="44"/>
      <c r="I40" s="44"/>
      <c r="J40" s="44"/>
      <c r="K40" s="44"/>
      <c r="L40" s="44"/>
      <c r="M40" s="44"/>
      <c r="N40" s="44"/>
      <c r="O40" s="44"/>
      <c r="P40" s="68">
        <f>COUNTIF(L23:P28,"Error in Document")</f>
        <v>0</v>
      </c>
      <c r="Q40" s="46"/>
      <c r="R40" s="46"/>
      <c r="S40" s="46"/>
      <c r="T40" s="46"/>
      <c r="U40" s="46"/>
      <c r="V40" s="46"/>
      <c r="W40" s="46"/>
      <c r="X40" s="46"/>
      <c r="Y40" s="47"/>
    </row>
    <row r="41" ht="14.25" customHeight="1">
      <c r="A41" s="44"/>
      <c r="B41" s="67">
        <v>5.0</v>
      </c>
      <c r="C41" s="46"/>
      <c r="D41" s="46"/>
      <c r="E41" s="47"/>
      <c r="F41" s="25" t="s">
        <v>61</v>
      </c>
      <c r="G41" s="44"/>
      <c r="H41" s="44"/>
      <c r="I41" s="44"/>
      <c r="J41" s="44"/>
      <c r="K41" s="44"/>
      <c r="L41" s="44"/>
      <c r="M41" s="44"/>
      <c r="N41" s="44"/>
      <c r="O41" s="44"/>
      <c r="P41" s="68">
        <f>COUNTIF(L23:P28,"Other")</f>
        <v>0</v>
      </c>
      <c r="Q41" s="46"/>
      <c r="R41" s="46"/>
      <c r="S41" s="46"/>
      <c r="T41" s="46"/>
      <c r="U41" s="46"/>
      <c r="V41" s="46"/>
      <c r="W41" s="46"/>
      <c r="X41" s="46"/>
      <c r="Y41" s="47"/>
    </row>
    <row r="42" ht="14.25" customHeight="1">
      <c r="A42" s="29"/>
      <c r="B42" s="67"/>
      <c r="C42" s="46"/>
      <c r="D42" s="46"/>
      <c r="E42" s="47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69"/>
      <c r="Q42" s="69"/>
      <c r="R42" s="69"/>
      <c r="S42" s="69"/>
      <c r="T42" s="69"/>
      <c r="U42" s="69"/>
      <c r="V42" s="69"/>
      <c r="W42" s="69"/>
      <c r="X42" s="69"/>
      <c r="Y42" s="69"/>
    </row>
    <row r="43" ht="14.25" customHeight="1">
      <c r="A43" s="29"/>
      <c r="B43" s="67"/>
      <c r="C43" s="46"/>
      <c r="D43" s="46"/>
      <c r="E43" s="47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ht="14.25" customHeight="1">
      <c r="A44" s="29"/>
      <c r="B44" s="67"/>
      <c r="C44" s="46"/>
      <c r="D44" s="46"/>
      <c r="E44" s="47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70"/>
      <c r="Q44" s="70"/>
      <c r="R44" s="70"/>
      <c r="S44" s="70"/>
      <c r="T44" s="70"/>
      <c r="U44" s="70"/>
      <c r="V44" s="70"/>
      <c r="W44" s="70"/>
      <c r="X44" s="70"/>
      <c r="Y44" s="70"/>
    </row>
    <row r="45" ht="14.25" customHeight="1">
      <c r="A45" s="29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 ht="14.25" customHeight="1">
      <c r="A46" s="29"/>
      <c r="B46" s="29"/>
      <c r="C46" s="64"/>
      <c r="D46" s="29"/>
      <c r="E46" s="29"/>
      <c r="F46" s="29"/>
      <c r="G46" s="29"/>
      <c r="H46" s="44"/>
      <c r="I46" s="44"/>
      <c r="J46" s="44"/>
      <c r="K46" s="44"/>
      <c r="L46" s="44"/>
      <c r="M46" s="44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ht="14.25" customHeight="1">
      <c r="A47" s="29"/>
      <c r="B47" s="29"/>
      <c r="C47" s="64"/>
      <c r="D47" s="29"/>
      <c r="E47" s="29"/>
      <c r="F47" s="29"/>
      <c r="G47" s="29"/>
      <c r="H47" s="44"/>
      <c r="I47" s="44"/>
      <c r="J47" s="44"/>
      <c r="K47" s="44"/>
      <c r="L47" s="44"/>
      <c r="M47" s="17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ht="14.25" customHeight="1">
      <c r="A48" s="44"/>
      <c r="B48" s="29"/>
      <c r="C48" s="64"/>
      <c r="D48" s="29"/>
      <c r="E48" s="29"/>
      <c r="F48" s="29"/>
      <c r="G48" s="29"/>
      <c r="H48" s="44"/>
      <c r="I48" s="44"/>
      <c r="J48" s="44"/>
      <c r="K48" s="44"/>
      <c r="L48" s="44"/>
      <c r="M48" s="44"/>
      <c r="N48" s="29"/>
      <c r="O48" s="29"/>
      <c r="P48" s="29"/>
      <c r="Q48" s="29"/>
      <c r="R48" s="29"/>
      <c r="S48" s="29"/>
      <c r="T48" s="29"/>
      <c r="U48" s="29"/>
      <c r="V48" s="44"/>
      <c r="W48" s="29"/>
      <c r="X48" s="29"/>
      <c r="Y48" s="29"/>
    </row>
    <row r="49" ht="14.25" customHeight="1">
      <c r="A49" s="44"/>
      <c r="B49" s="29"/>
      <c r="C49" s="64"/>
      <c r="D49" s="29"/>
      <c r="E49" s="29"/>
      <c r="F49" s="29"/>
      <c r="G49" s="29"/>
      <c r="H49" s="44"/>
      <c r="I49" s="44"/>
      <c r="J49" s="44"/>
      <c r="K49" s="44"/>
      <c r="L49" s="44"/>
      <c r="M49" s="44"/>
      <c r="N49" s="29"/>
      <c r="O49" s="29"/>
      <c r="P49" s="29"/>
      <c r="Q49" s="29"/>
      <c r="R49" s="29"/>
      <c r="S49" s="29"/>
      <c r="T49" s="29"/>
      <c r="U49" s="29"/>
      <c r="V49" s="44"/>
      <c r="W49" s="29"/>
      <c r="X49" s="29"/>
      <c r="Y49" s="29"/>
    </row>
    <row r="50" ht="14.25" customHeight="1">
      <c r="A50" s="44"/>
      <c r="B50" s="29"/>
      <c r="C50" s="64"/>
      <c r="D50" s="29"/>
      <c r="E50" s="29"/>
      <c r="F50" s="29"/>
      <c r="G50" s="29"/>
      <c r="H50" s="44"/>
      <c r="I50" s="44"/>
      <c r="J50" s="44"/>
      <c r="K50" s="44"/>
      <c r="L50" s="44"/>
      <c r="M50" s="44"/>
      <c r="N50" s="29"/>
      <c r="O50" s="29"/>
      <c r="P50" s="29"/>
      <c r="Q50" s="29"/>
      <c r="R50" s="29"/>
      <c r="S50" s="29"/>
      <c r="T50" s="29"/>
      <c r="U50" s="29"/>
      <c r="V50" s="44"/>
      <c r="W50" s="29"/>
      <c r="X50" s="29"/>
      <c r="Y50" s="29"/>
    </row>
    <row r="51" ht="14.25" customHeight="1">
      <c r="A51" s="44"/>
      <c r="B51" s="29"/>
      <c r="C51" s="64"/>
      <c r="D51" s="29"/>
      <c r="E51" s="29"/>
      <c r="F51" s="29"/>
      <c r="G51" s="29"/>
      <c r="H51" s="44"/>
      <c r="I51" s="44"/>
      <c r="J51" s="44"/>
      <c r="K51" s="44"/>
      <c r="L51" s="44"/>
      <c r="M51" s="44"/>
      <c r="N51" s="29"/>
      <c r="O51" s="29"/>
      <c r="P51" s="29"/>
      <c r="Q51" s="29"/>
      <c r="R51" s="29"/>
      <c r="S51" s="29"/>
      <c r="T51" s="29"/>
      <c r="U51" s="29"/>
      <c r="V51" s="44"/>
      <c r="W51" s="29"/>
      <c r="X51" s="29"/>
      <c r="Y51" s="29"/>
    </row>
    <row r="52" ht="14.25" customHeight="1">
      <c r="A52" s="44"/>
      <c r="B52" s="29"/>
      <c r="C52" s="64"/>
      <c r="D52" s="29"/>
      <c r="E52" s="29"/>
      <c r="F52" s="29"/>
      <c r="G52" s="29"/>
      <c r="H52" s="44"/>
      <c r="I52" s="44"/>
      <c r="J52" s="44"/>
      <c r="K52" s="44"/>
      <c r="L52" s="44"/>
      <c r="M52" s="44"/>
      <c r="N52" s="29"/>
      <c r="O52" s="29"/>
      <c r="P52" s="29"/>
      <c r="Q52" s="29"/>
      <c r="R52" s="29"/>
      <c r="S52" s="29"/>
      <c r="T52" s="29"/>
      <c r="U52" s="29"/>
      <c r="V52" s="44"/>
      <c r="W52" s="29"/>
      <c r="X52" s="29"/>
      <c r="Y52" s="29"/>
    </row>
    <row r="53" ht="14.25" customHeight="1">
      <c r="A53" s="44"/>
      <c r="B53" s="29"/>
      <c r="C53" s="64"/>
      <c r="D53" s="29"/>
      <c r="E53" s="29"/>
      <c r="F53" s="29"/>
      <c r="G53" s="29"/>
      <c r="H53" s="44"/>
      <c r="I53" s="44"/>
      <c r="J53" s="44"/>
      <c r="K53" s="44"/>
      <c r="L53" s="44"/>
      <c r="M53" s="44"/>
      <c r="N53" s="29"/>
      <c r="O53" s="29"/>
      <c r="P53" s="29"/>
      <c r="Q53" s="29"/>
      <c r="R53" s="29"/>
      <c r="S53" s="29"/>
      <c r="T53" s="29"/>
      <c r="U53" s="29"/>
      <c r="V53" s="44"/>
      <c r="W53" s="29"/>
      <c r="X53" s="29"/>
      <c r="Y53" s="29"/>
    </row>
    <row r="54" ht="14.25" customHeight="1">
      <c r="A54" s="44"/>
      <c r="B54" s="29"/>
      <c r="C54" s="64"/>
      <c r="D54" s="29"/>
      <c r="E54" s="29"/>
      <c r="F54" s="29"/>
      <c r="G54" s="29"/>
      <c r="H54" s="44"/>
      <c r="I54" s="44"/>
      <c r="J54" s="44"/>
      <c r="K54" s="44"/>
      <c r="L54" s="44"/>
      <c r="M54" s="44"/>
      <c r="N54" s="29"/>
      <c r="O54" s="29"/>
      <c r="P54" s="29"/>
      <c r="Q54" s="29"/>
      <c r="R54" s="29"/>
      <c r="S54" s="29"/>
      <c r="T54" s="29"/>
      <c r="U54" s="29"/>
      <c r="V54" s="44"/>
      <c r="W54" s="29"/>
      <c r="X54" s="29"/>
      <c r="Y54" s="29"/>
    </row>
    <row r="55" ht="14.25" customHeight="1">
      <c r="A55" s="44"/>
      <c r="B55" s="29"/>
      <c r="C55" s="64"/>
      <c r="D55" s="29"/>
      <c r="E55" s="29"/>
      <c r="F55" s="29"/>
      <c r="G55" s="29"/>
      <c r="H55" s="44"/>
      <c r="I55" s="44"/>
      <c r="J55" s="44"/>
      <c r="K55" s="44"/>
      <c r="L55" s="44"/>
      <c r="M55" s="44"/>
      <c r="N55" s="29"/>
      <c r="O55" s="29"/>
      <c r="P55" s="29"/>
      <c r="Q55" s="29"/>
      <c r="R55" s="29"/>
      <c r="S55" s="29"/>
      <c r="T55" s="29"/>
      <c r="U55" s="29"/>
      <c r="V55" s="44"/>
      <c r="W55" s="29"/>
      <c r="X55" s="29"/>
      <c r="Y55" s="29"/>
    </row>
    <row r="56" ht="14.25" customHeight="1">
      <c r="A56" s="44"/>
      <c r="B56" s="29"/>
      <c r="C56" s="64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44"/>
      <c r="W56" s="29"/>
      <c r="X56" s="29"/>
      <c r="Y56" s="29"/>
    </row>
    <row r="57" ht="14.25" customHeight="1">
      <c r="A57" s="29"/>
      <c r="B57" s="29"/>
      <c r="C57" s="64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ht="14.2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ht="14.2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ht="14.2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ht="14.2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4.25" customHeight="1">
      <c r="A66" s="17"/>
      <c r="B66" s="44"/>
      <c r="C66" s="64" t="s">
        <v>62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</row>
    <row r="67" ht="14.25" customHeight="1">
      <c r="A67" s="17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</row>
    <row r="68" ht="14.25" customHeight="1">
      <c r="A68" s="17"/>
      <c r="B68" s="65" t="s">
        <v>0</v>
      </c>
      <c r="C68" s="46"/>
      <c r="D68" s="46"/>
      <c r="E68" s="47"/>
      <c r="F68" s="65" t="s">
        <v>56</v>
      </c>
      <c r="G68" s="46"/>
      <c r="H68" s="46"/>
      <c r="I68" s="46"/>
      <c r="J68" s="46"/>
      <c r="K68" s="46"/>
      <c r="L68" s="46"/>
      <c r="M68" s="46"/>
      <c r="N68" s="46"/>
      <c r="O68" s="47"/>
      <c r="P68" s="71" t="s">
        <v>57</v>
      </c>
      <c r="Q68" s="46"/>
      <c r="R68" s="46"/>
      <c r="S68" s="46"/>
      <c r="T68" s="46"/>
      <c r="U68" s="46"/>
      <c r="V68" s="46"/>
      <c r="W68" s="46"/>
      <c r="X68" s="46"/>
      <c r="Y68" s="47"/>
    </row>
    <row r="69" ht="14.25" customHeight="1">
      <c r="A69" s="17"/>
      <c r="B69" s="67">
        <v>1.0</v>
      </c>
      <c r="C69" s="46"/>
      <c r="D69" s="46"/>
      <c r="E69" s="47"/>
      <c r="F69" s="25" t="s">
        <v>63</v>
      </c>
      <c r="G69" s="44"/>
      <c r="H69" s="44"/>
      <c r="I69" s="44"/>
      <c r="J69" s="44"/>
      <c r="K69" s="44"/>
      <c r="L69" s="44"/>
      <c r="M69" s="44"/>
      <c r="N69" s="44"/>
      <c r="O69" s="44"/>
      <c r="P69" s="70"/>
      <c r="Q69" s="70"/>
      <c r="R69" s="70"/>
      <c r="S69" s="70"/>
      <c r="T69" s="70"/>
      <c r="U69" s="70">
        <f>COUNTIF(Q23:U28,"As Specified")</f>
        <v>0</v>
      </c>
      <c r="V69" s="70"/>
      <c r="W69" s="70"/>
      <c r="X69" s="70"/>
      <c r="Y69" s="70"/>
    </row>
    <row r="70" ht="14.25" customHeight="1">
      <c r="A70" s="17"/>
      <c r="B70" s="67">
        <v>2.0</v>
      </c>
      <c r="C70" s="46"/>
      <c r="D70" s="46"/>
      <c r="E70" s="47"/>
      <c r="F70" s="25" t="s">
        <v>64</v>
      </c>
      <c r="G70" s="44"/>
      <c r="H70" s="44"/>
      <c r="I70" s="44"/>
      <c r="J70" s="44"/>
      <c r="K70" s="44"/>
      <c r="L70" s="44"/>
      <c r="M70" s="44"/>
      <c r="N70" s="44"/>
      <c r="O70" s="44"/>
      <c r="P70" s="70"/>
      <c r="Q70" s="70"/>
      <c r="R70" s="70"/>
      <c r="S70" s="70"/>
      <c r="T70" s="70"/>
      <c r="U70" s="70">
        <f>COUNTIF(Q23:U28,"Duplicate")</f>
        <v>0</v>
      </c>
      <c r="V70" s="70"/>
      <c r="W70" s="70"/>
      <c r="X70" s="70"/>
      <c r="Y70" s="70"/>
    </row>
    <row r="71" ht="14.25" customHeight="1">
      <c r="A71" s="17"/>
      <c r="B71" s="67">
        <v>3.0</v>
      </c>
      <c r="C71" s="46"/>
      <c r="D71" s="46"/>
      <c r="E71" s="47"/>
      <c r="F71" s="25" t="s">
        <v>65</v>
      </c>
      <c r="G71" s="44"/>
      <c r="H71" s="44"/>
      <c r="I71" s="44"/>
      <c r="J71" s="44"/>
      <c r="K71" s="44"/>
      <c r="L71" s="44"/>
      <c r="M71" s="44"/>
      <c r="N71" s="44"/>
      <c r="O71" s="44"/>
      <c r="P71" s="70"/>
      <c r="Q71" s="70"/>
      <c r="R71" s="70"/>
      <c r="S71" s="70"/>
      <c r="T71" s="70"/>
      <c r="U71" s="70">
        <f>COUNTIF(Q23:U28,"Insufficient execution environment")</f>
        <v>0</v>
      </c>
      <c r="V71" s="70"/>
      <c r="W71" s="70"/>
      <c r="X71" s="70"/>
      <c r="Y71" s="70"/>
    </row>
    <row r="72" ht="14.25" customHeight="1">
      <c r="A72" s="17"/>
      <c r="B72" s="67">
        <v>4.0</v>
      </c>
      <c r="C72" s="46"/>
      <c r="D72" s="46"/>
      <c r="E72" s="47"/>
      <c r="F72" s="25" t="s">
        <v>66</v>
      </c>
      <c r="G72" s="44"/>
      <c r="H72" s="44"/>
      <c r="I72" s="44"/>
      <c r="J72" s="44"/>
      <c r="K72" s="44"/>
      <c r="L72" s="44"/>
      <c r="M72" s="44"/>
      <c r="N72" s="44"/>
      <c r="O72" s="44"/>
      <c r="P72" s="70"/>
      <c r="Q72" s="70"/>
      <c r="R72" s="70"/>
      <c r="S72" s="70"/>
      <c r="T72" s="70"/>
      <c r="U72" s="70">
        <f>COUNTIF(Q23:U28,"Data error")</f>
        <v>0</v>
      </c>
      <c r="V72" s="70"/>
      <c r="W72" s="70"/>
      <c r="X72" s="70"/>
      <c r="Y72" s="70"/>
    </row>
    <row r="73" ht="14.25" customHeight="1">
      <c r="A73" s="17"/>
      <c r="B73" s="67">
        <v>5.0</v>
      </c>
      <c r="C73" s="46"/>
      <c r="D73" s="46"/>
      <c r="E73" s="47"/>
      <c r="F73" s="25" t="s">
        <v>67</v>
      </c>
      <c r="G73" s="44"/>
      <c r="H73" s="44"/>
      <c r="I73" s="44"/>
      <c r="J73" s="44"/>
      <c r="K73" s="44"/>
      <c r="L73" s="44"/>
      <c r="M73" s="44"/>
      <c r="N73" s="44"/>
      <c r="O73" s="44"/>
      <c r="P73" s="70"/>
      <c r="Q73" s="70"/>
      <c r="R73" s="70"/>
      <c r="S73" s="70"/>
      <c r="T73" s="70"/>
      <c r="U73" s="70">
        <f>COUNTIF(Q23:U28,"Error in Testing procedure")</f>
        <v>0</v>
      </c>
      <c r="V73" s="70"/>
      <c r="W73" s="70"/>
      <c r="X73" s="70"/>
      <c r="Y73" s="70"/>
    </row>
    <row r="74" ht="14.25" customHeight="1">
      <c r="A74" s="17"/>
      <c r="B74" s="67">
        <v>6.0</v>
      </c>
      <c r="C74" s="46"/>
      <c r="D74" s="46"/>
      <c r="E74" s="47"/>
      <c r="F74" s="25" t="s">
        <v>68</v>
      </c>
      <c r="G74" s="44"/>
      <c r="H74" s="44"/>
      <c r="I74" s="44"/>
      <c r="J74" s="44"/>
      <c r="K74" s="44"/>
      <c r="L74" s="44"/>
      <c r="M74" s="44"/>
      <c r="N74" s="44"/>
      <c r="O74" s="44"/>
      <c r="P74" s="70"/>
      <c r="Q74" s="70"/>
      <c r="R74" s="70"/>
      <c r="S74" s="70"/>
      <c r="T74" s="70"/>
      <c r="U74" s="70">
        <f>COUNTIF(Q23:U28,"Cannot Reproduce")</f>
        <v>0</v>
      </c>
      <c r="V74" s="70"/>
      <c r="W74" s="70"/>
      <c r="X74" s="70"/>
      <c r="Y74" s="70"/>
    </row>
    <row r="75" ht="14.25" customHeight="1">
      <c r="A75" s="17"/>
      <c r="B75" s="67">
        <v>7.0</v>
      </c>
      <c r="C75" s="46"/>
      <c r="D75" s="46"/>
      <c r="E75" s="47"/>
      <c r="F75" s="25" t="s">
        <v>69</v>
      </c>
      <c r="G75" s="44"/>
      <c r="H75" s="44"/>
      <c r="I75" s="44"/>
      <c r="J75" s="44"/>
      <c r="K75" s="44"/>
      <c r="L75" s="44"/>
      <c r="M75" s="44"/>
      <c r="N75" s="44"/>
      <c r="O75" s="44"/>
      <c r="P75" s="70"/>
      <c r="Q75" s="70"/>
      <c r="R75" s="70"/>
      <c r="S75" s="70"/>
      <c r="T75" s="70"/>
      <c r="U75" s="70">
        <f>COUNTIF(Q23:U28,"Connected system bad")</f>
        <v>0</v>
      </c>
      <c r="V75" s="70"/>
      <c r="W75" s="70"/>
      <c r="X75" s="70"/>
      <c r="Y75" s="70"/>
    </row>
    <row r="76" ht="14.25" customHeight="1">
      <c r="A76" s="17"/>
      <c r="B76" s="67">
        <v>8.0</v>
      </c>
      <c r="C76" s="46"/>
      <c r="D76" s="46"/>
      <c r="E76" s="47"/>
      <c r="F76" s="25" t="s">
        <v>70</v>
      </c>
      <c r="G76" s="44"/>
      <c r="H76" s="44"/>
      <c r="I76" s="44"/>
      <c r="J76" s="44"/>
      <c r="K76" s="44"/>
      <c r="L76" s="44"/>
      <c r="M76" s="44"/>
      <c r="N76" s="44"/>
      <c r="O76" s="44"/>
      <c r="P76" s="70"/>
      <c r="Q76" s="70"/>
      <c r="R76" s="70"/>
      <c r="S76" s="70"/>
      <c r="T76" s="70"/>
      <c r="U76" s="70">
        <f>COUNTIF(Q23:U28,"Cause unknown")</f>
        <v>0</v>
      </c>
      <c r="V76" s="70"/>
      <c r="W76" s="70"/>
      <c r="X76" s="70"/>
      <c r="Y76" s="70"/>
    </row>
    <row r="77" ht="14.25" customHeight="1">
      <c r="A77" s="17"/>
      <c r="B77" s="67">
        <v>9.0</v>
      </c>
      <c r="C77" s="46"/>
      <c r="D77" s="46"/>
      <c r="E77" s="47"/>
      <c r="F77" s="25" t="s">
        <v>71</v>
      </c>
      <c r="G77" s="44"/>
      <c r="H77" s="44"/>
      <c r="I77" s="44"/>
      <c r="J77" s="44"/>
      <c r="K77" s="44"/>
      <c r="L77" s="44"/>
      <c r="M77" s="44"/>
      <c r="N77" s="44"/>
      <c r="O77" s="44"/>
      <c r="P77" s="70"/>
      <c r="Q77" s="70"/>
      <c r="R77" s="70"/>
      <c r="S77" s="70"/>
      <c r="T77" s="70"/>
      <c r="U77" s="70">
        <f>COUNTIF(Q23:U28,"Requirement error")</f>
        <v>0</v>
      </c>
      <c r="V77" s="70"/>
      <c r="W77" s="70"/>
      <c r="X77" s="70"/>
      <c r="Y77" s="70"/>
    </row>
    <row r="78" ht="14.25" customHeight="1">
      <c r="A78" s="17"/>
      <c r="B78" s="67">
        <v>10.0</v>
      </c>
      <c r="C78" s="46"/>
      <c r="D78" s="46"/>
      <c r="E78" s="47"/>
      <c r="F78" s="25" t="s">
        <v>61</v>
      </c>
      <c r="G78" s="44"/>
      <c r="H78" s="44"/>
      <c r="I78" s="44"/>
      <c r="J78" s="44"/>
      <c r="K78" s="44"/>
      <c r="L78" s="44"/>
      <c r="M78" s="44"/>
      <c r="N78" s="44"/>
      <c r="O78" s="44"/>
      <c r="P78" s="70"/>
      <c r="Q78" s="70"/>
      <c r="R78" s="70"/>
      <c r="S78" s="70"/>
      <c r="T78" s="70"/>
      <c r="U78" s="70">
        <f>COUNTIF(Q23:U28,"Other")</f>
        <v>0</v>
      </c>
      <c r="V78" s="70"/>
      <c r="W78" s="70"/>
      <c r="X78" s="70"/>
      <c r="Y78" s="70"/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4.2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</row>
    <row r="100" ht="14.2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</row>
    <row r="101" ht="14.2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125">
    <mergeCell ref="E3:G3"/>
    <mergeCell ref="H3:O3"/>
    <mergeCell ref="P3:T3"/>
    <mergeCell ref="U3:X3"/>
    <mergeCell ref="H4:O4"/>
    <mergeCell ref="P4:T4"/>
    <mergeCell ref="U4:X4"/>
    <mergeCell ref="E4:G4"/>
    <mergeCell ref="E5:G5"/>
    <mergeCell ref="H5:O5"/>
    <mergeCell ref="P5:T5"/>
    <mergeCell ref="U5:X5"/>
    <mergeCell ref="E6:G6"/>
    <mergeCell ref="H6:X6"/>
    <mergeCell ref="P11:Q11"/>
    <mergeCell ref="R11:S11"/>
    <mergeCell ref="P12:Q12"/>
    <mergeCell ref="R12:S12"/>
    <mergeCell ref="U12:Y12"/>
    <mergeCell ref="F10:K10"/>
    <mergeCell ref="L10:M10"/>
    <mergeCell ref="N10:O10"/>
    <mergeCell ref="P10:Q10"/>
    <mergeCell ref="R10:S10"/>
    <mergeCell ref="U10:Y10"/>
    <mergeCell ref="F11:K11"/>
    <mergeCell ref="U11:Y11"/>
    <mergeCell ref="N13:O13"/>
    <mergeCell ref="P13:Q13"/>
    <mergeCell ref="R13:S13"/>
    <mergeCell ref="U13:Y13"/>
    <mergeCell ref="F14:K14"/>
    <mergeCell ref="L14:M14"/>
    <mergeCell ref="N14:O14"/>
    <mergeCell ref="P14:Q14"/>
    <mergeCell ref="R14:S14"/>
    <mergeCell ref="U14:Y14"/>
    <mergeCell ref="L11:M11"/>
    <mergeCell ref="N11:O11"/>
    <mergeCell ref="F12:K12"/>
    <mergeCell ref="L12:M12"/>
    <mergeCell ref="N12:O12"/>
    <mergeCell ref="F13:K13"/>
    <mergeCell ref="L13:M13"/>
    <mergeCell ref="C28:D28"/>
    <mergeCell ref="E28:G28"/>
    <mergeCell ref="H28:K28"/>
    <mergeCell ref="L28:P28"/>
    <mergeCell ref="Q28:U28"/>
    <mergeCell ref="V28:Y28"/>
    <mergeCell ref="C29:D29"/>
    <mergeCell ref="V29:Y29"/>
    <mergeCell ref="P37:Y37"/>
    <mergeCell ref="P38:Y38"/>
    <mergeCell ref="L29:P29"/>
    <mergeCell ref="Q29:U29"/>
    <mergeCell ref="B36:E36"/>
    <mergeCell ref="F36:O36"/>
    <mergeCell ref="P36:Y36"/>
    <mergeCell ref="B37:E37"/>
    <mergeCell ref="B38:E38"/>
    <mergeCell ref="B39:E39"/>
    <mergeCell ref="P39:Y39"/>
    <mergeCell ref="B40:E40"/>
    <mergeCell ref="P40:Y40"/>
    <mergeCell ref="B41:E41"/>
    <mergeCell ref="P41:Y41"/>
    <mergeCell ref="B42:E42"/>
    <mergeCell ref="B71:E71"/>
    <mergeCell ref="B72:E72"/>
    <mergeCell ref="B73:E73"/>
    <mergeCell ref="B74:E74"/>
    <mergeCell ref="B75:E75"/>
    <mergeCell ref="B76:E76"/>
    <mergeCell ref="B77:E77"/>
    <mergeCell ref="B78:E78"/>
    <mergeCell ref="B43:E43"/>
    <mergeCell ref="B44:E44"/>
    <mergeCell ref="B68:E68"/>
    <mergeCell ref="F68:O68"/>
    <mergeCell ref="P68:Y68"/>
    <mergeCell ref="B69:E69"/>
    <mergeCell ref="B70:E70"/>
    <mergeCell ref="L22:P22"/>
    <mergeCell ref="Q22:U22"/>
    <mergeCell ref="V22:Y22"/>
    <mergeCell ref="M16:O16"/>
    <mergeCell ref="M17:O17"/>
    <mergeCell ref="A19:E19"/>
    <mergeCell ref="B20:F20"/>
    <mergeCell ref="C22:D22"/>
    <mergeCell ref="E22:G22"/>
    <mergeCell ref="H22:K22"/>
    <mergeCell ref="L24:P24"/>
    <mergeCell ref="Q24:U24"/>
    <mergeCell ref="L25:P25"/>
    <mergeCell ref="Q25:U25"/>
    <mergeCell ref="V25:Y25"/>
    <mergeCell ref="L26:P26"/>
    <mergeCell ref="Q26:U26"/>
    <mergeCell ref="V26:Y26"/>
    <mergeCell ref="C23:D23"/>
    <mergeCell ref="E23:G23"/>
    <mergeCell ref="H23:K23"/>
    <mergeCell ref="L23:P23"/>
    <mergeCell ref="Q23:U23"/>
    <mergeCell ref="V23:Y23"/>
    <mergeCell ref="C24:D24"/>
    <mergeCell ref="V24:Y24"/>
    <mergeCell ref="C26:D26"/>
    <mergeCell ref="C27:D27"/>
    <mergeCell ref="E27:G27"/>
    <mergeCell ref="H27:K27"/>
    <mergeCell ref="L27:P27"/>
    <mergeCell ref="Q27:U27"/>
    <mergeCell ref="V27:Y27"/>
    <mergeCell ref="E24:G24"/>
    <mergeCell ref="H24:K24"/>
    <mergeCell ref="C25:D25"/>
    <mergeCell ref="E25:G25"/>
    <mergeCell ref="H25:K25"/>
    <mergeCell ref="E26:G26"/>
    <mergeCell ref="H26:K26"/>
    <mergeCell ref="E29:G29"/>
    <mergeCell ref="H29:K29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2023-11-10T14:51:40Z</dcterms:created>
  <dc:creator>PC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ED86A7FFA70A410D8116FD4AF5351A0C_11</vt:lpwstr>
  </property>
  <property fmtid="{D5CDD505-2E9C-101B-9397-08002B2CF9AE}" pid="3" name="KSOProductBuildVer">
    <vt:lpwstr>1033-12.2.0.13266</vt:lpwstr>
  </property>
</Properties>
</file>