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RD" sheetId="1" r:id="rId1"/>
    <sheet name="Test viewpoint" sheetId="2" r:id="rId2"/>
    <sheet name="Test case list" sheetId="3" r:id="rId3"/>
    <sheet name="CL Test" sheetId="4" r:id="rId4"/>
    <sheet name="Login" sheetId="5" r:id="rId5"/>
    <sheet name="Edit Proflie" sheetId="6" r:id="rId6"/>
    <sheet name="Test report" sheetId="8" r:id="rId7"/>
  </sheets>
  <calcPr calcId="144525"/>
  <extLst>
    <ext uri="GoogleSheetsCustomDataVersion1">
      <go:sheetsCustomData xmlns:go="http://customooxmlschemas.google.com/" r:id="" roundtripDataSignature="AMtx7mioGasawtbr44HH0Q3t/wxUch0xlQ=="/>
    </ext>
  </extLst>
</workbook>
</file>

<file path=xl/calcChain.xml><?xml version="1.0" encoding="utf-8"?>
<calcChain xmlns="http://schemas.openxmlformats.org/spreadsheetml/2006/main">
  <c r="U47" i="8" l="1"/>
  <c r="U46" i="8"/>
  <c r="U45" i="8"/>
  <c r="U44" i="8"/>
  <c r="U43" i="8"/>
  <c r="H5" i="8"/>
  <c r="A9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U81" i="8" l="1"/>
  <c r="T13" i="8"/>
  <c r="R13" i="8"/>
  <c r="N13" i="8"/>
  <c r="L13" i="8"/>
  <c r="P13" i="8"/>
  <c r="U74" i="8"/>
  <c r="U78" i="8"/>
  <c r="U75" i="8"/>
  <c r="U79" i="8"/>
  <c r="U72" i="8"/>
  <c r="U76" i="8"/>
  <c r="U80" i="8"/>
  <c r="U73" i="8"/>
  <c r="U77" i="8"/>
  <c r="M15" i="8" l="1"/>
  <c r="M16" i="8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scheme val="minor"/>
          </rPr>
          <t>======
ID#AAAA__Warec
    (2023-11-10 07:16:04)
Step không rõ ràng, nên ghi các bước rõ ràng ra
	-Nguyễn Sỹ Hà
----
Step không rõ ràng, nên ghi các bước rõ ràng ra
	-Nguyễn Sỹ Hà
----
Step không rõ ràng, nên ghi các bước rõ ràng ra
	-Nguyễn Sỹ Hà
----
Step nên có hành động như Check
	-Nguyễn Sỹ Hà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UWSgrq5IfpnnZsG7mFjlToDyp6A=="/>
    </ext>
  </extLst>
</comments>
</file>

<file path=xl/sharedStrings.xml><?xml version="1.0" encoding="utf-8"?>
<sst xmlns="http://schemas.openxmlformats.org/spreadsheetml/2006/main" count="952" uniqueCount="662">
  <si>
    <t>https://dbdiagram.io/d/62f37052c2d9cf52fa7dcdf9</t>
  </si>
  <si>
    <t>Test viewpoint L1</t>
  </si>
  <si>
    <t>Test viewpoint L2</t>
  </si>
  <si>
    <t>Test viewpoint L3</t>
  </si>
  <si>
    <t>Test viewpoint L4</t>
  </si>
  <si>
    <t>Confirm contents</t>
  </si>
  <si>
    <t>Truy cập màn hình</t>
  </si>
  <si>
    <t>Copy link</t>
  </si>
  <si>
    <t>Button</t>
  </si>
  <si>
    <t>Click link</t>
  </si>
  <si>
    <t>Di chuyển sau khi kết thúc thao tác ở 1 màn hình</t>
  </si>
  <si>
    <t>Phân quyền</t>
  </si>
  <si>
    <t>Có quyền</t>
  </si>
  <si>
    <t>Nhấn button/link</t>
  </si>
  <si>
    <t>Không có quyền</t>
  </si>
  <si>
    <t>UI</t>
  </si>
  <si>
    <t>Số lượng các item</t>
  </si>
  <si>
    <t>Vị trí, font chữ, size chữ, màu sắc</t>
  </si>
  <si>
    <t>Trạng thái của các item (disable, enable)</t>
  </si>
  <si>
    <t>Check hiển thị giá trị default</t>
  </si>
  <si>
    <t>Check giá trị store trong các combobox, listbox,...</t>
  </si>
  <si>
    <t>Business</t>
  </si>
  <si>
    <t>Thêm mới</t>
  </si>
  <si>
    <t>Kiểm tra logic</t>
  </si>
  <si>
    <t>Kiểm tra lưu thông tin vào DB</t>
  </si>
  <si>
    <t>Tạo mới</t>
  </si>
  <si>
    <t>Check case chỉ nhập các mục bắt buộc</t>
  </si>
  <si>
    <t>Nhập full các mục</t>
  </si>
  <si>
    <t>Cập nhật</t>
  </si>
  <si>
    <t>Chỉ update bản ghi</t>
  </si>
  <si>
    <t>Để check xem có mục nào ko bắt buộc nhập mà hệ thống vẫn xử lý bắt buộc nhập hay không</t>
  </si>
  <si>
    <t>Kiểm tra việc lưu thông tin ở tất cả các mục có chính xác hay không</t>
  </si>
  <si>
    <t>Tìm kiếm</t>
  </si>
  <si>
    <t>Để trống toàn bộ và tìm kiếm</t>
  </si>
  <si>
    <t>Nhập tất cả thông tin để tìm kiếm</t>
  </si>
  <si>
    <t>Nhập từng mục case đúng</t>
  </si>
  <si>
    <t>Nhập từng mục case sai</t>
  </si>
  <si>
    <t>Kết hợp các mục để tìm kiếm</t>
  </si>
  <si>
    <t>Điều hướng</t>
  </si>
  <si>
    <t>Đến 1 trang bất kỳ</t>
  </si>
  <si>
    <t>Kiểm tra lùi 1 trang</t>
  </si>
  <si>
    <t>Kiểm tra tiến 1 trang</t>
  </si>
  <si>
    <t>Về trang đâù</t>
  </si>
  <si>
    <t>Đến trang cuối</t>
  </si>
  <si>
    <t>Phân trang</t>
  </si>
  <si>
    <t>Số bản ghi trên 1 trang</t>
  </si>
  <si>
    <t>Hiển thị2 trang</t>
  </si>
  <si>
    <t>Hiển thị3 trang</t>
  </si>
  <si>
    <t>Kiểm tra dữ liệu hiển thị</t>
  </si>
  <si>
    <t>Kiểm tra dữ liệu hiển thị chính xác từng mục trên màn hình</t>
  </si>
  <si>
    <t>Xóa</t>
  </si>
  <si>
    <t>Xóa logic</t>
  </si>
  <si>
    <t>Chú ý xóa logic thì cập nhật trường nào, các thông tin nào bị ảnh hưởng(đã xóa thì không hiển thị, hoặc vẫn hiển thị)</t>
  </si>
  <si>
    <t>Xóa vật lý</t>
  </si>
  <si>
    <t>Xóa hết khỏi DB</t>
  </si>
  <si>
    <t>Validation</t>
  </si>
  <si>
    <t>Textbox</t>
  </si>
  <si>
    <t>Max length</t>
  </si>
  <si>
    <t>a</t>
  </si>
  <si>
    <t>Check a+-1</t>
  </si>
  <si>
    <t>Biên</t>
  </si>
  <si>
    <t>a-b</t>
  </si>
  <si>
    <t>Kiểm tra a-1,a,b,b+1</t>
  </si>
  <si>
    <t>Bắt buộc nhập</t>
  </si>
  <si>
    <t>Nhập dấu cách ở đầu và cuối</t>
  </si>
  <si>
    <t>Phải cắt dấu cách trước khi thực hiện</t>
  </si>
  <si>
    <t>Số âm</t>
  </si>
  <si>
    <t>Số thập phân</t>
  </si>
  <si>
    <t>Ký tự đặc biệt</t>
  </si>
  <si>
    <t>Copy ký tự không được phép</t>
  </si>
  <si>
    <t>Không nhập được số nhưng copy số xem có nhận không</t>
  </si>
  <si>
    <t>Nhập ký tự chữ</t>
  </si>
  <si>
    <t>Nhập ký tự số</t>
  </si>
  <si>
    <t>Combo box</t>
  </si>
  <si>
    <t>Giá trị cố định</t>
  </si>
  <si>
    <t>Kiểm tra các giá trị hiện thị đúng theo mô tả spec</t>
  </si>
  <si>
    <t>Giá trị động</t>
  </si>
  <si>
    <t>Kiểm tra giá trị được lấy từ DB, có thể có logic để lấy dữ liệu hiển thị</t>
  </si>
  <si>
    <t>Chọn 1 giá trị</t>
  </si>
  <si>
    <t>Kiểm tra việc hiển thị chính xác giá trị được chọn</t>
  </si>
  <si>
    <t>Chọn nhiều giá trị</t>
  </si>
  <si>
    <t>Có combo có thể chọn nhiều giá trị</t>
  </si>
  <si>
    <t>Thực hiện tìm kiếm ngay tại giá trị trong combo</t>
  </si>
  <si>
    <t>Thứ tự sắp xếp hiển thị</t>
  </si>
  <si>
    <t>Kiểm tra thứ tự sx các giá trị trong combo</t>
  </si>
  <si>
    <t>Check box</t>
  </si>
  <si>
    <t>Check</t>
  </si>
  <si>
    <t>Không check</t>
  </si>
  <si>
    <t>Check nhiều giá trị</t>
  </si>
  <si>
    <t>Radio button</t>
  </si>
  <si>
    <t>Không chọn</t>
  </si>
  <si>
    <t>Có trường hợp sẽ là mặc định có 1 giá trị, nhưng có trường hợp khi vào màn hình chưa có mục nào được chọn</t>
  </si>
  <si>
    <t>Ảnh</t>
  </si>
  <si>
    <t>Có ảnh</t>
  </si>
  <si>
    <t>Không chọn ảnh</t>
  </si>
  <si>
    <t>Loại ảnh</t>
  </si>
  <si>
    <t>Kích thước</t>
  </si>
  <si>
    <t>Dung lượng</t>
  </si>
  <si>
    <t>Đổi Ảnh</t>
  </si>
  <si>
    <t>Datetime picker</t>
  </si>
  <si>
    <t>Ẩn/hiện picker</t>
  </si>
  <si>
    <t>Kiểm tra có chọn được ngày quá khứ</t>
  </si>
  <si>
    <t>Chọn 1 ngày</t>
  </si>
  <si>
    <t>Kiểm tra chọn ngày tương lai</t>
  </si>
  <si>
    <t>Kiểm tra hiển thị đúng định dạng</t>
  </si>
  <si>
    <t xml:space="preserve">Email sending </t>
  </si>
  <si>
    <t>Subject</t>
  </si>
  <si>
    <t>Mail Format</t>
  </si>
  <si>
    <t xml:space="preserve">Attachedment file </t>
  </si>
  <si>
    <t xml:space="preserve">From </t>
  </si>
  <si>
    <t xml:space="preserve">To </t>
  </si>
  <si>
    <t>Reply-To</t>
  </si>
  <si>
    <t>Cc</t>
  </si>
  <si>
    <t>Bcc</t>
  </si>
  <si>
    <t xml:space="preserve">Mail Content </t>
  </si>
  <si>
    <t>Mail không có dữ liệu</t>
  </si>
  <si>
    <t>Test case list</t>
  </si>
  <si>
    <t>No</t>
  </si>
  <si>
    <t>Function Name</t>
  </si>
  <si>
    <t>Test case</t>
  </si>
  <si>
    <t>Created By</t>
  </si>
  <si>
    <t>Login</t>
  </si>
  <si>
    <t>Linh Chi</t>
  </si>
  <si>
    <t>Register</t>
  </si>
  <si>
    <t>Minh Anh</t>
  </si>
  <si>
    <t>ForgotPass</t>
  </si>
  <si>
    <t>Forgot password</t>
  </si>
  <si>
    <t>Huy</t>
  </si>
  <si>
    <t>Search</t>
  </si>
  <si>
    <t>Search - default</t>
  </si>
  <si>
    <t>Search default</t>
  </si>
  <si>
    <t>Hà</t>
  </si>
  <si>
    <t>Search advance</t>
  </si>
  <si>
    <t>Search Advance</t>
  </si>
  <si>
    <t>Group</t>
  </si>
  <si>
    <t xml:space="preserve">Danh sách nhóm </t>
  </si>
  <si>
    <t xml:space="preserve">Group List </t>
  </si>
  <si>
    <t>Phương</t>
  </si>
  <si>
    <t>Group Timeline</t>
  </si>
  <si>
    <t>Timeline</t>
  </si>
  <si>
    <t>Group - Member + Warning + Participate</t>
  </si>
  <si>
    <t>Group Member</t>
  </si>
  <si>
    <t>Chinh</t>
  </si>
  <si>
    <t>Newsfeed</t>
  </si>
  <si>
    <t>Uyên</t>
  </si>
  <si>
    <t>My Pages</t>
  </si>
  <si>
    <t>My page</t>
  </si>
  <si>
    <t>Yến</t>
  </si>
  <si>
    <t>Other's Pages</t>
  </si>
  <si>
    <t>Other's Page</t>
  </si>
  <si>
    <t>Thảo</t>
  </si>
  <si>
    <t>Friend's Pages</t>
  </si>
  <si>
    <t>Friend's Page</t>
  </si>
  <si>
    <t>Edit Profile</t>
  </si>
  <si>
    <t>Edit profile</t>
  </si>
  <si>
    <t>Vui</t>
  </si>
  <si>
    <t>Change Avatar</t>
  </si>
  <si>
    <t>Change Password</t>
  </si>
  <si>
    <t>Change password</t>
  </si>
  <si>
    <t>Change Status</t>
  </si>
  <si>
    <t>Common</t>
  </si>
  <si>
    <t>Header</t>
  </si>
  <si>
    <t xml:space="preserve">Header </t>
  </si>
  <si>
    <t>Vân Anh</t>
  </si>
  <si>
    <t>Friends suggest</t>
  </si>
  <si>
    <t>Friend Suggest</t>
  </si>
  <si>
    <t>CChinh</t>
  </si>
  <si>
    <t>Advertisment</t>
  </si>
  <si>
    <t>Advertisement</t>
  </si>
  <si>
    <t>Chat</t>
  </si>
  <si>
    <t>Create Post</t>
  </si>
  <si>
    <t>Post List</t>
  </si>
  <si>
    <t>Post list</t>
  </si>
  <si>
    <t>Comment + Reply + List</t>
  </si>
  <si>
    <t>Comment+Reply+List</t>
  </si>
  <si>
    <t>Test executed checklist Header</t>
  </si>
  <si>
    <t>Category</t>
  </si>
  <si>
    <t>Check Content</t>
  </si>
  <si>
    <t>Status</t>
  </si>
  <si>
    <t>Check Date</t>
  </si>
  <si>
    <t>QA check</t>
  </si>
  <si>
    <t>Note</t>
  </si>
  <si>
    <t>Có thực hiện test đầy đủ theo TC hay không?</t>
  </si>
  <si>
    <t>OK</t>
  </si>
  <si>
    <t>Có thực hiện report bug lên hệ thống quản lý bug đầy đủ không? Note mã bug ở redmine vào file test.
 Khi đưa bug chọn bug Owner, và release</t>
  </si>
  <si>
    <t>Có ghi lại hình ảnh lỗi hoặc video không?</t>
  </si>
  <si>
    <t>Có Kiểm tra trạng thái các bug, cập nhật trạng thái chính xác, ?</t>
  </si>
  <si>
    <t>Bug khi report đã đủ các thông tin cần thiết chưa?
 The title
 Precondition
 Procedure/Steps
 Expected results
 Actual Results
 Attachment
 Version web/app
 Device/account</t>
  </si>
  <si>
    <t>Module Code</t>
  </si>
  <si>
    <t>Test requirement</t>
  </si>
  <si>
    <t>Tester</t>
  </si>
  <si>
    <t>Pass</t>
  </si>
  <si>
    <t>Fail</t>
  </si>
  <si>
    <t>Untested</t>
  </si>
  <si>
    <t>N/A</t>
  </si>
  <si>
    <t>Number of Test cases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</si>
  <si>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</si>
  <si>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</si>
  <si>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</si>
  <si>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</si>
  <si>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</si>
  <si>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</si>
  <si>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</si>
  <si>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</si>
  <si>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</si>
  <si>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</si>
  <si>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Kiểm tra số lượng các item</t>
  </si>
  <si>
    <t>TEST REPORT</t>
  </si>
  <si>
    <t>Project Name</t>
  </si>
  <si>
    <t>&lt;Tinder&gt;</t>
  </si>
  <si>
    <t>Creator</t>
  </si>
  <si>
    <t>Project Code</t>
  </si>
  <si>
    <t>&lt;Tinder04&gt;</t>
  </si>
  <si>
    <t>Reviewer/Approver</t>
  </si>
  <si>
    <t>Thủy</t>
  </si>
  <si>
    <t>Document Code</t>
  </si>
  <si>
    <t>Date</t>
  </si>
  <si>
    <t>Notes</t>
  </si>
  <si>
    <t>&lt;List modules included in this release&gt; ex: Release 1 includes 2 modules: Module1 and Module2</t>
  </si>
  <si>
    <t>I. Bug of Funtions</t>
  </si>
  <si>
    <t>Module code</t>
  </si>
  <si>
    <t>Untesed</t>
  </si>
  <si>
    <t>Number of test cases</t>
  </si>
  <si>
    <t>Total</t>
  </si>
  <si>
    <t>Test coverage</t>
  </si>
  <si>
    <t>Test successful coverage</t>
  </si>
  <si>
    <t>II. Report by Defect</t>
  </si>
  <si>
    <t>1. Classify Defect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</si>
  <si>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</si>
  <si>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</si>
  <si>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</si>
  <si>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</si>
  <si>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</si>
  <si>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</si>
  <si>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</si>
  <si>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>Functional</t>
  </si>
  <si>
    <t>Coding mistake</t>
  </si>
  <si>
    <t>No bug</t>
  </si>
  <si>
    <t>Other</t>
  </si>
  <si>
    <t>Unclear Document</t>
  </si>
  <si>
    <t>2. Bug Analysis</t>
  </si>
  <si>
    <t>Bug reason</t>
  </si>
  <si>
    <t>Reason</t>
  </si>
  <si>
    <t>Number</t>
  </si>
  <si>
    <t>Misunderstand Document</t>
  </si>
  <si>
    <t>Error in Document</t>
  </si>
  <si>
    <t>As Specified</t>
  </si>
  <si>
    <t>Duplicate</t>
  </si>
  <si>
    <t>Insufficient execution environment</t>
  </si>
  <si>
    <t>data error</t>
  </si>
  <si>
    <t>Error in Testing procedure</t>
  </si>
  <si>
    <t>Cannot Reproduce</t>
  </si>
  <si>
    <t>Connected system bad</t>
  </si>
  <si>
    <t>Cause unknown</t>
  </si>
  <si>
    <t>requirement error</t>
  </si>
  <si>
    <t>M.Anh</t>
  </si>
  <si>
    <t>https://docs.google.com/spreadsheets/d/1ESyqwq-qk4PrLJARdIinAWjco6vnG6pD/edit#gid=340612222</t>
  </si>
  <si>
    <t>Review
Nguyễn Thị Thảo</t>
  </si>
  <si>
    <t>Login-1</t>
  </si>
  <si>
    <t>Access Right</t>
  </si>
  <si>
    <t>Truy cập bằng URL</t>
  </si>
  <si>
    <t>Check paste URL cùng trình duyệt</t>
  </si>
  <si>
    <t>1. Mở 1 tab mới cùng trình duyệt 
2. Paste link URL của màn hình Login</t>
  </si>
  <si>
    <t>URL: https://social-network.warface.codegym.vn/login</t>
  </si>
  <si>
    <t>Hiển thị màn hình Login C10 Tinder</t>
  </si>
  <si>
    <t>Login-2</t>
  </si>
  <si>
    <t>Check paste URL khác trình duyệt</t>
  </si>
  <si>
    <t>1. Mở 1 tab mới khác trình duyệt 
2. Paste link URL của màn hình Login</t>
  </si>
  <si>
    <t>Login-3</t>
  </si>
  <si>
    <t>Check số lượng các Item</t>
  </si>
  <si>
    <t>1. Truy cập màn hình Login C10 Tinder
2. Check số lượng các Item trên màn hình</t>
  </si>
  <si>
    <t>2. Số lượng các Item trên màn hình: 
- Logo Tinder
- Label: Welcome to the C10Tinder 
- Label: C10Tinder is a social network template that can be used to connect people. Use this template for multipurpose social activities like dating, posting, chatting and much more. Now join &amp; Make Cool Friends around the wworld !!!
- Label: Login 
- Label: Sign In Now And Meet The Awesome Friend Around The World. 
- Textbox: Account Name 
- Textbox: Password 
- Icon: Hidden Password 
- Checkbox: Remember Me 
- Button: Login 
- Link: Forgot Password 
- Icon: Facebook 
- Icon: Google 
- Label: Don't Have An Account?
- Link: Register Now</t>
  </si>
  <si>
    <t>Login-5</t>
  </si>
  <si>
    <t>Check font, size, vị trí, màu sắc các Item</t>
  </si>
  <si>
    <t>2. Các Item hiển thị đúng vị trí, font-size, màu sắc theo design</t>
  </si>
  <si>
    <t>Login-6</t>
  </si>
  <si>
    <t>Check trạng thái các Item</t>
  </si>
  <si>
    <t>2. 
- Các textbox rỗng, có thể nhập 
- Checkbox: enable 
- Các link có thể click được 
- Các button, icon: enable, có thể click được</t>
  </si>
  <si>
    <t>Login-7</t>
  </si>
  <si>
    <t>Check giá trị default các Item</t>
  </si>
  <si>
    <t>2. 
- Textbox Account Name: 
+ Placeholder: Account Name 
- Password: 
+ Placeholder: Password 
- Icon hidden Password: ở trạng thái có dấu gạch chéo 
- Checkbox Remember Me: uncheck</t>
  </si>
  <si>
    <t>Login-8</t>
  </si>
  <si>
    <t>Check Login thành công</t>
  </si>
  <si>
    <t>1. Truy cập màn hình Login C10Tinder 
2. Nhập các trường hợp lệ 
3. enter/click icon kính lúp/click button Login</t>
  </si>
  <si>
    <t>Account name: Chi1234
Password: 123456</t>
  </si>
  <si>
    <t>3. Hiển thị màn hình Newfeed</t>
  </si>
  <si>
    <t>Login-9</t>
  </si>
  <si>
    <t>Check Login không thành công</t>
  </si>
  <si>
    <t>1. Truy cập màn hình Login C10Tinder 
2. Nhập Account name không hợp lệ
3. Nhập Password hợp lệ
4. enter/click icon kính lúp/click button Login</t>
  </si>
  <si>
    <t>4. Hiển thị mess: Your Account Is Not Correct, Please Check Your Username Or Password</t>
  </si>
  <si>
    <t>Login-10</t>
  </si>
  <si>
    <t>1. Truy cập màn hình Login C10Tinder 
2. Nhập Password không hợp lệ
3. Nhập Account name hợp lệ
4. enter/click icon kính lúp/click button Login</t>
  </si>
  <si>
    <t>Login-11</t>
  </si>
  <si>
    <t>Check click Icon Hidden Password</t>
  </si>
  <si>
    <t>1. Truy cập màn hình Login C10Tinder 
2. Nhập Account name và Password hợp lệ 
3. Click Icon Hidden Password</t>
  </si>
  <si>
    <t>3. 
- Icon có dấu gạch chéo: password hiển thị dạng mã hóa 
- Icon không có dấu gạch chéo: password hiển thị đúng các kí tự nhập vào</t>
  </si>
  <si>
    <t>Login-12</t>
  </si>
  <si>
    <t>Check click button Login</t>
  </si>
  <si>
    <t>1. Truy cập màn hình Login C10Tinder 
2. Nhập các trường hợp lệ 
3. Click button Login</t>
  </si>
  <si>
    <t>Login-13</t>
  </si>
  <si>
    <t>Check checkbox Remember Me</t>
  </si>
  <si>
    <t>Check click checkbox Remember Me</t>
  </si>
  <si>
    <t>1. Truy cập màn hình Login C10Tinder 
2. Nhập các trường hợp lệ 
3. Click checkbox Remember Me 
4. enter/click icon kính lúp/click button Login</t>
  </si>
  <si>
    <t>4. Ghi nhớ tài khoản cho lần đăng nhập sau để user không cần nhập lại thông tin tài khoản</t>
  </si>
  <si>
    <t>Login-14</t>
  </si>
  <si>
    <t>Check uncheck checkbox Remember Me</t>
  </si>
  <si>
    <t>1. Truy cập màn hình Login C10Tinder 
2. Nhập các trường hợp lệ 
3. Uncheck checkbox Remember Me 
4. enter/click icon kính lúp/click button Login</t>
  </si>
  <si>
    <t>4. Không ghi nhớ tài khoản cho lần đăng nhập sau, user cần nhập lại thông tin tài khoản</t>
  </si>
  <si>
    <t>Login-15</t>
  </si>
  <si>
    <t>Check click Icon Facebook</t>
  </si>
  <si>
    <t>1. Truy cập màn hình Login C10Tinder 
2. Click icon Facebook</t>
  </si>
  <si>
    <t>2. Hiển thị Facebook để đăng nhập. Đăng nhập thành công sẽ truy cập vào màn hình Newfeed</t>
  </si>
  <si>
    <t>Login-16</t>
  </si>
  <si>
    <t>Check đăng nhập bằng 1 tài khoản chưa đăng kí tài khoản Fb</t>
  </si>
  <si>
    <t>1. Truy cập màn hình Login C10Tinder 
2. Click icon Facebook
3. Đăng nhập bằng 1 tài khoản FB chưa được đăng kí</t>
  </si>
  <si>
    <t>3. Không thể Login được vào hệ thống</t>
  </si>
  <si>
    <t>Login-17</t>
  </si>
  <si>
    <t>Check đăng nhập bằng 1 tài khoản Fb sai</t>
  </si>
  <si>
    <t>1. Truy cập màn hình Login C10Tinder 
2. Click icon Facebook
3. Đăng nhập bằng 1 tài khoản FB sai</t>
  </si>
  <si>
    <t>Login-18</t>
  </si>
  <si>
    <t>Check click Icon Google</t>
  </si>
  <si>
    <t>1. Truy cập màn hình Login C10Tinder 
2. Click icon Google</t>
  </si>
  <si>
    <t>2. Hiển thị Google để đăng nhập. Đăng nhập thành công sẽ truy cập vào màn hình Newfeed</t>
  </si>
  <si>
    <t>Login-19</t>
  </si>
  <si>
    <t>Check đăng nhập bằng 1 tài khoản chưa đăng kí tài khoản Google</t>
  </si>
  <si>
    <t>1. Truy cập màn hình Login C10Tinder 
2. Click icon Google
3. Đăng nhập bằng 1 tài khoản Google chưa được đăng kí</t>
  </si>
  <si>
    <t>lỗi400</t>
  </si>
  <si>
    <t>Login-20</t>
  </si>
  <si>
    <t>Check đăng nhập bằng 1 tài khoản Google sai</t>
  </si>
  <si>
    <t>1. Truy cập màn hình Login C10Tinder 
2. Click icon Google
3. Đăng nhập bằng 1 tài khoản Google sai</t>
  </si>
  <si>
    <t>Login-21</t>
  </si>
  <si>
    <t>Check click link Forgot Pass</t>
  </si>
  <si>
    <t>1. Truy cập màn hình Login C10Tinder 
2. Click link Forgot Pass</t>
  </si>
  <si>
    <t>2. Hiển thị màn hình Forgot Pass</t>
  </si>
  <si>
    <t>Login-22</t>
  </si>
  <si>
    <t>Check click link Register Now</t>
  </si>
  <si>
    <t>1. Truy cập màn hình Login C10Tinder 
2. Click link Register Now</t>
  </si>
  <si>
    <t>2. Hiển thị màn hình Registration</t>
  </si>
  <si>
    <t>Login-23</t>
  </si>
  <si>
    <t>Account name</t>
  </si>
  <si>
    <t>Check không nhập Account name</t>
  </si>
  <si>
    <t>1. Truy cập màn hình Login C10Tinder 
2. Không nhập Account name
3. Nhập Password hợp lệ 
4. enter/click icon kính lúp/click button Login</t>
  </si>
  <si>
    <t>Password: 123456</t>
  </si>
  <si>
    <t>4. Hiển thị mess dưới textbox Account name: Account Name Is Not Null!</t>
  </si>
  <si>
    <t>Login-27</t>
  </si>
  <si>
    <t>Check nhập Account name toàn space</t>
  </si>
  <si>
    <t>1. Truy cập màn hình Login C10Tinder 
2. Nhập Account name chỉ toàn kí tự space
3. Nhập Password hợp lệ 
4. enter/click icon kính lúp/click button Login</t>
  </si>
  <si>
    <t>4. Hiển thị mess dưới textbox Account name: Account name contain alphabet characters and digits</t>
  </si>
  <si>
    <t>Login-28</t>
  </si>
  <si>
    <t>Check nhập Account name có chứa kí tự đặc biệt</t>
  </si>
  <si>
    <t>1. Truy cập màn hình Login C10Tinder 
2. Nhập Account name chứa kí tự đặc biệt
3. Nhập Password hợp lệ 
4. enter/click icon kính lúp/click button Login</t>
  </si>
  <si>
    <t>Login-29</t>
  </si>
  <si>
    <t>Password</t>
  </si>
  <si>
    <t>Check không nhập Password</t>
  </si>
  <si>
    <t>1. Truy cập màn hình Login C10Tinder 
2. Không nhập Password
3. Nhập Account name hợp lệ 
4. enter/click icon kính lúp/click button Login</t>
  </si>
  <si>
    <t>4. Hiển thị mess dưới textbox Password: Password Is Not Null!</t>
  </si>
  <si>
    <t>Login-30</t>
  </si>
  <si>
    <t>Check nhập Password toàn kí tự space</t>
  </si>
  <si>
    <t>1. Truy cập màn hình Login C10Tinder 
2. Nhập Password chỉ toàn kí tự space
3. Nhập Account name hợp lệ 
4. enter/click icon kính lúp/click button Login</t>
  </si>
  <si>
    <t>Le Vui</t>
  </si>
  <si>
    <t>Acess Right</t>
  </si>
  <si>
    <t>EditProfile</t>
  </si>
  <si>
    <t>https://docs.google.com/spreadsheets/d/1ESyqwq-qk4PrLJARdIinAWjco6vnG6pD/edit#gid=870339762</t>
  </si>
  <si>
    <r>
      <t xml:space="preserve">Test design: </t>
    </r>
    <r>
      <rPr>
        <u/>
        <sz val="10"/>
        <color theme="10"/>
        <rFont val="Arial"/>
        <family val="2"/>
        <charset val="163"/>
        <scheme val="minor"/>
      </rPr>
      <t>https://app.mindmup.com/map/new/1689438653153</t>
    </r>
  </si>
  <si>
    <t>Note by Vui(tự note)</t>
  </si>
  <si>
    <t>Reviewer
Nguyễn Thị Thảo</t>
  </si>
  <si>
    <t>Trả lời Reviewer</t>
  </si>
  <si>
    <t>EditProfile-1</t>
  </si>
  <si>
    <t>Kiểm tra copy link</t>
  </si>
  <si>
    <t>Kiểm tra cùng trình duyệt khi session còn hiệu lực</t>
  </si>
  <si>
    <t>1. Copy paste link trên cùng trình duyệt Opera 
2. Nhấn enter/click icon kính lúp</t>
  </si>
  <si>
    <t>https://social-network.warface.codegym.vn/edit/detail</t>
  </si>
  <si>
    <t>1. Hệ thống hiển thị màn hình Edit Profile</t>
  </si>
  <si>
    <t>EditProfile-2</t>
  </si>
  <si>
    <t>Kiểm tra cùng trình duyệt khi session hết hiệu lực</t>
  </si>
  <si>
    <t>1. Copy paste link trên cùng trình duyệt Opera
2. Nhấn enter/click icon kính lúp</t>
  </si>
  <si>
    <t>1. Hệ thống hiển thị màn hình login</t>
  </si>
  <si>
    <t>EditProfile-3</t>
  </si>
  <si>
    <t>Kiểm tra khác trình duyệt khi session còn hiệu lực</t>
  </si>
  <si>
    <t>1. Copy paste link sang trình duyệt khác
2. Nhấn enter/click icon kính lúp</t>
  </si>
  <si>
    <t>EditProfile-4</t>
  </si>
  <si>
    <t>Kiểm tra khác trình duyệt khi session hết hiệu lực</t>
  </si>
  <si>
    <t>EditProfile-5</t>
  </si>
  <si>
    <t>Kiểm tra nhấn Edit profile</t>
  </si>
  <si>
    <t>Login thành công vào hệ thống và đang ở màn hình My Pages</t>
  </si>
  <si>
    <t>1. Nhấn User's Avatar góc phải trên header
2. Nhấn Edit Profile</t>
  </si>
  <si>
    <t>EditProfile-6</t>
  </si>
  <si>
    <t>Check màn hình Edit Profile</t>
  </si>
  <si>
    <t>1. Kiểm tra số lượng các item</t>
  </si>
  <si>
    <t>1. Hiển thị đúng như design</t>
  </si>
  <si>
    <t>EditProfile-7</t>
  </si>
  <si>
    <t>Kiểm tra vị trí, font chữ, size chữ, màu sắc</t>
  </si>
  <si>
    <t>1. Kiểm tra vị trí, font chữ, size chữ, màu sắc</t>
  </si>
  <si>
    <t>1. Hiển thị đúng theo design</t>
  </si>
  <si>
    <t>EditProfile-8</t>
  </si>
  <si>
    <t>Kiểm tra trạng thái</t>
  </si>
  <si>
    <t>1. Kiểm tra trạng thái các item</t>
  </si>
  <si>
    <t>1. Các item đều ở trạng thái mặc định</t>
  </si>
  <si>
    <t>EditProfile-9</t>
  </si>
  <si>
    <t>Kiểm tra giá trị default</t>
  </si>
  <si>
    <t>1. Kiểm tra các giá trị default</t>
  </si>
  <si>
    <t>1. Các text box đều hiển thị dữ liệu của tài khoảnĐã Login chính xác</t>
  </si>
  <si>
    <t>EditProfile-10</t>
  </si>
  <si>
    <t>Kiểm tra giá trị trong Combobox</t>
  </si>
  <si>
    <t>Kiểm tra Combobox Gender</t>
  </si>
  <si>
    <t>1. Kiểm tra các giá trị trong combobox</t>
  </si>
  <si>
    <t>SELECT DISTINCT gender FROM Accounts_Creat.users;</t>
  </si>
  <si>
    <t>1. Hệ thống hiển thị đầy các giá trị có trong DB(Male, Female)</t>
  </si>
  <si>
    <t>EditProfile-11</t>
  </si>
  <si>
    <t>Kiểm tra Combobox Occupation</t>
  </si>
  <si>
    <t>1. Kiểm tra các giá trị trong
combobox</t>
  </si>
  <si>
    <t>SELECT DISTINCT occupation FROM Accounts_Creat.user;</t>
  </si>
  <si>
    <t>1. Hệ thống hiển thị đầy đủ các giá trị có trong DB</t>
  </si>
  <si>
    <t>EditProfile-12</t>
  </si>
  <si>
    <t>Kiểm tra Combobox Province</t>
  </si>
  <si>
    <t>SELECT DISTINCT province FROM Accounts_Creat.users;</t>
  </si>
  <si>
    <t>1. Hệ thống hiển thị đầy đủ các giá trị 
có trong DB</t>
  </si>
  <si>
    <t>EditProfile-13</t>
  </si>
  <si>
    <t>Kiểm tra Combobox District</t>
  </si>
  <si>
    <t>SELECT DISTINCT district FROM Accounts_Creat.users where province = 'Hà Nội';</t>
  </si>
  <si>
    <t>1. Hệ thống hiển thị đầy đủ các giá trị có trong DB(tương ứng với các giá trị trong Province)
2. Phải chọn Province mới chọn được District</t>
  </si>
  <si>
    <t>EditProfile-14</t>
  </si>
  <si>
    <t>Kiểm tra Combobox Ward</t>
  </si>
  <si>
    <t>SELECT DISTINCT ward FROM Accounts_Creat.users where province = 'Hà Nội' and district = 'Đống Đa';</t>
  </si>
  <si>
    <t>1. Hệ thống hiển thị đầy đủ các giá trị có trong DB(tương ứng với các giá trị trong Province và District)
2. Phải chọn Province, District mới chọn được Ward</t>
  </si>
  <si>
    <t>EditProfile-15</t>
  </si>
  <si>
    <t>Check Business</t>
  </si>
  <si>
    <t>Edit thành công(Button Save)</t>
  </si>
  <si>
    <t>Sửa tất cả các trường thông tin</t>
  </si>
  <si>
    <t>1. Đăng nhập thành công tài khoản (Account Name: bechanh, Password: 123123)
và đang ở màn hình Edit Profile
2. Các trường thông tin nhập chính xác và không trùng lặp</t>
  </si>
  <si>
    <t>1. Nhập/Chọn thông tin
- Username
- Gender
- Date Of Birth
- Occupation
- Email
- Address
- Province
- District
- Ward
2. Nhấn button Save</t>
  </si>
  <si>
    <t>1. Nhập/Chọn thông tin:
- Username: bechanhdangiu
- Gender: Male
- Date Of Birth: 11/05/2002
- Occupation: Student
- Email: levui@gmail.com
- Address: 6-Thọ Tiến
- Province: Thanh Hóa
- District: Triệu Sơn
- Ward: Thọ Tiến
2. Câu lệnh truy vấn:
SELECT * FROM Accounts_Creat.users where username = 'bechanhdangiu';</t>
  </si>
  <si>
    <r>
      <t xml:space="preserve">1. Lưu thành công trên hệ thống và cập nhật vào DB
</t>
    </r>
    <r>
      <rPr>
        <sz val="10"/>
        <color rgb="FFFF0000"/>
        <rFont val="Arial"/>
        <family val="2"/>
        <charset val="163"/>
        <scheme val="minor"/>
      </rPr>
      <t>2. Hệ thống cập nhật lại thông tin và vẫn ở màn hình edit</t>
    </r>
  </si>
  <si>
    <t>EditProfile-16</t>
  </si>
  <si>
    <t>Không sửa thông tin</t>
  </si>
  <si>
    <t>1. Đăng nhập thành công tài khoản (Account Name:bechanhdangiu,Password:123123)
và đang ở màn hình Edit Profile</t>
  </si>
  <si>
    <t>1. Nhấn button Save</t>
  </si>
  <si>
    <r>
      <t xml:space="preserve">1. Câu lệnh truy vấn:
SELECT users.*
FROM users
JOIN account ON users.account_id = account.account_id
WHERE account.account_name = 'bechanhiudau';
2. Data </t>
    </r>
    <r>
      <rPr>
        <u/>
        <sz val="10"/>
        <color theme="10"/>
        <rFont val="Arial"/>
        <family val="2"/>
        <charset val="163"/>
        <scheme val="minor"/>
      </rPr>
      <t>Data Edit profile</t>
    </r>
  </si>
  <si>
    <t>1. Lưu thành công trên hệ thống và giữ nguyên dữ liệu cũ trong DB</t>
  </si>
  <si>
    <t>EditProfile-17</t>
  </si>
  <si>
    <t>Sửa 1 vài trường thông tin</t>
  </si>
  <si>
    <t>1. Nhập thông tin:
- Address:7 Thọ Tiến
2. Nhấn Save</t>
  </si>
  <si>
    <t>1. Lưu thành công trên hệ thống và cập nhật vào DB</t>
  </si>
  <si>
    <t>EditProfile-18</t>
  </si>
  <si>
    <t>Edit không thành công(Button Cancel)</t>
  </si>
  <si>
    <t>Button Cancel chọn OK</t>
  </si>
  <si>
    <t>1. Nhập/Chọn thông tin
- Username
- Gender
- Date Of Birth
- Occupation
- Email
- Address
- Province
- District
- Ward
2. Nhấn button Cancel
3. Nhấn OK</t>
  </si>
  <si>
    <t>1. Hệ thống trở về màn hình Edit Profile với dữ liệu Save lần cuối, DB không thay đổi</t>
  </si>
  <si>
    <t>EditProfile-19</t>
  </si>
  <si>
    <t>Button Cancel chọn No</t>
  </si>
  <si>
    <t>1. Nhập/Chọn thông tin
- Username
- Gender
- Date Of Birth
- Occupation
- Email
- Address
- Province
- District
- Ward
2. Nhấn button Cancel
3. Nhấn No</t>
  </si>
  <si>
    <t>1. Hệ thống dừng và trở về màn hình Edit Profile với các dữ liệu đang nhập</t>
  </si>
  <si>
    <t>EditProfile-20</t>
  </si>
  <si>
    <t>Check Validation</t>
  </si>
  <si>
    <t>Kiểm tra textbox Username</t>
  </si>
  <si>
    <t>Kiểm tra nhập space</t>
  </si>
  <si>
    <t>1. Đăng nhập thành công tài khoản (Account Name: bechanh21, Password: abcabc)
và đang ở màn hình Edit Profile</t>
  </si>
  <si>
    <t>1. Nhập/Chọn thông tin:
- Username:Nhập space
- Các trường thông tin khác:Giữ nguyên
2. Nhấn button Save</t>
  </si>
  <si>
    <t>Username:Nhập space</t>
  </si>
  <si>
    <t>1. Hệ thống hiển thị thông báo lỗi: " User name must not be blank" và dừng xử lý</t>
  </si>
  <si>
    <t>EditProfile-21</t>
  </si>
  <si>
    <t>Kiểm tra nhập 5 ký tự</t>
  </si>
  <si>
    <t>1.Nhập/Chọn thông tin:
-Username:lemon
-Các trường thông tin khác:Giữ nguyên
2.Nhấn button Save</t>
  </si>
  <si>
    <t>Username:lemon</t>
  </si>
  <si>
    <t>1.Hệ thống hiển thị thông báo lỗi:"User name contains minimum 6 characters"</t>
  </si>
  <si>
    <t>EditProfile-22</t>
  </si>
  <si>
    <t>Kiểm tra nhập 6 ký tự</t>
  </si>
  <si>
    <t>1. Nhập/Chọn thông tin:
- Username: bechan
- Các trường thông tin khác: Giữ nguyên
2. Nhấn button Save</t>
  </si>
  <si>
    <t>1. Username: bechan
2. Câu lệnh truy vấn kiểm tra 
dữ liệu sau lưu vào DB
SELECT users.username
FROM users
JOIN account ON 
users.account_id = 
account.account_id
WHERE account.account_name 
= 'bechanh21';</t>
  </si>
  <si>
    <t>EditProfile-23</t>
  </si>
  <si>
    <t>Kiểm tra nhập24 ký tự</t>
  </si>
  <si>
    <t>1.Nhập/Chọn thông tin:
-Username: chanhxinh cua trunguy114
-Các trường thông tin khác: Giữ nguyên
2.Nhấn button Save</t>
  </si>
  <si>
    <t>Username:chanhxinh cua
trunguy114</t>
  </si>
  <si>
    <t>1.Lưu thành công trên hệ thống và cập nhật vào DB</t>
  </si>
  <si>
    <t>EditProfile-24</t>
  </si>
  <si>
    <t>Kiểm tra nhập25 ký tự</t>
  </si>
  <si>
    <t>1.Nhập/Chọn thông tin:
-Username: chanhxinh cua atrunguy114
-Các trường thông tin khác: Giữ nguyên
2.Nhấn button Save</t>
  </si>
  <si>
    <t>Username: chanhxinh cua
atrunguy114</t>
  </si>
  <si>
    <t>1.Hệ thống hiển thị thông báo lỗi: "User name contains maximum24 characters" và dừng xử lý</t>
  </si>
  <si>
    <t>EditProfile-25</t>
  </si>
  <si>
    <t>Kiểm tra nhập chữ</t>
  </si>
  <si>
    <t>Username: bechan</t>
  </si>
  <si>
    <t>EditProfile-26</t>
  </si>
  <si>
    <t>Kiểm tra nhập số</t>
  </si>
  <si>
    <t>1. Nhập/Chọn thông tin:
- Username: 123456
- Các trường thông tin khác: Giữ nguyên
2. Nhấn button Save</t>
  </si>
  <si>
    <t>Username: 123456</t>
  </si>
  <si>
    <t>EditProfile-27</t>
  </si>
  <si>
    <t>Kiểm tra nhập ký tự đặc biệt</t>
  </si>
  <si>
    <t>1. Nhập/Chọn thông tin:
- Username: ///???
- Các trường thông tin khác: Giữ nguyên
2. Nhấn button Save</t>
  </si>
  <si>
    <t>Username: ///???</t>
  </si>
  <si>
    <t>EditProfile-28</t>
  </si>
  <si>
    <t>Kiểm tra nhập chữ và ký tự đặc biệt</t>
  </si>
  <si>
    <t>1. Nhập/Chọn thông tin:
- Username: chanh//
- Các trường thông tin khác: Giữ nguyên
2. Nhấn button Save</t>
  </si>
  <si>
    <t>Username:
chanh//</t>
  </si>
  <si>
    <t>EditProfile-29</t>
  </si>
  <si>
    <t>Kiểm tra nhập số và ký tự đặc biệt</t>
  </si>
  <si>
    <t>1. Nhập/Chọn thông tin:
- Username: 114?//
- Các trường thông tin khác: Giữ nguyên
2. Nhấn button Save</t>
  </si>
  <si>
    <t>Username:
114?//</t>
  </si>
  <si>
    <t>EditProfile-30</t>
  </si>
  <si>
    <t>Kiểm tra nhập chữ, số và ký tự đặc biệt</t>
  </si>
  <si>
    <t>1. Nhập/Chọn thông tin:
- Username: chanh114?
- Các trường thông tin khác: Giữ nguyên
2. Nhấn button Save</t>
  </si>
  <si>
    <t>Username:
chanh114*</t>
  </si>
  <si>
    <t>EditProfile-31</t>
  </si>
  <si>
    <t>Kiểm tra xóa và bỏ trống</t>
  </si>
  <si>
    <t>1. Nhập/Chọn thông tin:
- Username: Bỏ trống
- Các trường thông tin khác: Giữ nguyên</t>
  </si>
  <si>
    <t>1. Hệ thống thông báo lỗi: "User name must not be blank" và dừng xử lý</t>
  </si>
  <si>
    <t>EditProfile-32</t>
  </si>
  <si>
    <t>Kiểm tra combobox Gender</t>
  </si>
  <si>
    <t>Kiểm tra chọn mới</t>
  </si>
  <si>
    <t>1. Nhập/Chọn thông tin:
- Gender: Chọn Male
- Các trường thông tin khác: Giữ nguyên
(tài khoản đang ở Female)
2. Nhấn button Save</t>
  </si>
  <si>
    <t>SELECT users.gender
FROM users
JOIN account ON 
users.account_id = 
account.account_id
WHERE account.account_name 
= 'bechanh21';</t>
  </si>
  <si>
    <t>EditProfile-33</t>
  </si>
  <si>
    <t>Kiểm tra không chọn</t>
  </si>
  <si>
    <t>1. Nhập/Chọn thông tin:
- Các trường thông tin: Giữ nguyên
2. Nhấn button Save</t>
  </si>
  <si>
    <t>1. Giữ nguyên dữ liệu cũ trên hệ thống và DB</t>
  </si>
  <si>
    <t>EditProfile-34</t>
  </si>
  <si>
    <t>Kiểm tra calendar Date Of 
Birth</t>
  </si>
  <si>
    <t>Kiểm tra nhập &gt;18 tuổi</t>
  </si>
  <si>
    <t>1. Nhập/Chọn thông tin:
- Date Of Birth: 11/05/2002
- Các trường thông tin khác: Giữ nguyên
2. Nhấn button Save</t>
  </si>
  <si>
    <t>1. Date Of Birth: 11/05/2002
2. Câu lệnh truy vấn SQL
SELECT users.birthday
FROM users
JOIN account ON 
users.account_id = 
account.account_id
WHERE account.account_name 
= 'bechanh21';</t>
  </si>
  <si>
    <t>EditProfile-35</t>
  </si>
  <si>
    <t>Kiểm tra nhập = 18 tuổi</t>
  </si>
  <si>
    <t>1. Nhập/Chọn thông tin:
- Date Of Birth: Nhập ngày tháng năm tròn 18 tuổi
- Các trường thông tin khác: Giữ nguyên
2. Nhấn button Save</t>
  </si>
  <si>
    <t>EditProfile-36</t>
  </si>
  <si>
    <t>Kiểm tra nhập &lt;18 tuổi</t>
  </si>
  <si>
    <t>1. Nhập/Chọn thông tin:
- Date Of Birth: 05/5/2009
- Các trường thông tin khác: Giữ nguyên
2. Nhấn button Save</t>
  </si>
  <si>
    <t>Date Of Birth:05/5/2009</t>
  </si>
  <si>
    <t>1. Hệ thống thông báo lỗi: "You must be over 18 year olds"</t>
  </si>
  <si>
    <t>EditProfile-37</t>
  </si>
  <si>
    <t>Kiểm tra nhập ngày trong tương lai</t>
  </si>
  <si>
    <t>1. Nhập/Chọn thông tin:
- Date Of Birth: 05/5/2025
- Các trường thông tin khác: Giữ nguyên
2. Nhấn button Save</t>
  </si>
  <si>
    <t>Date Of Birth: 05/5/2025</t>
  </si>
  <si>
    <t>1. Hệ thống không cho phép nhập và dừng xử lý</t>
  </si>
  <si>
    <t>EditProfile-38</t>
  </si>
  <si>
    <t>Kiểm tra không nhập</t>
  </si>
  <si>
    <t>1. Nhập/Chọn thông tin:
- Các trường thông tin : Giữ nguyên
2. Nhấn button Save</t>
  </si>
  <si>
    <t>EditProfile-39</t>
  </si>
  <si>
    <t>Kiểm tra chọn &gt;18 tuổi</t>
  </si>
  <si>
    <t>1. Chọn thông tin:
- Date Of Birth: 11/05/2002
- Các trường thông tin khác: Giữ nguyên
2. Nhấn button Save</t>
  </si>
  <si>
    <t>EditProfile-40</t>
  </si>
  <si>
    <t>Kiểm tra chọn = 18 tuổi</t>
  </si>
  <si>
    <t>1. Chọn thông tin:
- Date Of Birth: Chọn ngày tháng năm tròn 18 tuổi
- Các trường thông tin khác: Giữ nguyên
2. Nhấn button Save</t>
  </si>
  <si>
    <t>EditProfile-41</t>
  </si>
  <si>
    <t>Kiểm tra chọn &lt;18 tuổi</t>
  </si>
  <si>
    <t>1. Chọn thông tin:
- Date Of Birth: 05/5/2009
- Các trường thông tin khác: Giữ nguyên
2. Nhấn button Save</t>
  </si>
  <si>
    <t>EditProfile-42</t>
  </si>
  <si>
    <t>1. Chọn thông tin:
- Các trường thông tin: Giữ nguyên
2. Nhấn button Save</t>
  </si>
  <si>
    <t>EditProfile-43</t>
  </si>
  <si>
    <t>1. Nhập/Chọn thông tin:
- Date Of Birth: */05/2002
- Các trường thông tin khác: Giữ nguyên
2. Nhấn button Save</t>
  </si>
  <si>
    <t>EditProfile-44</t>
  </si>
  <si>
    <t>Kiểm tra nhập số âm</t>
  </si>
  <si>
    <t>1. Nhập/Chọn thông tin:
- Date Of Birth: -5/5/2025
- Các trường thông tin khác: Giữ nguyên
2. Nhấn button Save</t>
  </si>
  <si>
    <t>EditProfile-45</t>
  </si>
  <si>
    <t>Kiểm tra chọn ngày trong tương lai</t>
  </si>
  <si>
    <t>EditProfile-46</t>
  </si>
  <si>
    <t>Kiểm tra Occupation</t>
  </si>
  <si>
    <t>Kiểm tra chọn lại</t>
  </si>
  <si>
    <t>1. Nhập/Chọn thông tin:
- Occupation:Chọn Doctor
- Các trường thông tin khác: Giữ nguyên
2. Nhấn button Save</t>
  </si>
  <si>
    <t>Occupation:Doctor</t>
  </si>
  <si>
    <t>EditProfile-47</t>
  </si>
  <si>
    <t>EditProfile-48</t>
  </si>
  <si>
    <t>Kiểm tra textbox Email</t>
  </si>
  <si>
    <t>1. Đăng nhập thành công tài khoản (Account Name: bechanh21, Password: abcabc)
và đang ở màn hình Edit Profile
2. Các Email nhập vào chưa tồn tại trong DB</t>
  </si>
  <si>
    <t>1. Nhập/Chọn thông tin:
- Email: Không nhập
- Các trường thông tin khác: Giữ nguyên
2. Nhấn button Save</t>
  </si>
  <si>
    <t>1. Hệ thống hiển thị thông báo lỗi: '' Email must not be blank", dừng xử lý và không cho phép lưu</t>
  </si>
  <si>
    <t>EditProfile-49</t>
  </si>
  <si>
    <t>Kiểm tra giữ nguyên không nhập</t>
  </si>
  <si>
    <t>SELECT users.email
FROM users
JOIN account ON 
users.account_id = 
account.account_id
WHERE account.account_name 
= 'bechanh21';</t>
  </si>
  <si>
    <t>EditProfile-50</t>
  </si>
  <si>
    <t>Kiểm tra nhập39 ký tự</t>
  </si>
  <si>
    <t>1. Nhập/Chọn thông tin:
Email: bechanhdangyeuthichsomitrang1@gmail.com
- Các trường thông tin khác: Giữ nguyên
2. Nhấn button Save</t>
  </si>
  <si>
    <t>- Email:
bechanhdangyeu
thichsomitrang1@gmail.
Com</t>
  </si>
  <si>
    <t>EditProfile-51</t>
  </si>
  <si>
    <t>Kiểm tra nhập40 ký tự</t>
  </si>
  <si>
    <t>1. Nhập/Chọn thông tin:
Email: bechanhdangyeuthichsomitrang11@gmail.com
- Các trường thông tin khác: Giữ nguyên
2. Nhấn button Save</t>
  </si>
  <si>
    <t>- Email:
bechanhdangyeu
thichsomitrang11@gmail.
Com</t>
  </si>
  <si>
    <t>EditProfile-52</t>
  </si>
  <si>
    <t>Kiểm tra nhập41 ký tự</t>
  </si>
  <si>
    <t>1. Nhập/Chọn thông tin:
Email: bechanhdangyeuthichsomitrang114@gmail.com
- Các trường thông tin khác: Giữ nguyên
2. Nhấn button Save</t>
  </si>
  <si>
    <t>- Email:
bechanhdangyeu
thichsomitrang114@gmail.
Com</t>
  </si>
  <si>
    <t>1. Hệ thống hiển thị thông báo lỗi: "Email contain maximum40 characters" và dừng xử lý</t>
  </si>
  <si>
    <t>EditProfile-53</t>
  </si>
  <si>
    <t>Kiểm tra nhập sai định dạng abc@abc.abc</t>
  </si>
  <si>
    <t>1. Nhập/Chọn thông tin:
Email: bechanh.com
- Các trường thông tin khác: Giữ nguyên
2. Nhấn button Save</t>
  </si>
  <si>
    <t>1. Hệ thống hiển thị thông báo lỗi: "Wrong format email" và dừng xử lý</t>
  </si>
  <si>
    <t>EditProfile-54</t>
  </si>
  <si>
    <t>Kiểm tra nhập đúng định dạng</t>
  </si>
  <si>
    <t>1. Nhập/Chọn thông tin:
Email: bechanh.gmail.com
- Các trường thông tin khác: Giữ nguyên
2. Nhấn button Save</t>
  </si>
  <si>
    <t>EditProfile-55</t>
  </si>
  <si>
    <t>Kiểm tra nhập emailĐã tồn tại trong hệ thống</t>
  </si>
  <si>
    <t>1. Đăng nhập thành công tài khoản (Account Name: bechanh21, Password: abcabc)
và đang ở màn hình Edit Profile
2. EmailĐã tồn tại trong DB: trangtrang67@gmail.com</t>
  </si>
  <si>
    <t>1. Nhập/Chọn thông tin:
Email: trangtrang67@gmail.com
- Các trường thông tin khác: Giữ nguyên
2. Nhấn button Save</t>
  </si>
  <si>
    <t>1. Hệ thống thông báo lỗi: "Email already exists" và dừng xử lý</t>
  </si>
  <si>
    <t>EditProfile-56</t>
  </si>
  <si>
    <t>Kiểm tra chứa ký tự đặc biệt</t>
  </si>
  <si>
    <t>1. Nhập/Chọn thông tin:
Email: trang?*21@gmail.com
- Các trường thông tin khác: Giữ nguyên
2. Nhấn button Save</t>
  </si>
  <si>
    <t>EditProfile-57</t>
  </si>
  <si>
    <t>Kiểm tra nhập chứa space</t>
  </si>
  <si>
    <t>1. Nhập/Chọn thông tin:
Email: trang21@gmail.com
- Các trường thông tin khác: Giữ nguyên
2. Nhấn button Save</t>
  </si>
  <si>
    <t>EditProfile-58</t>
  </si>
  <si>
    <t>1. Nhập/Chọn thông tin:
Email: Nhập space
- Các trường thông tin khác: Giữ nguyên
2. Nhấn button Save</t>
  </si>
  <si>
    <t>EditProfile-59</t>
  </si>
  <si>
    <t>Kiểm tra textbox Address</t>
  </si>
  <si>
    <t>SELECT users.address
FROM users
JOIN account ON 
users.account_id = 
account.account_id
WHERE account.account_name 
= 'bechanh21';</t>
  </si>
  <si>
    <t>EditProfile-60</t>
  </si>
  <si>
    <t>1. Nhập/Chọn thông tin:
- Address: Bỏ trống
- Các trường thông tin khác: Giữ nguyên
2. Nhấn button Save</t>
  </si>
  <si>
    <t>1. Hệ thống hiển thị thông báo lỗi: "Address must not be blank"</t>
  </si>
  <si>
    <t>EditProfile-61</t>
  </si>
  <si>
    <t>Kiểm tra nhập 99 ký tự</t>
  </si>
  <si>
    <t>1. Nhập/Chọn thông tin:
- Address: Nhập 99 ký tự
- Các trường thông tin khác: Giữ nguyên
2. Nhấn button Save</t>
  </si>
  <si>
    <t>- Address:
bechanhdangyeuthichsomitrang1@gmail.combechanhdangyeuthichsomitrang1@gmail.combechanhdangyeuthichso</t>
  </si>
  <si>
    <t>EditProfile-62</t>
  </si>
  <si>
    <t>Kiểm tra nhập 100 ký tự</t>
  </si>
  <si>
    <t>1. Nhập/Chọn thông tin:
- Address: Nhập 100 ký tự
- Các trường thông tin khác: Giữ nguyên
2. Nhấn button Save</t>
  </si>
  <si>
    <t>-Address:
bechanhdangyeuthichsomitrang1@gmail.combechanhdangyeuthichsomitrang1@gmail.combechanhdangyeuthichsom</t>
  </si>
  <si>
    <t>EditProfile-63</t>
  </si>
  <si>
    <t>Kiểm tra nhập 101 ký tự</t>
  </si>
  <si>
    <t>1. Nhập/Chọn thông tin:
- Address: Nhập 101 ký tự
- Các trường thông tin khác: Giữ nguyên
2. Nhấn button Save</t>
  </si>
  <si>
    <t>- Address:
bechanhdangyeuthichsomitrang1@gmail.combechanhdangyeuthichsomitrang1@gmail.combechanhdangyeuthichsomi</t>
  </si>
  <si>
    <t>1. Hệ thống hiển thị thông báo lỗi: "Address contain maximum 100 characters"</t>
  </si>
  <si>
    <t>EditProfile-64</t>
  </si>
  <si>
    <t>EditProfile-65</t>
  </si>
  <si>
    <t>Kiểm tra combobox Province</t>
  </si>
  <si>
    <t>Kiểm tra không chọn lại</t>
  </si>
  <si>
    <t>1. Nhập/Chọn thông tin:
- Province: Giữ giá trị cũ
- Các trường thông tin khác: Giữ nguyên
2. Nhấn button Save</t>
  </si>
  <si>
    <t>SELECT province.province_name
FROM province
JOIN district ON district.province_id = province.province_id
JOIN ward ON ward.district_id = district.district_id
JOIN users ON users.ward_id = ward.ward_id
JOIN account ON users.account_id = account.account_id
WHERE account.account_name = 'bechanh21';</t>
  </si>
  <si>
    <t>EditProfile-66</t>
  </si>
  <si>
    <t>Kiểm tra chọn 1 lần</t>
  </si>
  <si>
    <t>1. Nhập/Chọn thông tin:
- Province: Chọn giá trị khác với thông tin cũ trên màn hình
- Các trường thông tin khác: Giữ nguyên
2. Nhấn button Save</t>
  </si>
  <si>
    <t>1. Hệ thống hiển thị thông báo lỗi :" District must not be blank" và "Ward must be not blank" và dừng xử lý</t>
  </si>
  <si>
    <t>EditProfile-67</t>
  </si>
  <si>
    <t>Kiểm tra combobox District</t>
  </si>
  <si>
    <t>1. Nhập/Chọn thông tin:
- District: Giữ giá trị cũ
- Các trường thông tin khác: Giữ nguyên
2. Nhấn button Save</t>
  </si>
  <si>
    <t>SELECT district.district_name
FROM district
JOIN ward ON ward.district_id = district.district_id
JOIN users ON users.ward_id = ward.ward_id
JOIN account ON users.account_id = account.account_id
WHERE account.account_name = 'bechanh21';</t>
  </si>
  <si>
    <t>EditProfile-68</t>
  </si>
  <si>
    <t>Kiểm tra chọn khiĐã chọn Province</t>
  </si>
  <si>
    <t>1. Đăng nhập thành công tài khoản (Account Name: bechanh21, Password: abcabc)
và đang ở màn hình Edit Profile
2.Đã chọn Province: Hà Nội</t>
  </si>
  <si>
    <t>1. Nhập/Chọn thông tin:
- District: Chọn Đống Đa
- Các trường thông tin khác: Giữ nguyên
2. Nhấn button Save</t>
  </si>
  <si>
    <t>1. Hệ thống hiển thị thông báo lỗi: "District must not be blank" và "Ward must not be blank" và dừng xử lý</t>
  </si>
  <si>
    <t>EditProfile-69</t>
  </si>
  <si>
    <t>Kiểm tra chọn khi chưa chọn Province</t>
  </si>
  <si>
    <t>1. Đăng nhập thành công tài khoản (Account Name: bechanh21,Password: abcabc)
và đang ở màn hình Edit Profile
2. Chưa chọn Province</t>
  </si>
  <si>
    <t>1. Nhập/Chọn thông tin:
- District: Nhấn chọn
- Các trường thông tin khác: Giữ nguyên</t>
  </si>
  <si>
    <t xml:space="preserve">1. Hệ thống phải nhập Province thì mới hiển thị danh sách District để chọn
</t>
  </si>
  <si>
    <t>EditProfile-70</t>
  </si>
  <si>
    <t>Kiểm tra combobox Ward</t>
  </si>
  <si>
    <t>1. Nhập/Chọn thông tin:
- Ward: Giữ nguyên thông tin
- Các trường thông tin khác: Giữ nguyên
2. Nhấn button Save</t>
  </si>
  <si>
    <t>SELECT ward.ward_name
FROM ward
JOIN users ON users.ward_id = ward.ward_id
JOIN account ON users.account_id = account.account_id
WHERE account.account_name = 'bechanh21';</t>
  </si>
  <si>
    <t>EditProfile-71</t>
  </si>
  <si>
    <t>Kiểm tra chọn khiĐã chọn Province và District</t>
  </si>
  <si>
    <t>1.Đăng nhập thành công tài khoản (Account Name:bechanh21,Password:abcabc)
và đang ở màn hình Edit Profile
2.Đã chọn Province:Hà Nội và District:Đống Đa</t>
  </si>
  <si>
    <t>1.Nhập/Chọn thông tin:
-Ward:Trung Liệt
-Các trường thông tin khác:Giữ nguyên
2.Nhấn button Save</t>
  </si>
  <si>
    <t>EditProfile-72</t>
  </si>
  <si>
    <t>Kiểm tra chọn khiĐã chọn Province, chưa chọn District</t>
  </si>
  <si>
    <t>1. Đăng nhập thành công tài khoản (Account Name: bechanh21, Password: abcabc)
và đang ở màn hình Edit Profile
2.Đã chọn Province: Hà Nội và chưa chọn District</t>
  </si>
  <si>
    <t>1. Nhập/Chọn thông tin:
- Ward: Chọn
- Các trường thông tin khác: Giữ nguyên</t>
  </si>
  <si>
    <t>1. Hệ thống phải chọn District thì mới hiển thị danh sách Ward để chọn</t>
  </si>
  <si>
    <t>EditProfile-73</t>
  </si>
  <si>
    <t>1. Đăng nhập thành công tài khoản (Account Name: bechanh21, Password: abcabc)
và đang ở màn hình Edit Profile
2. Chưa chọn Province</t>
  </si>
  <si>
    <t>1. Hệ thống phải chọn Province thì mới hiển thị danh sách District để chọn, chọn District thì mới hiển thị danh sách Ward để chọn</t>
  </si>
  <si>
    <t>Edit Proflie</t>
  </si>
  <si>
    <t>Screen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</si>
</sst>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d/m/yyyy"/>
  </numFmts>
  <fonts count="52" x14ac:knownFonts="1">
    <font>
      <sz val="10"/>
      <color rgb="FF000000"/>
      <name val="Arial"/>
      <scheme val="minor"/>
    </font>
    <font>
      <u/>
      <sz val="10"/>
      <color rgb="FF0000FF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name val="Arial"/>
    </font>
    <font>
      <sz val="11"/>
      <color theme="1"/>
      <name val="Arial"/>
    </font>
    <font>
      <b/>
      <sz val="10"/>
      <color rgb="FFFFFFFF"/>
      <name val="Tahoma"/>
    </font>
    <font>
      <sz val="10"/>
      <color theme="1"/>
      <name val="Tahoma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Calibri"/>
    </font>
    <font>
      <sz val="18"/>
      <color rgb="FF000000"/>
      <name val="Calibri"/>
    </font>
    <font>
      <b/>
      <sz val="11"/>
      <color rgb="FF000000"/>
      <name val="Calibri"/>
    </font>
    <font>
      <sz val="10"/>
      <color theme="1"/>
      <name val="Arial"/>
    </font>
    <font>
      <sz val="11"/>
      <color theme="1"/>
      <name val="Tahoma"/>
    </font>
    <font>
      <sz val="11"/>
      <color theme="1"/>
      <name val="MS PGothic"/>
    </font>
    <font>
      <b/>
      <sz val="12"/>
      <color theme="1"/>
      <name val="Times New Roman"/>
    </font>
    <font>
      <b/>
      <sz val="12"/>
      <color rgb="FF993300"/>
      <name val="Times New Roman"/>
    </font>
    <font>
      <i/>
      <sz val="12"/>
      <color rgb="FF006411"/>
      <name val="Times New Roman"/>
    </font>
    <font>
      <sz val="12"/>
      <color theme="1"/>
      <name val="Times New Roman"/>
    </font>
    <font>
      <b/>
      <sz val="12"/>
      <color rgb="FF0000FF"/>
      <name val="Times New Roman"/>
    </font>
    <font>
      <b/>
      <i/>
      <sz val="12"/>
      <color theme="1"/>
      <name val="Times New Roman"/>
    </font>
    <font>
      <u/>
      <sz val="11"/>
      <color rgb="FF1155CC"/>
      <name val="Tahoma"/>
    </font>
    <font>
      <i/>
      <sz val="12"/>
      <color theme="1"/>
      <name val="Times New Roman"/>
    </font>
    <font>
      <b/>
      <sz val="12"/>
      <color rgb="FFFFFFFF"/>
      <name val="Times New Roman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163"/>
      <scheme val="minor"/>
    </font>
    <font>
      <b/>
      <sz val="9"/>
      <color rgb="FF000000"/>
      <name val="Tahoma"/>
      <family val="2"/>
      <charset val="163"/>
    </font>
    <font>
      <i/>
      <sz val="9"/>
      <color rgb="FF006411"/>
      <name val="Tahoma"/>
      <family val="2"/>
      <charset val="163"/>
    </font>
    <font>
      <sz val="10"/>
      <color rgb="FFFF0000"/>
      <name val="Arial"/>
      <family val="2"/>
      <charset val="163"/>
      <scheme val="minor"/>
    </font>
    <font>
      <sz val="11"/>
      <color rgb="FF000000"/>
      <name val="Arial"/>
      <family val="2"/>
      <charset val="163"/>
      <scheme val="minor"/>
    </font>
    <font>
      <sz val="11"/>
      <color rgb="FF000000"/>
      <name val="Times New Roman"/>
      <family val="1"/>
      <charset val="163"/>
    </font>
    <font>
      <b/>
      <sz val="9"/>
      <color rgb="FFFFFFFF"/>
      <name val="Tahoma"/>
      <family val="2"/>
      <charset val="163"/>
    </font>
    <font>
      <sz val="9"/>
      <color rgb="FF000000"/>
      <name val="Tahoma"/>
      <family val="2"/>
      <charset val="163"/>
    </font>
    <font>
      <sz val="10"/>
      <color rgb="FF030303"/>
      <name val="Tahoma"/>
      <family val="2"/>
      <charset val="163"/>
    </font>
    <font>
      <sz val="10"/>
      <color rgb="FFFFCFC9"/>
      <name val="Tahoma"/>
      <family val="2"/>
      <charset val="163"/>
    </font>
    <font>
      <sz val="10"/>
      <color rgb="FF3D3D3D"/>
      <name val="Tahoma"/>
      <family val="2"/>
      <charset val="163"/>
    </font>
    <font>
      <sz val="10"/>
      <color rgb="FF000000"/>
      <name val="Tahoma"/>
      <family val="2"/>
      <charset val="163"/>
    </font>
    <font>
      <sz val="11"/>
      <color rgb="FF000000"/>
      <name val="Arial"/>
    </font>
    <font>
      <b/>
      <sz val="10"/>
      <color rgb="FF000000"/>
      <name val="Arial"/>
      <family val="2"/>
      <charset val="163"/>
      <scheme val="minor"/>
    </font>
    <font>
      <i/>
      <sz val="10"/>
      <color rgb="FF006411"/>
      <name val="Arial"/>
      <family val="2"/>
      <charset val="163"/>
      <scheme val="minor"/>
    </font>
    <font>
      <i/>
      <sz val="10"/>
      <color rgb="FFFF0000"/>
      <name val="Arial"/>
      <family val="2"/>
      <charset val="163"/>
      <scheme val="minor"/>
    </font>
    <font>
      <b/>
      <sz val="10"/>
      <color rgb="FFFFFFFF"/>
      <name val="Arial"/>
      <family val="2"/>
      <charset val="163"/>
      <scheme val="minor"/>
    </font>
    <font>
      <u/>
      <sz val="10"/>
      <color theme="10"/>
      <name val="Arial"/>
      <family val="2"/>
      <charset val="163"/>
      <scheme val="minor"/>
    </font>
    <font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name val="Arial"/>
      <family val="2"/>
      <charset val="163"/>
    </font>
    <font>
      <u/>
      <sz val="11"/>
      <color theme="10"/>
      <name val="Arial"/>
      <family val="2"/>
      <charset val="163"/>
      <scheme val="minor"/>
    </font>
    <font>
      <u/>
      <sz val="11"/>
      <color rgb="FF0000FF"/>
      <name val="Tahoma"/>
      <family val="2"/>
      <charset val="163"/>
    </font>
    <font>
      <u/>
      <sz val="11"/>
      <color rgb="FF0563C1"/>
      <name val="Tahoma"/>
      <family val="2"/>
      <charset val="163"/>
    </font>
    <font>
      <u/>
      <sz val="11"/>
      <color rgb="FF1155CC"/>
      <name val="Tahoma"/>
      <family val="2"/>
      <charset val="163"/>
    </font>
  </fonts>
  <fills count="17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ED7D31"/>
        <bgColor rgb="FFED7D31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04F243"/>
        <bgColor indexed="64"/>
      </patternFill>
    </fill>
    <fill>
      <patternFill patternType="solid">
        <fgColor rgb="FFB1020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3C6CA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F2CC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5" fillId="0" borderId="4" xfId="0" applyFont="1" applyBorder="1"/>
    <xf numFmtId="1" fontId="6" fillId="2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9" fillId="0" borderId="1" xfId="0" applyFont="1" applyBorder="1"/>
    <xf numFmtId="0" fontId="8" fillId="0" borderId="1" xfId="0" applyFont="1" applyBorder="1"/>
    <xf numFmtId="49" fontId="8" fillId="0" borderId="5" xfId="0" applyNumberFormat="1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10" fillId="3" borderId="1" xfId="0" applyFont="1" applyFill="1" applyBorder="1" applyAlignment="1">
      <alignment horizontal="left"/>
    </xf>
    <xf numFmtId="0" fontId="11" fillId="0" borderId="0" xfId="0" applyFont="1" applyAlignment="1"/>
    <xf numFmtId="0" fontId="16" fillId="0" borderId="0" xfId="0" applyFont="1"/>
    <xf numFmtId="0" fontId="17" fillId="3" borderId="16" xfId="0" applyFont="1" applyFill="1" applyBorder="1" applyAlignment="1">
      <alignment horizontal="center"/>
    </xf>
    <xf numFmtId="0" fontId="16" fillId="0" borderId="14" xfId="0" applyFont="1" applyBorder="1"/>
    <xf numFmtId="0" fontId="16" fillId="0" borderId="6" xfId="0" applyFont="1" applyBorder="1"/>
    <xf numFmtId="0" fontId="16" fillId="3" borderId="16" xfId="0" applyFont="1" applyFill="1" applyBorder="1"/>
    <xf numFmtId="0" fontId="17" fillId="3" borderId="16" xfId="0" applyFont="1" applyFill="1" applyBorder="1"/>
    <xf numFmtId="0" fontId="17" fillId="5" borderId="17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6" fillId="6" borderId="17" xfId="0" applyFont="1" applyFill="1" applyBorder="1" applyAlignment="1">
      <alignment horizontal="center"/>
    </xf>
    <xf numFmtId="0" fontId="18" fillId="3" borderId="16" xfId="0" applyFont="1" applyFill="1" applyBorder="1"/>
    <xf numFmtId="0" fontId="22" fillId="3" borderId="16" xfId="0" applyFont="1" applyFill="1" applyBorder="1"/>
    <xf numFmtId="0" fontId="16" fillId="3" borderId="24" xfId="0" applyFont="1" applyFill="1" applyBorder="1"/>
    <xf numFmtId="0" fontId="24" fillId="3" borderId="16" xfId="0" applyFont="1" applyFill="1" applyBorder="1" applyAlignment="1">
      <alignment horizontal="center"/>
    </xf>
    <xf numFmtId="0" fontId="4" fillId="0" borderId="25" xfId="0" applyFont="1" applyBorder="1"/>
    <xf numFmtId="0" fontId="20" fillId="3" borderId="16" xfId="0" applyFont="1" applyFill="1" applyBorder="1"/>
    <xf numFmtId="0" fontId="20" fillId="3" borderId="16" xfId="0" applyFont="1" applyFill="1" applyBorder="1" applyAlignment="1">
      <alignment horizontal="center"/>
    </xf>
    <xf numFmtId="0" fontId="24" fillId="3" borderId="16" xfId="0" applyFont="1" applyFill="1" applyBorder="1"/>
    <xf numFmtId="0" fontId="3" fillId="0" borderId="6" xfId="0" applyFont="1" applyBorder="1" applyAlignment="1">
      <alignment wrapText="1"/>
    </xf>
    <xf numFmtId="0" fontId="4" fillId="0" borderId="4" xfId="0" applyFont="1" applyBorder="1"/>
    <xf numFmtId="0" fontId="4" fillId="0" borderId="6" xfId="0" applyFont="1" applyBorder="1"/>
    <xf numFmtId="0" fontId="5" fillId="0" borderId="6" xfId="0" applyFont="1" applyBorder="1" applyAlignment="1">
      <alignment wrapText="1"/>
    </xf>
    <xf numFmtId="0" fontId="3" fillId="0" borderId="3" xfId="0" applyFont="1" applyBorder="1"/>
    <xf numFmtId="0" fontId="4" fillId="0" borderId="3" xfId="0" applyFont="1" applyBorder="1"/>
    <xf numFmtId="0" fontId="4" fillId="0" borderId="5" xfId="0" applyFont="1" applyBorder="1"/>
    <xf numFmtId="0" fontId="6" fillId="2" borderId="7" xfId="0" applyFont="1" applyFill="1" applyBorder="1" applyAlignment="1">
      <alignment horizontal="center"/>
    </xf>
    <xf numFmtId="0" fontId="4" fillId="0" borderId="8" xfId="0" applyFont="1" applyBorder="1"/>
    <xf numFmtId="49" fontId="8" fillId="0" borderId="9" xfId="0" applyNumberFormat="1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13" fillId="4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3" xfId="0" applyFont="1" applyBorder="1"/>
    <xf numFmtId="0" fontId="1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4" fillId="0" borderId="12" xfId="0" applyFont="1" applyBorder="1"/>
    <xf numFmtId="0" fontId="4" fillId="0" borderId="14" xfId="0" applyFont="1" applyBorder="1"/>
    <xf numFmtId="0" fontId="11" fillId="0" borderId="10" xfId="0" applyFont="1" applyBorder="1" applyAlignment="1">
      <alignment horizontal="center"/>
    </xf>
    <xf numFmtId="0" fontId="0" fillId="0" borderId="0" xfId="0" applyFont="1" applyAlignment="1"/>
    <xf numFmtId="0" fontId="14" fillId="0" borderId="10" xfId="0" applyFont="1" applyBorder="1"/>
    <xf numFmtId="0" fontId="11" fillId="0" borderId="10" xfId="0" applyFont="1" applyBorder="1" applyAlignment="1">
      <alignment horizontal="left" vertical="top"/>
    </xf>
    <xf numFmtId="0" fontId="15" fillId="3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164" fontId="14" fillId="0" borderId="10" xfId="0" applyNumberFormat="1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vertical="top"/>
    </xf>
    <xf numFmtId="0" fontId="20" fillId="6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1" fontId="20" fillId="6" borderId="18" xfId="0" applyNumberFormat="1" applyFont="1" applyFill="1" applyBorder="1" applyAlignment="1">
      <alignment horizontal="center"/>
    </xf>
    <xf numFmtId="10" fontId="21" fillId="0" borderId="0" xfId="0" applyNumberFormat="1" applyFont="1" applyAlignment="1">
      <alignment horizontal="right"/>
    </xf>
    <xf numFmtId="0" fontId="18" fillId="3" borderId="18" xfId="0" applyFont="1" applyFill="1" applyBorder="1" applyAlignment="1">
      <alignment horizontal="center"/>
    </xf>
    <xf numFmtId="0" fontId="19" fillId="3" borderId="18" xfId="0" applyFont="1" applyFill="1" applyBorder="1"/>
    <xf numFmtId="0" fontId="18" fillId="3" borderId="18" xfId="0" applyFont="1" applyFill="1" applyBorder="1"/>
    <xf numFmtId="0" fontId="20" fillId="0" borderId="14" xfId="0" applyFont="1" applyBorder="1"/>
    <xf numFmtId="165" fontId="8" fillId="0" borderId="14" xfId="0" applyNumberFormat="1" applyFont="1" applyBorder="1"/>
    <xf numFmtId="0" fontId="16" fillId="0" borderId="21" xfId="0" applyFont="1" applyBorder="1" applyAlignment="1">
      <alignment horizontal="center"/>
    </xf>
    <xf numFmtId="0" fontId="4" fillId="0" borderId="2" xfId="0" applyFont="1" applyBorder="1"/>
    <xf numFmtId="1" fontId="20" fillId="0" borderId="14" xfId="0" applyNumberFormat="1" applyFont="1" applyBorder="1" applyAlignment="1">
      <alignment horizontal="center"/>
    </xf>
    <xf numFmtId="0" fontId="17" fillId="5" borderId="18" xfId="0" applyFont="1" applyFill="1" applyBorder="1" applyAlignment="1">
      <alignment horizontal="center"/>
    </xf>
    <xf numFmtId="0" fontId="4" fillId="0" borderId="22" xfId="0" applyFont="1" applyBorder="1"/>
    <xf numFmtId="0" fontId="20" fillId="3" borderId="23" xfId="0" applyFont="1" applyFill="1" applyBorder="1" applyAlignment="1">
      <alignment horizontal="center"/>
    </xf>
    <xf numFmtId="0" fontId="4" fillId="0" borderId="25" xfId="0" applyFont="1" applyBorder="1"/>
    <xf numFmtId="0" fontId="10" fillId="0" borderId="0" xfId="0" applyFont="1"/>
    <xf numFmtId="0" fontId="25" fillId="8" borderId="23" xfId="0" applyFont="1" applyFill="1" applyBorder="1" applyAlignment="1">
      <alignment horizontal="center"/>
    </xf>
    <xf numFmtId="0" fontId="25" fillId="8" borderId="23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27" fillId="9" borderId="26" xfId="0" applyFont="1" applyFill="1" applyBorder="1" applyAlignment="1">
      <alignment wrapText="1"/>
    </xf>
    <xf numFmtId="0" fontId="27" fillId="0" borderId="27" xfId="0" applyFont="1" applyBorder="1" applyAlignment="1">
      <alignment wrapText="1"/>
    </xf>
    <xf numFmtId="0" fontId="28" fillId="9" borderId="28" xfId="0" applyFont="1" applyFill="1" applyBorder="1" applyAlignment="1">
      <alignment wrapText="1"/>
    </xf>
    <xf numFmtId="0" fontId="29" fillId="9" borderId="28" xfId="0" applyFont="1" applyFill="1" applyBorder="1" applyAlignment="1">
      <alignment wrapText="1"/>
    </xf>
    <xf numFmtId="0" fontId="27" fillId="9" borderId="28" xfId="0" applyFont="1" applyFill="1" applyBorder="1" applyAlignment="1">
      <alignment wrapText="1"/>
    </xf>
    <xf numFmtId="0" fontId="27" fillId="0" borderId="29" xfId="0" applyFont="1" applyBorder="1" applyAlignment="1">
      <alignment wrapText="1"/>
    </xf>
    <xf numFmtId="0" fontId="26" fillId="9" borderId="28" xfId="1" applyFill="1" applyBorder="1" applyAlignment="1">
      <alignment horizontal="center" wrapText="1"/>
    </xf>
    <xf numFmtId="0" fontId="26" fillId="9" borderId="25" xfId="1" applyFill="1" applyBorder="1" applyAlignment="1">
      <alignment wrapText="1"/>
    </xf>
    <xf numFmtId="0" fontId="26" fillId="9" borderId="30" xfId="1" applyFill="1" applyBorder="1" applyAlignment="1">
      <alignment wrapText="1"/>
    </xf>
    <xf numFmtId="0" fontId="30" fillId="0" borderId="27" xfId="0" applyFont="1" applyBorder="1" applyAlignment="1">
      <alignment wrapText="1"/>
    </xf>
    <xf numFmtId="0" fontId="28" fillId="9" borderId="28" xfId="0" applyFont="1" applyFill="1" applyBorder="1" applyAlignment="1">
      <alignment horizontal="center" wrapText="1"/>
    </xf>
    <xf numFmtId="0" fontId="31" fillId="9" borderId="28" xfId="0" applyFont="1" applyFill="1" applyBorder="1" applyAlignment="1">
      <alignment horizontal="right" vertical="top" wrapText="1"/>
    </xf>
    <xf numFmtId="0" fontId="32" fillId="9" borderId="28" xfId="0" applyFont="1" applyFill="1" applyBorder="1" applyAlignment="1">
      <alignment horizontal="right" wrapText="1"/>
    </xf>
    <xf numFmtId="0" fontId="27" fillId="0" borderId="31" xfId="0" applyFont="1" applyBorder="1" applyAlignment="1">
      <alignment wrapText="1"/>
    </xf>
    <xf numFmtId="0" fontId="27" fillId="0" borderId="26" xfId="0" applyFont="1" applyBorder="1" applyAlignment="1">
      <alignment wrapText="1"/>
    </xf>
    <xf numFmtId="0" fontId="33" fillId="10" borderId="28" xfId="0" applyFont="1" applyFill="1" applyBorder="1" applyAlignment="1">
      <alignment horizontal="center" wrapText="1"/>
    </xf>
    <xf numFmtId="0" fontId="34" fillId="9" borderId="28" xfId="0" applyFont="1" applyFill="1" applyBorder="1" applyAlignment="1">
      <alignment vertical="top" wrapText="1"/>
    </xf>
    <xf numFmtId="0" fontId="34" fillId="9" borderId="28" xfId="0" applyFont="1" applyFill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27" fillId="9" borderId="28" xfId="0" applyFont="1" applyFill="1" applyBorder="1" applyAlignment="1">
      <alignment vertical="top" wrapText="1"/>
    </xf>
    <xf numFmtId="0" fontId="35" fillId="11" borderId="28" xfId="0" applyFont="1" applyFill="1" applyBorder="1" applyAlignment="1">
      <alignment vertical="center" wrapText="1"/>
    </xf>
    <xf numFmtId="0" fontId="27" fillId="0" borderId="28" xfId="0" applyFont="1" applyBorder="1" applyAlignment="1">
      <alignment vertical="top" wrapText="1"/>
    </xf>
    <xf numFmtId="0" fontId="34" fillId="9" borderId="28" xfId="0" applyFont="1" applyFill="1" applyBorder="1" applyAlignment="1">
      <alignment vertical="center" wrapText="1"/>
    </xf>
    <xf numFmtId="0" fontId="27" fillId="9" borderId="28" xfId="0" applyFont="1" applyFill="1" applyBorder="1" applyAlignment="1">
      <alignment vertical="top" wrapText="1"/>
    </xf>
    <xf numFmtId="0" fontId="35" fillId="11" borderId="28" xfId="0" applyFont="1" applyFill="1" applyBorder="1" applyAlignment="1">
      <alignment vertical="center" wrapText="1"/>
    </xf>
    <xf numFmtId="0" fontId="30" fillId="0" borderId="28" xfId="0" applyFont="1" applyBorder="1" applyAlignment="1">
      <alignment vertical="center" wrapText="1"/>
    </xf>
    <xf numFmtId="0" fontId="30" fillId="0" borderId="28" xfId="0" applyFont="1" applyBorder="1" applyAlignment="1">
      <alignment vertical="top" wrapText="1"/>
    </xf>
    <xf numFmtId="0" fontId="36" fillId="12" borderId="28" xfId="0" applyFont="1" applyFill="1" applyBorder="1" applyAlignment="1">
      <alignment vertical="center" wrapText="1"/>
    </xf>
    <xf numFmtId="0" fontId="26" fillId="9" borderId="28" xfId="1" applyFill="1" applyBorder="1" applyAlignment="1">
      <alignment horizontal="right" wrapText="1"/>
    </xf>
    <xf numFmtId="0" fontId="37" fillId="13" borderId="28" xfId="0" applyFont="1" applyFill="1" applyBorder="1" applyAlignment="1">
      <alignment vertical="center" wrapText="1"/>
    </xf>
    <xf numFmtId="0" fontId="34" fillId="9" borderId="28" xfId="0" applyFont="1" applyFill="1" applyBorder="1" applyAlignment="1">
      <alignment wrapText="1"/>
    </xf>
    <xf numFmtId="0" fontId="34" fillId="0" borderId="28" xfId="0" applyFont="1" applyBorder="1" applyAlignment="1">
      <alignment vertical="top" wrapText="1"/>
    </xf>
    <xf numFmtId="0" fontId="38" fillId="14" borderId="28" xfId="0" applyFont="1" applyFill="1" applyBorder="1" applyAlignment="1">
      <alignment vertical="center" wrapText="1"/>
    </xf>
    <xf numFmtId="0" fontId="27" fillId="0" borderId="32" xfId="0" applyFont="1" applyBorder="1" applyAlignment="1">
      <alignment wrapText="1"/>
    </xf>
    <xf numFmtId="0" fontId="27" fillId="0" borderId="32" xfId="0" applyFont="1" applyBorder="1" applyAlignment="1">
      <alignment vertical="top" wrapText="1"/>
    </xf>
    <xf numFmtId="0" fontId="27" fillId="0" borderId="27" xfId="0" applyFont="1" applyBorder="1" applyAlignment="1">
      <alignment vertical="top" wrapText="1"/>
    </xf>
    <xf numFmtId="0" fontId="39" fillId="3" borderId="25" xfId="0" applyFont="1" applyFill="1" applyBorder="1" applyAlignment="1">
      <alignment wrapText="1"/>
    </xf>
    <xf numFmtId="0" fontId="5" fillId="0" borderId="0" xfId="0" applyFont="1"/>
    <xf numFmtId="0" fontId="27" fillId="9" borderId="33" xfId="0" applyFont="1" applyFill="1" applyBorder="1" applyAlignment="1">
      <alignment vertical="top" wrapText="1"/>
    </xf>
    <xf numFmtId="0" fontId="27" fillId="9" borderId="27" xfId="0" applyFont="1" applyFill="1" applyBorder="1" applyAlignment="1">
      <alignment vertical="top" wrapText="1"/>
    </xf>
    <xf numFmtId="0" fontId="27" fillId="9" borderId="34" xfId="0" applyFont="1" applyFill="1" applyBorder="1" applyAlignment="1">
      <alignment vertical="top" wrapText="1"/>
    </xf>
    <xf numFmtId="0" fontId="43" fillId="10" borderId="34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vertical="center" wrapText="1"/>
    </xf>
    <xf numFmtId="0" fontId="27" fillId="9" borderId="29" xfId="0" applyFont="1" applyFill="1" applyBorder="1" applyAlignment="1">
      <alignment vertical="top" wrapText="1"/>
    </xf>
    <xf numFmtId="0" fontId="42" fillId="9" borderId="29" xfId="0" applyFont="1" applyFill="1" applyBorder="1" applyAlignment="1">
      <alignment vertical="top" wrapText="1"/>
    </xf>
    <xf numFmtId="0" fontId="27" fillId="9" borderId="26" xfId="0" applyFont="1" applyFill="1" applyBorder="1" applyAlignment="1">
      <alignment vertical="top" wrapText="1"/>
    </xf>
    <xf numFmtId="0" fontId="27" fillId="9" borderId="26" xfId="0" applyFont="1" applyFill="1" applyBorder="1" applyAlignment="1">
      <alignment vertical="center" wrapText="1"/>
    </xf>
    <xf numFmtId="0" fontId="40" fillId="9" borderId="28" xfId="0" applyFont="1" applyFill="1" applyBorder="1" applyAlignment="1">
      <alignment vertical="top" wrapText="1"/>
    </xf>
    <xf numFmtId="0" fontId="41" fillId="9" borderId="28" xfId="0" applyFont="1" applyFill="1" applyBorder="1" applyAlignment="1">
      <alignment horizontal="center" vertical="center" wrapText="1"/>
    </xf>
    <xf numFmtId="0" fontId="26" fillId="9" borderId="28" xfId="1" applyFill="1" applyBorder="1" applyAlignment="1">
      <alignment vertical="center" wrapText="1"/>
    </xf>
    <xf numFmtId="0" fontId="40" fillId="9" borderId="28" xfId="0" applyFont="1" applyFill="1" applyBorder="1" applyAlignment="1">
      <alignment horizontal="center" vertical="center" wrapText="1"/>
    </xf>
    <xf numFmtId="0" fontId="27" fillId="9" borderId="28" xfId="0" applyFont="1" applyFill="1" applyBorder="1" applyAlignment="1">
      <alignment horizontal="center" vertical="center" wrapText="1"/>
    </xf>
    <xf numFmtId="0" fontId="27" fillId="9" borderId="28" xfId="0" applyFont="1" applyFill="1" applyBorder="1" applyAlignment="1">
      <alignment horizontal="center" wrapText="1"/>
    </xf>
    <xf numFmtId="0" fontId="27" fillId="0" borderId="29" xfId="0" applyFont="1" applyBorder="1" applyAlignment="1">
      <alignment vertical="center" wrapText="1"/>
    </xf>
    <xf numFmtId="0" fontId="27" fillId="0" borderId="29" xfId="0" applyFont="1" applyBorder="1" applyAlignment="1">
      <alignment vertical="top" wrapText="1"/>
    </xf>
    <xf numFmtId="0" fontId="26" fillId="9" borderId="35" xfId="1" applyFill="1" applyBorder="1" applyAlignment="1">
      <alignment vertical="top" wrapText="1"/>
    </xf>
    <xf numFmtId="0" fontId="26" fillId="9" borderId="25" xfId="1" applyFill="1" applyBorder="1" applyAlignment="1">
      <alignment vertical="top" wrapText="1"/>
    </xf>
    <xf numFmtId="0" fontId="26" fillId="9" borderId="30" xfId="1" applyFill="1" applyBorder="1" applyAlignment="1">
      <alignment vertical="top" wrapText="1"/>
    </xf>
    <xf numFmtId="0" fontId="27" fillId="0" borderId="26" xfId="0" applyFont="1" applyBorder="1" applyAlignment="1">
      <alignment vertical="top" wrapText="1"/>
    </xf>
    <xf numFmtId="0" fontId="27" fillId="0" borderId="32" xfId="0" applyFont="1" applyBorder="1" applyAlignment="1">
      <alignment vertical="center" wrapText="1"/>
    </xf>
    <xf numFmtId="0" fontId="43" fillId="10" borderId="28" xfId="0" applyFont="1" applyFill="1" applyBorder="1" applyAlignment="1">
      <alignment horizontal="center" vertical="center" wrapText="1"/>
    </xf>
    <xf numFmtId="0" fontId="40" fillId="15" borderId="28" xfId="0" applyFont="1" applyFill="1" applyBorder="1" applyAlignment="1">
      <alignment horizontal="center" vertical="center" wrapText="1"/>
    </xf>
    <xf numFmtId="0" fontId="27" fillId="9" borderId="28" xfId="0" applyFont="1" applyFill="1" applyBorder="1" applyAlignment="1">
      <alignment horizontal="center" vertical="center" wrapText="1"/>
    </xf>
    <xf numFmtId="0" fontId="27" fillId="9" borderId="28" xfId="0" applyFont="1" applyFill="1" applyBorder="1" applyAlignment="1">
      <alignment vertical="center" wrapText="1"/>
    </xf>
    <xf numFmtId="0" fontId="27" fillId="16" borderId="28" xfId="0" applyFont="1" applyFill="1" applyBorder="1" applyAlignment="1">
      <alignment vertical="top" wrapText="1"/>
    </xf>
    <xf numFmtId="0" fontId="30" fillId="9" borderId="28" xfId="0" applyFont="1" applyFill="1" applyBorder="1" applyAlignment="1">
      <alignment vertical="top" wrapText="1"/>
    </xf>
    <xf numFmtId="0" fontId="30" fillId="16" borderId="28" xfId="0" applyFont="1" applyFill="1" applyBorder="1" applyAlignment="1">
      <alignment vertical="top" wrapText="1"/>
    </xf>
    <xf numFmtId="0" fontId="27" fillId="0" borderId="28" xfId="0" applyFont="1" applyBorder="1" applyAlignment="1">
      <alignment vertical="center" wrapText="1"/>
    </xf>
    <xf numFmtId="0" fontId="20" fillId="0" borderId="22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45" fillId="0" borderId="21" xfId="0" applyFont="1" applyBorder="1" applyAlignment="1">
      <alignment horizontal="left"/>
    </xf>
    <xf numFmtId="0" fontId="26" fillId="9" borderId="34" xfId="1" applyFill="1" applyBorder="1" applyAlignment="1">
      <alignment vertical="top" wrapText="1"/>
    </xf>
    <xf numFmtId="0" fontId="16" fillId="3" borderId="25" xfId="0" applyFont="1" applyFill="1" applyBorder="1"/>
    <xf numFmtId="0" fontId="2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3" borderId="25" xfId="0" applyFont="1" applyFill="1" applyBorder="1" applyAlignment="1"/>
    <xf numFmtId="0" fontId="15" fillId="3" borderId="25" xfId="0" applyFont="1" applyFill="1" applyBorder="1"/>
    <xf numFmtId="0" fontId="15" fillId="3" borderId="25" xfId="0" applyFont="1" applyFill="1" applyBorder="1" applyAlignment="1">
      <alignment wrapText="1"/>
    </xf>
    <xf numFmtId="0" fontId="26" fillId="0" borderId="0" xfId="1" applyAlignment="1"/>
    <xf numFmtId="0" fontId="16" fillId="0" borderId="25" xfId="0" applyFont="1" applyBorder="1"/>
    <xf numFmtId="0" fontId="17" fillId="7" borderId="28" xfId="0" applyFont="1" applyFill="1" applyBorder="1" applyAlignment="1">
      <alignment horizontal="center"/>
    </xf>
    <xf numFmtId="0" fontId="4" fillId="0" borderId="28" xfId="0" applyFont="1" applyBorder="1"/>
    <xf numFmtId="0" fontId="17" fillId="7" borderId="28" xfId="0" applyFont="1" applyFill="1" applyBorder="1"/>
    <xf numFmtId="0" fontId="15" fillId="0" borderId="28" xfId="0" applyFont="1" applyBorder="1" applyAlignment="1">
      <alignment horizontal="center"/>
    </xf>
    <xf numFmtId="0" fontId="15" fillId="3" borderId="28" xfId="0" applyFont="1" applyFill="1" applyBorder="1"/>
    <xf numFmtId="0" fontId="15" fillId="0" borderId="28" xfId="0" applyFont="1" applyBorder="1" applyAlignment="1"/>
    <xf numFmtId="0" fontId="15" fillId="3" borderId="28" xfId="0" applyFont="1" applyFill="1" applyBorder="1" applyAlignment="1">
      <alignment wrapText="1"/>
    </xf>
    <xf numFmtId="0" fontId="46" fillId="7" borderId="28" xfId="0" applyFont="1" applyFill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8" fillId="9" borderId="28" xfId="1" applyFont="1" applyFill="1" applyBorder="1" applyAlignment="1">
      <alignment horizontal="center" wrapText="1"/>
    </xf>
    <xf numFmtId="0" fontId="48" fillId="9" borderId="28" xfId="1" applyFont="1" applyFill="1" applyBorder="1" applyAlignment="1">
      <alignment horizontal="center" vertical="top" wrapText="1"/>
    </xf>
    <xf numFmtId="0" fontId="49" fillId="0" borderId="28" xfId="0" applyFont="1" applyBorder="1" applyAlignment="1">
      <alignment horizontal="center" wrapText="1"/>
    </xf>
    <xf numFmtId="0" fontId="49" fillId="3" borderId="28" xfId="0" applyFont="1" applyFill="1" applyBorder="1" applyAlignment="1">
      <alignment horizontal="center" wrapText="1"/>
    </xf>
    <xf numFmtId="0" fontId="49" fillId="3" borderId="28" xfId="0" applyFont="1" applyFill="1" applyBorder="1" applyAlignment="1">
      <alignment horizontal="center" vertical="top" wrapText="1"/>
    </xf>
    <xf numFmtId="0" fontId="50" fillId="0" borderId="28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25" fillId="8" borderId="28" xfId="0" applyFont="1" applyFill="1" applyBorder="1" applyAlignment="1">
      <alignment horizontal="center"/>
    </xf>
    <xf numFmtId="0" fontId="25" fillId="8" borderId="28" xfId="0" applyFont="1" applyFill="1" applyBorder="1" applyAlignment="1">
      <alignment horizontal="center" wrapText="1"/>
    </xf>
    <xf numFmtId="0" fontId="20" fillId="3" borderId="28" xfId="0" applyFont="1" applyFill="1" applyBorder="1" applyAlignment="1">
      <alignment horizontal="center"/>
    </xf>
    <xf numFmtId="0" fontId="16" fillId="3" borderId="28" xfId="0" applyFont="1" applyFill="1" applyBorder="1"/>
    <xf numFmtId="0" fontId="20" fillId="3" borderId="28" xfId="0" applyFont="1" applyFill="1" applyBorder="1" applyAlignment="1">
      <alignment horizontal="center"/>
    </xf>
    <xf numFmtId="0" fontId="20" fillId="3" borderId="36" xfId="0" applyFont="1" applyFill="1" applyBorder="1" applyAlignment="1">
      <alignment horizontal="left"/>
    </xf>
    <xf numFmtId="0" fontId="20" fillId="3" borderId="37" xfId="0" applyFont="1" applyFill="1" applyBorder="1" applyAlignment="1">
      <alignment horizontal="left"/>
    </xf>
    <xf numFmtId="0" fontId="20" fillId="3" borderId="38" xfId="0" applyFont="1" applyFill="1" applyBorder="1" applyAlignment="1">
      <alignment horizontal="left"/>
    </xf>
    <xf numFmtId="0" fontId="20" fillId="3" borderId="28" xfId="0" applyFont="1" applyFill="1" applyBorder="1" applyAlignment="1">
      <alignment horizontal="left"/>
    </xf>
    <xf numFmtId="0" fontId="16" fillId="3" borderId="28" xfId="0" applyFont="1" applyFill="1" applyBorder="1" applyAlignment="1">
      <alignment horizontal="left"/>
    </xf>
    <xf numFmtId="0" fontId="45" fillId="0" borderId="14" xfId="0" applyFont="1" applyBorder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180975</xdr:rowOff>
    </xdr:from>
    <xdr:ext cx="12658725" cy="103251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dbdiagram.io/d/62f37052c2d9cf52fa7dcdf9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Q9m1c4-WsLahIZY1OC8UgJjgINSb6zc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edmine.warface.codegym.vn/issues/12890" TargetMode="External"/><Relationship Id="rId2" Type="http://schemas.openxmlformats.org/officeDocument/2006/relationships/hyperlink" Target="https://redmine.warface.codegym.vn/issues/12890" TargetMode="External"/><Relationship Id="rId1" Type="http://schemas.openxmlformats.org/officeDocument/2006/relationships/hyperlink" Target="https://docs.google.com/spreadsheets/d/1ESyqwq-qk4PrLJARdIinAWjco6vnG6pD/edit" TargetMode="External"/><Relationship Id="rId5" Type="http://schemas.openxmlformats.org/officeDocument/2006/relationships/hyperlink" Target="https://redmine.warface.codegym.vn/issues/12896" TargetMode="External"/><Relationship Id="rId4" Type="http://schemas.openxmlformats.org/officeDocument/2006/relationships/hyperlink" Target="https://redmine.warface.codegym.vn/issues/1289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redmine.warface.codegym.vn/issues/12948" TargetMode="External"/><Relationship Id="rId13" Type="http://schemas.openxmlformats.org/officeDocument/2006/relationships/hyperlink" Target="https://redmine.warface.codegym.vn/issues/12951" TargetMode="External"/><Relationship Id="rId18" Type="http://schemas.openxmlformats.org/officeDocument/2006/relationships/hyperlink" Target="https://redmine.warface.codegym.vn/issues/12955" TargetMode="External"/><Relationship Id="rId3" Type="http://schemas.openxmlformats.org/officeDocument/2006/relationships/hyperlink" Target="https://social-network.warface.codegym.vn/edit/detai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edmine.warface.codegym.vn/issues/12943" TargetMode="External"/><Relationship Id="rId12" Type="http://schemas.openxmlformats.org/officeDocument/2006/relationships/hyperlink" Target="https://redmine.warface.codegym.vn/issues/12900" TargetMode="External"/><Relationship Id="rId17" Type="http://schemas.openxmlformats.org/officeDocument/2006/relationships/hyperlink" Target="https://redmine.warface.codegym.vn/issues/12952" TargetMode="External"/><Relationship Id="rId2" Type="http://schemas.openxmlformats.org/officeDocument/2006/relationships/hyperlink" Target="https://app.mindmup.com/map/new/1689438653153" TargetMode="External"/><Relationship Id="rId16" Type="http://schemas.openxmlformats.org/officeDocument/2006/relationships/hyperlink" Target="https://redmine.warface.codegym.vn/issues/12952" TargetMode="External"/><Relationship Id="rId20" Type="http://schemas.openxmlformats.org/officeDocument/2006/relationships/hyperlink" Target="https://redmine.warface.codegym.vn/issues/13006" TargetMode="External"/><Relationship Id="rId1" Type="http://schemas.openxmlformats.org/officeDocument/2006/relationships/hyperlink" Target="https://docs.google.com/spreadsheets/d/1ESyqwq-qk4PrLJARdIinAWjco6vnG6pD/edit" TargetMode="External"/><Relationship Id="rId6" Type="http://schemas.openxmlformats.org/officeDocument/2006/relationships/hyperlink" Target="https://redmine.warface.codegym.vn/issues/12904" TargetMode="External"/><Relationship Id="rId11" Type="http://schemas.openxmlformats.org/officeDocument/2006/relationships/hyperlink" Target="https://redmine.warface.codegym.vn/issues/12900" TargetMode="External"/><Relationship Id="rId5" Type="http://schemas.openxmlformats.org/officeDocument/2006/relationships/hyperlink" Target="https://redmine.warface.codegym.vn/issues/12904" TargetMode="External"/><Relationship Id="rId15" Type="http://schemas.openxmlformats.org/officeDocument/2006/relationships/hyperlink" Target="https://redmine.warface.codegym.vn/issues/12952" TargetMode="External"/><Relationship Id="rId10" Type="http://schemas.openxmlformats.org/officeDocument/2006/relationships/hyperlink" Target="https://redmine.warface.codegym.vn/issues/12948" TargetMode="External"/><Relationship Id="rId19" Type="http://schemas.openxmlformats.org/officeDocument/2006/relationships/hyperlink" Target="https://redmine.warface.codegym.vn/issues/12944" TargetMode="External"/><Relationship Id="rId4" Type="http://schemas.openxmlformats.org/officeDocument/2006/relationships/hyperlink" Target="https://redmine.warface.codegym.vn/issues/12900" TargetMode="External"/><Relationship Id="rId9" Type="http://schemas.openxmlformats.org/officeDocument/2006/relationships/hyperlink" Target="https://redmine.warface.codegym.vn/issues/12944" TargetMode="External"/><Relationship Id="rId14" Type="http://schemas.openxmlformats.org/officeDocument/2006/relationships/hyperlink" Target="https://redmine.warface.codegym.vn/issues/1295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edmine.warface.codegym.vn/issues/12896" TargetMode="External"/><Relationship Id="rId2" Type="http://schemas.openxmlformats.org/officeDocument/2006/relationships/hyperlink" Target="https://redmine.warface.codegym.vn/issues/12893" TargetMode="External"/><Relationship Id="rId1" Type="http://schemas.openxmlformats.org/officeDocument/2006/relationships/hyperlink" Target="https://redmine.warface.codegym.vn/issues/12890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redmine.warface.codegym.vn/issues/129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tabSelected="1" workbookViewId="0"/>
  </sheetViews>
  <sheetFormatPr defaultColWidth="12.5703125" defaultRowHeight="15" customHeight="1" x14ac:dyDescent="0.2"/>
  <sheetData>
    <row r="1" spans="1:15" ht="15.75" customHeight="1" x14ac:dyDescent="0.2"/>
    <row r="2" spans="1:15" ht="15.75" customHeight="1" x14ac:dyDescent="0.2"/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>
      <c r="O16" s="1" t="s">
        <v>0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O16" r:id="rId1"/>
  </hyperlinks>
  <pageMargins left="0.7" right="0.7" top="0.75" bottom="0.75" header="0" footer="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opLeftCell="A64" workbookViewId="0"/>
  </sheetViews>
  <sheetFormatPr defaultColWidth="12.5703125" defaultRowHeight="15" customHeight="1" x14ac:dyDescent="0.2"/>
  <cols>
    <col min="1" max="1" width="20.28515625" customWidth="1"/>
    <col min="2" max="2" width="25" customWidth="1"/>
    <col min="3" max="3" width="29" customWidth="1"/>
    <col min="4" max="4" width="29.7109375" customWidth="1"/>
    <col min="5" max="5" width="45.42578125" customWidth="1"/>
  </cols>
  <sheetData>
    <row r="1" spans="1:21" ht="15.7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.75" customHeight="1" x14ac:dyDescent="0.25">
      <c r="A2" s="41" t="s">
        <v>6</v>
      </c>
      <c r="B2" s="6" t="s">
        <v>7</v>
      </c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customHeight="1" x14ac:dyDescent="0.25">
      <c r="A3" s="42"/>
      <c r="B3" s="6" t="s">
        <v>8</v>
      </c>
      <c r="C3" s="7"/>
      <c r="D3" s="7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 x14ac:dyDescent="0.25">
      <c r="A4" s="42"/>
      <c r="B4" s="6" t="s">
        <v>9</v>
      </c>
      <c r="C4" s="7"/>
      <c r="D4" s="7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 customHeight="1" x14ac:dyDescent="0.25">
      <c r="A5" s="42"/>
      <c r="B5" s="6" t="s">
        <v>10</v>
      </c>
      <c r="C5" s="7"/>
      <c r="D5" s="7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 customHeight="1" x14ac:dyDescent="0.25">
      <c r="A6" s="42"/>
      <c r="B6" s="6" t="s">
        <v>11</v>
      </c>
      <c r="C6" s="7" t="s">
        <v>12</v>
      </c>
      <c r="D6" s="7" t="s">
        <v>13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 x14ac:dyDescent="0.25">
      <c r="A7" s="42"/>
      <c r="B7" s="7"/>
      <c r="C7" s="7"/>
      <c r="D7" s="7" t="s">
        <v>7</v>
      </c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customHeight="1" x14ac:dyDescent="0.25">
      <c r="A8" s="42"/>
      <c r="B8" s="7"/>
      <c r="C8" s="7" t="s">
        <v>14</v>
      </c>
      <c r="D8" s="7" t="s">
        <v>13</v>
      </c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 customHeight="1" x14ac:dyDescent="0.25">
      <c r="A9" s="43"/>
      <c r="B9" s="7"/>
      <c r="C9" s="7"/>
      <c r="D9" s="7" t="s">
        <v>7</v>
      </c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 customHeight="1" x14ac:dyDescent="0.25">
      <c r="A10" s="41" t="s">
        <v>15</v>
      </c>
      <c r="B10" s="6" t="s">
        <v>16</v>
      </c>
      <c r="C10" s="7"/>
      <c r="D10" s="7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 customHeight="1" x14ac:dyDescent="0.25">
      <c r="A11" s="42"/>
      <c r="B11" s="6" t="s">
        <v>17</v>
      </c>
      <c r="C11" s="7"/>
      <c r="D11" s="7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customHeight="1" x14ac:dyDescent="0.25">
      <c r="A12" s="42"/>
      <c r="B12" s="6" t="s">
        <v>18</v>
      </c>
      <c r="C12" s="7"/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customHeight="1" x14ac:dyDescent="0.25">
      <c r="A13" s="42"/>
      <c r="B13" s="6" t="s">
        <v>19</v>
      </c>
      <c r="C13" s="7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 customHeight="1" x14ac:dyDescent="0.25">
      <c r="A14" s="43"/>
      <c r="B14" s="6" t="s">
        <v>20</v>
      </c>
      <c r="C14" s="7"/>
      <c r="D14" s="7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customHeight="1" x14ac:dyDescent="0.25">
      <c r="A15" s="41" t="s">
        <v>21</v>
      </c>
      <c r="B15" s="37" t="s">
        <v>22</v>
      </c>
      <c r="C15" s="7"/>
      <c r="D15" s="7" t="s">
        <v>23</v>
      </c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 customHeight="1" x14ac:dyDescent="0.25">
      <c r="A16" s="42"/>
      <c r="B16" s="39"/>
      <c r="C16" s="7"/>
      <c r="D16" s="7" t="s">
        <v>24</v>
      </c>
      <c r="E16" s="6" t="s">
        <v>25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 customHeight="1" x14ac:dyDescent="0.25">
      <c r="A17" s="42"/>
      <c r="B17" s="39"/>
      <c r="C17" s="7"/>
      <c r="D17" s="7" t="s">
        <v>26</v>
      </c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 customHeight="1" x14ac:dyDescent="0.25">
      <c r="A18" s="42"/>
      <c r="B18" s="38"/>
      <c r="C18" s="7"/>
      <c r="D18" s="7" t="s">
        <v>27</v>
      </c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customHeight="1" x14ac:dyDescent="0.25">
      <c r="A19" s="42"/>
      <c r="B19" s="37" t="s">
        <v>28</v>
      </c>
      <c r="C19" s="7"/>
      <c r="D19" s="7" t="s">
        <v>23</v>
      </c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customHeight="1" x14ac:dyDescent="0.25">
      <c r="A20" s="42"/>
      <c r="B20" s="39"/>
      <c r="C20" s="7"/>
      <c r="D20" s="7" t="s">
        <v>24</v>
      </c>
      <c r="E20" s="6" t="s">
        <v>29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x14ac:dyDescent="0.25">
      <c r="A21" s="42"/>
      <c r="B21" s="39"/>
      <c r="C21" s="7"/>
      <c r="D21" s="7" t="s">
        <v>26</v>
      </c>
      <c r="E21" s="6" t="s">
        <v>30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x14ac:dyDescent="0.25">
      <c r="A22" s="42"/>
      <c r="B22" s="38"/>
      <c r="C22" s="7"/>
      <c r="D22" s="7" t="s">
        <v>27</v>
      </c>
      <c r="E22" s="6" t="s">
        <v>31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25">
      <c r="A23" s="42"/>
      <c r="B23" s="37" t="s">
        <v>32</v>
      </c>
      <c r="C23" s="7"/>
      <c r="D23" s="7" t="s">
        <v>33</v>
      </c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25">
      <c r="A24" s="42"/>
      <c r="B24" s="39"/>
      <c r="C24" s="7"/>
      <c r="D24" s="7" t="s">
        <v>34</v>
      </c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 x14ac:dyDescent="0.25">
      <c r="A25" s="42"/>
      <c r="B25" s="39"/>
      <c r="C25" s="7"/>
      <c r="D25" s="7" t="s">
        <v>35</v>
      </c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25">
      <c r="A26" s="42"/>
      <c r="B26" s="39"/>
      <c r="C26" s="7"/>
      <c r="D26" s="7" t="s">
        <v>36</v>
      </c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25">
      <c r="A27" s="42"/>
      <c r="B27" s="38"/>
      <c r="C27" s="7"/>
      <c r="D27" s="7" t="s">
        <v>37</v>
      </c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 x14ac:dyDescent="0.25">
      <c r="A28" s="42"/>
      <c r="B28" s="7"/>
      <c r="C28" s="7" t="s">
        <v>38</v>
      </c>
      <c r="D28" s="7" t="s">
        <v>39</v>
      </c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 x14ac:dyDescent="0.25">
      <c r="A29" s="42"/>
      <c r="B29" s="7"/>
      <c r="C29" s="7"/>
      <c r="D29" s="7" t="s">
        <v>40</v>
      </c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5">
      <c r="A30" s="42"/>
      <c r="B30" s="7"/>
      <c r="C30" s="7"/>
      <c r="D30" s="7" t="s">
        <v>41</v>
      </c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5">
      <c r="A31" s="42"/>
      <c r="B31" s="7"/>
      <c r="C31" s="7"/>
      <c r="D31" s="7" t="s">
        <v>42</v>
      </c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75" customHeight="1" x14ac:dyDescent="0.25">
      <c r="A32" s="42"/>
      <c r="B32" s="7"/>
      <c r="C32" s="7"/>
      <c r="D32" s="7" t="s">
        <v>43</v>
      </c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customHeight="1" x14ac:dyDescent="0.25">
      <c r="A33" s="42"/>
      <c r="B33" s="7"/>
      <c r="C33" s="7" t="s">
        <v>44</v>
      </c>
      <c r="D33" s="7" t="s">
        <v>45</v>
      </c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75" customHeight="1" x14ac:dyDescent="0.25">
      <c r="A34" s="42"/>
      <c r="B34" s="7"/>
      <c r="C34" s="7"/>
      <c r="D34" s="7" t="s">
        <v>46</v>
      </c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75" customHeight="1" x14ac:dyDescent="0.25">
      <c r="A35" s="42"/>
      <c r="B35" s="7"/>
      <c r="C35" s="7"/>
      <c r="D35" s="7" t="s">
        <v>47</v>
      </c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75" customHeight="1" x14ac:dyDescent="0.25">
      <c r="A36" s="42"/>
      <c r="B36" s="7"/>
      <c r="C36" s="7" t="s">
        <v>48</v>
      </c>
      <c r="D36" s="7"/>
      <c r="E36" s="7" t="s">
        <v>49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75" customHeight="1" x14ac:dyDescent="0.25">
      <c r="A37" s="42"/>
      <c r="B37" s="37" t="s">
        <v>50</v>
      </c>
      <c r="C37" s="7"/>
      <c r="D37" s="7" t="s">
        <v>51</v>
      </c>
      <c r="E37" s="6" t="s">
        <v>52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customHeight="1" x14ac:dyDescent="0.25">
      <c r="A38" s="43"/>
      <c r="B38" s="38"/>
      <c r="C38" s="7"/>
      <c r="D38" s="7" t="s">
        <v>53</v>
      </c>
      <c r="E38" s="6" t="s">
        <v>54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customHeight="1" x14ac:dyDescent="0.25">
      <c r="A39" s="41" t="s">
        <v>55</v>
      </c>
      <c r="B39" s="37" t="s">
        <v>56</v>
      </c>
      <c r="C39" s="7" t="s">
        <v>57</v>
      </c>
      <c r="D39" s="7" t="s">
        <v>58</v>
      </c>
      <c r="E39" s="6" t="s">
        <v>59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customHeight="1" x14ac:dyDescent="0.25">
      <c r="A40" s="42"/>
      <c r="B40" s="39"/>
      <c r="C40" s="7" t="s">
        <v>60</v>
      </c>
      <c r="D40" s="7" t="s">
        <v>61</v>
      </c>
      <c r="E40" s="6" t="s">
        <v>62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customHeight="1" x14ac:dyDescent="0.25">
      <c r="A41" s="42"/>
      <c r="B41" s="39"/>
      <c r="C41" s="7" t="s">
        <v>63</v>
      </c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75" customHeight="1" x14ac:dyDescent="0.25">
      <c r="A42" s="42"/>
      <c r="B42" s="39"/>
      <c r="C42" s="7" t="s">
        <v>64</v>
      </c>
      <c r="D42" s="7"/>
      <c r="E42" s="6" t="s">
        <v>65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customHeight="1" x14ac:dyDescent="0.25">
      <c r="A43" s="42"/>
      <c r="B43" s="39"/>
      <c r="C43" s="7" t="s">
        <v>66</v>
      </c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 x14ac:dyDescent="0.25">
      <c r="A44" s="42"/>
      <c r="B44" s="39"/>
      <c r="C44" s="7" t="s">
        <v>67</v>
      </c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customHeight="1" x14ac:dyDescent="0.25">
      <c r="A45" s="42"/>
      <c r="B45" s="39"/>
      <c r="C45" s="7" t="s">
        <v>68</v>
      </c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customHeight="1" x14ac:dyDescent="0.25">
      <c r="A46" s="42"/>
      <c r="B46" s="39"/>
      <c r="C46" s="7" t="s">
        <v>69</v>
      </c>
      <c r="D46" s="7"/>
      <c r="E46" s="6" t="s">
        <v>70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 x14ac:dyDescent="0.25">
      <c r="A47" s="42"/>
      <c r="B47" s="39"/>
      <c r="C47" s="7" t="s">
        <v>71</v>
      </c>
      <c r="D47" s="7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customHeight="1" x14ac:dyDescent="0.25">
      <c r="A48" s="42"/>
      <c r="B48" s="38"/>
      <c r="C48" s="7" t="s">
        <v>72</v>
      </c>
      <c r="D48" s="7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customHeight="1" x14ac:dyDescent="0.25">
      <c r="A49" s="42"/>
      <c r="B49" s="37" t="s">
        <v>73</v>
      </c>
      <c r="C49" s="7" t="s">
        <v>74</v>
      </c>
      <c r="D49" s="7"/>
      <c r="E49" s="6" t="s">
        <v>75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75" customHeight="1" x14ac:dyDescent="0.25">
      <c r="A50" s="42"/>
      <c r="B50" s="39"/>
      <c r="C50" s="7" t="s">
        <v>76</v>
      </c>
      <c r="D50" s="7"/>
      <c r="E50" s="6" t="s">
        <v>77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75" customHeight="1" x14ac:dyDescent="0.25">
      <c r="A51" s="42"/>
      <c r="B51" s="39"/>
      <c r="C51" s="7" t="s">
        <v>78</v>
      </c>
      <c r="D51" s="7"/>
      <c r="E51" s="6" t="s">
        <v>79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customHeight="1" x14ac:dyDescent="0.25">
      <c r="A52" s="42"/>
      <c r="B52" s="39"/>
      <c r="C52" s="7" t="s">
        <v>80</v>
      </c>
      <c r="D52" s="7"/>
      <c r="E52" s="6" t="s">
        <v>81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75" customHeight="1" x14ac:dyDescent="0.25">
      <c r="A53" s="42"/>
      <c r="B53" s="39"/>
      <c r="C53" s="7" t="s">
        <v>32</v>
      </c>
      <c r="D53" s="7"/>
      <c r="E53" s="6" t="s">
        <v>82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75" customHeight="1" x14ac:dyDescent="0.25">
      <c r="A54" s="42"/>
      <c r="B54" s="38"/>
      <c r="C54" s="7" t="s">
        <v>83</v>
      </c>
      <c r="D54" s="7"/>
      <c r="E54" s="6" t="s">
        <v>84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75" customHeight="1" x14ac:dyDescent="0.25">
      <c r="A55" s="42"/>
      <c r="B55" s="37" t="s">
        <v>85</v>
      </c>
      <c r="C55" s="7" t="s">
        <v>86</v>
      </c>
      <c r="D55" s="7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75" customHeight="1" x14ac:dyDescent="0.25">
      <c r="A56" s="42"/>
      <c r="B56" s="39"/>
      <c r="C56" s="7" t="s">
        <v>87</v>
      </c>
      <c r="D56" s="7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customHeight="1" x14ac:dyDescent="0.25">
      <c r="A57" s="42"/>
      <c r="B57" s="38"/>
      <c r="C57" s="7" t="s">
        <v>88</v>
      </c>
      <c r="D57" s="7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customHeight="1" x14ac:dyDescent="0.25">
      <c r="A58" s="42"/>
      <c r="B58" s="37" t="s">
        <v>89</v>
      </c>
      <c r="C58" s="7" t="s">
        <v>78</v>
      </c>
      <c r="D58" s="7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75" customHeight="1" x14ac:dyDescent="0.25">
      <c r="A59" s="42"/>
      <c r="B59" s="38"/>
      <c r="C59" s="7" t="s">
        <v>90</v>
      </c>
      <c r="D59" s="7"/>
      <c r="E59" s="6" t="s">
        <v>91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75" customHeight="1" x14ac:dyDescent="0.25">
      <c r="A60" s="42"/>
      <c r="B60" s="37" t="s">
        <v>92</v>
      </c>
      <c r="C60" s="7" t="s">
        <v>93</v>
      </c>
      <c r="D60" s="7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75" customHeight="1" x14ac:dyDescent="0.25">
      <c r="A61" s="42"/>
      <c r="B61" s="39"/>
      <c r="C61" s="7" t="s">
        <v>94</v>
      </c>
      <c r="D61" s="7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75" customHeight="1" x14ac:dyDescent="0.25">
      <c r="A62" s="42"/>
      <c r="B62" s="39"/>
      <c r="C62" s="7" t="s">
        <v>95</v>
      </c>
      <c r="D62" s="7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customHeight="1" x14ac:dyDescent="0.25">
      <c r="A63" s="42"/>
      <c r="B63" s="39"/>
      <c r="C63" s="7" t="s">
        <v>96</v>
      </c>
      <c r="D63" s="7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customHeight="1" x14ac:dyDescent="0.25">
      <c r="A64" s="42"/>
      <c r="B64" s="39"/>
      <c r="C64" s="7" t="s">
        <v>97</v>
      </c>
      <c r="D64" s="7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customHeight="1" x14ac:dyDescent="0.25">
      <c r="A65" s="42"/>
      <c r="B65" s="38"/>
      <c r="C65" s="7" t="s">
        <v>98</v>
      </c>
      <c r="D65" s="7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75" customHeight="1" x14ac:dyDescent="0.25">
      <c r="A66" s="42"/>
      <c r="B66" s="37" t="s">
        <v>99</v>
      </c>
      <c r="C66" s="7" t="s">
        <v>100</v>
      </c>
      <c r="D66" s="7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75" customHeight="1" x14ac:dyDescent="0.25">
      <c r="A67" s="42"/>
      <c r="B67" s="39"/>
      <c r="C67" s="7" t="s">
        <v>101</v>
      </c>
      <c r="D67" s="7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75" customHeight="1" x14ac:dyDescent="0.25">
      <c r="A68" s="42"/>
      <c r="B68" s="39"/>
      <c r="C68" s="7" t="s">
        <v>102</v>
      </c>
      <c r="D68" s="7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75" customHeight="1" x14ac:dyDescent="0.25">
      <c r="A69" s="42"/>
      <c r="B69" s="39"/>
      <c r="C69" s="7" t="s">
        <v>103</v>
      </c>
      <c r="D69" s="7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customHeight="1" x14ac:dyDescent="0.25">
      <c r="A70" s="42"/>
      <c r="B70" s="38"/>
      <c r="C70" s="7" t="s">
        <v>104</v>
      </c>
      <c r="D70" s="7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75" customHeight="1" x14ac:dyDescent="0.25">
      <c r="A71" s="42"/>
      <c r="B71" s="40" t="s">
        <v>105</v>
      </c>
      <c r="C71" s="8" t="s">
        <v>106</v>
      </c>
      <c r="D71" s="7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75" customHeight="1" x14ac:dyDescent="0.25">
      <c r="A72" s="42"/>
      <c r="B72" s="39"/>
      <c r="C72" s="8" t="s">
        <v>107</v>
      </c>
      <c r="D72" s="7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75" customHeight="1" x14ac:dyDescent="0.25">
      <c r="A73" s="42"/>
      <c r="B73" s="39"/>
      <c r="C73" s="8" t="s">
        <v>108</v>
      </c>
      <c r="D73" s="7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75" customHeight="1" x14ac:dyDescent="0.25">
      <c r="A74" s="42"/>
      <c r="B74" s="39"/>
      <c r="C74" s="8" t="s">
        <v>109</v>
      </c>
      <c r="D74" s="7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75" customHeight="1" x14ac:dyDescent="0.25">
      <c r="A75" s="42"/>
      <c r="B75" s="39"/>
      <c r="C75" s="8" t="s">
        <v>110</v>
      </c>
      <c r="D75" s="7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75" customHeight="1" x14ac:dyDescent="0.25">
      <c r="A76" s="42"/>
      <c r="B76" s="39"/>
      <c r="C76" s="8" t="s">
        <v>111</v>
      </c>
      <c r="D76" s="7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75" customHeight="1" x14ac:dyDescent="0.25">
      <c r="A77" s="42"/>
      <c r="B77" s="39"/>
      <c r="C77" s="8" t="s">
        <v>112</v>
      </c>
      <c r="D77" s="7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75" customHeight="1" x14ac:dyDescent="0.25">
      <c r="A78" s="42"/>
      <c r="B78" s="39"/>
      <c r="C78" s="8" t="s">
        <v>113</v>
      </c>
      <c r="D78" s="7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75" customHeight="1" x14ac:dyDescent="0.25">
      <c r="A79" s="42"/>
      <c r="B79" s="39"/>
      <c r="C79" s="8" t="s">
        <v>114</v>
      </c>
      <c r="D79" s="7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customHeight="1" x14ac:dyDescent="0.25">
      <c r="A80" s="43"/>
      <c r="B80" s="38"/>
      <c r="C80" s="8" t="s">
        <v>115</v>
      </c>
      <c r="D80" s="7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75" customHeight="1" x14ac:dyDescent="0.2"/>
    <row r="282" spans="1:21" ht="15.75" customHeight="1" x14ac:dyDescent="0.2"/>
    <row r="283" spans="1:21" ht="15.75" customHeight="1" x14ac:dyDescent="0.2"/>
    <row r="284" spans="1:21" ht="15.75" customHeight="1" x14ac:dyDescent="0.2"/>
    <row r="285" spans="1:21" ht="15.75" customHeight="1" x14ac:dyDescent="0.2"/>
    <row r="286" spans="1:21" ht="15.75" customHeight="1" x14ac:dyDescent="0.2"/>
    <row r="287" spans="1:21" ht="15.75" customHeight="1" x14ac:dyDescent="0.2"/>
    <row r="288" spans="1:21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B60:B65"/>
    <mergeCell ref="B66:B70"/>
    <mergeCell ref="B71:B80"/>
    <mergeCell ref="A2:A9"/>
    <mergeCell ref="A10:A14"/>
    <mergeCell ref="A15:A38"/>
    <mergeCell ref="B15:B18"/>
    <mergeCell ref="B19:B22"/>
    <mergeCell ref="B23:B27"/>
    <mergeCell ref="A39:A80"/>
    <mergeCell ref="B37:B38"/>
    <mergeCell ref="B39:B48"/>
    <mergeCell ref="B49:B54"/>
    <mergeCell ref="B55:B57"/>
    <mergeCell ref="B58:B5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" customHeight="1" x14ac:dyDescent="0.2"/>
  <cols>
    <col min="1" max="1" width="8.28515625" customWidth="1"/>
    <col min="2" max="2" width="15.42578125" customWidth="1"/>
    <col min="3" max="3" width="33.7109375" customWidth="1"/>
    <col min="4" max="4" width="18.42578125" customWidth="1"/>
  </cols>
  <sheetData>
    <row r="1" spans="1:5" ht="15.75" customHeight="1" x14ac:dyDescent="0.2">
      <c r="C1" s="9" t="s">
        <v>116</v>
      </c>
    </row>
    <row r="2" spans="1:5" ht="15.75" customHeight="1" x14ac:dyDescent="0.2"/>
    <row r="3" spans="1:5" ht="15.75" customHeight="1" x14ac:dyDescent="0.2">
      <c r="A3" s="9" t="s">
        <v>117</v>
      </c>
      <c r="B3" s="44" t="s">
        <v>118</v>
      </c>
      <c r="C3" s="45"/>
      <c r="D3" s="9" t="s">
        <v>119</v>
      </c>
      <c r="E3" s="9" t="s">
        <v>120</v>
      </c>
    </row>
    <row r="4" spans="1:5" ht="15.75" customHeight="1" x14ac:dyDescent="0.2">
      <c r="A4" s="10">
        <v>1</v>
      </c>
      <c r="B4" s="11" t="s">
        <v>121</v>
      </c>
      <c r="C4" s="12" t="s">
        <v>121</v>
      </c>
      <c r="D4" s="13" t="s">
        <v>121</v>
      </c>
      <c r="E4" s="14" t="s">
        <v>122</v>
      </c>
    </row>
    <row r="5" spans="1:5" ht="15.75" customHeight="1" x14ac:dyDescent="0.2">
      <c r="A5" s="10">
        <v>2</v>
      </c>
      <c r="B5" s="15" t="s">
        <v>123</v>
      </c>
      <c r="C5" s="16" t="s">
        <v>123</v>
      </c>
      <c r="D5" s="13" t="s">
        <v>123</v>
      </c>
      <c r="E5" s="14" t="s">
        <v>124</v>
      </c>
    </row>
    <row r="6" spans="1:5" ht="15.75" customHeight="1" x14ac:dyDescent="0.2">
      <c r="A6" s="10">
        <v>3</v>
      </c>
      <c r="B6" s="15" t="s">
        <v>125</v>
      </c>
      <c r="C6" s="16" t="s">
        <v>125</v>
      </c>
      <c r="D6" s="13" t="s">
        <v>126</v>
      </c>
      <c r="E6" s="14" t="s">
        <v>127</v>
      </c>
    </row>
    <row r="7" spans="1:5" ht="15.75" customHeight="1" x14ac:dyDescent="0.2">
      <c r="A7" s="10">
        <v>4</v>
      </c>
      <c r="B7" s="46" t="s">
        <v>128</v>
      </c>
      <c r="C7" s="16" t="s">
        <v>129</v>
      </c>
      <c r="D7" s="13" t="s">
        <v>130</v>
      </c>
      <c r="E7" s="14" t="s">
        <v>131</v>
      </c>
    </row>
    <row r="8" spans="1:5" ht="15.75" customHeight="1" x14ac:dyDescent="0.2">
      <c r="A8" s="10">
        <v>5</v>
      </c>
      <c r="B8" s="43"/>
      <c r="C8" s="16" t="s">
        <v>132</v>
      </c>
      <c r="D8" s="13" t="s">
        <v>133</v>
      </c>
      <c r="E8" s="14" t="s">
        <v>131</v>
      </c>
    </row>
    <row r="9" spans="1:5" ht="15.75" customHeight="1" x14ac:dyDescent="0.2">
      <c r="A9" s="10">
        <f>A8+1</f>
        <v>6</v>
      </c>
      <c r="B9" s="46" t="s">
        <v>134</v>
      </c>
      <c r="C9" s="17" t="s">
        <v>135</v>
      </c>
      <c r="D9" s="13" t="s">
        <v>136</v>
      </c>
      <c r="E9" s="14" t="s">
        <v>137</v>
      </c>
    </row>
    <row r="10" spans="1:5" ht="15.75" customHeight="1" x14ac:dyDescent="0.2">
      <c r="A10" s="10"/>
      <c r="B10" s="42"/>
      <c r="C10" s="18" t="s">
        <v>138</v>
      </c>
      <c r="D10" s="13" t="s">
        <v>139</v>
      </c>
      <c r="E10" s="14" t="s">
        <v>137</v>
      </c>
    </row>
    <row r="11" spans="1:5" ht="15.75" customHeight="1" x14ac:dyDescent="0.2">
      <c r="A11" s="10">
        <f>A9+1</f>
        <v>7</v>
      </c>
      <c r="B11" s="43"/>
      <c r="C11" s="17" t="s">
        <v>140</v>
      </c>
      <c r="D11" s="13" t="s">
        <v>141</v>
      </c>
      <c r="E11" s="14" t="s">
        <v>142</v>
      </c>
    </row>
    <row r="12" spans="1:5" ht="15.75" customHeight="1" x14ac:dyDescent="0.2">
      <c r="A12" s="10">
        <f t="shared" ref="A12:A26" si="0">A11+1</f>
        <v>8</v>
      </c>
      <c r="B12" s="11" t="s">
        <v>143</v>
      </c>
      <c r="C12" s="16" t="s">
        <v>143</v>
      </c>
      <c r="D12" s="13" t="s">
        <v>143</v>
      </c>
      <c r="E12" s="14" t="s">
        <v>144</v>
      </c>
    </row>
    <row r="13" spans="1:5" ht="15.75" customHeight="1" x14ac:dyDescent="0.2">
      <c r="A13" s="10">
        <f t="shared" si="0"/>
        <v>9</v>
      </c>
      <c r="B13" s="11" t="s">
        <v>145</v>
      </c>
      <c r="C13" s="16" t="s">
        <v>145</v>
      </c>
      <c r="D13" s="13" t="s">
        <v>146</v>
      </c>
      <c r="E13" s="14" t="s">
        <v>147</v>
      </c>
    </row>
    <row r="14" spans="1:5" ht="15.75" customHeight="1" x14ac:dyDescent="0.2">
      <c r="A14" s="10">
        <f t="shared" si="0"/>
        <v>10</v>
      </c>
      <c r="B14" s="11" t="s">
        <v>148</v>
      </c>
      <c r="C14" s="16" t="s">
        <v>148</v>
      </c>
      <c r="D14" s="13" t="s">
        <v>149</v>
      </c>
      <c r="E14" s="14" t="s">
        <v>150</v>
      </c>
    </row>
    <row r="15" spans="1:5" ht="15.75" customHeight="1" x14ac:dyDescent="0.2">
      <c r="A15" s="10">
        <f t="shared" si="0"/>
        <v>11</v>
      </c>
      <c r="B15" s="11" t="s">
        <v>151</v>
      </c>
      <c r="C15" s="16" t="s">
        <v>151</v>
      </c>
      <c r="D15" s="13" t="s">
        <v>152</v>
      </c>
      <c r="E15" s="14" t="s">
        <v>144</v>
      </c>
    </row>
    <row r="16" spans="1:5" ht="15.75" customHeight="1" x14ac:dyDescent="0.2">
      <c r="A16" s="10">
        <f t="shared" si="0"/>
        <v>12</v>
      </c>
      <c r="B16" s="46" t="s">
        <v>153</v>
      </c>
      <c r="C16" s="16" t="s">
        <v>153</v>
      </c>
      <c r="D16" s="13" t="s">
        <v>154</v>
      </c>
      <c r="E16" s="14" t="s">
        <v>155</v>
      </c>
    </row>
    <row r="17" spans="1:5" ht="15.75" customHeight="1" x14ac:dyDescent="0.2">
      <c r="A17" s="10">
        <f t="shared" si="0"/>
        <v>13</v>
      </c>
      <c r="B17" s="42"/>
      <c r="C17" s="16" t="s">
        <v>156</v>
      </c>
      <c r="D17" s="13" t="s">
        <v>156</v>
      </c>
      <c r="E17" s="14" t="s">
        <v>124</v>
      </c>
    </row>
    <row r="18" spans="1:5" ht="15.75" customHeight="1" x14ac:dyDescent="0.2">
      <c r="A18" s="10">
        <f t="shared" si="0"/>
        <v>14</v>
      </c>
      <c r="B18" s="42"/>
      <c r="C18" s="16" t="s">
        <v>157</v>
      </c>
      <c r="D18" s="13" t="s">
        <v>158</v>
      </c>
      <c r="E18" s="14" t="s">
        <v>127</v>
      </c>
    </row>
    <row r="19" spans="1:5" ht="15.75" customHeight="1" x14ac:dyDescent="0.2">
      <c r="A19" s="10">
        <f t="shared" si="0"/>
        <v>15</v>
      </c>
      <c r="B19" s="43"/>
      <c r="C19" s="16" t="s">
        <v>159</v>
      </c>
      <c r="D19" s="13" t="s">
        <v>159</v>
      </c>
      <c r="E19" s="14" t="s">
        <v>131</v>
      </c>
    </row>
    <row r="20" spans="1:5" ht="15.75" customHeight="1" x14ac:dyDescent="0.2">
      <c r="A20" s="10">
        <f t="shared" si="0"/>
        <v>16</v>
      </c>
      <c r="B20" s="47" t="s">
        <v>160</v>
      </c>
      <c r="C20" s="16" t="s">
        <v>161</v>
      </c>
      <c r="D20" s="13" t="s">
        <v>162</v>
      </c>
      <c r="E20" s="14" t="s">
        <v>163</v>
      </c>
    </row>
    <row r="21" spans="1:5" ht="15.75" customHeight="1" x14ac:dyDescent="0.2">
      <c r="A21" s="10">
        <f t="shared" si="0"/>
        <v>17</v>
      </c>
      <c r="B21" s="42"/>
      <c r="C21" s="16" t="s">
        <v>164</v>
      </c>
      <c r="D21" s="13" t="s">
        <v>165</v>
      </c>
      <c r="E21" s="14" t="s">
        <v>166</v>
      </c>
    </row>
    <row r="22" spans="1:5" ht="15.75" customHeight="1" x14ac:dyDescent="0.2">
      <c r="A22" s="10">
        <f t="shared" si="0"/>
        <v>18</v>
      </c>
      <c r="B22" s="42"/>
      <c r="C22" s="16" t="s">
        <v>167</v>
      </c>
      <c r="D22" s="13" t="s">
        <v>168</v>
      </c>
      <c r="E22" s="14" t="s">
        <v>155</v>
      </c>
    </row>
    <row r="23" spans="1:5" ht="15.75" customHeight="1" x14ac:dyDescent="0.2">
      <c r="A23" s="10">
        <f t="shared" si="0"/>
        <v>19</v>
      </c>
      <c r="B23" s="42"/>
      <c r="C23" s="16" t="s">
        <v>169</v>
      </c>
      <c r="D23" s="13" t="s">
        <v>169</v>
      </c>
      <c r="E23" s="14" t="s">
        <v>147</v>
      </c>
    </row>
    <row r="24" spans="1:5" ht="15.75" customHeight="1" x14ac:dyDescent="0.2">
      <c r="A24" s="10">
        <f t="shared" si="0"/>
        <v>20</v>
      </c>
      <c r="B24" s="42"/>
      <c r="C24" s="16" t="s">
        <v>170</v>
      </c>
      <c r="D24" s="13" t="s">
        <v>170</v>
      </c>
      <c r="E24" s="14" t="s">
        <v>150</v>
      </c>
    </row>
    <row r="25" spans="1:5" ht="15.75" customHeight="1" x14ac:dyDescent="0.2">
      <c r="A25" s="10">
        <f t="shared" si="0"/>
        <v>21</v>
      </c>
      <c r="B25" s="42"/>
      <c r="C25" s="16" t="s">
        <v>171</v>
      </c>
      <c r="D25" s="13" t="s">
        <v>172</v>
      </c>
      <c r="E25" s="14" t="s">
        <v>163</v>
      </c>
    </row>
    <row r="26" spans="1:5" ht="15.75" customHeight="1" x14ac:dyDescent="0.2">
      <c r="A26" s="10">
        <f t="shared" si="0"/>
        <v>22</v>
      </c>
      <c r="B26" s="43"/>
      <c r="C26" s="16" t="s">
        <v>173</v>
      </c>
      <c r="D26" s="13" t="s">
        <v>174</v>
      </c>
      <c r="E26" s="14" t="s">
        <v>122</v>
      </c>
    </row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3:C3"/>
    <mergeCell ref="B7:B8"/>
    <mergeCell ref="B9:B11"/>
    <mergeCell ref="B16:B19"/>
    <mergeCell ref="B20:B26"/>
  </mergeCells>
  <hyperlinks>
    <hyperlink ref="D4" location="null!A1" display="Login"/>
    <hyperlink ref="D5" location="null!A1" display="Register"/>
    <hyperlink ref="D6" location="'Forgot password'!A1" display="Forgot password"/>
    <hyperlink ref="D7" location="null!A1" display="Search default"/>
    <hyperlink ref="D8" location="null!A1" display="Search Advance"/>
    <hyperlink ref="D9" location="null!A1" display="Group List "/>
    <hyperlink ref="D10" location="null!A1" display="Timeline"/>
    <hyperlink ref="D11" location="null!A1" display="Group Member"/>
    <hyperlink ref="D12" location="null!A1" display="Newsfeed"/>
    <hyperlink ref="D13" location="null!A1" display="My page"/>
    <hyperlink ref="D14" location="null!A1" display="Other's Page"/>
    <hyperlink ref="D15" location="null!A1" display="Friend's Page"/>
    <hyperlink ref="D16" location="null!A1" display="Edit profile"/>
    <hyperlink ref="D17" location="null!A1" display="Change Avatar"/>
    <hyperlink ref="D18" location="'Change password'!A1" display="Change password"/>
    <hyperlink ref="D19" location="null!A1" display="Change Status"/>
    <hyperlink ref="D20" location="null!A1" display="Header "/>
    <hyperlink ref="D21" location="null!A1" display="Friend Suggest"/>
    <hyperlink ref="D22" location="null!A1" display="Advertisement"/>
    <hyperlink ref="D23" location="null!A1" display="Chat"/>
    <hyperlink ref="D24" r:id="rId1"/>
    <hyperlink ref="D25" location="null!A1" display="Post list"/>
    <hyperlink ref="D26" location="null!A1" display="Comment+Reply+List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30"/>
  <sheetViews>
    <sheetView topLeftCell="A4" workbookViewId="0">
      <selection activeCell="AV17" sqref="AV17:BB18"/>
    </sheetView>
  </sheetViews>
  <sheetFormatPr defaultColWidth="12.5703125" defaultRowHeight="15" customHeight="1" x14ac:dyDescent="0.2"/>
  <cols>
    <col min="1" max="1" width="2.42578125" customWidth="1"/>
    <col min="2" max="2" width="2.28515625" customWidth="1"/>
    <col min="3" max="3" width="2.140625" customWidth="1"/>
    <col min="4" max="4" width="2.28515625" customWidth="1"/>
    <col min="5" max="5" width="2.140625" customWidth="1"/>
    <col min="6" max="6" width="2.42578125" customWidth="1"/>
    <col min="7" max="7" width="0.42578125" customWidth="1"/>
    <col min="8" max="8" width="4" customWidth="1"/>
    <col min="9" max="9" width="4.85546875" customWidth="1"/>
    <col min="10" max="10" width="4.42578125" customWidth="1"/>
    <col min="11" max="11" width="1.42578125" customWidth="1"/>
    <col min="12" max="12" width="3.85546875" customWidth="1"/>
    <col min="13" max="13" width="2.140625" customWidth="1"/>
    <col min="14" max="14" width="3.140625" customWidth="1"/>
    <col min="15" max="15" width="2.42578125" customWidth="1"/>
    <col min="16" max="16" width="2.85546875" customWidth="1"/>
    <col min="17" max="17" width="5.140625" customWidth="1"/>
    <col min="18" max="19" width="3.28515625" customWidth="1"/>
    <col min="20" max="20" width="3.140625" customWidth="1"/>
    <col min="21" max="21" width="3.5703125" customWidth="1"/>
    <col min="22" max="26" width="2.5703125" customWidth="1"/>
    <col min="27" max="27" width="0.42578125" customWidth="1"/>
    <col min="28" max="31" width="2.5703125" customWidth="1"/>
    <col min="32" max="35" width="2.42578125" customWidth="1"/>
    <col min="36" max="36" width="2.85546875" customWidth="1"/>
    <col min="37" max="37" width="4.140625" customWidth="1"/>
    <col min="38" max="38" width="2.140625" customWidth="1"/>
    <col min="39" max="39" width="0.42578125" customWidth="1"/>
    <col min="40" max="40" width="2.5703125" customWidth="1"/>
    <col min="41" max="41" width="4" customWidth="1"/>
    <col min="42" max="42" width="0.42578125" customWidth="1"/>
    <col min="43" max="43" width="2.28515625" customWidth="1"/>
    <col min="44" max="45" width="3.140625" customWidth="1"/>
    <col min="46" max="46" width="2" customWidth="1"/>
    <col min="47" max="47" width="2.42578125" customWidth="1"/>
    <col min="48" max="54" width="3.42578125" customWidth="1"/>
  </cols>
  <sheetData>
    <row r="1" spans="1:54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:54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</row>
    <row r="3" spans="1:54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</row>
    <row r="4" spans="1:54" x14ac:dyDescent="0.25">
      <c r="A4" s="19"/>
      <c r="B4" s="19"/>
      <c r="C4" s="19"/>
      <c r="D4" s="19"/>
      <c r="E4" s="19"/>
      <c r="F4" s="60" t="s">
        <v>175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</row>
    <row r="5" spans="1:54" x14ac:dyDescent="0.25">
      <c r="A5" s="19"/>
      <c r="B5" s="19"/>
      <c r="C5" s="19"/>
      <c r="D5" s="19"/>
      <c r="E5" s="19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</row>
    <row r="6" spans="1:54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</row>
    <row r="7" spans="1:54" ht="12.75" x14ac:dyDescent="0.2">
      <c r="A7" s="48" t="s">
        <v>117</v>
      </c>
      <c r="B7" s="49"/>
      <c r="C7" s="48" t="s">
        <v>176</v>
      </c>
      <c r="D7" s="53"/>
      <c r="E7" s="53"/>
      <c r="F7" s="53"/>
      <c r="G7" s="49"/>
      <c r="H7" s="48" t="s">
        <v>177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49"/>
      <c r="AJ7" s="48" t="s">
        <v>178</v>
      </c>
      <c r="AK7" s="53"/>
      <c r="AL7" s="53"/>
      <c r="AM7" s="49"/>
      <c r="AN7" s="48" t="s">
        <v>179</v>
      </c>
      <c r="AO7" s="53"/>
      <c r="AP7" s="53"/>
      <c r="AQ7" s="49"/>
      <c r="AR7" s="48" t="s">
        <v>180</v>
      </c>
      <c r="AS7" s="53"/>
      <c r="AT7" s="53"/>
      <c r="AU7" s="49"/>
      <c r="AV7" s="48" t="s">
        <v>181</v>
      </c>
      <c r="AW7" s="53"/>
      <c r="AX7" s="53"/>
      <c r="AY7" s="53"/>
      <c r="AZ7" s="53"/>
      <c r="BA7" s="53"/>
      <c r="BB7" s="49"/>
    </row>
    <row r="8" spans="1:54" ht="12.75" x14ac:dyDescent="0.2">
      <c r="A8" s="50"/>
      <c r="B8" s="38"/>
      <c r="C8" s="50"/>
      <c r="D8" s="54"/>
      <c r="E8" s="54"/>
      <c r="F8" s="54"/>
      <c r="G8" s="38"/>
      <c r="H8" s="50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38"/>
      <c r="AJ8" s="50"/>
      <c r="AK8" s="54"/>
      <c r="AL8" s="54"/>
      <c r="AM8" s="38"/>
      <c r="AN8" s="50"/>
      <c r="AO8" s="54"/>
      <c r="AP8" s="54"/>
      <c r="AQ8" s="38"/>
      <c r="AR8" s="50"/>
      <c r="AS8" s="54"/>
      <c r="AT8" s="54"/>
      <c r="AU8" s="38"/>
      <c r="AV8" s="50"/>
      <c r="AW8" s="54"/>
      <c r="AX8" s="54"/>
      <c r="AY8" s="54"/>
      <c r="AZ8" s="54"/>
      <c r="BA8" s="54"/>
      <c r="BB8" s="38"/>
    </row>
    <row r="9" spans="1:54" ht="12.75" x14ac:dyDescent="0.2">
      <c r="A9" s="51">
        <v>1</v>
      </c>
      <c r="B9" s="49"/>
      <c r="C9" s="52"/>
      <c r="D9" s="53"/>
      <c r="E9" s="53"/>
      <c r="F9" s="53"/>
      <c r="G9" s="49"/>
      <c r="H9" s="62" t="s">
        <v>182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49"/>
      <c r="AJ9" s="59" t="s">
        <v>183</v>
      </c>
      <c r="AK9" s="53"/>
      <c r="AL9" s="53"/>
      <c r="AM9" s="49"/>
      <c r="AN9" s="61">
        <v>45180</v>
      </c>
      <c r="AO9" s="53"/>
      <c r="AP9" s="53"/>
      <c r="AQ9" s="49"/>
      <c r="AR9" s="84" t="s">
        <v>255</v>
      </c>
      <c r="AS9" s="53"/>
      <c r="AT9" s="53"/>
      <c r="AU9" s="49"/>
      <c r="AV9" s="63"/>
      <c r="AW9" s="53"/>
      <c r="AX9" s="53"/>
      <c r="AY9" s="53"/>
      <c r="AZ9" s="53"/>
      <c r="BA9" s="53"/>
      <c r="BB9" s="49"/>
    </row>
    <row r="10" spans="1:54" ht="12.75" x14ac:dyDescent="0.2">
      <c r="A10" s="50"/>
      <c r="B10" s="38"/>
      <c r="C10" s="50"/>
      <c r="D10" s="54"/>
      <c r="E10" s="54"/>
      <c r="F10" s="54"/>
      <c r="G10" s="38"/>
      <c r="H10" s="50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38"/>
      <c r="AJ10" s="50"/>
      <c r="AK10" s="54"/>
      <c r="AL10" s="54"/>
      <c r="AM10" s="38"/>
      <c r="AN10" s="50"/>
      <c r="AO10" s="54"/>
      <c r="AP10" s="54"/>
      <c r="AQ10" s="38"/>
      <c r="AR10" s="50"/>
      <c r="AS10" s="54"/>
      <c r="AT10" s="54"/>
      <c r="AU10" s="38"/>
      <c r="AV10" s="50"/>
      <c r="AW10" s="54"/>
      <c r="AX10" s="54"/>
      <c r="AY10" s="54"/>
      <c r="AZ10" s="54"/>
      <c r="BA10" s="54"/>
      <c r="BB10" s="38"/>
    </row>
    <row r="11" spans="1:54" ht="12.75" x14ac:dyDescent="0.2">
      <c r="A11" s="51">
        <v>2</v>
      </c>
      <c r="B11" s="49"/>
      <c r="C11" s="52"/>
      <c r="D11" s="53"/>
      <c r="E11" s="53"/>
      <c r="F11" s="53"/>
      <c r="G11" s="49"/>
      <c r="H11" s="62" t="s">
        <v>184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49"/>
      <c r="AJ11" s="59" t="s">
        <v>183</v>
      </c>
      <c r="AK11" s="53"/>
      <c r="AL11" s="53"/>
      <c r="AM11" s="49"/>
      <c r="AN11" s="61">
        <v>45180</v>
      </c>
      <c r="AO11" s="53"/>
      <c r="AP11" s="53"/>
      <c r="AQ11" s="49"/>
      <c r="AR11" s="84" t="s">
        <v>255</v>
      </c>
      <c r="AS11" s="53"/>
      <c r="AT11" s="53"/>
      <c r="AU11" s="49"/>
      <c r="AV11" s="63"/>
      <c r="AW11" s="53"/>
      <c r="AX11" s="53"/>
      <c r="AY11" s="53"/>
      <c r="AZ11" s="53"/>
      <c r="BA11" s="53"/>
      <c r="BB11" s="49"/>
    </row>
    <row r="12" spans="1:54" ht="12.75" x14ac:dyDescent="0.2">
      <c r="A12" s="50"/>
      <c r="B12" s="38"/>
      <c r="C12" s="50"/>
      <c r="D12" s="54"/>
      <c r="E12" s="54"/>
      <c r="F12" s="54"/>
      <c r="G12" s="38"/>
      <c r="H12" s="50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38"/>
      <c r="AJ12" s="50"/>
      <c r="AK12" s="54"/>
      <c r="AL12" s="54"/>
      <c r="AM12" s="38"/>
      <c r="AN12" s="50"/>
      <c r="AO12" s="54"/>
      <c r="AP12" s="54"/>
      <c r="AQ12" s="38"/>
      <c r="AR12" s="50"/>
      <c r="AS12" s="54"/>
      <c r="AT12" s="54"/>
      <c r="AU12" s="38"/>
      <c r="AV12" s="50"/>
      <c r="AW12" s="54"/>
      <c r="AX12" s="54"/>
      <c r="AY12" s="54"/>
      <c r="AZ12" s="54"/>
      <c r="BA12" s="54"/>
      <c r="BB12" s="38"/>
    </row>
    <row r="13" spans="1:54" ht="12.75" x14ac:dyDescent="0.2">
      <c r="A13" s="51">
        <v>3</v>
      </c>
      <c r="B13" s="49"/>
      <c r="C13" s="52"/>
      <c r="D13" s="53"/>
      <c r="E13" s="53"/>
      <c r="F13" s="53"/>
      <c r="G13" s="49"/>
      <c r="H13" s="62" t="s">
        <v>185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49"/>
      <c r="AJ13" s="59" t="s">
        <v>183</v>
      </c>
      <c r="AK13" s="53"/>
      <c r="AL13" s="53"/>
      <c r="AM13" s="49"/>
      <c r="AN13" s="61">
        <v>45180</v>
      </c>
      <c r="AO13" s="53"/>
      <c r="AP13" s="53"/>
      <c r="AQ13" s="49"/>
      <c r="AR13" s="84" t="s">
        <v>255</v>
      </c>
      <c r="AS13" s="53"/>
      <c r="AT13" s="53"/>
      <c r="AU13" s="49"/>
      <c r="AV13" s="63"/>
      <c r="AW13" s="53"/>
      <c r="AX13" s="53"/>
      <c r="AY13" s="53"/>
      <c r="AZ13" s="53"/>
      <c r="BA13" s="53"/>
      <c r="BB13" s="49"/>
    </row>
    <row r="14" spans="1:54" ht="12.75" x14ac:dyDescent="0.2">
      <c r="A14" s="50"/>
      <c r="B14" s="38"/>
      <c r="C14" s="50"/>
      <c r="D14" s="54"/>
      <c r="E14" s="54"/>
      <c r="F14" s="54"/>
      <c r="G14" s="38"/>
      <c r="H14" s="50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38"/>
      <c r="AJ14" s="50"/>
      <c r="AK14" s="54"/>
      <c r="AL14" s="54"/>
      <c r="AM14" s="38"/>
      <c r="AN14" s="50"/>
      <c r="AO14" s="54"/>
      <c r="AP14" s="54"/>
      <c r="AQ14" s="38"/>
      <c r="AR14" s="50"/>
      <c r="AS14" s="54"/>
      <c r="AT14" s="54"/>
      <c r="AU14" s="38"/>
      <c r="AV14" s="50"/>
      <c r="AW14" s="54"/>
      <c r="AX14" s="54"/>
      <c r="AY14" s="54"/>
      <c r="AZ14" s="54"/>
      <c r="BA14" s="54"/>
      <c r="BB14" s="38"/>
    </row>
    <row r="15" spans="1:54" ht="12.75" x14ac:dyDescent="0.2">
      <c r="A15" s="51">
        <v>4</v>
      </c>
      <c r="B15" s="49"/>
      <c r="C15" s="52"/>
      <c r="D15" s="53"/>
      <c r="E15" s="53"/>
      <c r="F15" s="53"/>
      <c r="G15" s="49"/>
      <c r="H15" s="62" t="s">
        <v>186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49"/>
      <c r="AJ15" s="59" t="s">
        <v>183</v>
      </c>
      <c r="AK15" s="53"/>
      <c r="AL15" s="53"/>
      <c r="AM15" s="49"/>
      <c r="AN15" s="61">
        <v>45180</v>
      </c>
      <c r="AO15" s="53"/>
      <c r="AP15" s="53"/>
      <c r="AQ15" s="49"/>
      <c r="AR15" s="84" t="s">
        <v>255</v>
      </c>
      <c r="AS15" s="53"/>
      <c r="AT15" s="53"/>
      <c r="AU15" s="49"/>
      <c r="AV15" s="63"/>
      <c r="AW15" s="53"/>
      <c r="AX15" s="53"/>
      <c r="AY15" s="53"/>
      <c r="AZ15" s="53"/>
      <c r="BA15" s="53"/>
      <c r="BB15" s="49"/>
    </row>
    <row r="16" spans="1:54" ht="12.75" x14ac:dyDescent="0.2">
      <c r="A16" s="50"/>
      <c r="B16" s="38"/>
      <c r="C16" s="50"/>
      <c r="D16" s="54"/>
      <c r="E16" s="54"/>
      <c r="F16" s="54"/>
      <c r="G16" s="38"/>
      <c r="H16" s="50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38"/>
      <c r="AJ16" s="50"/>
      <c r="AK16" s="54"/>
      <c r="AL16" s="54"/>
      <c r="AM16" s="38"/>
      <c r="AN16" s="50"/>
      <c r="AO16" s="54"/>
      <c r="AP16" s="54"/>
      <c r="AQ16" s="38"/>
      <c r="AR16" s="50"/>
      <c r="AS16" s="54"/>
      <c r="AT16" s="54"/>
      <c r="AU16" s="38"/>
      <c r="AV16" s="50"/>
      <c r="AW16" s="54"/>
      <c r="AX16" s="54"/>
      <c r="AY16" s="54"/>
      <c r="AZ16" s="54"/>
      <c r="BA16" s="54"/>
      <c r="BB16" s="38"/>
    </row>
    <row r="17" spans="1:54" ht="12.75" x14ac:dyDescent="0.2">
      <c r="A17" s="51">
        <v>5</v>
      </c>
      <c r="B17" s="49"/>
      <c r="C17" s="52"/>
      <c r="D17" s="53"/>
      <c r="E17" s="53"/>
      <c r="F17" s="53"/>
      <c r="G17" s="49"/>
      <c r="H17" s="62" t="s">
        <v>187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49"/>
      <c r="AJ17" s="59" t="s">
        <v>183</v>
      </c>
      <c r="AK17" s="53"/>
      <c r="AL17" s="53"/>
      <c r="AM17" s="49"/>
      <c r="AN17" s="61">
        <v>45180</v>
      </c>
      <c r="AO17" s="53"/>
      <c r="AP17" s="53"/>
      <c r="AQ17" s="49"/>
      <c r="AR17" s="84" t="s">
        <v>255</v>
      </c>
      <c r="AS17" s="53"/>
      <c r="AT17" s="53"/>
      <c r="AU17" s="49"/>
      <c r="AV17" s="63"/>
      <c r="AW17" s="53"/>
      <c r="AX17" s="53"/>
      <c r="AY17" s="53"/>
      <c r="AZ17" s="53"/>
      <c r="BA17" s="53"/>
      <c r="BB17" s="49"/>
    </row>
    <row r="18" spans="1:54" ht="117.75" customHeight="1" x14ac:dyDescent="0.2">
      <c r="A18" s="50"/>
      <c r="B18" s="38"/>
      <c r="C18" s="50"/>
      <c r="D18" s="54"/>
      <c r="E18" s="54"/>
      <c r="F18" s="54"/>
      <c r="G18" s="38"/>
      <c r="H18" s="50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38"/>
      <c r="AJ18" s="50"/>
      <c r="AK18" s="54"/>
      <c r="AL18" s="54"/>
      <c r="AM18" s="38"/>
      <c r="AN18" s="50"/>
      <c r="AO18" s="54"/>
      <c r="AP18" s="54"/>
      <c r="AQ18" s="38"/>
      <c r="AR18" s="50"/>
      <c r="AS18" s="54"/>
      <c r="AT18" s="54"/>
      <c r="AU18" s="38"/>
      <c r="AV18" s="50"/>
      <c r="AW18" s="54"/>
      <c r="AX18" s="54"/>
      <c r="AY18" s="54"/>
      <c r="AZ18" s="54"/>
      <c r="BA18" s="54"/>
      <c r="BB18" s="38"/>
    </row>
    <row r="19" spans="1:54" ht="12.75" x14ac:dyDescent="0.2">
      <c r="A19" s="55"/>
      <c r="B19" s="49"/>
      <c r="C19" s="57"/>
      <c r="D19" s="53"/>
      <c r="E19" s="53"/>
      <c r="F19" s="53"/>
      <c r="G19" s="49"/>
      <c r="H19" s="58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49"/>
      <c r="AJ19" s="59"/>
      <c r="AK19" s="53"/>
      <c r="AL19" s="53"/>
      <c r="AM19" s="49"/>
      <c r="AN19" s="57"/>
      <c r="AO19" s="53"/>
      <c r="AP19" s="53"/>
      <c r="AQ19" s="49"/>
      <c r="AR19" s="57"/>
      <c r="AS19" s="53"/>
      <c r="AT19" s="53"/>
      <c r="AU19" s="49"/>
      <c r="AV19" s="57"/>
      <c r="AW19" s="53"/>
      <c r="AX19" s="53"/>
      <c r="AY19" s="53"/>
      <c r="AZ19" s="53"/>
      <c r="BA19" s="53"/>
      <c r="BB19" s="49"/>
    </row>
    <row r="20" spans="1:54" ht="12.75" x14ac:dyDescent="0.2">
      <c r="A20" s="50"/>
      <c r="B20" s="38"/>
      <c r="C20" s="50"/>
      <c r="D20" s="54"/>
      <c r="E20" s="54"/>
      <c r="F20" s="54"/>
      <c r="G20" s="38"/>
      <c r="H20" s="50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38"/>
      <c r="AJ20" s="50"/>
      <c r="AK20" s="54"/>
      <c r="AL20" s="54"/>
      <c r="AM20" s="38"/>
      <c r="AN20" s="50"/>
      <c r="AO20" s="54"/>
      <c r="AP20" s="54"/>
      <c r="AQ20" s="38"/>
      <c r="AR20" s="50"/>
      <c r="AS20" s="54"/>
      <c r="AT20" s="54"/>
      <c r="AU20" s="38"/>
      <c r="AV20" s="50"/>
      <c r="AW20" s="54"/>
      <c r="AX20" s="54"/>
      <c r="AY20" s="54"/>
      <c r="AZ20" s="54"/>
      <c r="BA20" s="54"/>
      <c r="BB20" s="38"/>
    </row>
    <row r="21" spans="1:54" ht="12.75" x14ac:dyDescent="0.2">
      <c r="A21" s="55"/>
      <c r="B21" s="49"/>
      <c r="C21" s="57"/>
      <c r="D21" s="53"/>
      <c r="E21" s="53"/>
      <c r="F21" s="53"/>
      <c r="G21" s="49"/>
      <c r="H21" s="5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49"/>
      <c r="AJ21" s="59"/>
      <c r="AK21" s="53"/>
      <c r="AL21" s="53"/>
      <c r="AM21" s="49"/>
      <c r="AN21" s="57"/>
      <c r="AO21" s="53"/>
      <c r="AP21" s="53"/>
      <c r="AQ21" s="49"/>
      <c r="AR21" s="57"/>
      <c r="AS21" s="53"/>
      <c r="AT21" s="53"/>
      <c r="AU21" s="49"/>
      <c r="AV21" s="57"/>
      <c r="AW21" s="53"/>
      <c r="AX21" s="53"/>
      <c r="AY21" s="53"/>
      <c r="AZ21" s="53"/>
      <c r="BA21" s="53"/>
      <c r="BB21" s="49"/>
    </row>
    <row r="22" spans="1:54" ht="12.75" x14ac:dyDescent="0.2">
      <c r="A22" s="50"/>
      <c r="B22" s="38"/>
      <c r="C22" s="50"/>
      <c r="D22" s="54"/>
      <c r="E22" s="54"/>
      <c r="F22" s="54"/>
      <c r="G22" s="38"/>
      <c r="H22" s="50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8"/>
      <c r="AJ22" s="50"/>
      <c r="AK22" s="54"/>
      <c r="AL22" s="54"/>
      <c r="AM22" s="38"/>
      <c r="AN22" s="50"/>
      <c r="AO22" s="54"/>
      <c r="AP22" s="54"/>
      <c r="AQ22" s="38"/>
      <c r="AR22" s="50"/>
      <c r="AS22" s="54"/>
      <c r="AT22" s="54"/>
      <c r="AU22" s="38"/>
      <c r="AV22" s="50"/>
      <c r="AW22" s="54"/>
      <c r="AX22" s="54"/>
      <c r="AY22" s="54"/>
      <c r="AZ22" s="54"/>
      <c r="BA22" s="54"/>
      <c r="BB22" s="38"/>
    </row>
    <row r="23" spans="1:54" ht="12.75" x14ac:dyDescent="0.2">
      <c r="A23" s="55"/>
      <c r="B23" s="49"/>
      <c r="C23" s="57"/>
      <c r="D23" s="53"/>
      <c r="E23" s="53"/>
      <c r="F23" s="53"/>
      <c r="G23" s="49"/>
      <c r="H23" s="57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49"/>
      <c r="AJ23" s="57"/>
      <c r="AK23" s="53"/>
      <c r="AL23" s="53"/>
      <c r="AM23" s="49"/>
      <c r="AN23" s="57"/>
      <c r="AO23" s="53"/>
      <c r="AP23" s="53"/>
      <c r="AQ23" s="49"/>
      <c r="AR23" s="57"/>
      <c r="AS23" s="53"/>
      <c r="AT23" s="53"/>
      <c r="AU23" s="49"/>
      <c r="AV23" s="57"/>
      <c r="AW23" s="53"/>
      <c r="AX23" s="53"/>
      <c r="AY23" s="53"/>
      <c r="AZ23" s="53"/>
      <c r="BA23" s="53"/>
      <c r="BB23" s="49"/>
    </row>
    <row r="24" spans="1:54" ht="12.75" x14ac:dyDescent="0.2">
      <c r="A24" s="50"/>
      <c r="B24" s="38"/>
      <c r="C24" s="50"/>
      <c r="D24" s="54"/>
      <c r="E24" s="54"/>
      <c r="F24" s="54"/>
      <c r="G24" s="38"/>
      <c r="H24" s="50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8"/>
      <c r="AJ24" s="50"/>
      <c r="AK24" s="54"/>
      <c r="AL24" s="54"/>
      <c r="AM24" s="38"/>
      <c r="AN24" s="50"/>
      <c r="AO24" s="54"/>
      <c r="AP24" s="54"/>
      <c r="AQ24" s="38"/>
      <c r="AR24" s="50"/>
      <c r="AS24" s="54"/>
      <c r="AT24" s="54"/>
      <c r="AU24" s="38"/>
      <c r="AV24" s="50"/>
      <c r="AW24" s="54"/>
      <c r="AX24" s="54"/>
      <c r="AY24" s="54"/>
      <c r="AZ24" s="54"/>
      <c r="BA24" s="54"/>
      <c r="BB24" s="38"/>
    </row>
    <row r="25" spans="1:54" ht="12.75" x14ac:dyDescent="0.2">
      <c r="A25" s="55"/>
      <c r="B25" s="49"/>
      <c r="C25" s="57"/>
      <c r="D25" s="53"/>
      <c r="E25" s="53"/>
      <c r="F25" s="53"/>
      <c r="G25" s="49"/>
      <c r="H25" s="57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49"/>
      <c r="AJ25" s="57"/>
      <c r="AK25" s="53"/>
      <c r="AL25" s="53"/>
      <c r="AM25" s="49"/>
      <c r="AN25" s="57"/>
      <c r="AO25" s="53"/>
      <c r="AP25" s="53"/>
      <c r="AQ25" s="49"/>
      <c r="AR25" s="57"/>
      <c r="AS25" s="53"/>
      <c r="AT25" s="53"/>
      <c r="AU25" s="49"/>
      <c r="AV25" s="57"/>
      <c r="AW25" s="53"/>
      <c r="AX25" s="53"/>
      <c r="AY25" s="53"/>
      <c r="AZ25" s="53"/>
      <c r="BA25" s="53"/>
      <c r="BB25" s="49"/>
    </row>
    <row r="26" spans="1:54" ht="12.75" x14ac:dyDescent="0.2">
      <c r="A26" s="50"/>
      <c r="B26" s="38"/>
      <c r="C26" s="50"/>
      <c r="D26" s="54"/>
      <c r="E26" s="54"/>
      <c r="F26" s="54"/>
      <c r="G26" s="38"/>
      <c r="H26" s="50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8"/>
      <c r="AJ26" s="50"/>
      <c r="AK26" s="54"/>
      <c r="AL26" s="54"/>
      <c r="AM26" s="38"/>
      <c r="AN26" s="50"/>
      <c r="AO26" s="54"/>
      <c r="AP26" s="54"/>
      <c r="AQ26" s="38"/>
      <c r="AR26" s="50"/>
      <c r="AS26" s="54"/>
      <c r="AT26" s="54"/>
      <c r="AU26" s="38"/>
      <c r="AV26" s="50"/>
      <c r="AW26" s="54"/>
      <c r="AX26" s="54"/>
      <c r="AY26" s="54"/>
      <c r="AZ26" s="54"/>
      <c r="BA26" s="54"/>
      <c r="BB26" s="38"/>
    </row>
    <row r="27" spans="1:54" ht="12.75" x14ac:dyDescent="0.2">
      <c r="A27" s="55"/>
      <c r="B27" s="49"/>
      <c r="C27" s="57"/>
      <c r="D27" s="53"/>
      <c r="E27" s="53"/>
      <c r="F27" s="53"/>
      <c r="G27" s="49"/>
      <c r="H27" s="57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49"/>
      <c r="AJ27" s="57"/>
      <c r="AK27" s="53"/>
      <c r="AL27" s="53"/>
      <c r="AM27" s="49"/>
      <c r="AN27" s="57"/>
      <c r="AO27" s="53"/>
      <c r="AP27" s="53"/>
      <c r="AQ27" s="49"/>
      <c r="AR27" s="57"/>
      <c r="AS27" s="53"/>
      <c r="AT27" s="53"/>
      <c r="AU27" s="49"/>
      <c r="AV27" s="57"/>
      <c r="AW27" s="53"/>
      <c r="AX27" s="53"/>
      <c r="AY27" s="53"/>
      <c r="AZ27" s="53"/>
      <c r="BA27" s="53"/>
      <c r="BB27" s="49"/>
    </row>
    <row r="28" spans="1:54" ht="12.75" x14ac:dyDescent="0.2">
      <c r="A28" s="50"/>
      <c r="B28" s="38"/>
      <c r="C28" s="50"/>
      <c r="D28" s="54"/>
      <c r="E28" s="54"/>
      <c r="F28" s="54"/>
      <c r="G28" s="38"/>
      <c r="H28" s="50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8"/>
      <c r="AJ28" s="50"/>
      <c r="AK28" s="54"/>
      <c r="AL28" s="54"/>
      <c r="AM28" s="38"/>
      <c r="AN28" s="50"/>
      <c r="AO28" s="54"/>
      <c r="AP28" s="54"/>
      <c r="AQ28" s="38"/>
      <c r="AR28" s="50"/>
      <c r="AS28" s="54"/>
      <c r="AT28" s="54"/>
      <c r="AU28" s="38"/>
      <c r="AV28" s="50"/>
      <c r="AW28" s="54"/>
      <c r="AX28" s="54"/>
      <c r="AY28" s="54"/>
      <c r="AZ28" s="54"/>
      <c r="BA28" s="54"/>
      <c r="BB28" s="38"/>
    </row>
    <row r="29" spans="1:54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</row>
    <row r="30" spans="1:54" ht="15" customHeight="1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</row>
  </sheetData>
  <mergeCells count="85">
    <mergeCell ref="AN19:AQ20"/>
    <mergeCell ref="AR19:AU20"/>
    <mergeCell ref="AV19:BB20"/>
    <mergeCell ref="AR15:AU16"/>
    <mergeCell ref="AV15:BB16"/>
    <mergeCell ref="A17:B18"/>
    <mergeCell ref="C17:G18"/>
    <mergeCell ref="H17:AI18"/>
    <mergeCell ref="AJ17:AM18"/>
    <mergeCell ref="AN17:AQ18"/>
    <mergeCell ref="AR17:AU18"/>
    <mergeCell ref="AV17:BB18"/>
    <mergeCell ref="AR13:AU14"/>
    <mergeCell ref="AV13:BB14"/>
    <mergeCell ref="H9:AI10"/>
    <mergeCell ref="AJ9:AM10"/>
    <mergeCell ref="AN9:AQ10"/>
    <mergeCell ref="AR9:AU10"/>
    <mergeCell ref="AV9:BB10"/>
    <mergeCell ref="AJ11:AM12"/>
    <mergeCell ref="AV11:BB12"/>
    <mergeCell ref="AR7:AU8"/>
    <mergeCell ref="AV7:BB8"/>
    <mergeCell ref="AN11:AQ12"/>
    <mergeCell ref="AR11:AU12"/>
    <mergeCell ref="H11:AI12"/>
    <mergeCell ref="H27:AI28"/>
    <mergeCell ref="F4:AP5"/>
    <mergeCell ref="C7:G8"/>
    <mergeCell ref="H7:AI8"/>
    <mergeCell ref="AJ7:AM8"/>
    <mergeCell ref="AN7:AQ8"/>
    <mergeCell ref="H13:AI14"/>
    <mergeCell ref="AJ13:AM14"/>
    <mergeCell ref="AN13:AQ14"/>
    <mergeCell ref="C15:G16"/>
    <mergeCell ref="H15:AI16"/>
    <mergeCell ref="AJ15:AM16"/>
    <mergeCell ref="AN15:AQ16"/>
    <mergeCell ref="C19:G20"/>
    <mergeCell ref="H19:AI20"/>
    <mergeCell ref="AJ19:AM20"/>
    <mergeCell ref="H25:AI26"/>
    <mergeCell ref="AJ25:AM26"/>
    <mergeCell ref="AN25:AQ26"/>
    <mergeCell ref="AR25:AU26"/>
    <mergeCell ref="AV25:BB26"/>
    <mergeCell ref="H29:AI30"/>
    <mergeCell ref="AJ29:AM30"/>
    <mergeCell ref="AN29:AQ30"/>
    <mergeCell ref="AR29:AU30"/>
    <mergeCell ref="AV29:BB30"/>
    <mergeCell ref="AV21:BB22"/>
    <mergeCell ref="AJ23:AM24"/>
    <mergeCell ref="AV23:BB24"/>
    <mergeCell ref="AJ27:AM28"/>
    <mergeCell ref="AN27:AQ28"/>
    <mergeCell ref="AR27:AU28"/>
    <mergeCell ref="AV27:BB28"/>
    <mergeCell ref="AN23:AQ24"/>
    <mergeCell ref="AR23:AU24"/>
    <mergeCell ref="H21:AI22"/>
    <mergeCell ref="AJ21:AM22"/>
    <mergeCell ref="AN21:AQ22"/>
    <mergeCell ref="AR21:AU22"/>
    <mergeCell ref="H23:AI24"/>
    <mergeCell ref="A13:B14"/>
    <mergeCell ref="C13:G14"/>
    <mergeCell ref="A27:B28"/>
    <mergeCell ref="A29:B30"/>
    <mergeCell ref="A21:B22"/>
    <mergeCell ref="C21:G22"/>
    <mergeCell ref="A23:B24"/>
    <mergeCell ref="C23:G24"/>
    <mergeCell ref="A25:B26"/>
    <mergeCell ref="C25:G26"/>
    <mergeCell ref="C27:G28"/>
    <mergeCell ref="C29:G30"/>
    <mergeCell ref="A15:B16"/>
    <mergeCell ref="A19:B20"/>
    <mergeCell ref="A7:B8"/>
    <mergeCell ref="A9:B10"/>
    <mergeCell ref="C9:G10"/>
    <mergeCell ref="A11:B12"/>
    <mergeCell ref="C11:G12"/>
  </mergeCells>
  <conditionalFormatting sqref="AJ9 AJ11 AJ13 AJ15 AJ17 AJ19 AJ21">
    <cfRule type="containsText" dxfId="7" priority="1" operator="containsText" text="&quot;Pass&quot;">
      <formula>NOT(ISERROR(SEARCH(("""Pass"""),(AJ9))))</formula>
    </cfRule>
  </conditionalFormatting>
  <conditionalFormatting sqref="AJ9 AJ11 AJ13 AJ15 AJ17 AJ19 AJ21">
    <cfRule type="containsText" dxfId="6" priority="2" operator="containsText" text="&quot;N/A&quot;">
      <formula>NOT(ISERROR(SEARCH(("""N/A"""),(AJ9))))</formula>
    </cfRule>
  </conditionalFormatting>
  <conditionalFormatting sqref="AJ9 AJ11 AJ13 AJ15 AJ17 AJ19 AJ21">
    <cfRule type="containsText" dxfId="5" priority="3" operator="containsText" text="&quot;Fail&quot;">
      <formula>NOT(ISERROR(SEARCH(("""Fail"""),(AJ9))))</formula>
    </cfRule>
  </conditionalFormatting>
  <conditionalFormatting sqref="AJ9 AJ11 AJ13 AJ15 AJ17 AJ19 AJ21">
    <cfRule type="containsText" dxfId="4" priority="4" operator="containsText" text="&quot;Pass&quot;">
      <formula>NOT(ISERROR(SEARCH(("""Pass"""),(AJ9))))</formula>
    </cfRule>
  </conditionalFormatting>
  <conditionalFormatting sqref="AJ9 AJ11 AJ13 AJ15 AJ17 AJ19 AJ21">
    <cfRule type="containsText" dxfId="3" priority="5" operator="containsText" text="Pass">
      <formula>NOT(ISERROR(SEARCH(("Pass"),(AJ9))))</formula>
    </cfRule>
  </conditionalFormatting>
  <conditionalFormatting sqref="AJ9 AJ11 AJ13 AJ15 AJ17 AJ19 AJ21">
    <cfRule type="containsText" dxfId="2" priority="6" operator="containsText" text="Fail">
      <formula>NOT(ISERROR(SEARCH(("Fail"),(AJ9))))</formula>
    </cfRule>
  </conditionalFormatting>
  <conditionalFormatting sqref="AJ9 AJ11 AJ13 AJ15 AJ17 AJ19 AJ21">
    <cfRule type="containsText" dxfId="1" priority="7" operator="containsText" text="Untested">
      <formula>NOT(ISERROR(SEARCH(("Untested"),(AJ9))))</formula>
    </cfRule>
  </conditionalFormatting>
  <dataValidations count="1">
    <dataValidation type="list" allowBlank="1" showInputMessage="1" showErrorMessage="1" prompt="Click and enter a value from the list of items" sqref="AJ9 AJ11 AJ13 AJ15 AJ17 AJ19 AJ21">
      <formula1>"OK,NG"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workbookViewId="0">
      <selection activeCell="E10" sqref="E10"/>
    </sheetView>
  </sheetViews>
  <sheetFormatPr defaultColWidth="12.5703125" defaultRowHeight="15" customHeight="1" x14ac:dyDescent="0.2"/>
  <cols>
    <col min="1" max="1" width="13.28515625" customWidth="1"/>
    <col min="2" max="2" width="11.42578125" customWidth="1"/>
    <col min="3" max="3" width="25.42578125" customWidth="1"/>
    <col min="4" max="4" width="30.5703125" customWidth="1"/>
    <col min="5" max="5" width="22.140625" customWidth="1"/>
    <col min="6" max="6" width="25.28515625" customWidth="1"/>
    <col min="8" max="8" width="47" customWidth="1"/>
    <col min="13" max="13" width="33.85546875" customWidth="1"/>
  </cols>
  <sheetData>
    <row r="1" spans="1:26" ht="13.5" thickBot="1" x14ac:dyDescent="0.25">
      <c r="A1" s="85"/>
      <c r="B1" s="85"/>
      <c r="C1" s="85"/>
      <c r="D1" s="85"/>
      <c r="E1" s="85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3.5" thickBot="1" x14ac:dyDescent="0.25">
      <c r="A2" s="87" t="s">
        <v>188</v>
      </c>
      <c r="B2" s="88" t="s">
        <v>121</v>
      </c>
      <c r="C2" s="89"/>
      <c r="D2" s="89"/>
      <c r="E2" s="89"/>
      <c r="F2" s="90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24" thickBot="1" x14ac:dyDescent="0.25">
      <c r="A3" s="87" t="s">
        <v>189</v>
      </c>
      <c r="B3" s="91" t="s">
        <v>256</v>
      </c>
      <c r="C3" s="91"/>
      <c r="D3" s="91"/>
      <c r="E3" s="91"/>
      <c r="F3" s="92"/>
      <c r="G3" s="93"/>
      <c r="H3" s="94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3.5" thickBot="1" x14ac:dyDescent="0.25">
      <c r="A4" s="87" t="s">
        <v>190</v>
      </c>
      <c r="B4" s="88" t="s">
        <v>122</v>
      </c>
      <c r="C4" s="89"/>
      <c r="D4" s="89"/>
      <c r="E4" s="89"/>
      <c r="F4" s="90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 ht="13.5" thickBot="1" x14ac:dyDescent="0.25">
      <c r="A5" s="95" t="s">
        <v>191</v>
      </c>
      <c r="B5" s="95" t="s">
        <v>192</v>
      </c>
      <c r="C5" s="95" t="s">
        <v>193</v>
      </c>
      <c r="D5" s="95" t="s">
        <v>194</v>
      </c>
      <c r="E5" s="95" t="s">
        <v>195</v>
      </c>
      <c r="F5" s="90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 ht="15.75" thickBot="1" x14ac:dyDescent="0.3">
      <c r="A6" s="96">
        <v>17</v>
      </c>
      <c r="B6" s="96">
        <v>4</v>
      </c>
      <c r="C6" s="97">
        <v>2</v>
      </c>
      <c r="D6" s="96">
        <v>3</v>
      </c>
      <c r="E6" s="96">
        <v>26</v>
      </c>
      <c r="F6" s="90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3.5" thickBot="1" x14ac:dyDescent="0.25">
      <c r="A7" s="98"/>
      <c r="B7" s="98"/>
      <c r="C7" s="98"/>
      <c r="D7" s="98"/>
      <c r="E7" s="98"/>
      <c r="F7" s="99"/>
      <c r="G7" s="99"/>
      <c r="H7" s="99"/>
      <c r="I7" s="99"/>
      <c r="J7" s="99"/>
      <c r="K7" s="99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spans="1:26" ht="35.25" thickBot="1" x14ac:dyDescent="0.25">
      <c r="A8" s="100" t="s">
        <v>196</v>
      </c>
      <c r="B8" s="100" t="s">
        <v>197</v>
      </c>
      <c r="C8" s="100" t="s">
        <v>198</v>
      </c>
      <c r="D8" s="100" t="s">
        <v>199</v>
      </c>
      <c r="E8" s="100" t="s">
        <v>200</v>
      </c>
      <c r="F8" s="100" t="s">
        <v>201</v>
      </c>
      <c r="G8" s="100" t="s">
        <v>202</v>
      </c>
      <c r="H8" s="100" t="s">
        <v>203</v>
      </c>
      <c r="I8" s="100" t="s">
        <v>204</v>
      </c>
      <c r="J8" s="100" t="s">
        <v>181</v>
      </c>
      <c r="K8" s="100" t="s">
        <v>257</v>
      </c>
      <c r="L8" s="90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6" ht="57" thickBot="1" x14ac:dyDescent="0.25">
      <c r="A9" s="101" t="s">
        <v>258</v>
      </c>
      <c r="B9" s="102" t="s">
        <v>259</v>
      </c>
      <c r="C9" s="103" t="s">
        <v>260</v>
      </c>
      <c r="D9" s="101" t="s">
        <v>261</v>
      </c>
      <c r="E9" s="104"/>
      <c r="F9" s="101" t="s">
        <v>262</v>
      </c>
      <c r="G9" s="101" t="s">
        <v>263</v>
      </c>
      <c r="H9" s="101" t="s">
        <v>264</v>
      </c>
      <c r="I9" s="105" t="s">
        <v>191</v>
      </c>
      <c r="J9" s="104"/>
      <c r="K9" s="106"/>
      <c r="L9" s="90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 ht="57" thickBot="1" x14ac:dyDescent="0.25">
      <c r="A10" s="101" t="s">
        <v>265</v>
      </c>
      <c r="B10" s="102"/>
      <c r="C10" s="103"/>
      <c r="D10" s="101" t="s">
        <v>266</v>
      </c>
      <c r="E10" s="104"/>
      <c r="F10" s="101" t="s">
        <v>267</v>
      </c>
      <c r="G10" s="101" t="s">
        <v>263</v>
      </c>
      <c r="H10" s="101" t="s">
        <v>264</v>
      </c>
      <c r="I10" s="105" t="s">
        <v>191</v>
      </c>
      <c r="J10" s="104"/>
      <c r="K10" s="106"/>
      <c r="L10" s="90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131.25" customHeight="1" thickBot="1" x14ac:dyDescent="0.25">
      <c r="A11" s="107" t="s">
        <v>268</v>
      </c>
      <c r="B11" s="102" t="s">
        <v>15</v>
      </c>
      <c r="C11" s="108"/>
      <c r="D11" s="107" t="s">
        <v>269</v>
      </c>
      <c r="E11" s="108"/>
      <c r="F11" s="107" t="s">
        <v>270</v>
      </c>
      <c r="G11" s="108"/>
      <c r="H11" s="107" t="s">
        <v>271</v>
      </c>
      <c r="I11" s="109" t="s">
        <v>191</v>
      </c>
      <c r="J11" s="108"/>
      <c r="K11" s="110"/>
      <c r="L11" s="90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spans="1:26" ht="113.25" customHeight="1" thickBot="1" x14ac:dyDescent="0.25">
      <c r="A12" s="107"/>
      <c r="B12" s="102"/>
      <c r="C12" s="108"/>
      <c r="D12" s="107"/>
      <c r="E12" s="108"/>
      <c r="F12" s="107"/>
      <c r="G12" s="108"/>
      <c r="H12" s="107"/>
      <c r="I12" s="109"/>
      <c r="J12" s="108"/>
      <c r="K12" s="110"/>
      <c r="L12" s="90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spans="1:26" ht="45.75" thickBot="1" x14ac:dyDescent="0.25">
      <c r="A13" s="101" t="s">
        <v>272</v>
      </c>
      <c r="B13" s="102"/>
      <c r="C13" s="104"/>
      <c r="D13" s="101" t="s">
        <v>273</v>
      </c>
      <c r="E13" s="104"/>
      <c r="F13" s="101" t="s">
        <v>270</v>
      </c>
      <c r="G13" s="104"/>
      <c r="H13" s="101" t="s">
        <v>274</v>
      </c>
      <c r="I13" s="105" t="s">
        <v>191</v>
      </c>
      <c r="J13" s="104"/>
      <c r="K13" s="106"/>
      <c r="L13" s="90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1:26" ht="57" thickBot="1" x14ac:dyDescent="0.25">
      <c r="A14" s="101" t="s">
        <v>275</v>
      </c>
      <c r="B14" s="102"/>
      <c r="C14" s="104"/>
      <c r="D14" s="101" t="s">
        <v>276</v>
      </c>
      <c r="E14" s="104"/>
      <c r="F14" s="101" t="s">
        <v>270</v>
      </c>
      <c r="G14" s="104"/>
      <c r="H14" s="101" t="s">
        <v>277</v>
      </c>
      <c r="I14" s="105" t="s">
        <v>191</v>
      </c>
      <c r="J14" s="104"/>
      <c r="K14" s="106"/>
      <c r="L14" s="90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 ht="79.5" thickBot="1" x14ac:dyDescent="0.25">
      <c r="A15" s="101" t="s">
        <v>278</v>
      </c>
      <c r="B15" s="102"/>
      <c r="C15" s="104"/>
      <c r="D15" s="101" t="s">
        <v>279</v>
      </c>
      <c r="E15" s="104"/>
      <c r="F15" s="101" t="s">
        <v>270</v>
      </c>
      <c r="G15" s="104"/>
      <c r="H15" s="101" t="s">
        <v>280</v>
      </c>
      <c r="I15" s="105" t="s">
        <v>191</v>
      </c>
      <c r="J15" s="104"/>
      <c r="K15" s="106"/>
      <c r="L15" s="90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spans="1:26" ht="57" thickBot="1" x14ac:dyDescent="0.25">
      <c r="A16" s="101" t="s">
        <v>281</v>
      </c>
      <c r="B16" s="102" t="s">
        <v>21</v>
      </c>
      <c r="C16" s="89"/>
      <c r="D16" s="101" t="s">
        <v>282</v>
      </c>
      <c r="E16" s="89"/>
      <c r="F16" s="101" t="s">
        <v>283</v>
      </c>
      <c r="G16" s="101" t="s">
        <v>284</v>
      </c>
      <c r="H16" s="101" t="s">
        <v>285</v>
      </c>
      <c r="I16" s="105" t="s">
        <v>191</v>
      </c>
      <c r="J16" s="89"/>
      <c r="K16" s="111"/>
      <c r="L16" s="90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 ht="79.5" thickBot="1" x14ac:dyDescent="0.25">
      <c r="A17" s="101" t="s">
        <v>286</v>
      </c>
      <c r="B17" s="102"/>
      <c r="C17" s="89"/>
      <c r="D17" s="107" t="s">
        <v>287</v>
      </c>
      <c r="E17" s="89"/>
      <c r="F17" s="101" t="s">
        <v>288</v>
      </c>
      <c r="G17" s="104"/>
      <c r="H17" s="101" t="s">
        <v>289</v>
      </c>
      <c r="I17" s="112" t="s">
        <v>192</v>
      </c>
      <c r="J17" s="113">
        <v>12890</v>
      </c>
      <c r="K17" s="111"/>
      <c r="L17" s="90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spans="1:26" ht="79.5" thickBot="1" x14ac:dyDescent="0.25">
      <c r="A18" s="101" t="s">
        <v>290</v>
      </c>
      <c r="B18" s="102"/>
      <c r="C18" s="89"/>
      <c r="D18" s="107"/>
      <c r="E18" s="89"/>
      <c r="F18" s="101" t="s">
        <v>291</v>
      </c>
      <c r="G18" s="104"/>
      <c r="H18" s="101" t="s">
        <v>289</v>
      </c>
      <c r="I18" s="112" t="s">
        <v>192</v>
      </c>
      <c r="J18" s="113">
        <v>12890</v>
      </c>
      <c r="K18" s="106"/>
      <c r="L18" s="90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spans="1:26" ht="57" thickBot="1" x14ac:dyDescent="0.25">
      <c r="A19" s="101" t="s">
        <v>292</v>
      </c>
      <c r="B19" s="102"/>
      <c r="C19" s="89"/>
      <c r="D19" s="101" t="s">
        <v>293</v>
      </c>
      <c r="E19" s="89"/>
      <c r="F19" s="101" t="s">
        <v>294</v>
      </c>
      <c r="G19" s="104"/>
      <c r="H19" s="101" t="s">
        <v>295</v>
      </c>
      <c r="I19" s="105" t="s">
        <v>191</v>
      </c>
      <c r="J19" s="89"/>
      <c r="K19" s="106"/>
      <c r="L19" s="90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spans="1:26" ht="45.75" thickBot="1" x14ac:dyDescent="0.25">
      <c r="A20" s="101" t="s">
        <v>296</v>
      </c>
      <c r="B20" s="102"/>
      <c r="C20" s="89"/>
      <c r="D20" s="101" t="s">
        <v>297</v>
      </c>
      <c r="E20" s="89"/>
      <c r="F20" s="101" t="s">
        <v>298</v>
      </c>
      <c r="G20" s="89"/>
      <c r="H20" s="101" t="s">
        <v>285</v>
      </c>
      <c r="I20" s="105" t="s">
        <v>191</v>
      </c>
      <c r="J20" s="89"/>
      <c r="K20" s="106"/>
      <c r="L20" s="90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79.5" thickBot="1" x14ac:dyDescent="0.25">
      <c r="A21" s="101" t="s">
        <v>299</v>
      </c>
      <c r="B21" s="102"/>
      <c r="C21" s="101" t="s">
        <v>300</v>
      </c>
      <c r="D21" s="101" t="s">
        <v>301</v>
      </c>
      <c r="E21" s="89"/>
      <c r="F21" s="101" t="s">
        <v>302</v>
      </c>
      <c r="G21" s="89"/>
      <c r="H21" s="101" t="s">
        <v>303</v>
      </c>
      <c r="I21" s="105" t="s">
        <v>191</v>
      </c>
      <c r="J21" s="89"/>
      <c r="K21" s="111"/>
      <c r="L21" s="90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spans="1:26" ht="79.5" thickBot="1" x14ac:dyDescent="0.25">
      <c r="A22" s="101" t="s">
        <v>304</v>
      </c>
      <c r="B22" s="102"/>
      <c r="C22" s="89"/>
      <c r="D22" s="101" t="s">
        <v>305</v>
      </c>
      <c r="E22" s="89"/>
      <c r="F22" s="101" t="s">
        <v>306</v>
      </c>
      <c r="G22" s="104"/>
      <c r="H22" s="101" t="s">
        <v>307</v>
      </c>
      <c r="I22" s="105" t="s">
        <v>191</v>
      </c>
      <c r="J22" s="89"/>
      <c r="K22" s="106"/>
      <c r="L22" s="90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 ht="34.5" thickBot="1" x14ac:dyDescent="0.25">
      <c r="A23" s="101" t="s">
        <v>308</v>
      </c>
      <c r="B23" s="102"/>
      <c r="C23" s="89"/>
      <c r="D23" s="101" t="s">
        <v>309</v>
      </c>
      <c r="E23" s="89"/>
      <c r="F23" s="101" t="s">
        <v>310</v>
      </c>
      <c r="G23" s="104"/>
      <c r="H23" s="101" t="s">
        <v>311</v>
      </c>
      <c r="I23" s="112" t="s">
        <v>192</v>
      </c>
      <c r="J23" s="113">
        <v>12893</v>
      </c>
      <c r="K23" s="111"/>
      <c r="L23" s="90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 ht="57" thickBot="1" x14ac:dyDescent="0.25">
      <c r="A24" s="101" t="s">
        <v>312</v>
      </c>
      <c r="B24" s="102"/>
      <c r="C24" s="89"/>
      <c r="D24" s="101" t="s">
        <v>313</v>
      </c>
      <c r="E24" s="89"/>
      <c r="F24" s="101" t="s">
        <v>314</v>
      </c>
      <c r="G24" s="104"/>
      <c r="H24" s="101" t="s">
        <v>315</v>
      </c>
      <c r="I24" s="105" t="s">
        <v>191</v>
      </c>
      <c r="J24" s="89"/>
      <c r="K24" s="106"/>
      <c r="L24" s="90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 ht="57" thickBot="1" x14ac:dyDescent="0.25">
      <c r="A25" s="101" t="s">
        <v>316</v>
      </c>
      <c r="B25" s="102"/>
      <c r="C25" s="89"/>
      <c r="D25" s="101" t="s">
        <v>317</v>
      </c>
      <c r="E25" s="89"/>
      <c r="F25" s="101" t="s">
        <v>318</v>
      </c>
      <c r="G25" s="104"/>
      <c r="H25" s="101" t="s">
        <v>315</v>
      </c>
      <c r="I25" s="105" t="s">
        <v>191</v>
      </c>
      <c r="J25" s="89"/>
      <c r="K25" s="106"/>
      <c r="L25" s="90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 ht="34.5" thickBot="1" x14ac:dyDescent="0.25">
      <c r="A26" s="101" t="s">
        <v>319</v>
      </c>
      <c r="B26" s="102"/>
      <c r="C26" s="89"/>
      <c r="D26" s="101" t="s">
        <v>320</v>
      </c>
      <c r="E26" s="89"/>
      <c r="F26" s="101" t="s">
        <v>321</v>
      </c>
      <c r="G26" s="104"/>
      <c r="H26" s="101" t="s">
        <v>322</v>
      </c>
      <c r="I26" s="112" t="s">
        <v>192</v>
      </c>
      <c r="J26" s="113">
        <v>12896</v>
      </c>
      <c r="K26" s="111"/>
      <c r="L26" s="90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ht="68.25" thickBot="1" x14ac:dyDescent="0.25">
      <c r="A27" s="101" t="s">
        <v>323</v>
      </c>
      <c r="B27" s="102"/>
      <c r="C27" s="89"/>
      <c r="D27" s="101" t="s">
        <v>324</v>
      </c>
      <c r="E27" s="89"/>
      <c r="F27" s="101" t="s">
        <v>325</v>
      </c>
      <c r="G27" s="104"/>
      <c r="H27" s="101" t="s">
        <v>315</v>
      </c>
      <c r="I27" s="114" t="s">
        <v>193</v>
      </c>
      <c r="J27" s="115" t="s">
        <v>326</v>
      </c>
      <c r="K27" s="106"/>
      <c r="L27" s="90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 ht="57" thickBot="1" x14ac:dyDescent="0.25">
      <c r="A28" s="101" t="s">
        <v>327</v>
      </c>
      <c r="B28" s="102"/>
      <c r="C28" s="89"/>
      <c r="D28" s="101" t="s">
        <v>328</v>
      </c>
      <c r="E28" s="89"/>
      <c r="F28" s="101" t="s">
        <v>329</v>
      </c>
      <c r="G28" s="104"/>
      <c r="H28" s="101" t="s">
        <v>315</v>
      </c>
      <c r="I28" s="114" t="s">
        <v>193</v>
      </c>
      <c r="J28" s="115" t="s">
        <v>326</v>
      </c>
      <c r="K28" s="106"/>
      <c r="L28" s="90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6" ht="34.5" thickBot="1" x14ac:dyDescent="0.25">
      <c r="A29" s="101" t="s">
        <v>330</v>
      </c>
      <c r="B29" s="102"/>
      <c r="C29" s="89"/>
      <c r="D29" s="101" t="s">
        <v>331</v>
      </c>
      <c r="E29" s="89"/>
      <c r="F29" s="101" t="s">
        <v>332</v>
      </c>
      <c r="G29" s="104"/>
      <c r="H29" s="101" t="s">
        <v>333</v>
      </c>
      <c r="I29" s="105" t="s">
        <v>191</v>
      </c>
      <c r="J29" s="89"/>
      <c r="K29" s="106"/>
      <c r="L29" s="90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spans="1:26" ht="34.5" thickBot="1" x14ac:dyDescent="0.25">
      <c r="A30" s="101" t="s">
        <v>334</v>
      </c>
      <c r="B30" s="102"/>
      <c r="C30" s="89"/>
      <c r="D30" s="101" t="s">
        <v>335</v>
      </c>
      <c r="E30" s="89"/>
      <c r="F30" s="101" t="s">
        <v>336</v>
      </c>
      <c r="G30" s="104"/>
      <c r="H30" s="101" t="s">
        <v>337</v>
      </c>
      <c r="I30" s="105" t="s">
        <v>191</v>
      </c>
      <c r="J30" s="89"/>
      <c r="K30" s="106"/>
      <c r="L30" s="90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1:26" ht="68.25" thickBot="1" x14ac:dyDescent="0.25">
      <c r="A31" s="101" t="s">
        <v>338</v>
      </c>
      <c r="B31" s="102" t="s">
        <v>55</v>
      </c>
      <c r="C31" s="102" t="s">
        <v>339</v>
      </c>
      <c r="D31" s="116" t="s">
        <v>340</v>
      </c>
      <c r="E31" s="89"/>
      <c r="F31" s="101" t="s">
        <v>341</v>
      </c>
      <c r="G31" s="101" t="s">
        <v>342</v>
      </c>
      <c r="H31" s="101" t="s">
        <v>343</v>
      </c>
      <c r="I31" s="105" t="s">
        <v>191</v>
      </c>
      <c r="J31" s="89"/>
      <c r="K31" s="106"/>
      <c r="L31" s="90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spans="1:26" ht="79.5" thickBot="1" x14ac:dyDescent="0.25">
      <c r="A32" s="101" t="s">
        <v>344</v>
      </c>
      <c r="B32" s="102"/>
      <c r="C32" s="102"/>
      <c r="D32" s="101" t="s">
        <v>345</v>
      </c>
      <c r="E32" s="89"/>
      <c r="F32" s="101" t="s">
        <v>346</v>
      </c>
      <c r="G32" s="89"/>
      <c r="H32" s="101" t="s">
        <v>347</v>
      </c>
      <c r="I32" s="117" t="s">
        <v>194</v>
      </c>
      <c r="J32" s="89"/>
      <c r="K32" s="106"/>
      <c r="L32" s="90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spans="1:26" ht="79.5" thickBot="1" x14ac:dyDescent="0.25">
      <c r="A33" s="101" t="s">
        <v>348</v>
      </c>
      <c r="B33" s="102"/>
      <c r="C33" s="102"/>
      <c r="D33" s="101" t="s">
        <v>349</v>
      </c>
      <c r="E33" s="89"/>
      <c r="F33" s="101" t="s">
        <v>350</v>
      </c>
      <c r="G33" s="89"/>
      <c r="H33" s="101" t="s">
        <v>347</v>
      </c>
      <c r="I33" s="117" t="s">
        <v>194</v>
      </c>
      <c r="J33" s="89"/>
      <c r="K33" s="111"/>
      <c r="L33" s="90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spans="1:26" ht="79.5" thickBot="1" x14ac:dyDescent="0.25">
      <c r="A34" s="101" t="s">
        <v>351</v>
      </c>
      <c r="B34" s="102"/>
      <c r="C34" s="102" t="s">
        <v>352</v>
      </c>
      <c r="D34" s="116" t="s">
        <v>353</v>
      </c>
      <c r="E34" s="89"/>
      <c r="F34" s="101" t="s">
        <v>354</v>
      </c>
      <c r="G34" s="89"/>
      <c r="H34" s="101" t="s">
        <v>355</v>
      </c>
      <c r="I34" s="105" t="s">
        <v>191</v>
      </c>
      <c r="J34" s="89"/>
      <c r="K34" s="111"/>
      <c r="L34" s="90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90.75" thickBot="1" x14ac:dyDescent="0.25">
      <c r="A35" s="101" t="s">
        <v>356</v>
      </c>
      <c r="B35" s="102"/>
      <c r="C35" s="102"/>
      <c r="D35" s="116" t="s">
        <v>357</v>
      </c>
      <c r="E35" s="89"/>
      <c r="F35" s="101" t="s">
        <v>358</v>
      </c>
      <c r="G35" s="104"/>
      <c r="H35" s="101" t="s">
        <v>355</v>
      </c>
      <c r="I35" s="117" t="s">
        <v>194</v>
      </c>
      <c r="J35" s="89"/>
      <c r="K35" s="106"/>
      <c r="L35" s="90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spans="1:26" ht="13.5" thickBot="1" x14ac:dyDescent="0.25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9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spans="1:26" ht="13.5" thickBot="1" x14ac:dyDescent="0.2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120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spans="1:26" ht="13.5" thickBot="1" x14ac:dyDescent="0.25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120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ht="13.5" thickBot="1" x14ac:dyDescent="0.25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120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spans="1:26" ht="13.5" thickBot="1" x14ac:dyDescent="0.25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120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ht="13.5" thickBot="1" x14ac:dyDescent="0.25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120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1:26" ht="13.5" thickBo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120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spans="1:26" ht="13.5" thickBot="1" x14ac:dyDescent="0.25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120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spans="1:26" ht="13.5" thickBot="1" x14ac:dyDescent="0.25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120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spans="1:26" ht="13.5" thickBot="1" x14ac:dyDescent="0.2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120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spans="1:26" ht="13.5" thickBot="1" x14ac:dyDescent="0.25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120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spans="1:26" ht="13.5" thickBot="1" x14ac:dyDescent="0.25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120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spans="1:26" ht="13.5" thickBot="1" x14ac:dyDescent="0.25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120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 ht="13.5" thickBot="1" x14ac:dyDescent="0.25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120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 ht="13.5" thickBot="1" x14ac:dyDescent="0.25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120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spans="1:26" ht="13.5" thickBot="1" x14ac:dyDescent="0.25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120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spans="1:26" ht="13.5" thickBot="1" x14ac:dyDescent="0.25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120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ht="13.5" thickBot="1" x14ac:dyDescent="0.25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 ht="13.5" thickBot="1" x14ac:dyDescent="0.25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13.5" thickBot="1" x14ac:dyDescent="0.25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13.5" thickBot="1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13.5" thickBot="1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ht="13.5" thickBot="1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26" ht="13.5" thickBot="1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spans="1:26" ht="13.5" thickBot="1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 ht="13.5" thickBot="1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ht="13.5" thickBot="1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13.5" thickBo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 ht="13.5" thickBot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13.5" thickBot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ht="13.5" thickBot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 ht="13.5" thickBot="1" x14ac:dyDescent="0.25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spans="1:26" ht="13.5" thickBot="1" x14ac:dyDescent="0.25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 ht="13.5" thickBot="1" x14ac:dyDescent="0.25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1:26" ht="13.5" thickBot="1" x14ac:dyDescent="0.25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13.5" thickBot="1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13.5" thickBot="1" x14ac:dyDescent="0.25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13.5" thickBot="1" x14ac:dyDescent="0.25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13.5" thickBot="1" x14ac:dyDescent="0.25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13.5" thickBot="1" x14ac:dyDescent="0.2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 ht="13.5" thickBot="1" x14ac:dyDescent="0.25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 ht="13.5" thickBot="1" x14ac:dyDescent="0.25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 ht="13.5" thickBot="1" x14ac:dyDescent="0.25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 ht="13.5" thickBot="1" x14ac:dyDescent="0.25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 ht="13.5" thickBot="1" x14ac:dyDescent="0.25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ht="13.5" thickBot="1" x14ac:dyDescent="0.25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 ht="13.5" thickBo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 ht="13.5" thickBot="1" x14ac:dyDescent="0.25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 ht="13.5" thickBot="1" x14ac:dyDescent="0.25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spans="1:26" ht="13.5" thickBot="1" x14ac:dyDescent="0.25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ht="13.5" thickBot="1" x14ac:dyDescent="0.25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 ht="13.5" thickBot="1" x14ac:dyDescent="0.25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ht="13.5" thickBot="1" x14ac:dyDescent="0.25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 ht="13.5" thickBot="1" x14ac:dyDescent="0.25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 ht="13.5" thickBot="1" x14ac:dyDescent="0.25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1:26" ht="13.5" thickBot="1" x14ac:dyDescent="0.25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 ht="13.5" thickBot="1" x14ac:dyDescent="0.25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 ht="13.5" thickBot="1" x14ac:dyDescent="0.25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spans="1:26" ht="13.5" thickBot="1" x14ac:dyDescent="0.25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 ht="13.5" thickBot="1" x14ac:dyDescent="0.25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spans="1:26" ht="13.5" thickBot="1" x14ac:dyDescent="0.25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 ht="13.5" thickBot="1" x14ac:dyDescent="0.25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 ht="13.5" thickBot="1" x14ac:dyDescent="0.25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spans="1:26" ht="13.5" thickBot="1" x14ac:dyDescent="0.25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spans="1:26" ht="13.5" thickBot="1" x14ac:dyDescent="0.25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spans="1:26" ht="13.5" thickBot="1" x14ac:dyDescent="0.25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spans="1:26" ht="13.5" thickBot="1" x14ac:dyDescent="0.25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 ht="13.5" thickBot="1" x14ac:dyDescent="0.25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spans="1:26" ht="13.5" thickBot="1" x14ac:dyDescent="0.25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spans="1:26" ht="13.5" thickBot="1" x14ac:dyDescent="0.25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3.5" thickBot="1" x14ac:dyDescent="0.25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spans="1:26" ht="13.5" thickBot="1" x14ac:dyDescent="0.25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1:26" ht="13.5" thickBot="1" x14ac:dyDescent="0.25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1:26" ht="13.5" thickBot="1" x14ac:dyDescent="0.25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spans="1:26" ht="13.5" thickBot="1" x14ac:dyDescent="0.2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 ht="13.5" thickBot="1" x14ac:dyDescent="0.25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spans="1:26" ht="13.5" thickBot="1" x14ac:dyDescent="0.25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spans="1:26" ht="13.5" thickBot="1" x14ac:dyDescent="0.25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 ht="13.5" thickBot="1" x14ac:dyDescent="0.25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spans="1:26" ht="13.5" thickBot="1" x14ac:dyDescent="0.25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spans="1:26" ht="13.5" thickBot="1" x14ac:dyDescent="0.25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spans="1:26" ht="13.5" thickBot="1" x14ac:dyDescent="0.25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spans="1:26" ht="13.5" thickBot="1" x14ac:dyDescent="0.25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spans="1:26" ht="13.5" thickBot="1" x14ac:dyDescent="0.25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spans="1:26" ht="13.5" thickBot="1" x14ac:dyDescent="0.25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spans="1:26" ht="13.5" thickBot="1" x14ac:dyDescent="0.25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spans="1:26" ht="13.5" thickBot="1" x14ac:dyDescent="0.25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spans="1:26" ht="13.5" thickBot="1" x14ac:dyDescent="0.25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spans="1:26" ht="13.5" thickBot="1" x14ac:dyDescent="0.25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spans="1:26" ht="13.5" thickBot="1" x14ac:dyDescent="0.25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spans="1:26" ht="13.5" thickBot="1" x14ac:dyDescent="0.25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spans="1:26" ht="13.5" thickBot="1" x14ac:dyDescent="0.25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spans="1:26" ht="13.5" thickBot="1" x14ac:dyDescent="0.25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spans="1:26" ht="13.5" thickBot="1" x14ac:dyDescent="0.25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spans="1:26" ht="13.5" thickBot="1" x14ac:dyDescent="0.25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spans="1:26" ht="13.5" thickBot="1" x14ac:dyDescent="0.25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spans="1:26" ht="13.5" thickBot="1" x14ac:dyDescent="0.25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spans="1:26" ht="13.5" thickBot="1" x14ac:dyDescent="0.25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spans="1:26" ht="13.5" thickBot="1" x14ac:dyDescent="0.25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spans="1:26" ht="13.5" thickBot="1" x14ac:dyDescent="0.25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spans="1:26" ht="13.5" thickBot="1" x14ac:dyDescent="0.25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spans="1:26" ht="13.5" thickBot="1" x14ac:dyDescent="0.25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spans="1:26" ht="13.5" thickBot="1" x14ac:dyDescent="0.25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spans="1:26" ht="13.5" thickBot="1" x14ac:dyDescent="0.25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spans="1:26" ht="13.5" thickBot="1" x14ac:dyDescent="0.25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spans="1:26" ht="13.5" thickBot="1" x14ac:dyDescent="0.25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spans="1:26" ht="13.5" thickBot="1" x14ac:dyDescent="0.25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spans="1:26" ht="13.5" thickBot="1" x14ac:dyDescent="0.25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spans="1:26" ht="13.5" thickBot="1" x14ac:dyDescent="0.25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spans="1:26" ht="13.5" thickBot="1" x14ac:dyDescent="0.25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1:26" ht="13.5" thickBot="1" x14ac:dyDescent="0.25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spans="1:26" ht="13.5" thickBot="1" x14ac:dyDescent="0.25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spans="1:26" ht="13.5" thickBot="1" x14ac:dyDescent="0.25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spans="1:26" ht="13.5" thickBot="1" x14ac:dyDescent="0.25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spans="1:26" ht="13.5" thickBot="1" x14ac:dyDescent="0.25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spans="1:26" ht="13.5" thickBot="1" x14ac:dyDescent="0.25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spans="1:26" ht="13.5" thickBot="1" x14ac:dyDescent="0.25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6" ht="13.5" thickBot="1" x14ac:dyDescent="0.25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spans="1:26" ht="13.5" thickBot="1" x14ac:dyDescent="0.25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spans="1:26" ht="13.5" thickBot="1" x14ac:dyDescent="0.25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spans="1:26" ht="13.5" thickBot="1" x14ac:dyDescent="0.25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spans="1:26" ht="13.5" thickBot="1" x14ac:dyDescent="0.25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spans="1:26" ht="13.5" thickBot="1" x14ac:dyDescent="0.25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spans="1:26" ht="13.5" thickBot="1" x14ac:dyDescent="0.25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spans="1:26" ht="13.5" thickBot="1" x14ac:dyDescent="0.25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spans="1:26" ht="13.5" thickBot="1" x14ac:dyDescent="0.25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spans="1:26" ht="13.5" thickBot="1" x14ac:dyDescent="0.25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spans="1:26" ht="13.5" thickBot="1" x14ac:dyDescent="0.25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spans="1:26" ht="13.5" thickBot="1" x14ac:dyDescent="0.25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spans="1:26" ht="13.5" thickBot="1" x14ac:dyDescent="0.25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spans="1:26" ht="13.5" thickBot="1" x14ac:dyDescent="0.25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spans="1:26" ht="13.5" thickBot="1" x14ac:dyDescent="0.25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spans="1:26" ht="13.5" thickBot="1" x14ac:dyDescent="0.25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spans="1:26" ht="13.5" thickBot="1" x14ac:dyDescent="0.25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spans="1:26" ht="13.5" thickBot="1" x14ac:dyDescent="0.25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spans="1:26" ht="13.5" thickBot="1" x14ac:dyDescent="0.25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spans="1:26" ht="13.5" thickBot="1" x14ac:dyDescent="0.25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spans="1:26" ht="13.5" thickBot="1" x14ac:dyDescent="0.25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spans="1:26" ht="13.5" thickBot="1" x14ac:dyDescent="0.25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spans="1:26" ht="13.5" thickBot="1" x14ac:dyDescent="0.25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spans="1:26" ht="13.5" thickBot="1" x14ac:dyDescent="0.25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spans="1:26" ht="13.5" thickBot="1" x14ac:dyDescent="0.25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spans="1:26" ht="13.5" thickBot="1" x14ac:dyDescent="0.25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spans="1:26" ht="13.5" thickBot="1" x14ac:dyDescent="0.25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spans="1:26" ht="13.5" thickBot="1" x14ac:dyDescent="0.25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spans="1:26" ht="13.5" thickBot="1" x14ac:dyDescent="0.25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spans="1:26" ht="13.5" thickBot="1" x14ac:dyDescent="0.25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spans="1:26" ht="13.5" thickBot="1" x14ac:dyDescent="0.25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spans="1:26" ht="13.5" thickBot="1" x14ac:dyDescent="0.25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spans="1:26" ht="13.5" thickBot="1" x14ac:dyDescent="0.2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spans="1:26" ht="13.5" thickBot="1" x14ac:dyDescent="0.25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spans="1:26" ht="13.5" thickBot="1" x14ac:dyDescent="0.25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spans="1:26" ht="13.5" thickBot="1" x14ac:dyDescent="0.25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spans="1:26" ht="13.5" thickBot="1" x14ac:dyDescent="0.25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1:26" ht="13.5" thickBot="1" x14ac:dyDescent="0.25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spans="1:26" ht="13.5" thickBot="1" x14ac:dyDescent="0.25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spans="1:26" ht="13.5" thickBot="1" x14ac:dyDescent="0.25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spans="1:26" ht="13.5" thickBot="1" x14ac:dyDescent="0.25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spans="1:26" ht="13.5" thickBot="1" x14ac:dyDescent="0.25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spans="1:26" ht="13.5" thickBot="1" x14ac:dyDescent="0.25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spans="1:26" ht="13.5" thickBot="1" x14ac:dyDescent="0.25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spans="1:26" ht="13.5" thickBot="1" x14ac:dyDescent="0.25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spans="1:26" ht="13.5" thickBot="1" x14ac:dyDescent="0.25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spans="1:26" ht="13.5" thickBot="1" x14ac:dyDescent="0.25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spans="1:26" ht="13.5" thickBot="1" x14ac:dyDescent="0.25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spans="1:26" ht="13.5" thickBot="1" x14ac:dyDescent="0.25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spans="1:26" ht="13.5" thickBot="1" x14ac:dyDescent="0.25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spans="1:26" ht="13.5" thickBot="1" x14ac:dyDescent="0.25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spans="1:26" ht="13.5" thickBot="1" x14ac:dyDescent="0.25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spans="1:26" ht="13.5" thickBot="1" x14ac:dyDescent="0.25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spans="1:26" ht="13.5" thickBot="1" x14ac:dyDescent="0.25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spans="1:26" ht="13.5" thickBot="1" x14ac:dyDescent="0.25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spans="1:26" ht="13.5" thickBot="1" x14ac:dyDescent="0.25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spans="1:26" ht="13.5" thickBot="1" x14ac:dyDescent="0.25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spans="1:26" ht="13.5" thickBot="1" x14ac:dyDescent="0.25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spans="1:26" ht="13.5" thickBot="1" x14ac:dyDescent="0.25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spans="1:26" ht="13.5" thickBot="1" x14ac:dyDescent="0.25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spans="1:26" ht="13.5" thickBot="1" x14ac:dyDescent="0.25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spans="1:26" ht="13.5" thickBot="1" x14ac:dyDescent="0.25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spans="1:26" ht="13.5" thickBot="1" x14ac:dyDescent="0.25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spans="1:26" ht="13.5" thickBot="1" x14ac:dyDescent="0.25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spans="1:26" ht="13.5" thickBot="1" x14ac:dyDescent="0.25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spans="1:26" ht="13.5" thickBot="1" x14ac:dyDescent="0.25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spans="1:26" ht="13.5" thickBot="1" x14ac:dyDescent="0.25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spans="1:26" ht="13.5" thickBot="1" x14ac:dyDescent="0.25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spans="1:26" ht="13.5" thickBot="1" x14ac:dyDescent="0.25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spans="1:26" ht="13.5" thickBot="1" x14ac:dyDescent="0.25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spans="1:26" ht="13.5" thickBot="1" x14ac:dyDescent="0.25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spans="1:26" ht="13.5" thickBot="1" x14ac:dyDescent="0.25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spans="1:26" ht="13.5" thickBot="1" x14ac:dyDescent="0.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spans="1:26" ht="13.5" thickBot="1" x14ac:dyDescent="0.25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spans="1:26" ht="13.5" thickBot="1" x14ac:dyDescent="0.25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spans="1:26" ht="13.5" thickBot="1" x14ac:dyDescent="0.25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spans="1:26" ht="13.5" thickBot="1" x14ac:dyDescent="0.25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spans="1:26" ht="13.5" thickBot="1" x14ac:dyDescent="0.25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spans="1:26" ht="13.5" thickBot="1" x14ac:dyDescent="0.25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spans="1:26" ht="13.5" thickBot="1" x14ac:dyDescent="0.25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spans="1:26" ht="13.5" thickBot="1" x14ac:dyDescent="0.25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spans="1:26" ht="13.5" thickBot="1" x14ac:dyDescent="0.25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spans="1:26" ht="13.5" thickBo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spans="1:26" ht="13.5" thickBot="1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spans="1:26" ht="13.5" thickBot="1" x14ac:dyDescent="0.25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spans="1:26" ht="13.5" thickBot="1" x14ac:dyDescent="0.25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spans="1:26" ht="13.5" thickBot="1" x14ac:dyDescent="0.25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spans="1:26" ht="13.5" thickBot="1" x14ac:dyDescent="0.25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spans="1:26" ht="13.5" thickBot="1" x14ac:dyDescent="0.25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spans="1:26" ht="13.5" thickBot="1" x14ac:dyDescent="0.25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spans="1:26" ht="13.5" thickBot="1" x14ac:dyDescent="0.25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spans="1:26" ht="13.5" thickBot="1" x14ac:dyDescent="0.25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spans="1:26" ht="13.5" thickBot="1" x14ac:dyDescent="0.25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spans="1:26" ht="13.5" thickBot="1" x14ac:dyDescent="0.25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spans="1:26" ht="13.5" thickBot="1" x14ac:dyDescent="0.25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spans="1:26" ht="13.5" thickBot="1" x14ac:dyDescent="0.25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spans="1:26" ht="13.5" thickBot="1" x14ac:dyDescent="0.25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spans="1:26" ht="13.5" thickBot="1" x14ac:dyDescent="0.25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spans="1:26" ht="13.5" thickBot="1" x14ac:dyDescent="0.25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spans="1:26" ht="13.5" thickBot="1" x14ac:dyDescent="0.25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spans="1:26" ht="13.5" thickBot="1" x14ac:dyDescent="0.25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spans="1:26" ht="13.5" thickBot="1" x14ac:dyDescent="0.25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spans="1:26" ht="13.5" thickBot="1" x14ac:dyDescent="0.25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spans="1:26" ht="13.5" thickBot="1" x14ac:dyDescent="0.25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spans="1:26" ht="13.5" thickBot="1" x14ac:dyDescent="0.25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spans="1:26" ht="13.5" thickBot="1" x14ac:dyDescent="0.25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spans="1:26" ht="13.5" thickBot="1" x14ac:dyDescent="0.25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spans="1:26" ht="13.5" thickBot="1" x14ac:dyDescent="0.25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spans="1:26" ht="13.5" thickBot="1" x14ac:dyDescent="0.25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spans="1:26" ht="13.5" thickBot="1" x14ac:dyDescent="0.25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spans="1:26" ht="13.5" thickBot="1" x14ac:dyDescent="0.25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spans="1:26" ht="13.5" thickBot="1" x14ac:dyDescent="0.25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spans="1:26" ht="13.5" thickBot="1" x14ac:dyDescent="0.2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spans="1:26" ht="13.5" thickBot="1" x14ac:dyDescent="0.25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spans="1:26" ht="13.5" thickBot="1" x14ac:dyDescent="0.25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spans="1:26" ht="13.5" thickBot="1" x14ac:dyDescent="0.25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spans="1:26" ht="13.5" thickBot="1" x14ac:dyDescent="0.25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spans="1:26" ht="13.5" thickBot="1" x14ac:dyDescent="0.25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spans="1:26" ht="13.5" thickBot="1" x14ac:dyDescent="0.25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spans="1:26" ht="13.5" thickBot="1" x14ac:dyDescent="0.25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spans="1:26" ht="13.5" thickBot="1" x14ac:dyDescent="0.25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spans="1:26" ht="13.5" thickBot="1" x14ac:dyDescent="0.25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spans="1:26" ht="13.5" thickBot="1" x14ac:dyDescent="0.25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spans="1:26" ht="13.5" thickBot="1" x14ac:dyDescent="0.25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spans="1:26" ht="13.5" thickBot="1" x14ac:dyDescent="0.25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spans="1:26" ht="13.5" thickBot="1" x14ac:dyDescent="0.25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spans="1:26" ht="13.5" thickBot="1" x14ac:dyDescent="0.25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spans="1:26" ht="13.5" thickBot="1" x14ac:dyDescent="0.25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spans="1:26" ht="13.5" thickBot="1" x14ac:dyDescent="0.25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spans="1:26" ht="13.5" thickBot="1" x14ac:dyDescent="0.25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spans="1:26" ht="13.5" thickBot="1" x14ac:dyDescent="0.25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spans="1:26" ht="13.5" thickBot="1" x14ac:dyDescent="0.25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spans="1:26" ht="13.5" thickBot="1" x14ac:dyDescent="0.25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spans="1:26" ht="13.5" thickBot="1" x14ac:dyDescent="0.25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spans="1:26" ht="13.5" thickBot="1" x14ac:dyDescent="0.25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spans="1:26" ht="13.5" thickBot="1" x14ac:dyDescent="0.25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spans="1:26" ht="13.5" thickBot="1" x14ac:dyDescent="0.25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spans="1:26" ht="13.5" thickBot="1" x14ac:dyDescent="0.25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spans="1:26" ht="13.5" thickBot="1" x14ac:dyDescent="0.25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spans="1:26" ht="13.5" thickBot="1" x14ac:dyDescent="0.25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spans="1:26" ht="13.5" thickBot="1" x14ac:dyDescent="0.25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spans="1:26" ht="13.5" thickBot="1" x14ac:dyDescent="0.25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spans="1:26" ht="13.5" thickBot="1" x14ac:dyDescent="0.25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spans="1:26" ht="13.5" thickBot="1" x14ac:dyDescent="0.25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spans="1:26" ht="13.5" thickBot="1" x14ac:dyDescent="0.25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spans="1:26" ht="13.5" thickBot="1" x14ac:dyDescent="0.25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spans="1:26" ht="13.5" thickBot="1" x14ac:dyDescent="0.25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spans="1:26" ht="13.5" thickBot="1" x14ac:dyDescent="0.25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spans="1:26" ht="13.5" thickBot="1" x14ac:dyDescent="0.25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spans="1:26" ht="13.5" thickBot="1" x14ac:dyDescent="0.25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spans="1:26" ht="13.5" thickBot="1" x14ac:dyDescent="0.25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spans="1:26" ht="13.5" thickBot="1" x14ac:dyDescent="0.25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spans="1:26" ht="13.5" thickBot="1" x14ac:dyDescent="0.25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spans="1:26" ht="13.5" thickBot="1" x14ac:dyDescent="0.25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spans="1:26" ht="13.5" thickBot="1" x14ac:dyDescent="0.25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spans="1:26" ht="13.5" thickBot="1" x14ac:dyDescent="0.25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spans="1:26" ht="13.5" thickBot="1" x14ac:dyDescent="0.25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spans="1:26" ht="13.5" thickBot="1" x14ac:dyDescent="0.25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spans="1:26" ht="13.5" thickBot="1" x14ac:dyDescent="0.25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spans="1:26" ht="13.5" thickBot="1" x14ac:dyDescent="0.25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spans="1:26" ht="13.5" thickBot="1" x14ac:dyDescent="0.25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spans="1:26" ht="13.5" thickBot="1" x14ac:dyDescent="0.25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spans="1:26" ht="13.5" thickBot="1" x14ac:dyDescent="0.25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spans="1:26" ht="13.5" thickBot="1" x14ac:dyDescent="0.25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spans="1:26" ht="13.5" thickBot="1" x14ac:dyDescent="0.25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spans="1:26" ht="13.5" thickBot="1" x14ac:dyDescent="0.25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spans="1:26" ht="13.5" thickBot="1" x14ac:dyDescent="0.25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spans="1:26" ht="13.5" thickBot="1" x14ac:dyDescent="0.25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spans="1:26" ht="13.5" thickBot="1" x14ac:dyDescent="0.25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spans="1:26" ht="13.5" thickBot="1" x14ac:dyDescent="0.25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spans="1:26" ht="13.5" thickBot="1" x14ac:dyDescent="0.25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spans="1:26" ht="13.5" thickBot="1" x14ac:dyDescent="0.25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spans="1:26" ht="13.5" thickBot="1" x14ac:dyDescent="0.25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spans="1:26" ht="13.5" thickBot="1" x14ac:dyDescent="0.25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spans="1:26" ht="13.5" thickBot="1" x14ac:dyDescent="0.25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spans="1:26" ht="13.5" thickBot="1" x14ac:dyDescent="0.25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spans="1:26" ht="13.5" thickBot="1" x14ac:dyDescent="0.25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spans="1:26" ht="13.5" thickBot="1" x14ac:dyDescent="0.25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spans="1:26" ht="13.5" thickBot="1" x14ac:dyDescent="0.25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spans="1:26" ht="13.5" thickBot="1" x14ac:dyDescent="0.25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spans="1:26" ht="13.5" thickBot="1" x14ac:dyDescent="0.25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spans="1:26" ht="13.5" thickBot="1" x14ac:dyDescent="0.25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spans="1:26" ht="13.5" thickBot="1" x14ac:dyDescent="0.25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spans="1:26" ht="13.5" thickBot="1" x14ac:dyDescent="0.25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spans="1:26" ht="13.5" thickBot="1" x14ac:dyDescent="0.25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spans="1:26" ht="13.5" thickBot="1" x14ac:dyDescent="0.25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spans="1:26" ht="13.5" thickBot="1" x14ac:dyDescent="0.25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spans="1:26" ht="13.5" thickBot="1" x14ac:dyDescent="0.25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spans="1:26" ht="13.5" thickBot="1" x14ac:dyDescent="0.25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spans="1:26" ht="13.5" thickBot="1" x14ac:dyDescent="0.25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spans="1:26" ht="13.5" thickBot="1" x14ac:dyDescent="0.25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spans="1:26" ht="13.5" thickBot="1" x14ac:dyDescent="0.25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spans="1:26" ht="13.5" thickBot="1" x14ac:dyDescent="0.25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spans="1:26" ht="13.5" thickBot="1" x14ac:dyDescent="0.25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spans="1:26" ht="13.5" thickBot="1" x14ac:dyDescent="0.25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spans="1:26" ht="13.5" thickBot="1" x14ac:dyDescent="0.25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spans="1:26" ht="13.5" thickBot="1" x14ac:dyDescent="0.25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spans="1:26" ht="13.5" thickBot="1" x14ac:dyDescent="0.25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spans="1:26" ht="13.5" thickBot="1" x14ac:dyDescent="0.25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spans="1:26" ht="13.5" thickBot="1" x14ac:dyDescent="0.25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spans="1:26" ht="13.5" thickBot="1" x14ac:dyDescent="0.25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spans="1:26" ht="13.5" thickBot="1" x14ac:dyDescent="0.25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spans="1:26" ht="13.5" thickBot="1" x14ac:dyDescent="0.25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spans="1:26" ht="13.5" thickBot="1" x14ac:dyDescent="0.25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spans="1:26" ht="13.5" thickBot="1" x14ac:dyDescent="0.25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spans="1:26" ht="13.5" thickBot="1" x14ac:dyDescent="0.25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spans="1:26" ht="13.5" thickBot="1" x14ac:dyDescent="0.25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spans="1:26" ht="13.5" thickBot="1" x14ac:dyDescent="0.25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spans="1:26" ht="13.5" thickBot="1" x14ac:dyDescent="0.25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spans="1:26" ht="13.5" thickBot="1" x14ac:dyDescent="0.25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spans="1:26" ht="13.5" thickBot="1" x14ac:dyDescent="0.25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spans="1:26" ht="13.5" thickBot="1" x14ac:dyDescent="0.25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spans="1:26" ht="13.5" thickBot="1" x14ac:dyDescent="0.25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spans="1:26" ht="13.5" thickBot="1" x14ac:dyDescent="0.25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spans="1:26" ht="13.5" thickBot="1" x14ac:dyDescent="0.25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spans="1:26" ht="13.5" thickBot="1" x14ac:dyDescent="0.25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spans="1:26" ht="13.5" thickBo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spans="1:26" ht="13.5" thickBo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spans="1:26" ht="13.5" thickBot="1" x14ac:dyDescent="0.25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spans="1:26" ht="13.5" thickBot="1" x14ac:dyDescent="0.25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spans="1:26" ht="13.5" thickBo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spans="1:26" ht="13.5" thickBot="1" x14ac:dyDescent="0.25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spans="1:26" ht="13.5" thickBot="1" x14ac:dyDescent="0.25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spans="1:26" ht="13.5" thickBot="1" x14ac:dyDescent="0.25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spans="1:26" ht="13.5" thickBot="1" x14ac:dyDescent="0.25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spans="1:26" ht="13.5" thickBot="1" x14ac:dyDescent="0.25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spans="1:26" ht="13.5" thickBot="1" x14ac:dyDescent="0.25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spans="1:26" ht="13.5" thickBot="1" x14ac:dyDescent="0.25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spans="1:26" ht="13.5" thickBot="1" x14ac:dyDescent="0.25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spans="1:26" ht="13.5" thickBot="1" x14ac:dyDescent="0.25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spans="1:26" ht="13.5" thickBot="1" x14ac:dyDescent="0.25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spans="1:26" ht="13.5" thickBot="1" x14ac:dyDescent="0.25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spans="1:26" ht="13.5" thickBot="1" x14ac:dyDescent="0.25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spans="1:26" ht="13.5" thickBot="1" x14ac:dyDescent="0.25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spans="1:26" ht="13.5" thickBot="1" x14ac:dyDescent="0.25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spans="1:26" ht="13.5" thickBot="1" x14ac:dyDescent="0.25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spans="1:26" ht="13.5" thickBot="1" x14ac:dyDescent="0.25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spans="1:26" ht="13.5" thickBot="1" x14ac:dyDescent="0.25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spans="1:26" ht="13.5" thickBot="1" x14ac:dyDescent="0.25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spans="1:26" ht="13.5" thickBot="1" x14ac:dyDescent="0.25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spans="1:26" ht="13.5" thickBot="1" x14ac:dyDescent="0.25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spans="1:26" ht="13.5" thickBot="1" x14ac:dyDescent="0.25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spans="1:26" ht="13.5" thickBot="1" x14ac:dyDescent="0.25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spans="1:26" ht="13.5" thickBot="1" x14ac:dyDescent="0.25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spans="1:26" ht="13.5" thickBot="1" x14ac:dyDescent="0.25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spans="1:26" ht="13.5" thickBot="1" x14ac:dyDescent="0.25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spans="1:26" ht="13.5" thickBot="1" x14ac:dyDescent="0.25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spans="1:26" ht="13.5" thickBot="1" x14ac:dyDescent="0.25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spans="1:26" ht="13.5" thickBot="1" x14ac:dyDescent="0.25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spans="1:26" ht="13.5" thickBot="1" x14ac:dyDescent="0.25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spans="1:26" ht="13.5" thickBot="1" x14ac:dyDescent="0.25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spans="1:26" ht="13.5" thickBot="1" x14ac:dyDescent="0.25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spans="1:26" ht="13.5" thickBot="1" x14ac:dyDescent="0.25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spans="1:26" ht="13.5" thickBot="1" x14ac:dyDescent="0.25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spans="1:26" ht="13.5" thickBot="1" x14ac:dyDescent="0.25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spans="1:26" ht="13.5" thickBot="1" x14ac:dyDescent="0.25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spans="1:26" ht="13.5" thickBot="1" x14ac:dyDescent="0.25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spans="1:26" ht="13.5" thickBot="1" x14ac:dyDescent="0.25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spans="1:26" ht="13.5" thickBot="1" x14ac:dyDescent="0.25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spans="1:26" ht="13.5" thickBot="1" x14ac:dyDescent="0.25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spans="1:26" ht="13.5" thickBot="1" x14ac:dyDescent="0.25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spans="1:26" ht="13.5" thickBot="1" x14ac:dyDescent="0.25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spans="1:26" ht="13.5" thickBot="1" x14ac:dyDescent="0.2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spans="1:26" ht="13.5" thickBot="1" x14ac:dyDescent="0.25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spans="1:26" ht="13.5" thickBot="1" x14ac:dyDescent="0.25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spans="1:26" ht="13.5" thickBot="1" x14ac:dyDescent="0.25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spans="1:26" ht="13.5" thickBot="1" x14ac:dyDescent="0.25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spans="1:26" ht="13.5" thickBot="1" x14ac:dyDescent="0.25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spans="1:26" ht="13.5" thickBot="1" x14ac:dyDescent="0.25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spans="1:26" ht="13.5" thickBot="1" x14ac:dyDescent="0.25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spans="1:26" ht="13.5" thickBot="1" x14ac:dyDescent="0.25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spans="1:26" ht="13.5" thickBot="1" x14ac:dyDescent="0.25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spans="1:26" ht="13.5" thickBot="1" x14ac:dyDescent="0.25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spans="1:26" ht="13.5" thickBot="1" x14ac:dyDescent="0.25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spans="1:26" ht="13.5" thickBot="1" x14ac:dyDescent="0.25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spans="1:26" ht="13.5" thickBot="1" x14ac:dyDescent="0.25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spans="1:26" ht="13.5" thickBot="1" x14ac:dyDescent="0.25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spans="1:26" ht="13.5" thickBot="1" x14ac:dyDescent="0.25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spans="1:26" ht="13.5" thickBot="1" x14ac:dyDescent="0.25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spans="1:26" ht="13.5" thickBot="1" x14ac:dyDescent="0.25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spans="1:26" ht="13.5" thickBot="1" x14ac:dyDescent="0.25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spans="1:26" ht="13.5" thickBot="1" x14ac:dyDescent="0.25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spans="1:26" ht="13.5" thickBot="1" x14ac:dyDescent="0.25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spans="1:26" ht="13.5" thickBot="1" x14ac:dyDescent="0.25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spans="1:26" ht="13.5" thickBot="1" x14ac:dyDescent="0.25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spans="1:26" ht="13.5" thickBot="1" x14ac:dyDescent="0.25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spans="1:26" ht="13.5" thickBot="1" x14ac:dyDescent="0.25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spans="1:26" ht="13.5" thickBot="1" x14ac:dyDescent="0.25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spans="1:26" ht="13.5" thickBot="1" x14ac:dyDescent="0.25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spans="1:26" ht="13.5" thickBot="1" x14ac:dyDescent="0.25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spans="1:26" ht="13.5" thickBot="1" x14ac:dyDescent="0.25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spans="1:26" ht="13.5" thickBot="1" x14ac:dyDescent="0.25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spans="1:26" ht="13.5" thickBot="1" x14ac:dyDescent="0.25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spans="1:26" ht="13.5" thickBot="1" x14ac:dyDescent="0.25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spans="1:26" ht="13.5" thickBot="1" x14ac:dyDescent="0.25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spans="1:26" ht="13.5" thickBot="1" x14ac:dyDescent="0.25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spans="1:26" ht="13.5" thickBot="1" x14ac:dyDescent="0.25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spans="1:26" ht="13.5" thickBot="1" x14ac:dyDescent="0.25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spans="1:26" ht="13.5" thickBot="1" x14ac:dyDescent="0.25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spans="1:26" ht="13.5" thickBot="1" x14ac:dyDescent="0.25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spans="1:26" ht="13.5" thickBot="1" x14ac:dyDescent="0.25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spans="1:26" ht="13.5" thickBot="1" x14ac:dyDescent="0.25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spans="1:26" ht="13.5" thickBot="1" x14ac:dyDescent="0.2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spans="1:26" ht="13.5" thickBot="1" x14ac:dyDescent="0.25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spans="1:26" ht="13.5" thickBot="1" x14ac:dyDescent="0.25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spans="1:26" ht="13.5" thickBot="1" x14ac:dyDescent="0.25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spans="1:26" ht="13.5" thickBot="1" x14ac:dyDescent="0.25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spans="1:26" ht="13.5" thickBot="1" x14ac:dyDescent="0.25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spans="1:26" ht="13.5" thickBot="1" x14ac:dyDescent="0.25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spans="1:26" ht="13.5" thickBot="1" x14ac:dyDescent="0.25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spans="1:26" ht="13.5" thickBot="1" x14ac:dyDescent="0.25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spans="1:26" ht="13.5" thickBot="1" x14ac:dyDescent="0.25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spans="1:26" ht="13.5" thickBot="1" x14ac:dyDescent="0.25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spans="1:26" ht="13.5" thickBot="1" x14ac:dyDescent="0.25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spans="1:26" ht="13.5" thickBot="1" x14ac:dyDescent="0.25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spans="1:26" ht="13.5" thickBot="1" x14ac:dyDescent="0.25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spans="1:26" ht="13.5" thickBot="1" x14ac:dyDescent="0.25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spans="1:26" ht="13.5" thickBot="1" x14ac:dyDescent="0.25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spans="1:26" ht="13.5" thickBot="1" x14ac:dyDescent="0.25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spans="1:26" ht="13.5" thickBot="1" x14ac:dyDescent="0.25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spans="1:26" ht="13.5" thickBot="1" x14ac:dyDescent="0.25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spans="1:26" ht="13.5" thickBot="1" x14ac:dyDescent="0.25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spans="1:26" ht="13.5" thickBot="1" x14ac:dyDescent="0.25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spans="1:26" ht="13.5" thickBot="1" x14ac:dyDescent="0.25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spans="1:26" ht="13.5" thickBot="1" x14ac:dyDescent="0.25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spans="1:26" ht="13.5" thickBot="1" x14ac:dyDescent="0.25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spans="1:26" ht="13.5" thickBot="1" x14ac:dyDescent="0.25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spans="1:26" ht="13.5" thickBot="1" x14ac:dyDescent="0.25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spans="1:26" ht="13.5" thickBot="1" x14ac:dyDescent="0.25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spans="1:26" ht="13.5" thickBot="1" x14ac:dyDescent="0.25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spans="1:26" ht="13.5" thickBot="1" x14ac:dyDescent="0.25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spans="1:26" ht="13.5" thickBot="1" x14ac:dyDescent="0.25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spans="1:26" ht="13.5" thickBot="1" x14ac:dyDescent="0.25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spans="1:26" ht="13.5" thickBot="1" x14ac:dyDescent="0.25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spans="1:26" ht="13.5" thickBot="1" x14ac:dyDescent="0.25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spans="1:26" ht="13.5" thickBot="1" x14ac:dyDescent="0.25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spans="1:26" ht="13.5" thickBot="1" x14ac:dyDescent="0.25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spans="1:26" ht="13.5" thickBot="1" x14ac:dyDescent="0.25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spans="1:26" ht="13.5" thickBot="1" x14ac:dyDescent="0.25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spans="1:26" ht="13.5" thickBot="1" x14ac:dyDescent="0.25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spans="1:26" ht="13.5" thickBot="1" x14ac:dyDescent="0.25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spans="1:26" ht="13.5" thickBot="1" x14ac:dyDescent="0.25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spans="1:26" ht="13.5" thickBot="1" x14ac:dyDescent="0.25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spans="1:26" ht="13.5" thickBot="1" x14ac:dyDescent="0.25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spans="1:26" ht="13.5" thickBot="1" x14ac:dyDescent="0.25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spans="1:26" ht="13.5" thickBot="1" x14ac:dyDescent="0.25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spans="1:26" ht="13.5" thickBot="1" x14ac:dyDescent="0.25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spans="1:26" ht="13.5" thickBot="1" x14ac:dyDescent="0.25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spans="1:26" ht="13.5" thickBot="1" x14ac:dyDescent="0.25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spans="1:26" ht="13.5" thickBot="1" x14ac:dyDescent="0.25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spans="1:26" ht="13.5" thickBot="1" x14ac:dyDescent="0.25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spans="1:26" ht="13.5" thickBot="1" x14ac:dyDescent="0.25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spans="1:26" ht="13.5" thickBot="1" x14ac:dyDescent="0.25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spans="1:26" ht="13.5" thickBot="1" x14ac:dyDescent="0.25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spans="1:26" ht="13.5" thickBot="1" x14ac:dyDescent="0.25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spans="1:26" ht="13.5" thickBot="1" x14ac:dyDescent="0.25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spans="1:26" ht="13.5" thickBot="1" x14ac:dyDescent="0.25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spans="1:26" ht="13.5" thickBot="1" x14ac:dyDescent="0.25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spans="1:26" ht="13.5" thickBot="1" x14ac:dyDescent="0.25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spans="1:26" ht="13.5" thickBot="1" x14ac:dyDescent="0.25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spans="1:26" ht="13.5" thickBot="1" x14ac:dyDescent="0.25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spans="1:26" ht="13.5" thickBot="1" x14ac:dyDescent="0.25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spans="1:26" ht="13.5" thickBot="1" x14ac:dyDescent="0.25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spans="1:26" ht="13.5" thickBot="1" x14ac:dyDescent="0.25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spans="1:26" ht="13.5" thickBot="1" x14ac:dyDescent="0.25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spans="1:26" ht="13.5" thickBot="1" x14ac:dyDescent="0.25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spans="1:26" ht="13.5" thickBot="1" x14ac:dyDescent="0.25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spans="1:26" ht="13.5" thickBot="1" x14ac:dyDescent="0.25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spans="1:26" ht="13.5" thickBot="1" x14ac:dyDescent="0.25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spans="1:26" ht="13.5" thickBot="1" x14ac:dyDescent="0.25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spans="1:26" ht="13.5" thickBot="1" x14ac:dyDescent="0.25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spans="1:26" ht="13.5" thickBot="1" x14ac:dyDescent="0.25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spans="1:26" ht="13.5" thickBot="1" x14ac:dyDescent="0.25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spans="1:26" ht="13.5" thickBot="1" x14ac:dyDescent="0.25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spans="1:26" ht="13.5" thickBot="1" x14ac:dyDescent="0.25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spans="1:26" ht="13.5" thickBot="1" x14ac:dyDescent="0.25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spans="1:26" ht="13.5" thickBot="1" x14ac:dyDescent="0.25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spans="1:26" ht="13.5" thickBot="1" x14ac:dyDescent="0.25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spans="1:26" ht="13.5" thickBot="1" x14ac:dyDescent="0.25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spans="1:26" ht="13.5" thickBot="1" x14ac:dyDescent="0.25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spans="1:26" ht="13.5" thickBot="1" x14ac:dyDescent="0.25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spans="1:26" ht="13.5" thickBot="1" x14ac:dyDescent="0.25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spans="1:26" ht="13.5" thickBot="1" x14ac:dyDescent="0.25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spans="1:26" ht="13.5" thickBot="1" x14ac:dyDescent="0.25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spans="1:26" ht="13.5" thickBot="1" x14ac:dyDescent="0.25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spans="1:26" ht="13.5" thickBot="1" x14ac:dyDescent="0.25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spans="1:26" ht="13.5" thickBot="1" x14ac:dyDescent="0.25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spans="1:26" ht="13.5" thickBot="1" x14ac:dyDescent="0.25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spans="1:26" ht="13.5" thickBot="1" x14ac:dyDescent="0.25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spans="1:26" ht="13.5" thickBot="1" x14ac:dyDescent="0.25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spans="1:26" ht="13.5" thickBot="1" x14ac:dyDescent="0.25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spans="1:26" ht="13.5" thickBot="1" x14ac:dyDescent="0.25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spans="1:26" ht="13.5" thickBot="1" x14ac:dyDescent="0.25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spans="1:26" ht="13.5" thickBot="1" x14ac:dyDescent="0.25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spans="1:26" ht="13.5" thickBot="1" x14ac:dyDescent="0.25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spans="1:26" ht="13.5" thickBot="1" x14ac:dyDescent="0.25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spans="1:26" ht="13.5" thickBot="1" x14ac:dyDescent="0.25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spans="1:26" ht="13.5" thickBot="1" x14ac:dyDescent="0.25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spans="1:26" ht="13.5" thickBot="1" x14ac:dyDescent="0.25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spans="1:26" ht="13.5" thickBot="1" x14ac:dyDescent="0.25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spans="1:26" ht="13.5" thickBot="1" x14ac:dyDescent="0.25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spans="1:26" ht="13.5" thickBot="1" x14ac:dyDescent="0.25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spans="1:26" ht="13.5" thickBot="1" x14ac:dyDescent="0.25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spans="1:26" ht="13.5" thickBot="1" x14ac:dyDescent="0.25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spans="1:26" ht="13.5" thickBot="1" x14ac:dyDescent="0.25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spans="1:26" ht="13.5" thickBot="1" x14ac:dyDescent="0.25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spans="1:26" ht="13.5" thickBot="1" x14ac:dyDescent="0.25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spans="1:26" ht="13.5" thickBot="1" x14ac:dyDescent="0.25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spans="1:26" ht="13.5" thickBot="1" x14ac:dyDescent="0.25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spans="1:26" ht="13.5" thickBot="1" x14ac:dyDescent="0.25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spans="1:26" ht="13.5" thickBot="1" x14ac:dyDescent="0.25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spans="1:26" ht="13.5" thickBot="1" x14ac:dyDescent="0.25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spans="1:26" ht="13.5" thickBot="1" x14ac:dyDescent="0.25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spans="1:26" ht="13.5" thickBot="1" x14ac:dyDescent="0.25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spans="1:26" ht="13.5" thickBot="1" x14ac:dyDescent="0.25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spans="1:26" ht="13.5" thickBot="1" x14ac:dyDescent="0.25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spans="1:26" ht="13.5" thickBot="1" x14ac:dyDescent="0.25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spans="1:26" ht="13.5" thickBot="1" x14ac:dyDescent="0.25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spans="1:26" ht="13.5" thickBot="1" x14ac:dyDescent="0.25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spans="1:26" ht="13.5" thickBot="1" x14ac:dyDescent="0.25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spans="1:26" ht="13.5" thickBot="1" x14ac:dyDescent="0.25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spans="1:26" ht="13.5" thickBot="1" x14ac:dyDescent="0.25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spans="1:26" ht="13.5" thickBot="1" x14ac:dyDescent="0.25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spans="1:26" ht="13.5" thickBot="1" x14ac:dyDescent="0.25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spans="1:26" ht="13.5" thickBot="1" x14ac:dyDescent="0.25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spans="1:26" ht="13.5" thickBot="1" x14ac:dyDescent="0.25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spans="1:26" ht="13.5" thickBot="1" x14ac:dyDescent="0.25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spans="1:26" ht="13.5" thickBot="1" x14ac:dyDescent="0.25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spans="1:26" ht="13.5" thickBot="1" x14ac:dyDescent="0.25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spans="1:26" ht="13.5" thickBot="1" x14ac:dyDescent="0.25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spans="1:26" ht="13.5" thickBot="1" x14ac:dyDescent="0.25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spans="1:26" ht="13.5" thickBot="1" x14ac:dyDescent="0.25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spans="1:26" ht="13.5" thickBot="1" x14ac:dyDescent="0.25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spans="1:26" ht="13.5" thickBot="1" x14ac:dyDescent="0.25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spans="1:26" ht="13.5" thickBot="1" x14ac:dyDescent="0.25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spans="1:26" ht="13.5" thickBot="1" x14ac:dyDescent="0.25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spans="1:26" ht="13.5" thickBot="1" x14ac:dyDescent="0.25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spans="1:26" ht="13.5" thickBot="1" x14ac:dyDescent="0.25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spans="1:26" ht="13.5" thickBot="1" x14ac:dyDescent="0.25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spans="1:26" ht="13.5" thickBot="1" x14ac:dyDescent="0.25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spans="1:26" ht="13.5" thickBot="1" x14ac:dyDescent="0.25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spans="1:26" ht="13.5" thickBot="1" x14ac:dyDescent="0.25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spans="1:26" ht="13.5" thickBot="1" x14ac:dyDescent="0.25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spans="1:26" ht="13.5" thickBot="1" x14ac:dyDescent="0.25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spans="1:26" ht="13.5" thickBot="1" x14ac:dyDescent="0.25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spans="1:26" ht="13.5" thickBot="1" x14ac:dyDescent="0.25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spans="1:26" ht="13.5" thickBot="1" x14ac:dyDescent="0.25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spans="1:26" ht="13.5" thickBot="1" x14ac:dyDescent="0.25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spans="1:26" ht="13.5" thickBot="1" x14ac:dyDescent="0.25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spans="1:26" ht="13.5" thickBot="1" x14ac:dyDescent="0.25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spans="1:26" ht="13.5" thickBot="1" x14ac:dyDescent="0.25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spans="1:26" ht="13.5" thickBot="1" x14ac:dyDescent="0.25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spans="1:26" ht="13.5" thickBot="1" x14ac:dyDescent="0.2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spans="1:26" ht="13.5" thickBot="1" x14ac:dyDescent="0.25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spans="1:26" ht="13.5" thickBot="1" x14ac:dyDescent="0.25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spans="1:26" ht="13.5" thickBot="1" x14ac:dyDescent="0.25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spans="1:26" ht="13.5" thickBot="1" x14ac:dyDescent="0.25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spans="1:26" ht="13.5" thickBot="1" x14ac:dyDescent="0.25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spans="1:26" ht="13.5" thickBot="1" x14ac:dyDescent="0.25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spans="1:26" ht="13.5" thickBot="1" x14ac:dyDescent="0.25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spans="1:26" ht="13.5" thickBot="1" x14ac:dyDescent="0.25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spans="1:26" ht="13.5" thickBot="1" x14ac:dyDescent="0.25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spans="1:26" ht="13.5" thickBot="1" x14ac:dyDescent="0.25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spans="1:26" ht="13.5" thickBot="1" x14ac:dyDescent="0.25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spans="1:26" ht="13.5" thickBot="1" x14ac:dyDescent="0.25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spans="1:26" ht="13.5" thickBot="1" x14ac:dyDescent="0.25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spans="1:26" ht="13.5" thickBot="1" x14ac:dyDescent="0.25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spans="1:26" ht="13.5" thickBot="1" x14ac:dyDescent="0.25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spans="1:26" ht="13.5" thickBot="1" x14ac:dyDescent="0.25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spans="1:26" ht="13.5" thickBot="1" x14ac:dyDescent="0.25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spans="1:26" ht="13.5" thickBot="1" x14ac:dyDescent="0.25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spans="1:26" ht="13.5" thickBot="1" x14ac:dyDescent="0.25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spans="1:26" ht="13.5" thickBot="1" x14ac:dyDescent="0.25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spans="1:26" ht="13.5" thickBot="1" x14ac:dyDescent="0.25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spans="1:26" ht="13.5" thickBot="1" x14ac:dyDescent="0.25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spans="1:26" ht="13.5" thickBot="1" x14ac:dyDescent="0.25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spans="1:26" ht="13.5" thickBot="1" x14ac:dyDescent="0.25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spans="1:26" ht="13.5" thickBot="1" x14ac:dyDescent="0.25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spans="1:26" ht="13.5" thickBot="1" x14ac:dyDescent="0.25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spans="1:26" ht="13.5" thickBot="1" x14ac:dyDescent="0.25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spans="1:26" ht="13.5" thickBot="1" x14ac:dyDescent="0.25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spans="1:26" ht="13.5" thickBot="1" x14ac:dyDescent="0.25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spans="1:26" ht="13.5" thickBot="1" x14ac:dyDescent="0.25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spans="1:26" ht="13.5" thickBot="1" x14ac:dyDescent="0.25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spans="1:26" ht="13.5" thickBot="1" x14ac:dyDescent="0.25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spans="1:26" ht="13.5" thickBot="1" x14ac:dyDescent="0.25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spans="1:26" ht="13.5" thickBot="1" x14ac:dyDescent="0.25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spans="1:26" ht="13.5" thickBot="1" x14ac:dyDescent="0.25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spans="1:26" ht="13.5" thickBot="1" x14ac:dyDescent="0.25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spans="1:26" ht="13.5" thickBot="1" x14ac:dyDescent="0.25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spans="1:26" ht="13.5" thickBot="1" x14ac:dyDescent="0.25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spans="1:26" ht="13.5" thickBot="1" x14ac:dyDescent="0.25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spans="1:26" ht="13.5" thickBot="1" x14ac:dyDescent="0.2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spans="1:26" ht="13.5" thickBot="1" x14ac:dyDescent="0.25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spans="1:26" ht="13.5" thickBot="1" x14ac:dyDescent="0.25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spans="1:26" ht="13.5" thickBot="1" x14ac:dyDescent="0.25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spans="1:26" ht="13.5" thickBot="1" x14ac:dyDescent="0.25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spans="1:26" ht="13.5" thickBot="1" x14ac:dyDescent="0.25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spans="1:26" ht="13.5" thickBot="1" x14ac:dyDescent="0.25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spans="1:26" ht="13.5" thickBot="1" x14ac:dyDescent="0.25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spans="1:26" ht="13.5" thickBot="1" x14ac:dyDescent="0.25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spans="1:26" ht="13.5" thickBot="1" x14ac:dyDescent="0.25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spans="1:26" ht="13.5" thickBot="1" x14ac:dyDescent="0.25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spans="1:26" ht="13.5" thickBot="1" x14ac:dyDescent="0.25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spans="1:26" ht="13.5" thickBot="1" x14ac:dyDescent="0.25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spans="1:26" ht="13.5" thickBot="1" x14ac:dyDescent="0.25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spans="1:26" ht="13.5" thickBot="1" x14ac:dyDescent="0.25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spans="1:26" ht="13.5" thickBot="1" x14ac:dyDescent="0.25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spans="1:26" ht="13.5" thickBot="1" x14ac:dyDescent="0.25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spans="1:26" ht="13.5" thickBot="1" x14ac:dyDescent="0.25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spans="1:26" ht="13.5" thickBot="1" x14ac:dyDescent="0.25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spans="1:26" ht="13.5" thickBot="1" x14ac:dyDescent="0.25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spans="1:26" ht="13.5" thickBot="1" x14ac:dyDescent="0.25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spans="1:26" ht="13.5" thickBot="1" x14ac:dyDescent="0.25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spans="1:26" ht="13.5" thickBot="1" x14ac:dyDescent="0.25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spans="1:26" ht="13.5" thickBot="1" x14ac:dyDescent="0.25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spans="1:26" ht="13.5" thickBot="1" x14ac:dyDescent="0.25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spans="1:26" ht="13.5" thickBot="1" x14ac:dyDescent="0.25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spans="1:26" ht="13.5" thickBot="1" x14ac:dyDescent="0.25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spans="1:26" ht="13.5" thickBot="1" x14ac:dyDescent="0.25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spans="1:26" ht="13.5" thickBot="1" x14ac:dyDescent="0.25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spans="1:26" ht="13.5" thickBot="1" x14ac:dyDescent="0.25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spans="1:26" ht="13.5" thickBot="1" x14ac:dyDescent="0.25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spans="1:26" ht="13.5" thickBot="1" x14ac:dyDescent="0.25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spans="1:26" ht="13.5" thickBot="1" x14ac:dyDescent="0.25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spans="1:26" ht="13.5" thickBot="1" x14ac:dyDescent="0.25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spans="1:26" ht="13.5" thickBot="1" x14ac:dyDescent="0.25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spans="1:26" ht="13.5" thickBot="1" x14ac:dyDescent="0.25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spans="1:26" ht="13.5" thickBot="1" x14ac:dyDescent="0.25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spans="1:26" ht="13.5" thickBot="1" x14ac:dyDescent="0.25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spans="1:26" ht="13.5" thickBot="1" x14ac:dyDescent="0.25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spans="1:26" ht="13.5" thickBot="1" x14ac:dyDescent="0.25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spans="1:26" ht="13.5" thickBot="1" x14ac:dyDescent="0.25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spans="1:26" ht="13.5" thickBot="1" x14ac:dyDescent="0.25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spans="1:26" ht="13.5" thickBot="1" x14ac:dyDescent="0.25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spans="1:26" ht="13.5" thickBot="1" x14ac:dyDescent="0.25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spans="1:26" ht="13.5" thickBot="1" x14ac:dyDescent="0.25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spans="1:26" ht="13.5" thickBot="1" x14ac:dyDescent="0.25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spans="1:26" ht="13.5" thickBot="1" x14ac:dyDescent="0.25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spans="1:26" ht="13.5" thickBot="1" x14ac:dyDescent="0.25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spans="1:26" ht="13.5" thickBot="1" x14ac:dyDescent="0.25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spans="1:26" ht="13.5" thickBot="1" x14ac:dyDescent="0.25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spans="1:26" ht="13.5" thickBot="1" x14ac:dyDescent="0.25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spans="1:26" ht="13.5" thickBot="1" x14ac:dyDescent="0.25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spans="1:26" ht="13.5" thickBot="1" x14ac:dyDescent="0.25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spans="1:26" ht="13.5" thickBot="1" x14ac:dyDescent="0.25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spans="1:26" ht="13.5" thickBot="1" x14ac:dyDescent="0.25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spans="1:26" ht="13.5" thickBot="1" x14ac:dyDescent="0.25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spans="1:26" ht="13.5" thickBot="1" x14ac:dyDescent="0.25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spans="1:26" ht="13.5" thickBot="1" x14ac:dyDescent="0.25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spans="1:26" ht="13.5" thickBot="1" x14ac:dyDescent="0.25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spans="1:26" ht="13.5" thickBot="1" x14ac:dyDescent="0.25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spans="1:26" ht="13.5" thickBot="1" x14ac:dyDescent="0.25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spans="1:26" ht="13.5" thickBot="1" x14ac:dyDescent="0.25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spans="1:26" ht="13.5" thickBot="1" x14ac:dyDescent="0.25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spans="1:26" ht="13.5" thickBot="1" x14ac:dyDescent="0.25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spans="1:26" ht="13.5" thickBot="1" x14ac:dyDescent="0.25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spans="1:26" ht="13.5" thickBot="1" x14ac:dyDescent="0.25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spans="1:26" ht="13.5" thickBot="1" x14ac:dyDescent="0.25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spans="1:26" ht="13.5" thickBot="1" x14ac:dyDescent="0.25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spans="1:26" ht="13.5" thickBot="1" x14ac:dyDescent="0.25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spans="1:26" ht="13.5" thickBot="1" x14ac:dyDescent="0.25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spans="1:26" ht="13.5" thickBot="1" x14ac:dyDescent="0.25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spans="1:26" ht="13.5" thickBot="1" x14ac:dyDescent="0.25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spans="1:26" ht="13.5" thickBot="1" x14ac:dyDescent="0.25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spans="1:26" ht="13.5" thickBot="1" x14ac:dyDescent="0.25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spans="1:26" ht="13.5" thickBot="1" x14ac:dyDescent="0.25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spans="1:26" ht="13.5" thickBot="1" x14ac:dyDescent="0.25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spans="1:26" ht="13.5" thickBot="1" x14ac:dyDescent="0.25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spans="1:26" ht="13.5" thickBot="1" x14ac:dyDescent="0.25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spans="1:26" ht="13.5" thickBot="1" x14ac:dyDescent="0.25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spans="1:26" ht="13.5" thickBot="1" x14ac:dyDescent="0.25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spans="1:26" ht="13.5" thickBot="1" x14ac:dyDescent="0.25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spans="1:26" ht="13.5" thickBot="1" x14ac:dyDescent="0.25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spans="1:26" ht="13.5" thickBot="1" x14ac:dyDescent="0.25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spans="1:26" ht="13.5" thickBot="1" x14ac:dyDescent="0.25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spans="1:26" ht="13.5" thickBot="1" x14ac:dyDescent="0.25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spans="1:26" ht="13.5" thickBot="1" x14ac:dyDescent="0.25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spans="1:26" ht="13.5" thickBot="1" x14ac:dyDescent="0.25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spans="1:26" ht="13.5" thickBot="1" x14ac:dyDescent="0.25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spans="1:26" ht="13.5" thickBot="1" x14ac:dyDescent="0.25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spans="1:26" ht="13.5" thickBot="1" x14ac:dyDescent="0.25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spans="1:26" ht="13.5" thickBot="1" x14ac:dyDescent="0.25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spans="1:26" ht="13.5" thickBot="1" x14ac:dyDescent="0.25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spans="1:26" ht="13.5" thickBot="1" x14ac:dyDescent="0.25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spans="1:26" ht="13.5" thickBot="1" x14ac:dyDescent="0.25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spans="1:26" ht="13.5" thickBot="1" x14ac:dyDescent="0.25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spans="1:26" ht="13.5" thickBot="1" x14ac:dyDescent="0.25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spans="1:26" ht="13.5" thickBot="1" x14ac:dyDescent="0.25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spans="1:26" ht="13.5" thickBot="1" x14ac:dyDescent="0.25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spans="1:26" ht="13.5" thickBot="1" x14ac:dyDescent="0.25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spans="1:26" ht="13.5" thickBot="1" x14ac:dyDescent="0.25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spans="1:26" ht="13.5" thickBot="1" x14ac:dyDescent="0.25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spans="1:26" ht="13.5" thickBot="1" x14ac:dyDescent="0.25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spans="1:26" ht="13.5" thickBot="1" x14ac:dyDescent="0.25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spans="1:26" ht="13.5" thickBot="1" x14ac:dyDescent="0.25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spans="1:26" ht="13.5" thickBot="1" x14ac:dyDescent="0.25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spans="1:26" ht="13.5" thickBot="1" x14ac:dyDescent="0.25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spans="1:26" ht="13.5" thickBot="1" x14ac:dyDescent="0.25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spans="1:26" ht="13.5" thickBot="1" x14ac:dyDescent="0.25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spans="1:26" ht="13.5" thickBot="1" x14ac:dyDescent="0.25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spans="1:26" ht="13.5" thickBot="1" x14ac:dyDescent="0.25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spans="1:26" ht="13.5" thickBot="1" x14ac:dyDescent="0.25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spans="1:26" ht="13.5" thickBot="1" x14ac:dyDescent="0.25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spans="1:26" ht="13.5" thickBot="1" x14ac:dyDescent="0.25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spans="1:26" ht="13.5" thickBot="1" x14ac:dyDescent="0.25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spans="1:26" ht="13.5" thickBot="1" x14ac:dyDescent="0.25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spans="1:26" ht="13.5" thickBot="1" x14ac:dyDescent="0.25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spans="1:26" ht="13.5" thickBot="1" x14ac:dyDescent="0.25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spans="1:26" ht="13.5" thickBot="1" x14ac:dyDescent="0.25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spans="1:26" ht="13.5" thickBot="1" x14ac:dyDescent="0.25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spans="1:26" ht="13.5" thickBot="1" x14ac:dyDescent="0.25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spans="1:26" ht="13.5" thickBot="1" x14ac:dyDescent="0.25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spans="1:26" ht="13.5" thickBot="1" x14ac:dyDescent="0.25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spans="1:26" ht="13.5" thickBot="1" x14ac:dyDescent="0.25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spans="1:26" ht="13.5" thickBot="1" x14ac:dyDescent="0.25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spans="1:26" ht="13.5" thickBot="1" x14ac:dyDescent="0.25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spans="1:26" ht="13.5" thickBot="1" x14ac:dyDescent="0.25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spans="1:26" ht="13.5" thickBot="1" x14ac:dyDescent="0.25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spans="1:26" ht="13.5" thickBot="1" x14ac:dyDescent="0.25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spans="1:26" ht="13.5" thickBot="1" x14ac:dyDescent="0.25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spans="1:26" ht="13.5" thickBot="1" x14ac:dyDescent="0.25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spans="1:26" ht="13.5" thickBot="1" x14ac:dyDescent="0.25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spans="1:26" ht="13.5" thickBot="1" x14ac:dyDescent="0.25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spans="1:26" ht="13.5" thickBot="1" x14ac:dyDescent="0.25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spans="1:26" ht="13.5" thickBot="1" x14ac:dyDescent="0.25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spans="1:26" ht="13.5" thickBot="1" x14ac:dyDescent="0.25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spans="1:26" ht="13.5" thickBot="1" x14ac:dyDescent="0.25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spans="1:26" ht="13.5" thickBot="1" x14ac:dyDescent="0.25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spans="1:26" ht="13.5" thickBot="1" x14ac:dyDescent="0.25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spans="1:26" ht="13.5" thickBot="1" x14ac:dyDescent="0.25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spans="1:26" ht="13.5" thickBot="1" x14ac:dyDescent="0.25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spans="1:26" ht="13.5" thickBot="1" x14ac:dyDescent="0.25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spans="1:26" ht="13.5" thickBot="1" x14ac:dyDescent="0.25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spans="1:26" ht="13.5" thickBot="1" x14ac:dyDescent="0.25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spans="1:26" ht="13.5" thickBot="1" x14ac:dyDescent="0.25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spans="1:26" ht="13.5" thickBot="1" x14ac:dyDescent="0.25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spans="1:26" ht="13.5" thickBot="1" x14ac:dyDescent="0.25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spans="1:26" ht="13.5" thickBot="1" x14ac:dyDescent="0.25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spans="1:26" ht="13.5" thickBot="1" x14ac:dyDescent="0.25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spans="1:26" ht="13.5" thickBot="1" x14ac:dyDescent="0.25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spans="1:26" ht="13.5" thickBot="1" x14ac:dyDescent="0.25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spans="1:26" ht="13.5" thickBot="1" x14ac:dyDescent="0.2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spans="1:26" ht="13.5" thickBot="1" x14ac:dyDescent="0.25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spans="1:26" ht="13.5" thickBot="1" x14ac:dyDescent="0.25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spans="1:26" ht="13.5" thickBot="1" x14ac:dyDescent="0.25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spans="1:26" ht="13.5" thickBot="1" x14ac:dyDescent="0.25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spans="1:26" ht="13.5" thickBot="1" x14ac:dyDescent="0.25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spans="1:26" ht="13.5" thickBot="1" x14ac:dyDescent="0.25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spans="1:26" ht="13.5" thickBot="1" x14ac:dyDescent="0.25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spans="1:26" ht="13.5" thickBot="1" x14ac:dyDescent="0.25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spans="1:26" ht="13.5" thickBot="1" x14ac:dyDescent="0.25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spans="1:26" ht="13.5" thickBot="1" x14ac:dyDescent="0.25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spans="1:26" ht="13.5" thickBot="1" x14ac:dyDescent="0.25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spans="1:26" ht="13.5" thickBot="1" x14ac:dyDescent="0.25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spans="1:26" ht="13.5" thickBot="1" x14ac:dyDescent="0.25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spans="1:26" ht="13.5" thickBot="1" x14ac:dyDescent="0.25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spans="1:26" ht="13.5" thickBot="1" x14ac:dyDescent="0.25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spans="1:26" ht="13.5" thickBot="1" x14ac:dyDescent="0.25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spans="1:26" ht="13.5" thickBot="1" x14ac:dyDescent="0.25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spans="1:26" ht="13.5" thickBot="1" x14ac:dyDescent="0.25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spans="1:26" ht="13.5" thickBot="1" x14ac:dyDescent="0.25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spans="1:26" ht="13.5" thickBot="1" x14ac:dyDescent="0.25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spans="1:26" ht="13.5" thickBot="1" x14ac:dyDescent="0.25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spans="1:26" ht="13.5" thickBot="1" x14ac:dyDescent="0.25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spans="1:26" ht="13.5" thickBot="1" x14ac:dyDescent="0.25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spans="1:26" ht="13.5" thickBot="1" x14ac:dyDescent="0.25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spans="1:26" ht="13.5" thickBot="1" x14ac:dyDescent="0.25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spans="1:26" ht="13.5" thickBot="1" x14ac:dyDescent="0.25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spans="1:26" ht="13.5" thickBot="1" x14ac:dyDescent="0.25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spans="1:26" ht="13.5" thickBot="1" x14ac:dyDescent="0.25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spans="1:26" ht="13.5" thickBot="1" x14ac:dyDescent="0.25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spans="1:26" ht="13.5" thickBot="1" x14ac:dyDescent="0.25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spans="1:26" ht="13.5" thickBot="1" x14ac:dyDescent="0.25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spans="1:26" ht="13.5" thickBot="1" x14ac:dyDescent="0.25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spans="1:26" ht="13.5" thickBot="1" x14ac:dyDescent="0.25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spans="1:26" ht="13.5" thickBot="1" x14ac:dyDescent="0.25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spans="1:26" ht="13.5" thickBot="1" x14ac:dyDescent="0.25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spans="1:26" ht="13.5" thickBot="1" x14ac:dyDescent="0.25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spans="1:26" ht="13.5" thickBot="1" x14ac:dyDescent="0.25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spans="1:26" ht="13.5" thickBot="1" x14ac:dyDescent="0.25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spans="1:26" ht="13.5" thickBot="1" x14ac:dyDescent="0.25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spans="1:26" ht="13.5" thickBot="1" x14ac:dyDescent="0.2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spans="1:26" ht="13.5" thickBot="1" x14ac:dyDescent="0.25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spans="1:26" ht="13.5" thickBot="1" x14ac:dyDescent="0.25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spans="1:26" ht="13.5" thickBot="1" x14ac:dyDescent="0.25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spans="1:26" ht="13.5" thickBot="1" x14ac:dyDescent="0.25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spans="1:26" ht="13.5" thickBot="1" x14ac:dyDescent="0.2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spans="1:26" ht="13.5" thickBot="1" x14ac:dyDescent="0.25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spans="1:26" ht="13.5" thickBot="1" x14ac:dyDescent="0.25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spans="1:26" ht="13.5" thickBot="1" x14ac:dyDescent="0.25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spans="1:26" ht="13.5" thickBot="1" x14ac:dyDescent="0.25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spans="1:26" ht="13.5" thickBot="1" x14ac:dyDescent="0.25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spans="1:26" ht="13.5" thickBot="1" x14ac:dyDescent="0.25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spans="1:26" ht="13.5" thickBot="1" x14ac:dyDescent="0.25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spans="1:26" ht="13.5" thickBot="1" x14ac:dyDescent="0.25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spans="1:26" ht="13.5" thickBot="1" x14ac:dyDescent="0.25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spans="1:26" ht="13.5" thickBot="1" x14ac:dyDescent="0.25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spans="1:26" ht="13.5" thickBot="1" x14ac:dyDescent="0.25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spans="1:26" ht="13.5" thickBot="1" x14ac:dyDescent="0.25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spans="1:26" ht="13.5" thickBot="1" x14ac:dyDescent="0.25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spans="1:26" ht="13.5" thickBot="1" x14ac:dyDescent="0.25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spans="1:26" ht="13.5" thickBot="1" x14ac:dyDescent="0.25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spans="1:26" ht="13.5" thickBot="1" x14ac:dyDescent="0.25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spans="1:26" ht="13.5" thickBot="1" x14ac:dyDescent="0.25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spans="1:26" ht="13.5" thickBot="1" x14ac:dyDescent="0.25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spans="1:26" ht="13.5" thickBot="1" x14ac:dyDescent="0.25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spans="1:26" ht="13.5" thickBot="1" x14ac:dyDescent="0.25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spans="1:26" ht="13.5" thickBot="1" x14ac:dyDescent="0.25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spans="1:26" ht="13.5" thickBot="1" x14ac:dyDescent="0.25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spans="1:26" ht="13.5" thickBot="1" x14ac:dyDescent="0.25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spans="1:26" ht="13.5" thickBot="1" x14ac:dyDescent="0.25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spans="1:26" ht="13.5" thickBot="1" x14ac:dyDescent="0.25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spans="1:26" ht="13.5" thickBot="1" x14ac:dyDescent="0.25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spans="1:26" ht="13.5" thickBot="1" x14ac:dyDescent="0.25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spans="1:26" ht="13.5" thickBot="1" x14ac:dyDescent="0.25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spans="1:26" ht="13.5" thickBot="1" x14ac:dyDescent="0.25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spans="1:26" ht="13.5" thickBot="1" x14ac:dyDescent="0.25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spans="1:26" ht="13.5" thickBot="1" x14ac:dyDescent="0.25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spans="1:26" ht="13.5" thickBot="1" x14ac:dyDescent="0.25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spans="1:26" ht="13.5" thickBot="1" x14ac:dyDescent="0.25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spans="1:26" ht="13.5" thickBot="1" x14ac:dyDescent="0.25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spans="1:26" ht="13.5" thickBot="1" x14ac:dyDescent="0.25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spans="1:26" ht="13.5" thickBot="1" x14ac:dyDescent="0.25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spans="1:26" ht="13.5" thickBot="1" x14ac:dyDescent="0.25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spans="1:26" ht="13.5" thickBot="1" x14ac:dyDescent="0.25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spans="1:26" ht="13.5" thickBot="1" x14ac:dyDescent="0.25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spans="1:26" ht="13.5" thickBot="1" x14ac:dyDescent="0.25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spans="1:26" ht="13.5" thickBot="1" x14ac:dyDescent="0.25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spans="1:26" ht="13.5" thickBot="1" x14ac:dyDescent="0.25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spans="1:26" ht="13.5" thickBot="1" x14ac:dyDescent="0.25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spans="1:26" ht="13.5" thickBot="1" x14ac:dyDescent="0.25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spans="1:26" ht="13.5" thickBot="1" x14ac:dyDescent="0.25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spans="1:26" ht="13.5" thickBot="1" x14ac:dyDescent="0.25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spans="1:26" ht="13.5" thickBot="1" x14ac:dyDescent="0.25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spans="1:26" ht="13.5" thickBot="1" x14ac:dyDescent="0.25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spans="1:26" ht="13.5" thickBot="1" x14ac:dyDescent="0.25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spans="1:26" ht="13.5" thickBot="1" x14ac:dyDescent="0.25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spans="1:26" ht="13.5" thickBot="1" x14ac:dyDescent="0.25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spans="1:26" ht="13.5" thickBot="1" x14ac:dyDescent="0.25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spans="1:26" ht="13.5" thickBot="1" x14ac:dyDescent="0.25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spans="1:26" ht="13.5" thickBot="1" x14ac:dyDescent="0.25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spans="1:26" ht="13.5" thickBot="1" x14ac:dyDescent="0.25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spans="1:26" ht="13.5" thickBot="1" x14ac:dyDescent="0.25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spans="1:26" ht="13.5" thickBot="1" x14ac:dyDescent="0.25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spans="1:26" ht="13.5" thickBot="1" x14ac:dyDescent="0.25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spans="1:26" ht="13.5" thickBot="1" x14ac:dyDescent="0.25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spans="1:26" ht="13.5" thickBot="1" x14ac:dyDescent="0.25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spans="1:26" ht="13.5" thickBot="1" x14ac:dyDescent="0.25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spans="1:26" ht="13.5" thickBot="1" x14ac:dyDescent="0.25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spans="1:26" ht="13.5" thickBot="1" x14ac:dyDescent="0.25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spans="1:26" ht="13.5" thickBot="1" x14ac:dyDescent="0.25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spans="1:26" ht="13.5" thickBot="1" x14ac:dyDescent="0.25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spans="1:26" ht="13.5" thickBot="1" x14ac:dyDescent="0.25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spans="1:26" ht="13.5" thickBot="1" x14ac:dyDescent="0.25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spans="1:26" ht="13.5" thickBot="1" x14ac:dyDescent="0.2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spans="1:26" ht="13.5" thickBot="1" x14ac:dyDescent="0.2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spans="1:26" ht="13.5" thickBot="1" x14ac:dyDescent="0.2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spans="1:26" ht="13.5" thickBot="1" x14ac:dyDescent="0.2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spans="1:26" ht="13.5" thickBot="1" x14ac:dyDescent="0.25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spans="1:26" ht="13.5" thickBot="1" x14ac:dyDescent="0.25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spans="1:26" ht="13.5" thickBot="1" x14ac:dyDescent="0.25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spans="1:26" ht="13.5" thickBot="1" x14ac:dyDescent="0.25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spans="1:26" ht="13.5" thickBot="1" x14ac:dyDescent="0.25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spans="1:26" ht="13.5" thickBot="1" x14ac:dyDescent="0.25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spans="1:26" ht="13.5" thickBot="1" x14ac:dyDescent="0.25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spans="1:26" ht="13.5" thickBot="1" x14ac:dyDescent="0.25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spans="1:26" ht="13.5" thickBot="1" x14ac:dyDescent="0.25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spans="1:26" ht="13.5" thickBot="1" x14ac:dyDescent="0.25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spans="1:26" ht="13.5" thickBot="1" x14ac:dyDescent="0.25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spans="1:26" ht="13.5" thickBot="1" x14ac:dyDescent="0.25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spans="1:26" ht="13.5" thickBot="1" x14ac:dyDescent="0.25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spans="1:26" ht="13.5" thickBot="1" x14ac:dyDescent="0.25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spans="1:26" ht="13.5" thickBot="1" x14ac:dyDescent="0.25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spans="1:26" ht="13.5" thickBot="1" x14ac:dyDescent="0.25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spans="1:26" ht="13.5" thickBot="1" x14ac:dyDescent="0.25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spans="1:26" ht="13.5" thickBot="1" x14ac:dyDescent="0.2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spans="1:26" ht="13.5" thickBot="1" x14ac:dyDescent="0.2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spans="1:26" ht="13.5" thickBot="1" x14ac:dyDescent="0.2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spans="1:26" ht="13.5" thickBot="1" x14ac:dyDescent="0.2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spans="1:26" ht="13.5" thickBot="1" x14ac:dyDescent="0.2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spans="1:26" ht="13.5" thickBot="1" x14ac:dyDescent="0.2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spans="1:26" ht="13.5" thickBot="1" x14ac:dyDescent="0.2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spans="1:26" ht="13.5" thickBot="1" x14ac:dyDescent="0.2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spans="1:26" ht="13.5" thickBot="1" x14ac:dyDescent="0.2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spans="1:26" ht="13.5" thickBot="1" x14ac:dyDescent="0.2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spans="1:26" ht="13.5" thickBot="1" x14ac:dyDescent="0.2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spans="1:26" ht="13.5" thickBot="1" x14ac:dyDescent="0.2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spans="1:26" ht="13.5" thickBot="1" x14ac:dyDescent="0.2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spans="1:26" ht="13.5" thickBot="1" x14ac:dyDescent="0.2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spans="1:26" ht="13.5" thickBot="1" x14ac:dyDescent="0.2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spans="1:26" ht="13.5" thickBot="1" x14ac:dyDescent="0.2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spans="1:26" ht="13.5" thickBot="1" x14ac:dyDescent="0.2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spans="1:26" ht="13.5" thickBot="1" x14ac:dyDescent="0.2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spans="1:26" ht="13.5" thickBot="1" x14ac:dyDescent="0.2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spans="1:26" ht="13.5" thickBot="1" x14ac:dyDescent="0.2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spans="1:26" ht="13.5" thickBot="1" x14ac:dyDescent="0.2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spans="1:26" ht="13.5" thickBot="1" x14ac:dyDescent="0.2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spans="1:26" ht="13.5" thickBot="1" x14ac:dyDescent="0.2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spans="1:26" ht="13.5" thickBot="1" x14ac:dyDescent="0.2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spans="1:26" ht="13.5" thickBot="1" x14ac:dyDescent="0.2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spans="1:26" ht="13.5" thickBot="1" x14ac:dyDescent="0.2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spans="1:26" ht="13.5" thickBot="1" x14ac:dyDescent="0.2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spans="1:26" ht="13.5" thickBot="1" x14ac:dyDescent="0.2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spans="1:26" ht="13.5" thickBot="1" x14ac:dyDescent="0.2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spans="1:26" ht="13.5" thickBot="1" x14ac:dyDescent="0.2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spans="1:26" ht="13.5" thickBot="1" x14ac:dyDescent="0.2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spans="1:26" ht="13.5" thickBot="1" x14ac:dyDescent="0.2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spans="1:26" ht="13.5" thickBot="1" x14ac:dyDescent="0.2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spans="1:26" ht="13.5" thickBot="1" x14ac:dyDescent="0.2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spans="1:26" ht="13.5" thickBot="1" x14ac:dyDescent="0.2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spans="1:26" ht="13.5" thickBot="1" x14ac:dyDescent="0.2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spans="1:26" ht="13.5" thickBot="1" x14ac:dyDescent="0.2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spans="1:26" ht="13.5" thickBot="1" x14ac:dyDescent="0.2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spans="1:26" ht="13.5" thickBot="1" x14ac:dyDescent="0.2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spans="1:26" ht="13.5" thickBot="1" x14ac:dyDescent="0.2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spans="1:26" ht="13.5" thickBot="1" x14ac:dyDescent="0.2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spans="1:26" ht="13.5" thickBot="1" x14ac:dyDescent="0.2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spans="1:26" ht="13.5" thickBot="1" x14ac:dyDescent="0.25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spans="1:26" ht="13.5" thickBot="1" x14ac:dyDescent="0.2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spans="1:26" ht="13.5" thickBot="1" x14ac:dyDescent="0.25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spans="1:26" ht="13.5" thickBot="1" x14ac:dyDescent="0.25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spans="1:26" ht="13.5" thickBot="1" x14ac:dyDescent="0.2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spans="1:26" ht="13.5" thickBot="1" x14ac:dyDescent="0.25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spans="1:26" ht="13.5" thickBot="1" x14ac:dyDescent="0.25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spans="1:26" ht="13.5" thickBot="1" x14ac:dyDescent="0.25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spans="1:26" ht="13.5" thickBot="1" x14ac:dyDescent="0.25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spans="1:26" ht="13.5" thickBot="1" x14ac:dyDescent="0.25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spans="1:26" ht="13.5" thickBot="1" x14ac:dyDescent="0.25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spans="1:26" ht="13.5" thickBot="1" x14ac:dyDescent="0.25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spans="1:26" ht="13.5" thickBot="1" x14ac:dyDescent="0.25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spans="1:26" ht="13.5" thickBot="1" x14ac:dyDescent="0.25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spans="1:26" ht="13.5" thickBot="1" x14ac:dyDescent="0.2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spans="1:26" ht="13.5" thickBot="1" x14ac:dyDescent="0.25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spans="1:26" ht="13.5" thickBot="1" x14ac:dyDescent="0.25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spans="1:26" ht="13.5" thickBot="1" x14ac:dyDescent="0.25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spans="1:26" ht="13.5" thickBot="1" x14ac:dyDescent="0.25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spans="1:26" ht="13.5" thickBot="1" x14ac:dyDescent="0.25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spans="1:26" ht="13.5" thickBot="1" x14ac:dyDescent="0.2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spans="1:26" ht="13.5" thickBot="1" x14ac:dyDescent="0.2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spans="1:26" ht="13.5" thickBot="1" x14ac:dyDescent="0.25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spans="1:26" ht="13.5" thickBot="1" x14ac:dyDescent="0.25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spans="1:26" ht="13.5" thickBot="1" x14ac:dyDescent="0.2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spans="1:26" ht="13.5" thickBot="1" x14ac:dyDescent="0.25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spans="1:26" ht="13.5" thickBot="1" x14ac:dyDescent="0.25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spans="1:26" ht="13.5" thickBot="1" x14ac:dyDescent="0.25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spans="1:26" ht="13.5" thickBot="1" x14ac:dyDescent="0.25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spans="1:26" ht="13.5" thickBot="1" x14ac:dyDescent="0.25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  <row r="1001" spans="1:26" ht="13.5" thickBot="1" x14ac:dyDescent="0.25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</row>
    <row r="1002" spans="1:26" ht="13.5" thickBot="1" x14ac:dyDescent="0.25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</row>
    <row r="1003" spans="1:26" ht="13.5" thickBot="1" x14ac:dyDescent="0.25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  <c r="Q1003" s="86"/>
      <c r="R1003" s="86"/>
      <c r="S1003" s="86"/>
      <c r="T1003" s="86"/>
      <c r="U1003" s="86"/>
      <c r="V1003" s="86"/>
      <c r="W1003" s="86"/>
      <c r="X1003" s="86"/>
      <c r="Y1003" s="86"/>
      <c r="Z1003" s="86"/>
    </row>
  </sheetData>
  <mergeCells count="19">
    <mergeCell ref="K11:K12"/>
    <mergeCell ref="B16:B30"/>
    <mergeCell ref="D17:D18"/>
    <mergeCell ref="B31:B35"/>
    <mergeCell ref="C31:C33"/>
    <mergeCell ref="C34:C35"/>
    <mergeCell ref="F11:F12"/>
    <mergeCell ref="G11:G12"/>
    <mergeCell ref="H11:H12"/>
    <mergeCell ref="I11:I12"/>
    <mergeCell ref="J11:J12"/>
    <mergeCell ref="B3:E3"/>
    <mergeCell ref="B9:B10"/>
    <mergeCell ref="C9:C10"/>
    <mergeCell ref="A11:A12"/>
    <mergeCell ref="B11:B15"/>
    <mergeCell ref="C11:C12"/>
    <mergeCell ref="D11:D12"/>
    <mergeCell ref="E11:E12"/>
  </mergeCells>
  <hyperlinks>
    <hyperlink ref="B3" r:id="rId1" location="gid=340612222" display="https://docs.google.com/spreadsheets/d/1ESyqwq-qk4PrLJARdIinAWjco6vnG6pD/edit - gid=340612222"/>
    <hyperlink ref="J17" r:id="rId2" display="https://redmine.warface.codegym.vn/issues/12890"/>
    <hyperlink ref="J18" r:id="rId3" display="https://redmine.warface.codegym.vn/issues/12890"/>
    <hyperlink ref="J23" r:id="rId4" display="https://redmine.warface.codegym.vn/issues/12893"/>
    <hyperlink ref="J26" r:id="rId5" display="https://redmine.warface.codegym.vn/issues/12896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9"/>
  <sheetViews>
    <sheetView zoomScale="90" zoomScaleNormal="90" workbookViewId="0">
      <selection activeCell="F4" sqref="F4"/>
    </sheetView>
  </sheetViews>
  <sheetFormatPr defaultColWidth="12.5703125" defaultRowHeight="12.75" x14ac:dyDescent="0.2"/>
  <cols>
    <col min="1" max="1" width="14.7109375" customWidth="1"/>
    <col min="2" max="2" width="12.5703125" customWidth="1"/>
    <col min="3" max="3" width="12.7109375" customWidth="1"/>
    <col min="4" max="4" width="25.28515625" customWidth="1"/>
    <col min="5" max="5" width="22.42578125" customWidth="1"/>
    <col min="6" max="6" width="32.42578125" customWidth="1"/>
    <col min="7" max="7" width="15" customWidth="1"/>
    <col min="8" max="8" width="29.42578125" customWidth="1"/>
    <col min="13" max="13" width="29.7109375" customWidth="1"/>
    <col min="14" max="14" width="27.42578125" customWidth="1"/>
  </cols>
  <sheetData>
    <row r="1" spans="1:28" ht="15" thickBot="1" x14ac:dyDescent="0.25">
      <c r="A1" s="130"/>
      <c r="B1" s="131"/>
      <c r="C1" s="130"/>
      <c r="D1" s="130"/>
      <c r="E1" s="130"/>
      <c r="F1" s="124"/>
      <c r="G1" s="124"/>
      <c r="H1" s="124"/>
      <c r="I1" s="124"/>
      <c r="J1" s="124"/>
      <c r="K1" s="124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1"/>
      <c r="AB1" s="122"/>
    </row>
    <row r="2" spans="1:28" ht="15" thickBot="1" x14ac:dyDescent="0.25">
      <c r="A2" s="132" t="s">
        <v>188</v>
      </c>
      <c r="B2" s="133" t="s">
        <v>361</v>
      </c>
      <c r="C2" s="104"/>
      <c r="D2" s="104"/>
      <c r="E2" s="104"/>
      <c r="F2" s="128"/>
      <c r="G2" s="124"/>
      <c r="H2" s="124"/>
      <c r="I2" s="124"/>
      <c r="J2" s="124"/>
      <c r="K2" s="124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1"/>
      <c r="AB2" s="122"/>
    </row>
    <row r="3" spans="1:28" ht="30" customHeight="1" thickBot="1" x14ac:dyDescent="0.25">
      <c r="A3" s="132" t="s">
        <v>189</v>
      </c>
      <c r="B3" s="134" t="s">
        <v>362</v>
      </c>
      <c r="C3" s="134"/>
      <c r="D3" s="134"/>
      <c r="E3" s="134"/>
      <c r="F3" s="129"/>
      <c r="G3" s="124"/>
      <c r="H3" s="124"/>
      <c r="I3" s="124"/>
      <c r="J3" s="124"/>
      <c r="K3" s="124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1"/>
      <c r="AB3" s="122"/>
    </row>
    <row r="4" spans="1:28" ht="15" thickBot="1" x14ac:dyDescent="0.25">
      <c r="A4" s="132" t="s">
        <v>190</v>
      </c>
      <c r="B4" s="133" t="s">
        <v>359</v>
      </c>
      <c r="C4" s="104"/>
      <c r="D4" s="104"/>
      <c r="E4" s="104"/>
      <c r="F4" s="128"/>
      <c r="G4" s="124"/>
      <c r="H4" s="124"/>
      <c r="I4" s="124"/>
      <c r="J4" s="124"/>
      <c r="K4" s="124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1"/>
      <c r="AB4" s="122"/>
    </row>
    <row r="5" spans="1:28" ht="15" thickBot="1" x14ac:dyDescent="0.25">
      <c r="A5" s="132" t="s">
        <v>191</v>
      </c>
      <c r="B5" s="135" t="s">
        <v>192</v>
      </c>
      <c r="C5" s="132" t="s">
        <v>193</v>
      </c>
      <c r="D5" s="132" t="s">
        <v>194</v>
      </c>
      <c r="E5" s="132" t="s">
        <v>195</v>
      </c>
      <c r="F5" s="128"/>
      <c r="G5" s="124"/>
      <c r="H5" s="124"/>
      <c r="I5" s="124"/>
      <c r="J5" s="124"/>
      <c r="K5" s="124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1"/>
      <c r="AB5" s="122"/>
    </row>
    <row r="6" spans="1:28" ht="15" thickBot="1" x14ac:dyDescent="0.25">
      <c r="A6" s="104">
        <v>49</v>
      </c>
      <c r="B6" s="136">
        <v>19</v>
      </c>
      <c r="C6" s="137">
        <v>0</v>
      </c>
      <c r="D6" s="104">
        <v>5</v>
      </c>
      <c r="E6" s="104">
        <v>73</v>
      </c>
      <c r="F6" s="128"/>
      <c r="G6" s="124"/>
      <c r="H6" s="124"/>
      <c r="I6" s="124"/>
      <c r="J6" s="124"/>
      <c r="K6" s="124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1"/>
      <c r="AB6" s="122"/>
    </row>
    <row r="7" spans="1:28" ht="15" thickBot="1" x14ac:dyDescent="0.25">
      <c r="A7" s="140" t="s">
        <v>363</v>
      </c>
      <c r="B7" s="141"/>
      <c r="C7" s="141"/>
      <c r="D7" s="141"/>
      <c r="E7" s="142"/>
      <c r="F7" s="130"/>
      <c r="G7" s="130"/>
      <c r="H7" s="130"/>
      <c r="I7" s="130"/>
      <c r="J7" s="123"/>
      <c r="K7" s="130"/>
      <c r="L7" s="143"/>
      <c r="M7" s="143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1"/>
      <c r="AB7" s="122"/>
    </row>
    <row r="8" spans="1:28" ht="39" thickBot="1" x14ac:dyDescent="0.25">
      <c r="A8" s="145" t="s">
        <v>196</v>
      </c>
      <c r="B8" s="145" t="s">
        <v>197</v>
      </c>
      <c r="C8" s="145" t="s">
        <v>198</v>
      </c>
      <c r="D8" s="145" t="s">
        <v>199</v>
      </c>
      <c r="E8" s="145" t="s">
        <v>200</v>
      </c>
      <c r="F8" s="145" t="s">
        <v>201</v>
      </c>
      <c r="G8" s="145" t="s">
        <v>202</v>
      </c>
      <c r="H8" s="145" t="s">
        <v>203</v>
      </c>
      <c r="I8" s="145" t="s">
        <v>204</v>
      </c>
      <c r="J8" s="126" t="s">
        <v>205</v>
      </c>
      <c r="K8" s="145" t="s">
        <v>364</v>
      </c>
      <c r="L8" s="145" t="s">
        <v>365</v>
      </c>
      <c r="M8" s="146" t="s">
        <v>366</v>
      </c>
      <c r="N8" s="138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1"/>
      <c r="AB8" s="122"/>
    </row>
    <row r="9" spans="1:28" ht="57" customHeight="1" thickBot="1" x14ac:dyDescent="0.25">
      <c r="A9" s="104" t="s">
        <v>367</v>
      </c>
      <c r="B9" s="147" t="s">
        <v>360</v>
      </c>
      <c r="C9" s="148" t="s">
        <v>368</v>
      </c>
      <c r="D9" s="104" t="s">
        <v>369</v>
      </c>
      <c r="E9" s="104"/>
      <c r="F9" s="104" t="s">
        <v>370</v>
      </c>
      <c r="G9" s="134" t="s">
        <v>371</v>
      </c>
      <c r="H9" s="104" t="s">
        <v>372</v>
      </c>
      <c r="I9" s="105" t="s">
        <v>191</v>
      </c>
      <c r="J9" s="125"/>
      <c r="K9" s="104"/>
      <c r="L9" s="106"/>
      <c r="M9" s="149"/>
      <c r="N9" s="139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1"/>
      <c r="AB9" s="122"/>
    </row>
    <row r="10" spans="1:28" ht="39" thickBot="1" x14ac:dyDescent="0.25">
      <c r="A10" s="104" t="s">
        <v>373</v>
      </c>
      <c r="B10" s="147"/>
      <c r="C10" s="148"/>
      <c r="D10" s="104" t="s">
        <v>374</v>
      </c>
      <c r="E10" s="104"/>
      <c r="F10" s="104" t="s">
        <v>375</v>
      </c>
      <c r="G10" s="134"/>
      <c r="H10" s="104" t="s">
        <v>376</v>
      </c>
      <c r="I10" s="105" t="s">
        <v>191</v>
      </c>
      <c r="J10" s="125"/>
      <c r="K10" s="104"/>
      <c r="L10" s="106"/>
      <c r="M10" s="149"/>
      <c r="N10" s="139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1"/>
      <c r="AB10" s="122"/>
    </row>
    <row r="11" spans="1:28" ht="39" thickBot="1" x14ac:dyDescent="0.25">
      <c r="A11" s="104" t="s">
        <v>377</v>
      </c>
      <c r="B11" s="147"/>
      <c r="C11" s="148"/>
      <c r="D11" s="104" t="s">
        <v>378</v>
      </c>
      <c r="E11" s="104"/>
      <c r="F11" s="104" t="s">
        <v>379</v>
      </c>
      <c r="G11" s="134"/>
      <c r="H11" s="104" t="s">
        <v>372</v>
      </c>
      <c r="I11" s="105" t="s">
        <v>191</v>
      </c>
      <c r="J11" s="125"/>
      <c r="K11" s="104"/>
      <c r="L11" s="106"/>
      <c r="M11" s="149"/>
      <c r="N11" s="139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1"/>
      <c r="AB11" s="122"/>
    </row>
    <row r="12" spans="1:28" ht="39" thickBot="1" x14ac:dyDescent="0.25">
      <c r="A12" s="104" t="s">
        <v>380</v>
      </c>
      <c r="B12" s="147"/>
      <c r="C12" s="148"/>
      <c r="D12" s="104" t="s">
        <v>381</v>
      </c>
      <c r="E12" s="104"/>
      <c r="F12" s="104" t="s">
        <v>379</v>
      </c>
      <c r="G12" s="134"/>
      <c r="H12" s="104" t="s">
        <v>376</v>
      </c>
      <c r="I12" s="117" t="s">
        <v>194</v>
      </c>
      <c r="J12" s="125"/>
      <c r="K12" s="104"/>
      <c r="L12" s="106"/>
      <c r="M12" s="149"/>
      <c r="N12" s="139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1"/>
      <c r="AB12" s="122"/>
    </row>
    <row r="13" spans="1:28" ht="39" thickBot="1" x14ac:dyDescent="0.25">
      <c r="A13" s="104" t="s">
        <v>382</v>
      </c>
      <c r="B13" s="147"/>
      <c r="C13" s="108" t="s">
        <v>383</v>
      </c>
      <c r="D13" s="108"/>
      <c r="E13" s="104" t="s">
        <v>384</v>
      </c>
      <c r="F13" s="104" t="s">
        <v>385</v>
      </c>
      <c r="G13" s="104"/>
      <c r="H13" s="104" t="s">
        <v>372</v>
      </c>
      <c r="I13" s="105" t="s">
        <v>191</v>
      </c>
      <c r="J13" s="125"/>
      <c r="K13" s="104"/>
      <c r="L13" s="106"/>
      <c r="M13" s="149"/>
      <c r="N13" s="139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1"/>
      <c r="AB13" s="122"/>
    </row>
    <row r="14" spans="1:28" ht="15" thickBot="1" x14ac:dyDescent="0.25">
      <c r="A14" s="104" t="s">
        <v>386</v>
      </c>
      <c r="B14" s="147" t="s">
        <v>15</v>
      </c>
      <c r="C14" s="108" t="s">
        <v>206</v>
      </c>
      <c r="D14" s="108"/>
      <c r="E14" s="148" t="s">
        <v>387</v>
      </c>
      <c r="F14" s="104" t="s">
        <v>388</v>
      </c>
      <c r="G14" s="104"/>
      <c r="H14" s="104" t="s">
        <v>389</v>
      </c>
      <c r="I14" s="105" t="s">
        <v>191</v>
      </c>
      <c r="J14" s="125"/>
      <c r="K14" s="104"/>
      <c r="L14" s="106"/>
      <c r="M14" s="149"/>
      <c r="N14" s="139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1"/>
      <c r="AB14" s="122"/>
    </row>
    <row r="15" spans="1:28" ht="26.25" thickBot="1" x14ac:dyDescent="0.25">
      <c r="A15" s="104" t="s">
        <v>390</v>
      </c>
      <c r="B15" s="147"/>
      <c r="C15" s="108" t="s">
        <v>391</v>
      </c>
      <c r="D15" s="108"/>
      <c r="E15" s="148"/>
      <c r="F15" s="104" t="s">
        <v>392</v>
      </c>
      <c r="G15" s="104"/>
      <c r="H15" s="104" t="s">
        <v>393</v>
      </c>
      <c r="I15" s="105" t="s">
        <v>191</v>
      </c>
      <c r="J15" s="125"/>
      <c r="K15" s="104"/>
      <c r="L15" s="106"/>
      <c r="M15" s="149"/>
      <c r="N15" s="139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1"/>
      <c r="AB15" s="122"/>
    </row>
    <row r="16" spans="1:28" ht="26.25" thickBot="1" x14ac:dyDescent="0.25">
      <c r="A16" s="104" t="s">
        <v>394</v>
      </c>
      <c r="B16" s="147"/>
      <c r="C16" s="108" t="s">
        <v>395</v>
      </c>
      <c r="D16" s="108"/>
      <c r="E16" s="148"/>
      <c r="F16" s="104" t="s">
        <v>396</v>
      </c>
      <c r="G16" s="104"/>
      <c r="H16" s="104" t="s">
        <v>397</v>
      </c>
      <c r="I16" s="105" t="s">
        <v>191</v>
      </c>
      <c r="J16" s="125"/>
      <c r="K16" s="104"/>
      <c r="L16" s="106"/>
      <c r="M16" s="149"/>
      <c r="N16" s="139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1"/>
      <c r="AB16" s="122"/>
    </row>
    <row r="17" spans="1:28" ht="39" thickBot="1" x14ac:dyDescent="0.25">
      <c r="A17" s="104" t="s">
        <v>398</v>
      </c>
      <c r="B17" s="147"/>
      <c r="C17" s="108" t="s">
        <v>399</v>
      </c>
      <c r="D17" s="108"/>
      <c r="E17" s="148"/>
      <c r="F17" s="104" t="s">
        <v>400</v>
      </c>
      <c r="G17" s="104"/>
      <c r="H17" s="104" t="s">
        <v>401</v>
      </c>
      <c r="I17" s="105" t="s">
        <v>191</v>
      </c>
      <c r="J17" s="125"/>
      <c r="K17" s="104"/>
      <c r="L17" s="106"/>
      <c r="M17" s="149"/>
      <c r="N17" s="139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1"/>
      <c r="AB17" s="122"/>
    </row>
    <row r="18" spans="1:28" ht="64.5" thickBot="1" x14ac:dyDescent="0.25">
      <c r="A18" s="104" t="s">
        <v>402</v>
      </c>
      <c r="B18" s="147"/>
      <c r="C18" s="148" t="s">
        <v>403</v>
      </c>
      <c r="D18" s="104" t="s">
        <v>404</v>
      </c>
      <c r="E18" s="148"/>
      <c r="F18" s="104" t="s">
        <v>405</v>
      </c>
      <c r="G18" s="104" t="s">
        <v>406</v>
      </c>
      <c r="H18" s="104" t="s">
        <v>407</v>
      </c>
      <c r="I18" s="105" t="s">
        <v>191</v>
      </c>
      <c r="J18" s="125"/>
      <c r="K18" s="104"/>
      <c r="L18" s="106"/>
      <c r="M18" s="149"/>
      <c r="N18" s="139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1"/>
      <c r="AB18" s="122"/>
    </row>
    <row r="19" spans="1:28" ht="77.25" thickBot="1" x14ac:dyDescent="0.25">
      <c r="A19" s="104" t="s">
        <v>408</v>
      </c>
      <c r="B19" s="147"/>
      <c r="C19" s="148"/>
      <c r="D19" s="104" t="s">
        <v>409</v>
      </c>
      <c r="E19" s="148"/>
      <c r="F19" s="106" t="s">
        <v>410</v>
      </c>
      <c r="G19" s="150" t="s">
        <v>411</v>
      </c>
      <c r="H19" s="104" t="s">
        <v>412</v>
      </c>
      <c r="I19" s="112" t="s">
        <v>192</v>
      </c>
      <c r="J19" s="156">
        <v>12900</v>
      </c>
      <c r="K19" s="104"/>
      <c r="L19" s="111"/>
      <c r="M19" s="149"/>
      <c r="N19" s="139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1"/>
      <c r="AB19" s="122"/>
    </row>
    <row r="20" spans="1:28" ht="64.5" thickBot="1" x14ac:dyDescent="0.25">
      <c r="A20" s="104" t="s">
        <v>413</v>
      </c>
      <c r="B20" s="147"/>
      <c r="C20" s="148"/>
      <c r="D20" s="104" t="s">
        <v>414</v>
      </c>
      <c r="E20" s="148"/>
      <c r="F20" s="104" t="s">
        <v>405</v>
      </c>
      <c r="G20" s="104" t="s">
        <v>415</v>
      </c>
      <c r="H20" s="106" t="s">
        <v>416</v>
      </c>
      <c r="I20" s="105" t="s">
        <v>191</v>
      </c>
      <c r="J20" s="125"/>
      <c r="K20" s="104"/>
      <c r="L20" s="106"/>
      <c r="M20" s="149"/>
      <c r="N20" s="139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1"/>
      <c r="AB20" s="122"/>
    </row>
    <row r="21" spans="1:28" ht="90" thickBot="1" x14ac:dyDescent="0.25">
      <c r="A21" s="104" t="s">
        <v>417</v>
      </c>
      <c r="B21" s="147"/>
      <c r="C21" s="148"/>
      <c r="D21" s="104" t="s">
        <v>418</v>
      </c>
      <c r="E21" s="148"/>
      <c r="F21" s="104" t="s">
        <v>405</v>
      </c>
      <c r="G21" s="104" t="s">
        <v>419</v>
      </c>
      <c r="H21" s="104" t="s">
        <v>420</v>
      </c>
      <c r="I21" s="105" t="s">
        <v>191</v>
      </c>
      <c r="J21" s="125"/>
      <c r="K21" s="104"/>
      <c r="L21" s="106"/>
      <c r="M21" s="149"/>
      <c r="N21" s="139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1"/>
      <c r="AB21" s="122"/>
    </row>
    <row r="22" spans="1:28" ht="102.75" thickBot="1" x14ac:dyDescent="0.25">
      <c r="A22" s="104" t="s">
        <v>421</v>
      </c>
      <c r="B22" s="147"/>
      <c r="C22" s="148"/>
      <c r="D22" s="104" t="s">
        <v>422</v>
      </c>
      <c r="E22" s="148"/>
      <c r="F22" s="104" t="s">
        <v>405</v>
      </c>
      <c r="G22" s="104" t="s">
        <v>423</v>
      </c>
      <c r="H22" s="104" t="s">
        <v>424</v>
      </c>
      <c r="I22" s="105" t="s">
        <v>191</v>
      </c>
      <c r="J22" s="125"/>
      <c r="K22" s="104"/>
      <c r="L22" s="106"/>
      <c r="M22" s="149"/>
      <c r="N22" s="139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1"/>
      <c r="AB22" s="122"/>
    </row>
    <row r="23" spans="1:28" ht="345" thickBot="1" x14ac:dyDescent="0.25">
      <c r="A23" s="104" t="s">
        <v>425</v>
      </c>
      <c r="B23" s="147" t="s">
        <v>426</v>
      </c>
      <c r="C23" s="148" t="s">
        <v>427</v>
      </c>
      <c r="D23" s="104" t="s">
        <v>428</v>
      </c>
      <c r="E23" s="104" t="s">
        <v>429</v>
      </c>
      <c r="F23" s="104" t="s">
        <v>430</v>
      </c>
      <c r="G23" s="104" t="s">
        <v>431</v>
      </c>
      <c r="H23" s="104" t="s">
        <v>432</v>
      </c>
      <c r="I23" s="105" t="s">
        <v>191</v>
      </c>
      <c r="J23" s="125"/>
      <c r="K23" s="104"/>
      <c r="L23" s="111"/>
      <c r="M23" s="149"/>
      <c r="N23" s="139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1"/>
      <c r="AB23" s="122"/>
    </row>
    <row r="24" spans="1:28" ht="39" thickBot="1" x14ac:dyDescent="0.25">
      <c r="A24" s="104" t="s">
        <v>433</v>
      </c>
      <c r="B24" s="147"/>
      <c r="C24" s="148"/>
      <c r="D24" s="104" t="s">
        <v>434</v>
      </c>
      <c r="E24" s="148" t="s">
        <v>435</v>
      </c>
      <c r="F24" s="104" t="s">
        <v>436</v>
      </c>
      <c r="G24" s="134" t="s">
        <v>437</v>
      </c>
      <c r="H24" s="104" t="s">
        <v>438</v>
      </c>
      <c r="I24" s="117" t="s">
        <v>194</v>
      </c>
      <c r="J24" s="125"/>
      <c r="K24" s="104"/>
      <c r="L24" s="106"/>
      <c r="M24" s="149"/>
      <c r="N24" s="139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1"/>
      <c r="AB24" s="122"/>
    </row>
    <row r="25" spans="1:28" ht="39" thickBot="1" x14ac:dyDescent="0.25">
      <c r="A25" s="104" t="s">
        <v>439</v>
      </c>
      <c r="B25" s="147"/>
      <c r="C25" s="148"/>
      <c r="D25" s="104" t="s">
        <v>440</v>
      </c>
      <c r="E25" s="148"/>
      <c r="F25" s="104" t="s">
        <v>441</v>
      </c>
      <c r="G25" s="134"/>
      <c r="H25" s="104" t="s">
        <v>442</v>
      </c>
      <c r="I25" s="105" t="s">
        <v>191</v>
      </c>
      <c r="J25" s="125"/>
      <c r="K25" s="104"/>
      <c r="L25" s="106"/>
      <c r="M25" s="149"/>
      <c r="N25" s="139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1"/>
      <c r="AB25" s="122"/>
    </row>
    <row r="26" spans="1:28" ht="153.75" thickBot="1" x14ac:dyDescent="0.25">
      <c r="A26" s="104" t="s">
        <v>443</v>
      </c>
      <c r="B26" s="147"/>
      <c r="C26" s="148" t="s">
        <v>444</v>
      </c>
      <c r="D26" s="104" t="s">
        <v>445</v>
      </c>
      <c r="E26" s="148"/>
      <c r="F26" s="104" t="s">
        <v>446</v>
      </c>
      <c r="G26" s="134"/>
      <c r="H26" s="104" t="s">
        <v>447</v>
      </c>
      <c r="I26" s="112" t="s">
        <v>192</v>
      </c>
      <c r="J26" s="156">
        <v>12904</v>
      </c>
      <c r="K26" s="104"/>
      <c r="L26" s="106"/>
      <c r="M26" s="149"/>
      <c r="N26" s="139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1"/>
      <c r="AB26" s="122"/>
    </row>
    <row r="27" spans="1:28" ht="153.75" thickBot="1" x14ac:dyDescent="0.25">
      <c r="A27" s="104" t="s">
        <v>448</v>
      </c>
      <c r="B27" s="147"/>
      <c r="C27" s="148"/>
      <c r="D27" s="104" t="s">
        <v>449</v>
      </c>
      <c r="E27" s="148"/>
      <c r="F27" s="104" t="s">
        <v>450</v>
      </c>
      <c r="G27" s="134"/>
      <c r="H27" s="104" t="s">
        <v>451</v>
      </c>
      <c r="I27" s="112" t="s">
        <v>192</v>
      </c>
      <c r="J27" s="156">
        <v>12904</v>
      </c>
      <c r="K27" s="104"/>
      <c r="L27" s="106"/>
      <c r="M27" s="149"/>
      <c r="N27" s="139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1"/>
      <c r="AB27" s="122"/>
    </row>
    <row r="28" spans="1:28" ht="64.5" thickBot="1" x14ac:dyDescent="0.25">
      <c r="A28" s="104" t="s">
        <v>452</v>
      </c>
      <c r="B28" s="147" t="s">
        <v>453</v>
      </c>
      <c r="C28" s="148" t="s">
        <v>454</v>
      </c>
      <c r="D28" s="104" t="s">
        <v>455</v>
      </c>
      <c r="E28" s="148" t="s">
        <v>456</v>
      </c>
      <c r="F28" s="104" t="s">
        <v>457</v>
      </c>
      <c r="G28" s="104" t="s">
        <v>458</v>
      </c>
      <c r="H28" s="104" t="s">
        <v>459</v>
      </c>
      <c r="I28" s="117" t="s">
        <v>194</v>
      </c>
      <c r="J28" s="125"/>
      <c r="K28" s="104"/>
      <c r="L28" s="106"/>
      <c r="M28" s="149"/>
      <c r="N28" s="139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1"/>
      <c r="AB28" s="122"/>
    </row>
    <row r="29" spans="1:28" ht="64.5" thickBot="1" x14ac:dyDescent="0.25">
      <c r="A29" s="104" t="s">
        <v>460</v>
      </c>
      <c r="B29" s="147"/>
      <c r="C29" s="148"/>
      <c r="D29" s="104" t="s">
        <v>461</v>
      </c>
      <c r="E29" s="148"/>
      <c r="F29" s="104" t="s">
        <v>462</v>
      </c>
      <c r="G29" s="104" t="s">
        <v>463</v>
      </c>
      <c r="H29" s="104" t="s">
        <v>464</v>
      </c>
      <c r="I29" s="112" t="s">
        <v>192</v>
      </c>
      <c r="J29" s="156">
        <v>12943</v>
      </c>
      <c r="K29" s="104"/>
      <c r="L29" s="106"/>
      <c r="M29" s="149"/>
      <c r="N29" s="139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1"/>
      <c r="AB29" s="122"/>
    </row>
    <row r="30" spans="1:28" ht="243" thickBot="1" x14ac:dyDescent="0.25">
      <c r="A30" s="104" t="s">
        <v>465</v>
      </c>
      <c r="B30" s="147"/>
      <c r="C30" s="148"/>
      <c r="D30" s="104" t="s">
        <v>466</v>
      </c>
      <c r="E30" s="148"/>
      <c r="F30" s="104" t="s">
        <v>467</v>
      </c>
      <c r="G30" s="104" t="s">
        <v>468</v>
      </c>
      <c r="H30" s="104" t="s">
        <v>442</v>
      </c>
      <c r="I30" s="105" t="s">
        <v>191</v>
      </c>
      <c r="J30" s="125"/>
      <c r="K30" s="104"/>
      <c r="L30" s="106"/>
      <c r="M30" s="149"/>
      <c r="N30" s="139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1"/>
      <c r="AB30" s="122"/>
    </row>
    <row r="31" spans="1:28" ht="77.25" thickBot="1" x14ac:dyDescent="0.25">
      <c r="A31" s="104" t="s">
        <v>469</v>
      </c>
      <c r="B31" s="147"/>
      <c r="C31" s="148"/>
      <c r="D31" s="104" t="s">
        <v>470</v>
      </c>
      <c r="E31" s="148"/>
      <c r="F31" s="104" t="s">
        <v>471</v>
      </c>
      <c r="G31" s="104" t="s">
        <v>472</v>
      </c>
      <c r="H31" s="104" t="s">
        <v>473</v>
      </c>
      <c r="I31" s="117" t="s">
        <v>194</v>
      </c>
      <c r="J31" s="125"/>
      <c r="K31" s="104"/>
      <c r="L31" s="111"/>
      <c r="M31" s="151"/>
      <c r="N31" s="139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1"/>
      <c r="AB31" s="122"/>
    </row>
    <row r="32" spans="1:28" ht="77.25" thickBot="1" x14ac:dyDescent="0.25">
      <c r="A32" s="104" t="s">
        <v>474</v>
      </c>
      <c r="B32" s="147"/>
      <c r="C32" s="148"/>
      <c r="D32" s="104" t="s">
        <v>475</v>
      </c>
      <c r="E32" s="148"/>
      <c r="F32" s="104" t="s">
        <v>476</v>
      </c>
      <c r="G32" s="104" t="s">
        <v>477</v>
      </c>
      <c r="H32" s="104" t="s">
        <v>478</v>
      </c>
      <c r="I32" s="117" t="s">
        <v>194</v>
      </c>
      <c r="J32" s="125"/>
      <c r="K32" s="104"/>
      <c r="L32" s="106"/>
      <c r="M32" s="149"/>
      <c r="N32" s="139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1"/>
      <c r="AB32" s="122"/>
    </row>
    <row r="33" spans="1:28" ht="64.5" thickBot="1" x14ac:dyDescent="0.25">
      <c r="A33" s="104" t="s">
        <v>479</v>
      </c>
      <c r="B33" s="147"/>
      <c r="C33" s="148"/>
      <c r="D33" s="104" t="s">
        <v>480</v>
      </c>
      <c r="E33" s="148"/>
      <c r="F33" s="104" t="s">
        <v>467</v>
      </c>
      <c r="G33" s="104" t="s">
        <v>481</v>
      </c>
      <c r="H33" s="104" t="s">
        <v>442</v>
      </c>
      <c r="I33" s="105" t="s">
        <v>191</v>
      </c>
      <c r="J33" s="125"/>
      <c r="K33" s="104"/>
      <c r="L33" s="106"/>
      <c r="M33" s="149"/>
      <c r="N33" s="139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1"/>
      <c r="AB33" s="122"/>
    </row>
    <row r="34" spans="1:28" ht="64.5" thickBot="1" x14ac:dyDescent="0.25">
      <c r="A34" s="104" t="s">
        <v>482</v>
      </c>
      <c r="B34" s="147"/>
      <c r="C34" s="148"/>
      <c r="D34" s="104" t="s">
        <v>483</v>
      </c>
      <c r="E34" s="148"/>
      <c r="F34" s="104" t="s">
        <v>484</v>
      </c>
      <c r="G34" s="104" t="s">
        <v>485</v>
      </c>
      <c r="H34" s="104" t="s">
        <v>442</v>
      </c>
      <c r="I34" s="105" t="s">
        <v>191</v>
      </c>
      <c r="J34" s="125"/>
      <c r="K34" s="104"/>
      <c r="L34" s="106"/>
      <c r="M34" s="149"/>
      <c r="N34" s="139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1"/>
      <c r="AB34" s="122"/>
    </row>
    <row r="35" spans="1:28" ht="64.5" thickBot="1" x14ac:dyDescent="0.25">
      <c r="A35" s="104" t="s">
        <v>486</v>
      </c>
      <c r="B35" s="147"/>
      <c r="C35" s="148"/>
      <c r="D35" s="104" t="s">
        <v>487</v>
      </c>
      <c r="E35" s="148"/>
      <c r="F35" s="104" t="s">
        <v>488</v>
      </c>
      <c r="G35" s="104" t="s">
        <v>489</v>
      </c>
      <c r="H35" s="104" t="s">
        <v>442</v>
      </c>
      <c r="I35" s="105" t="s">
        <v>191</v>
      </c>
      <c r="J35" s="125"/>
      <c r="K35" s="104"/>
      <c r="L35" s="106"/>
      <c r="M35" s="149"/>
      <c r="N35" s="139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1"/>
      <c r="AB35" s="122"/>
    </row>
    <row r="36" spans="1:28" ht="64.5" thickBot="1" x14ac:dyDescent="0.25">
      <c r="A36" s="104" t="s">
        <v>490</v>
      </c>
      <c r="B36" s="147"/>
      <c r="C36" s="148"/>
      <c r="D36" s="104" t="s">
        <v>491</v>
      </c>
      <c r="E36" s="148"/>
      <c r="F36" s="104" t="s">
        <v>492</v>
      </c>
      <c r="G36" s="104" t="s">
        <v>493</v>
      </c>
      <c r="H36" s="104" t="s">
        <v>442</v>
      </c>
      <c r="I36" s="105" t="s">
        <v>191</v>
      </c>
      <c r="J36" s="125"/>
      <c r="K36" s="104"/>
      <c r="L36" s="106"/>
      <c r="M36" s="149"/>
      <c r="N36" s="139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1"/>
      <c r="AB36" s="122"/>
    </row>
    <row r="37" spans="1:28" ht="64.5" thickBot="1" x14ac:dyDescent="0.25">
      <c r="A37" s="104" t="s">
        <v>494</v>
      </c>
      <c r="B37" s="147"/>
      <c r="C37" s="148"/>
      <c r="D37" s="104" t="s">
        <v>495</v>
      </c>
      <c r="E37" s="148"/>
      <c r="F37" s="104" t="s">
        <v>496</v>
      </c>
      <c r="G37" s="104" t="s">
        <v>497</v>
      </c>
      <c r="H37" s="104" t="s">
        <v>442</v>
      </c>
      <c r="I37" s="105" t="s">
        <v>191</v>
      </c>
      <c r="J37" s="125"/>
      <c r="K37" s="104"/>
      <c r="L37" s="106"/>
      <c r="M37" s="149"/>
      <c r="N37" s="139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1"/>
      <c r="AB37" s="122"/>
    </row>
    <row r="38" spans="1:28" ht="64.5" thickBot="1" x14ac:dyDescent="0.25">
      <c r="A38" s="104" t="s">
        <v>498</v>
      </c>
      <c r="B38" s="147"/>
      <c r="C38" s="148"/>
      <c r="D38" s="104" t="s">
        <v>499</v>
      </c>
      <c r="E38" s="148"/>
      <c r="F38" s="104" t="s">
        <v>500</v>
      </c>
      <c r="G38" s="104" t="s">
        <v>501</v>
      </c>
      <c r="H38" s="104" t="s">
        <v>442</v>
      </c>
      <c r="I38" s="105" t="s">
        <v>191</v>
      </c>
      <c r="J38" s="125"/>
      <c r="K38" s="104"/>
      <c r="L38" s="151"/>
      <c r="M38" s="151"/>
      <c r="N38" s="139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1"/>
      <c r="AB38" s="122"/>
    </row>
    <row r="39" spans="1:28" ht="51.75" thickBot="1" x14ac:dyDescent="0.25">
      <c r="A39" s="104" t="s">
        <v>502</v>
      </c>
      <c r="B39" s="147"/>
      <c r="C39" s="148"/>
      <c r="D39" s="104" t="s">
        <v>503</v>
      </c>
      <c r="E39" s="148" t="s">
        <v>456</v>
      </c>
      <c r="F39" s="104" t="s">
        <v>504</v>
      </c>
      <c r="G39" s="104"/>
      <c r="H39" s="104" t="s">
        <v>505</v>
      </c>
      <c r="I39" s="105" t="s">
        <v>191</v>
      </c>
      <c r="J39" s="125"/>
      <c r="K39" s="104"/>
      <c r="L39" s="106"/>
      <c r="M39" s="149"/>
      <c r="N39" s="139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1"/>
      <c r="AB39" s="122"/>
    </row>
    <row r="40" spans="1:28" ht="126.75" customHeight="1" thickBot="1" x14ac:dyDescent="0.25">
      <c r="A40" s="104" t="s">
        <v>506</v>
      </c>
      <c r="B40" s="147"/>
      <c r="C40" s="152" t="s">
        <v>507</v>
      </c>
      <c r="D40" s="104" t="s">
        <v>508</v>
      </c>
      <c r="E40" s="148"/>
      <c r="F40" s="104" t="s">
        <v>509</v>
      </c>
      <c r="G40" s="148" t="s">
        <v>510</v>
      </c>
      <c r="H40" s="104" t="s">
        <v>442</v>
      </c>
      <c r="I40" s="105" t="s">
        <v>191</v>
      </c>
      <c r="J40" s="125"/>
      <c r="K40" s="104"/>
      <c r="L40" s="106"/>
      <c r="M40" s="149"/>
      <c r="N40" s="139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1"/>
      <c r="AB40" s="122"/>
    </row>
    <row r="41" spans="1:28" ht="39" thickBot="1" x14ac:dyDescent="0.25">
      <c r="A41" s="104" t="s">
        <v>511</v>
      </c>
      <c r="B41" s="147"/>
      <c r="C41" s="152"/>
      <c r="D41" s="104" t="s">
        <v>512</v>
      </c>
      <c r="E41" s="148"/>
      <c r="F41" s="104" t="s">
        <v>513</v>
      </c>
      <c r="G41" s="148"/>
      <c r="H41" s="104" t="s">
        <v>514</v>
      </c>
      <c r="I41" s="105" t="s">
        <v>191</v>
      </c>
      <c r="J41" s="125"/>
      <c r="K41" s="104"/>
      <c r="L41" s="106"/>
      <c r="M41" s="149"/>
      <c r="N41" s="139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1"/>
      <c r="AB41" s="122"/>
    </row>
    <row r="42" spans="1:28" ht="230.25" thickBot="1" x14ac:dyDescent="0.25">
      <c r="A42" s="104" t="s">
        <v>515</v>
      </c>
      <c r="B42" s="147"/>
      <c r="C42" s="152" t="s">
        <v>516</v>
      </c>
      <c r="D42" s="104" t="s">
        <v>517</v>
      </c>
      <c r="E42" s="148"/>
      <c r="F42" s="104" t="s">
        <v>518</v>
      </c>
      <c r="G42" s="104" t="s">
        <v>519</v>
      </c>
      <c r="H42" s="104" t="s">
        <v>442</v>
      </c>
      <c r="I42" s="105" t="s">
        <v>191</v>
      </c>
      <c r="J42" s="125"/>
      <c r="K42" s="104"/>
      <c r="L42" s="106"/>
      <c r="M42" s="149"/>
      <c r="N42" s="139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1"/>
      <c r="AB42" s="122"/>
    </row>
    <row r="43" spans="1:28" ht="77.25" thickBot="1" x14ac:dyDescent="0.25">
      <c r="A43" s="104" t="s">
        <v>520</v>
      </c>
      <c r="B43" s="147"/>
      <c r="C43" s="152"/>
      <c r="D43" s="104" t="s">
        <v>521</v>
      </c>
      <c r="E43" s="148"/>
      <c r="F43" s="104" t="s">
        <v>522</v>
      </c>
      <c r="G43" s="104"/>
      <c r="H43" s="104" t="s">
        <v>442</v>
      </c>
      <c r="I43" s="105" t="s">
        <v>191</v>
      </c>
      <c r="J43" s="125"/>
      <c r="K43" s="104"/>
      <c r="L43" s="106"/>
      <c r="M43" s="149"/>
      <c r="N43" s="139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1"/>
      <c r="AB43" s="122"/>
    </row>
    <row r="44" spans="1:28" ht="64.5" thickBot="1" x14ac:dyDescent="0.25">
      <c r="A44" s="104" t="s">
        <v>523</v>
      </c>
      <c r="B44" s="147"/>
      <c r="C44" s="152"/>
      <c r="D44" s="104" t="s">
        <v>524</v>
      </c>
      <c r="E44" s="148"/>
      <c r="F44" s="104" t="s">
        <v>525</v>
      </c>
      <c r="G44" s="104" t="s">
        <v>526</v>
      </c>
      <c r="H44" s="104" t="s">
        <v>527</v>
      </c>
      <c r="I44" s="112" t="s">
        <v>192</v>
      </c>
      <c r="J44" s="156">
        <v>12944</v>
      </c>
      <c r="K44" s="104"/>
      <c r="L44" s="106"/>
      <c r="M44" s="149"/>
      <c r="N44" s="139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1"/>
      <c r="AB44" s="122"/>
    </row>
    <row r="45" spans="1:28" ht="64.5" thickBot="1" x14ac:dyDescent="0.25">
      <c r="A45" s="104" t="s">
        <v>528</v>
      </c>
      <c r="B45" s="147"/>
      <c r="C45" s="152"/>
      <c r="D45" s="104" t="s">
        <v>529</v>
      </c>
      <c r="E45" s="148"/>
      <c r="F45" s="104" t="s">
        <v>530</v>
      </c>
      <c r="G45" s="104" t="s">
        <v>531</v>
      </c>
      <c r="H45" s="104" t="s">
        <v>532</v>
      </c>
      <c r="I45" s="112" t="s">
        <v>192</v>
      </c>
      <c r="J45" s="156">
        <v>12948</v>
      </c>
      <c r="K45" s="104"/>
      <c r="L45" s="106"/>
      <c r="M45" s="149"/>
      <c r="N45" s="139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1"/>
      <c r="AB45" s="122"/>
    </row>
    <row r="46" spans="1:28" ht="39" thickBot="1" x14ac:dyDescent="0.25">
      <c r="A46" s="104" t="s">
        <v>533</v>
      </c>
      <c r="B46" s="147"/>
      <c r="C46" s="152"/>
      <c r="D46" s="104" t="s">
        <v>534</v>
      </c>
      <c r="E46" s="148"/>
      <c r="F46" s="104" t="s">
        <v>535</v>
      </c>
      <c r="G46" s="104"/>
      <c r="H46" s="104" t="s">
        <v>514</v>
      </c>
      <c r="I46" s="105" t="s">
        <v>191</v>
      </c>
      <c r="J46" s="125"/>
      <c r="K46" s="104"/>
      <c r="L46" s="106"/>
      <c r="M46" s="149"/>
      <c r="N46" s="139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1"/>
      <c r="AB46" s="122"/>
    </row>
    <row r="47" spans="1:28" ht="64.5" thickBot="1" x14ac:dyDescent="0.25">
      <c r="A47" s="104" t="s">
        <v>536</v>
      </c>
      <c r="B47" s="147"/>
      <c r="C47" s="152"/>
      <c r="D47" s="104" t="s">
        <v>537</v>
      </c>
      <c r="E47" s="148"/>
      <c r="F47" s="104" t="s">
        <v>538</v>
      </c>
      <c r="G47" s="104"/>
      <c r="H47" s="104" t="s">
        <v>442</v>
      </c>
      <c r="I47" s="105" t="s">
        <v>191</v>
      </c>
      <c r="J47" s="125"/>
      <c r="K47" s="104"/>
      <c r="L47" s="106"/>
      <c r="M47" s="149"/>
      <c r="N47" s="139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1"/>
      <c r="AB47" s="122"/>
    </row>
    <row r="48" spans="1:28" ht="77.25" thickBot="1" x14ac:dyDescent="0.25">
      <c r="A48" s="104" t="s">
        <v>539</v>
      </c>
      <c r="B48" s="147"/>
      <c r="C48" s="152"/>
      <c r="D48" s="104" t="s">
        <v>540</v>
      </c>
      <c r="E48" s="148"/>
      <c r="F48" s="104" t="s">
        <v>541</v>
      </c>
      <c r="G48" s="104"/>
      <c r="H48" s="104" t="s">
        <v>442</v>
      </c>
      <c r="I48" s="105" t="s">
        <v>191</v>
      </c>
      <c r="J48" s="125"/>
      <c r="K48" s="104"/>
      <c r="L48" s="106"/>
      <c r="M48" s="149"/>
      <c r="N48" s="139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1"/>
      <c r="AB48" s="122"/>
    </row>
    <row r="49" spans="1:28" ht="64.5" thickBot="1" x14ac:dyDescent="0.25">
      <c r="A49" s="104" t="s">
        <v>542</v>
      </c>
      <c r="B49" s="147"/>
      <c r="C49" s="152"/>
      <c r="D49" s="104" t="s">
        <v>543</v>
      </c>
      <c r="E49" s="148"/>
      <c r="F49" s="104" t="s">
        <v>544</v>
      </c>
      <c r="G49" s="104"/>
      <c r="H49" s="104" t="s">
        <v>527</v>
      </c>
      <c r="I49" s="112" t="s">
        <v>192</v>
      </c>
      <c r="J49" s="156">
        <v>12944</v>
      </c>
      <c r="K49" s="104"/>
      <c r="L49" s="106"/>
      <c r="M49" s="149"/>
      <c r="N49" s="139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1"/>
      <c r="AB49" s="122"/>
    </row>
    <row r="50" spans="1:28" ht="39" thickBot="1" x14ac:dyDescent="0.25">
      <c r="A50" s="104" t="s">
        <v>545</v>
      </c>
      <c r="B50" s="147"/>
      <c r="C50" s="152"/>
      <c r="D50" s="104" t="s">
        <v>512</v>
      </c>
      <c r="E50" s="148"/>
      <c r="F50" s="104" t="s">
        <v>546</v>
      </c>
      <c r="G50" s="104"/>
      <c r="H50" s="104" t="s">
        <v>514</v>
      </c>
      <c r="I50" s="105" t="s">
        <v>191</v>
      </c>
      <c r="J50" s="125"/>
      <c r="K50" s="104"/>
      <c r="L50" s="106"/>
      <c r="M50" s="149"/>
      <c r="N50" s="139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1"/>
      <c r="AB50" s="122"/>
    </row>
    <row r="51" spans="1:28" ht="64.5" thickBot="1" x14ac:dyDescent="0.25">
      <c r="A51" s="104" t="s">
        <v>547</v>
      </c>
      <c r="B51" s="147"/>
      <c r="C51" s="152"/>
      <c r="D51" s="104" t="s">
        <v>487</v>
      </c>
      <c r="E51" s="148"/>
      <c r="F51" s="104" t="s">
        <v>548</v>
      </c>
      <c r="G51" s="104"/>
      <c r="H51" s="104" t="s">
        <v>532</v>
      </c>
      <c r="I51" s="105" t="s">
        <v>191</v>
      </c>
      <c r="J51" s="125"/>
      <c r="K51" s="104"/>
      <c r="L51" s="106"/>
      <c r="M51" s="149"/>
      <c r="N51" s="139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1"/>
      <c r="AB51" s="122"/>
    </row>
    <row r="52" spans="1:28" ht="64.5" thickBot="1" x14ac:dyDescent="0.25">
      <c r="A52" s="104" t="s">
        <v>549</v>
      </c>
      <c r="B52" s="147"/>
      <c r="C52" s="152"/>
      <c r="D52" s="104" t="s">
        <v>550</v>
      </c>
      <c r="E52" s="148"/>
      <c r="F52" s="104" t="s">
        <v>551</v>
      </c>
      <c r="G52" s="104"/>
      <c r="H52" s="104" t="s">
        <v>532</v>
      </c>
      <c r="I52" s="105" t="s">
        <v>191</v>
      </c>
      <c r="J52" s="125"/>
      <c r="K52" s="104"/>
      <c r="L52" s="106"/>
      <c r="M52" s="149"/>
      <c r="N52" s="139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1"/>
      <c r="AB52" s="122"/>
    </row>
    <row r="53" spans="1:28" ht="64.5" thickBot="1" x14ac:dyDescent="0.25">
      <c r="A53" s="104" t="s">
        <v>552</v>
      </c>
      <c r="B53" s="147"/>
      <c r="C53" s="152"/>
      <c r="D53" s="104" t="s">
        <v>553</v>
      </c>
      <c r="E53" s="148"/>
      <c r="F53" s="104" t="s">
        <v>530</v>
      </c>
      <c r="G53" s="104"/>
      <c r="H53" s="104" t="s">
        <v>532</v>
      </c>
      <c r="I53" s="112" t="s">
        <v>192</v>
      </c>
      <c r="J53" s="156">
        <v>12948</v>
      </c>
      <c r="K53" s="104"/>
      <c r="L53" s="106"/>
      <c r="M53" s="149"/>
      <c r="N53" s="139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1"/>
      <c r="AB53" s="122"/>
    </row>
    <row r="54" spans="1:28" ht="64.5" thickBot="1" x14ac:dyDescent="0.25">
      <c r="A54" s="104" t="s">
        <v>554</v>
      </c>
      <c r="B54" s="147"/>
      <c r="C54" s="152" t="s">
        <v>555</v>
      </c>
      <c r="D54" s="104" t="s">
        <v>556</v>
      </c>
      <c r="E54" s="148"/>
      <c r="F54" s="104" t="s">
        <v>557</v>
      </c>
      <c r="G54" s="104" t="s">
        <v>558</v>
      </c>
      <c r="H54" s="104" t="s">
        <v>442</v>
      </c>
      <c r="I54" s="112" t="s">
        <v>192</v>
      </c>
      <c r="J54" s="156">
        <v>12900</v>
      </c>
      <c r="K54" s="104"/>
      <c r="L54" s="106"/>
      <c r="M54" s="149"/>
      <c r="N54" s="139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1"/>
      <c r="AB54" s="122"/>
    </row>
    <row r="55" spans="1:28" ht="39" thickBot="1" x14ac:dyDescent="0.25">
      <c r="A55" s="104" t="s">
        <v>559</v>
      </c>
      <c r="B55" s="147"/>
      <c r="C55" s="152"/>
      <c r="D55" s="104" t="s">
        <v>512</v>
      </c>
      <c r="E55" s="148"/>
      <c r="F55" s="104" t="s">
        <v>546</v>
      </c>
      <c r="G55" s="104"/>
      <c r="H55" s="104" t="s">
        <v>514</v>
      </c>
      <c r="I55" s="112" t="s">
        <v>192</v>
      </c>
      <c r="J55" s="156">
        <v>12900</v>
      </c>
      <c r="K55" s="104"/>
      <c r="L55" s="106"/>
      <c r="M55" s="149"/>
      <c r="N55" s="139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1"/>
      <c r="AB55" s="122"/>
    </row>
    <row r="56" spans="1:28" ht="64.5" thickBot="1" x14ac:dyDescent="0.25">
      <c r="A56" s="104" t="s">
        <v>560</v>
      </c>
      <c r="B56" s="147"/>
      <c r="C56" s="152" t="s">
        <v>561</v>
      </c>
      <c r="D56" s="104" t="s">
        <v>503</v>
      </c>
      <c r="E56" s="148" t="s">
        <v>562</v>
      </c>
      <c r="F56" s="104" t="s">
        <v>563</v>
      </c>
      <c r="G56" s="104"/>
      <c r="H56" s="104" t="s">
        <v>564</v>
      </c>
      <c r="I56" s="105" t="s">
        <v>191</v>
      </c>
      <c r="J56" s="125"/>
      <c r="K56" s="104"/>
      <c r="L56" s="106"/>
      <c r="M56" s="149"/>
      <c r="N56" s="139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1"/>
      <c r="AB56" s="122"/>
    </row>
    <row r="57" spans="1:28" ht="166.5" thickBot="1" x14ac:dyDescent="0.25">
      <c r="A57" s="104" t="s">
        <v>565</v>
      </c>
      <c r="B57" s="147"/>
      <c r="C57" s="152"/>
      <c r="D57" s="104" t="s">
        <v>566</v>
      </c>
      <c r="E57" s="148"/>
      <c r="F57" s="104" t="s">
        <v>513</v>
      </c>
      <c r="G57" s="104" t="s">
        <v>567</v>
      </c>
      <c r="H57" s="104" t="s">
        <v>514</v>
      </c>
      <c r="I57" s="105" t="s">
        <v>191</v>
      </c>
      <c r="J57" s="125"/>
      <c r="K57" s="104"/>
      <c r="L57" s="106"/>
      <c r="M57" s="149"/>
      <c r="N57" s="139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1"/>
      <c r="AB57" s="122"/>
    </row>
    <row r="58" spans="1:28" ht="90" thickBot="1" x14ac:dyDescent="0.25">
      <c r="A58" s="104" t="s">
        <v>568</v>
      </c>
      <c r="B58" s="147"/>
      <c r="C58" s="152"/>
      <c r="D58" s="104" t="s">
        <v>569</v>
      </c>
      <c r="E58" s="148"/>
      <c r="F58" s="104" t="s">
        <v>570</v>
      </c>
      <c r="G58" s="104" t="s">
        <v>571</v>
      </c>
      <c r="H58" s="104" t="s">
        <v>442</v>
      </c>
      <c r="I58" s="105" t="s">
        <v>191</v>
      </c>
      <c r="J58" s="125"/>
      <c r="K58" s="104"/>
      <c r="L58" s="106"/>
      <c r="M58" s="149"/>
      <c r="N58" s="139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1"/>
      <c r="AB58" s="122"/>
    </row>
    <row r="59" spans="1:28" ht="90" thickBot="1" x14ac:dyDescent="0.25">
      <c r="A59" s="104" t="s">
        <v>572</v>
      </c>
      <c r="B59" s="147"/>
      <c r="C59" s="152"/>
      <c r="D59" s="104" t="s">
        <v>573</v>
      </c>
      <c r="E59" s="148"/>
      <c r="F59" s="104" t="s">
        <v>574</v>
      </c>
      <c r="G59" s="104" t="s">
        <v>575</v>
      </c>
      <c r="H59" s="104" t="s">
        <v>442</v>
      </c>
      <c r="I59" s="105" t="s">
        <v>191</v>
      </c>
      <c r="J59" s="125"/>
      <c r="K59" s="104"/>
      <c r="L59" s="106"/>
      <c r="M59" s="149"/>
      <c r="N59" s="139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1"/>
      <c r="AB59" s="122"/>
    </row>
    <row r="60" spans="1:28" ht="90" thickBot="1" x14ac:dyDescent="0.25">
      <c r="A60" s="104" t="s">
        <v>576</v>
      </c>
      <c r="B60" s="147"/>
      <c r="C60" s="152"/>
      <c r="D60" s="104" t="s">
        <v>577</v>
      </c>
      <c r="E60" s="148"/>
      <c r="F60" s="104" t="s">
        <v>578</v>
      </c>
      <c r="G60" s="104" t="s">
        <v>579</v>
      </c>
      <c r="H60" s="104" t="s">
        <v>580</v>
      </c>
      <c r="I60" s="112" t="s">
        <v>192</v>
      </c>
      <c r="J60" s="156">
        <v>12951</v>
      </c>
      <c r="K60" s="104"/>
      <c r="L60" s="106"/>
      <c r="M60" s="149"/>
      <c r="N60" s="139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1"/>
      <c r="AB60" s="122"/>
    </row>
    <row r="61" spans="1:28" ht="64.5" thickBot="1" x14ac:dyDescent="0.25">
      <c r="A61" s="104" t="s">
        <v>581</v>
      </c>
      <c r="B61" s="147"/>
      <c r="C61" s="152"/>
      <c r="D61" s="104" t="s">
        <v>582</v>
      </c>
      <c r="E61" s="148"/>
      <c r="F61" s="104" t="s">
        <v>583</v>
      </c>
      <c r="G61" s="104"/>
      <c r="H61" s="104" t="s">
        <v>584</v>
      </c>
      <c r="I61" s="112" t="s">
        <v>192</v>
      </c>
      <c r="J61" s="156">
        <v>12952</v>
      </c>
      <c r="K61" s="104"/>
      <c r="L61" s="106"/>
      <c r="M61" s="149"/>
      <c r="N61" s="139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1"/>
      <c r="AB61" s="122"/>
    </row>
    <row r="62" spans="1:28" ht="64.5" thickBot="1" x14ac:dyDescent="0.25">
      <c r="A62" s="104" t="s">
        <v>585</v>
      </c>
      <c r="B62" s="147"/>
      <c r="C62" s="152"/>
      <c r="D62" s="104" t="s">
        <v>586</v>
      </c>
      <c r="E62" s="148"/>
      <c r="F62" s="104" t="s">
        <v>587</v>
      </c>
      <c r="G62" s="104"/>
      <c r="H62" s="104" t="s">
        <v>442</v>
      </c>
      <c r="I62" s="105" t="s">
        <v>191</v>
      </c>
      <c r="J62" s="125"/>
      <c r="K62" s="104"/>
      <c r="L62" s="106"/>
      <c r="M62" s="149"/>
      <c r="N62" s="139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1"/>
      <c r="AB62" s="122"/>
    </row>
    <row r="63" spans="1:28" ht="115.5" thickBot="1" x14ac:dyDescent="0.25">
      <c r="A63" s="104" t="s">
        <v>588</v>
      </c>
      <c r="B63" s="147"/>
      <c r="C63" s="152"/>
      <c r="D63" s="104" t="s">
        <v>589</v>
      </c>
      <c r="E63" s="104" t="s">
        <v>590</v>
      </c>
      <c r="F63" s="104" t="s">
        <v>591</v>
      </c>
      <c r="G63" s="104"/>
      <c r="H63" s="104" t="s">
        <v>592</v>
      </c>
      <c r="I63" s="112" t="s">
        <v>192</v>
      </c>
      <c r="J63" s="163">
        <v>13006</v>
      </c>
      <c r="K63" s="104"/>
      <c r="L63" s="111"/>
      <c r="M63" s="151"/>
      <c r="N63" s="139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1"/>
      <c r="AB63" s="122"/>
    </row>
    <row r="64" spans="1:28" ht="64.5" thickBot="1" x14ac:dyDescent="0.25">
      <c r="A64" s="104" t="s">
        <v>593</v>
      </c>
      <c r="B64" s="147"/>
      <c r="C64" s="152"/>
      <c r="D64" s="104" t="s">
        <v>594</v>
      </c>
      <c r="E64" s="148" t="s">
        <v>456</v>
      </c>
      <c r="F64" s="104" t="s">
        <v>595</v>
      </c>
      <c r="G64" s="104"/>
      <c r="H64" s="104" t="s">
        <v>584</v>
      </c>
      <c r="I64" s="112" t="s">
        <v>192</v>
      </c>
      <c r="J64" s="156">
        <v>12952</v>
      </c>
      <c r="K64" s="104"/>
      <c r="L64" s="106"/>
      <c r="M64" s="149"/>
      <c r="N64" s="139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1"/>
      <c r="AB64" s="122"/>
    </row>
    <row r="65" spans="1:28" ht="64.5" thickBot="1" x14ac:dyDescent="0.25">
      <c r="A65" s="104" t="s">
        <v>596</v>
      </c>
      <c r="B65" s="147"/>
      <c r="C65" s="152"/>
      <c r="D65" s="104" t="s">
        <v>597</v>
      </c>
      <c r="E65" s="148"/>
      <c r="F65" s="104" t="s">
        <v>598</v>
      </c>
      <c r="G65" s="104"/>
      <c r="H65" s="104" t="s">
        <v>584</v>
      </c>
      <c r="I65" s="112" t="s">
        <v>192</v>
      </c>
      <c r="J65" s="156">
        <v>12952</v>
      </c>
      <c r="K65" s="104"/>
      <c r="L65" s="106"/>
      <c r="M65" s="149"/>
      <c r="N65" s="139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1"/>
      <c r="AB65" s="122"/>
    </row>
    <row r="66" spans="1:28" ht="64.5" thickBot="1" x14ac:dyDescent="0.25">
      <c r="A66" s="104" t="s">
        <v>599</v>
      </c>
      <c r="B66" s="147"/>
      <c r="C66" s="152"/>
      <c r="D66" s="104" t="s">
        <v>455</v>
      </c>
      <c r="E66" s="148"/>
      <c r="F66" s="104" t="s">
        <v>600</v>
      </c>
      <c r="G66" s="104"/>
      <c r="H66" s="104" t="s">
        <v>584</v>
      </c>
      <c r="I66" s="112" t="s">
        <v>192</v>
      </c>
      <c r="J66" s="156">
        <v>12952</v>
      </c>
      <c r="K66" s="104"/>
      <c r="L66" s="106"/>
      <c r="M66" s="149"/>
      <c r="N66" s="139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1"/>
      <c r="AB66" s="122"/>
    </row>
    <row r="67" spans="1:28" ht="166.5" thickBot="1" x14ac:dyDescent="0.25">
      <c r="A67" s="104" t="s">
        <v>601</v>
      </c>
      <c r="B67" s="147"/>
      <c r="C67" s="148" t="s">
        <v>602</v>
      </c>
      <c r="D67" s="104" t="s">
        <v>566</v>
      </c>
      <c r="E67" s="148"/>
      <c r="F67" s="104" t="s">
        <v>513</v>
      </c>
      <c r="G67" s="104" t="s">
        <v>603</v>
      </c>
      <c r="H67" s="104" t="s">
        <v>514</v>
      </c>
      <c r="I67" s="105" t="s">
        <v>191</v>
      </c>
      <c r="J67" s="125"/>
      <c r="K67" s="104"/>
      <c r="L67" s="106"/>
      <c r="M67" s="149"/>
      <c r="N67" s="13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1"/>
      <c r="AB67" s="122"/>
    </row>
    <row r="68" spans="1:28" ht="64.5" thickBot="1" x14ac:dyDescent="0.25">
      <c r="A68" s="104" t="s">
        <v>604</v>
      </c>
      <c r="B68" s="147"/>
      <c r="C68" s="148"/>
      <c r="D68" s="104" t="s">
        <v>503</v>
      </c>
      <c r="E68" s="148"/>
      <c r="F68" s="104" t="s">
        <v>605</v>
      </c>
      <c r="G68" s="104"/>
      <c r="H68" s="104" t="s">
        <v>606</v>
      </c>
      <c r="I68" s="105" t="s">
        <v>191</v>
      </c>
      <c r="J68" s="125"/>
      <c r="K68" s="104"/>
      <c r="L68" s="106"/>
      <c r="M68" s="149"/>
      <c r="N68" s="13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1"/>
      <c r="AB68" s="122"/>
    </row>
    <row r="69" spans="1:28" ht="115.5" thickBot="1" x14ac:dyDescent="0.25">
      <c r="A69" s="104" t="s">
        <v>607</v>
      </c>
      <c r="B69" s="147"/>
      <c r="C69" s="148"/>
      <c r="D69" s="104" t="s">
        <v>608</v>
      </c>
      <c r="E69" s="148"/>
      <c r="F69" s="104" t="s">
        <v>609</v>
      </c>
      <c r="G69" s="104" t="s">
        <v>610</v>
      </c>
      <c r="H69" s="104" t="s">
        <v>442</v>
      </c>
      <c r="I69" s="105" t="s">
        <v>191</v>
      </c>
      <c r="J69" s="125"/>
      <c r="K69" s="104"/>
      <c r="L69" s="106"/>
      <c r="M69" s="149"/>
      <c r="N69" s="139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1"/>
      <c r="AB69" s="122"/>
    </row>
    <row r="70" spans="1:28" ht="115.5" thickBot="1" x14ac:dyDescent="0.25">
      <c r="A70" s="104" t="s">
        <v>611</v>
      </c>
      <c r="B70" s="147"/>
      <c r="C70" s="148"/>
      <c r="D70" s="104" t="s">
        <v>612</v>
      </c>
      <c r="E70" s="148"/>
      <c r="F70" s="104" t="s">
        <v>613</v>
      </c>
      <c r="G70" s="104" t="s">
        <v>614</v>
      </c>
      <c r="H70" s="104" t="s">
        <v>442</v>
      </c>
      <c r="I70" s="105" t="s">
        <v>191</v>
      </c>
      <c r="J70" s="125"/>
      <c r="K70" s="104"/>
      <c r="L70" s="106"/>
      <c r="M70" s="149"/>
      <c r="N70" s="139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1"/>
      <c r="AB70" s="122"/>
    </row>
    <row r="71" spans="1:28" ht="115.5" thickBot="1" x14ac:dyDescent="0.25">
      <c r="A71" s="104" t="s">
        <v>615</v>
      </c>
      <c r="B71" s="147"/>
      <c r="C71" s="148"/>
      <c r="D71" s="104" t="s">
        <v>616</v>
      </c>
      <c r="E71" s="148"/>
      <c r="F71" s="104" t="s">
        <v>617</v>
      </c>
      <c r="G71" s="104" t="s">
        <v>618</v>
      </c>
      <c r="H71" s="104" t="s">
        <v>619</v>
      </c>
      <c r="I71" s="112" t="s">
        <v>192</v>
      </c>
      <c r="J71" s="156">
        <v>12955</v>
      </c>
      <c r="K71" s="104"/>
      <c r="L71" s="106"/>
      <c r="M71" s="149"/>
      <c r="N71" s="139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1"/>
      <c r="AB71" s="122"/>
    </row>
    <row r="72" spans="1:28" ht="64.5" thickBot="1" x14ac:dyDescent="0.25">
      <c r="A72" s="104" t="s">
        <v>620</v>
      </c>
      <c r="B72" s="147"/>
      <c r="C72" s="148"/>
      <c r="D72" s="104" t="s">
        <v>455</v>
      </c>
      <c r="E72" s="148"/>
      <c r="F72" s="104" t="s">
        <v>605</v>
      </c>
      <c r="G72" s="104"/>
      <c r="H72" s="104" t="s">
        <v>606</v>
      </c>
      <c r="I72" s="117" t="s">
        <v>194</v>
      </c>
      <c r="J72" s="125"/>
      <c r="K72" s="104"/>
      <c r="L72" s="106"/>
      <c r="M72" s="149"/>
      <c r="N72" s="139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1"/>
      <c r="AB72" s="122"/>
    </row>
    <row r="73" spans="1:28" ht="357.75" thickBot="1" x14ac:dyDescent="0.25">
      <c r="A73" s="104" t="s">
        <v>621</v>
      </c>
      <c r="B73" s="147"/>
      <c r="C73" s="148" t="s">
        <v>622</v>
      </c>
      <c r="D73" s="104" t="s">
        <v>623</v>
      </c>
      <c r="E73" s="148"/>
      <c r="F73" s="104" t="s">
        <v>624</v>
      </c>
      <c r="G73" s="104" t="s">
        <v>625</v>
      </c>
      <c r="H73" s="104" t="s">
        <v>514</v>
      </c>
      <c r="I73" s="105" t="s">
        <v>191</v>
      </c>
      <c r="J73" s="125"/>
      <c r="K73" s="104"/>
      <c r="L73" s="106"/>
      <c r="M73" s="149"/>
      <c r="N73" s="139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1"/>
      <c r="AB73" s="122"/>
    </row>
    <row r="74" spans="1:28" ht="77.25" thickBot="1" x14ac:dyDescent="0.25">
      <c r="A74" s="104" t="s">
        <v>626</v>
      </c>
      <c r="B74" s="147"/>
      <c r="C74" s="148"/>
      <c r="D74" s="104" t="s">
        <v>627</v>
      </c>
      <c r="E74" s="148"/>
      <c r="F74" s="104" t="s">
        <v>628</v>
      </c>
      <c r="G74" s="104"/>
      <c r="H74" s="104" t="s">
        <v>629</v>
      </c>
      <c r="I74" s="105" t="s">
        <v>191</v>
      </c>
      <c r="J74" s="125"/>
      <c r="K74" s="104"/>
      <c r="L74" s="111"/>
      <c r="M74" s="151"/>
      <c r="N74" s="139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1"/>
      <c r="AB74" s="122"/>
    </row>
    <row r="75" spans="1:28" ht="281.25" thickBot="1" x14ac:dyDescent="0.25">
      <c r="A75" s="104" t="s">
        <v>630</v>
      </c>
      <c r="B75" s="147"/>
      <c r="C75" s="148" t="s">
        <v>631</v>
      </c>
      <c r="D75" s="104" t="s">
        <v>623</v>
      </c>
      <c r="E75" s="148"/>
      <c r="F75" s="104" t="s">
        <v>632</v>
      </c>
      <c r="G75" s="104" t="s">
        <v>633</v>
      </c>
      <c r="H75" s="104" t="s">
        <v>514</v>
      </c>
      <c r="I75" s="105" t="s">
        <v>191</v>
      </c>
      <c r="J75" s="125"/>
      <c r="K75" s="104"/>
      <c r="L75" s="106"/>
      <c r="M75" s="149"/>
      <c r="N75" s="139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1"/>
      <c r="AB75" s="122"/>
    </row>
    <row r="76" spans="1:28" ht="102.75" thickBot="1" x14ac:dyDescent="0.25">
      <c r="A76" s="104" t="s">
        <v>634</v>
      </c>
      <c r="B76" s="147"/>
      <c r="C76" s="148"/>
      <c r="D76" s="104" t="s">
        <v>635</v>
      </c>
      <c r="E76" s="104" t="s">
        <v>636</v>
      </c>
      <c r="F76" s="104" t="s">
        <v>637</v>
      </c>
      <c r="G76" s="104"/>
      <c r="H76" s="104" t="s">
        <v>638</v>
      </c>
      <c r="I76" s="105" t="s">
        <v>191</v>
      </c>
      <c r="J76" s="125"/>
      <c r="K76" s="104"/>
      <c r="L76" s="111"/>
      <c r="M76" s="151"/>
      <c r="N76" s="13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1"/>
      <c r="AB76" s="122"/>
    </row>
    <row r="77" spans="1:28" ht="102.75" thickBot="1" x14ac:dyDescent="0.25">
      <c r="A77" s="104" t="s">
        <v>639</v>
      </c>
      <c r="B77" s="147"/>
      <c r="C77" s="148"/>
      <c r="D77" s="104" t="s">
        <v>640</v>
      </c>
      <c r="E77" s="104" t="s">
        <v>641</v>
      </c>
      <c r="F77" s="104" t="s">
        <v>642</v>
      </c>
      <c r="G77" s="104"/>
      <c r="H77" s="104" t="s">
        <v>643</v>
      </c>
      <c r="I77" s="105" t="s">
        <v>191</v>
      </c>
      <c r="J77" s="125"/>
      <c r="K77" s="104"/>
      <c r="L77" s="106"/>
      <c r="M77" s="149"/>
      <c r="N77" s="13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1"/>
      <c r="AB77" s="122"/>
    </row>
    <row r="78" spans="1:28" ht="204.75" thickBot="1" x14ac:dyDescent="0.25">
      <c r="A78" s="104" t="s">
        <v>644</v>
      </c>
      <c r="B78" s="147"/>
      <c r="C78" s="148" t="s">
        <v>645</v>
      </c>
      <c r="D78" s="104" t="s">
        <v>623</v>
      </c>
      <c r="E78" s="104" t="s">
        <v>456</v>
      </c>
      <c r="F78" s="104" t="s">
        <v>646</v>
      </c>
      <c r="G78" s="104" t="s">
        <v>647</v>
      </c>
      <c r="H78" s="104" t="s">
        <v>514</v>
      </c>
      <c r="I78" s="105" t="s">
        <v>191</v>
      </c>
      <c r="J78" s="125"/>
      <c r="K78" s="104"/>
      <c r="L78" s="106"/>
      <c r="M78" s="149"/>
      <c r="N78" s="13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1"/>
      <c r="AB78" s="122"/>
    </row>
    <row r="79" spans="1:28" ht="102.75" thickBot="1" x14ac:dyDescent="0.25">
      <c r="A79" s="104" t="s">
        <v>648</v>
      </c>
      <c r="B79" s="147"/>
      <c r="C79" s="148"/>
      <c r="D79" s="104" t="s">
        <v>649</v>
      </c>
      <c r="E79" s="104" t="s">
        <v>650</v>
      </c>
      <c r="F79" s="104" t="s">
        <v>651</v>
      </c>
      <c r="G79" s="104"/>
      <c r="H79" s="104" t="s">
        <v>473</v>
      </c>
      <c r="I79" s="105" t="s">
        <v>191</v>
      </c>
      <c r="J79" s="125"/>
      <c r="K79" s="104"/>
      <c r="L79" s="106"/>
      <c r="M79" s="149"/>
      <c r="N79" s="13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1"/>
      <c r="AB79" s="122"/>
    </row>
    <row r="80" spans="1:28" ht="102.75" thickBot="1" x14ac:dyDescent="0.25">
      <c r="A80" s="104" t="s">
        <v>652</v>
      </c>
      <c r="B80" s="147"/>
      <c r="C80" s="148"/>
      <c r="D80" s="104" t="s">
        <v>653</v>
      </c>
      <c r="E80" s="104" t="s">
        <v>654</v>
      </c>
      <c r="F80" s="104" t="s">
        <v>655</v>
      </c>
      <c r="G80" s="104"/>
      <c r="H80" s="104" t="s">
        <v>656</v>
      </c>
      <c r="I80" s="105" t="s">
        <v>191</v>
      </c>
      <c r="J80" s="125"/>
      <c r="K80" s="104"/>
      <c r="L80" s="106"/>
      <c r="M80" s="149"/>
      <c r="N80" s="13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1"/>
      <c r="AB80" s="122"/>
    </row>
    <row r="81" spans="1:28" ht="90" thickBot="1" x14ac:dyDescent="0.25">
      <c r="A81" s="104" t="s">
        <v>657</v>
      </c>
      <c r="B81" s="147"/>
      <c r="C81" s="148"/>
      <c r="D81" s="104" t="s">
        <v>640</v>
      </c>
      <c r="E81" s="104" t="s">
        <v>658</v>
      </c>
      <c r="F81" s="104" t="s">
        <v>655</v>
      </c>
      <c r="G81" s="104"/>
      <c r="H81" s="104" t="s">
        <v>659</v>
      </c>
      <c r="I81" s="105" t="s">
        <v>191</v>
      </c>
      <c r="J81" s="125"/>
      <c r="K81" s="104"/>
      <c r="L81" s="106"/>
      <c r="M81" s="149"/>
      <c r="N81" s="139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1"/>
      <c r="AB81" s="122"/>
    </row>
    <row r="82" spans="1:28" ht="15" thickBot="1" x14ac:dyDescent="0.25">
      <c r="A82" s="119"/>
      <c r="B82" s="144"/>
      <c r="C82" s="119"/>
      <c r="D82" s="119"/>
      <c r="E82" s="119"/>
      <c r="F82" s="119"/>
      <c r="G82" s="119"/>
      <c r="H82" s="119"/>
      <c r="I82" s="119"/>
      <c r="J82" s="120"/>
      <c r="K82" s="119"/>
      <c r="L82" s="119"/>
      <c r="M82" s="119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1"/>
      <c r="AB82" s="122"/>
    </row>
    <row r="83" spans="1:28" ht="15" thickBot="1" x14ac:dyDescent="0.25">
      <c r="A83" s="120"/>
      <c r="B83" s="127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1"/>
      <c r="AB83" s="122"/>
    </row>
    <row r="84" spans="1:28" ht="15" thickBot="1" x14ac:dyDescent="0.25">
      <c r="A84" s="120"/>
      <c r="B84" s="127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1"/>
      <c r="AB84" s="122"/>
    </row>
    <row r="85" spans="1:28" ht="15" thickBot="1" x14ac:dyDescent="0.25">
      <c r="A85" s="120"/>
      <c r="B85" s="127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1"/>
      <c r="AB85" s="122"/>
    </row>
    <row r="86" spans="1:28" ht="15" thickBot="1" x14ac:dyDescent="0.25">
      <c r="A86" s="120"/>
      <c r="B86" s="127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1"/>
      <c r="AB86" s="122"/>
    </row>
    <row r="87" spans="1:28" ht="15" thickBot="1" x14ac:dyDescent="0.25">
      <c r="A87" s="120"/>
      <c r="B87" s="127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1"/>
      <c r="AB87" s="122"/>
    </row>
    <row r="88" spans="1:28" ht="15" thickBot="1" x14ac:dyDescent="0.25">
      <c r="A88" s="120"/>
      <c r="B88" s="127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1"/>
      <c r="AB88" s="122"/>
    </row>
    <row r="89" spans="1:28" ht="15" thickBot="1" x14ac:dyDescent="0.25">
      <c r="A89" s="120"/>
      <c r="B89" s="127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1"/>
      <c r="AB89" s="122"/>
    </row>
    <row r="90" spans="1:28" ht="15" thickBot="1" x14ac:dyDescent="0.25">
      <c r="A90" s="120"/>
      <c r="B90" s="127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1"/>
      <c r="AB90" s="122"/>
    </row>
    <row r="91" spans="1:28" ht="15" thickBot="1" x14ac:dyDescent="0.25">
      <c r="A91" s="120"/>
      <c r="B91" s="127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1"/>
      <c r="AB91" s="122"/>
    </row>
    <row r="92" spans="1:28" ht="15" thickBot="1" x14ac:dyDescent="0.25">
      <c r="A92" s="120"/>
      <c r="B92" s="127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1"/>
      <c r="AB92" s="122"/>
    </row>
    <row r="93" spans="1:28" ht="15" thickBot="1" x14ac:dyDescent="0.25">
      <c r="A93" s="120"/>
      <c r="B93" s="127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1"/>
      <c r="AB93" s="122"/>
    </row>
    <row r="94" spans="1:28" ht="15" thickBot="1" x14ac:dyDescent="0.25">
      <c r="A94" s="120"/>
      <c r="B94" s="127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1"/>
      <c r="AB94" s="122"/>
    </row>
    <row r="95" spans="1:28" ht="15" thickBot="1" x14ac:dyDescent="0.25">
      <c r="A95" s="120"/>
      <c r="B95" s="127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1"/>
      <c r="AB95" s="122"/>
    </row>
    <row r="96" spans="1:28" ht="15" thickBot="1" x14ac:dyDescent="0.25">
      <c r="A96" s="120"/>
      <c r="B96" s="127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1"/>
      <c r="AB96" s="122"/>
    </row>
    <row r="97" spans="1:28" ht="15" thickBot="1" x14ac:dyDescent="0.25">
      <c r="A97" s="120"/>
      <c r="B97" s="127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1"/>
      <c r="AB97" s="122"/>
    </row>
    <row r="98" spans="1:28" ht="15" thickBot="1" x14ac:dyDescent="0.25">
      <c r="A98" s="120"/>
      <c r="B98" s="127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1"/>
      <c r="AB98" s="122"/>
    </row>
    <row r="99" spans="1:28" ht="15" thickBot="1" x14ac:dyDescent="0.25">
      <c r="A99" s="120"/>
      <c r="B99" s="127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1"/>
      <c r="AB99" s="122"/>
    </row>
    <row r="100" spans="1:28" ht="15" thickBot="1" x14ac:dyDescent="0.25">
      <c r="A100" s="120"/>
      <c r="B100" s="127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1"/>
      <c r="AB100" s="122"/>
    </row>
    <row r="101" spans="1:28" ht="15" thickBot="1" x14ac:dyDescent="0.25">
      <c r="A101" s="120"/>
      <c r="B101" s="127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1"/>
      <c r="AB101" s="122"/>
    </row>
    <row r="102" spans="1:28" ht="15" thickBot="1" x14ac:dyDescent="0.25">
      <c r="A102" s="120"/>
      <c r="B102" s="127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1"/>
      <c r="AB102" s="122"/>
    </row>
    <row r="103" spans="1:28" ht="15" thickBot="1" x14ac:dyDescent="0.25">
      <c r="A103" s="120"/>
      <c r="B103" s="127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1"/>
      <c r="AB103" s="122"/>
    </row>
    <row r="104" spans="1:28" ht="15" thickBot="1" x14ac:dyDescent="0.25">
      <c r="A104" s="120"/>
      <c r="B104" s="127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1"/>
      <c r="AB104" s="122"/>
    </row>
    <row r="105" spans="1:28" ht="15" thickBot="1" x14ac:dyDescent="0.25">
      <c r="A105" s="120"/>
      <c r="B105" s="127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1"/>
      <c r="AB105" s="122"/>
    </row>
    <row r="106" spans="1:28" ht="15" thickBot="1" x14ac:dyDescent="0.25">
      <c r="A106" s="120"/>
      <c r="B106" s="127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1"/>
      <c r="AB106" s="122"/>
    </row>
    <row r="107" spans="1:28" ht="15" thickBot="1" x14ac:dyDescent="0.25">
      <c r="A107" s="120"/>
      <c r="B107" s="127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1"/>
      <c r="AB107" s="122"/>
    </row>
    <row r="108" spans="1:28" ht="15" thickBot="1" x14ac:dyDescent="0.25">
      <c r="A108" s="120"/>
      <c r="B108" s="127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1"/>
      <c r="AB108" s="122"/>
    </row>
    <row r="109" spans="1:28" ht="15" thickBot="1" x14ac:dyDescent="0.25">
      <c r="A109" s="120"/>
      <c r="B109" s="127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1"/>
      <c r="AB109" s="122"/>
    </row>
    <row r="110" spans="1:28" ht="15" thickBot="1" x14ac:dyDescent="0.25">
      <c r="A110" s="120"/>
      <c r="B110" s="127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1"/>
      <c r="AB110" s="122"/>
    </row>
    <row r="111" spans="1:28" ht="15" thickBot="1" x14ac:dyDescent="0.25">
      <c r="A111" s="120"/>
      <c r="B111" s="127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1"/>
      <c r="AB111" s="122"/>
    </row>
    <row r="112" spans="1:28" ht="15" thickBot="1" x14ac:dyDescent="0.25">
      <c r="A112" s="120"/>
      <c r="B112" s="127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1"/>
      <c r="AB112" s="122"/>
    </row>
    <row r="113" spans="1:28" ht="15" thickBot="1" x14ac:dyDescent="0.25">
      <c r="A113" s="120"/>
      <c r="B113" s="127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1"/>
      <c r="AB113" s="122"/>
    </row>
    <row r="114" spans="1:28" ht="15" thickBot="1" x14ac:dyDescent="0.25">
      <c r="A114" s="120"/>
      <c r="B114" s="127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1"/>
      <c r="AB114" s="122"/>
    </row>
    <row r="115" spans="1:28" ht="15" thickBot="1" x14ac:dyDescent="0.25">
      <c r="A115" s="120"/>
      <c r="B115" s="127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1"/>
      <c r="AB115" s="122"/>
    </row>
    <row r="116" spans="1:28" ht="15" thickBot="1" x14ac:dyDescent="0.25">
      <c r="A116" s="120"/>
      <c r="B116" s="127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1"/>
      <c r="AB116" s="122"/>
    </row>
    <row r="117" spans="1:28" ht="15" thickBot="1" x14ac:dyDescent="0.25">
      <c r="A117" s="120"/>
      <c r="B117" s="127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1"/>
      <c r="AB117" s="122"/>
    </row>
    <row r="118" spans="1:28" ht="15" thickBot="1" x14ac:dyDescent="0.25">
      <c r="A118" s="120"/>
      <c r="B118" s="127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1"/>
      <c r="AB118" s="122"/>
    </row>
    <row r="119" spans="1:28" ht="15" thickBot="1" x14ac:dyDescent="0.25">
      <c r="A119" s="120"/>
      <c r="B119" s="127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1"/>
      <c r="AB119" s="122"/>
    </row>
    <row r="120" spans="1:28" ht="15" thickBot="1" x14ac:dyDescent="0.25">
      <c r="A120" s="120"/>
      <c r="B120" s="127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1"/>
      <c r="AB120" s="122"/>
    </row>
    <row r="121" spans="1:28" ht="15" thickBot="1" x14ac:dyDescent="0.25">
      <c r="A121" s="120"/>
      <c r="B121" s="127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1"/>
      <c r="AB121" s="122"/>
    </row>
    <row r="122" spans="1:28" ht="15" thickBot="1" x14ac:dyDescent="0.25">
      <c r="A122" s="120"/>
      <c r="B122" s="127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1"/>
      <c r="AB122" s="122"/>
    </row>
    <row r="123" spans="1:28" ht="15" thickBot="1" x14ac:dyDescent="0.25">
      <c r="A123" s="120"/>
      <c r="B123" s="127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1"/>
      <c r="AB123" s="122"/>
    </row>
    <row r="124" spans="1:28" ht="15" thickBot="1" x14ac:dyDescent="0.25">
      <c r="A124" s="120"/>
      <c r="B124" s="127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1"/>
      <c r="AB124" s="122"/>
    </row>
    <row r="125" spans="1:28" ht="15" thickBot="1" x14ac:dyDescent="0.25">
      <c r="A125" s="120"/>
      <c r="B125" s="127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1"/>
      <c r="AB125" s="122"/>
    </row>
    <row r="126" spans="1:28" ht="15" thickBot="1" x14ac:dyDescent="0.25">
      <c r="A126" s="120"/>
      <c r="B126" s="127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1"/>
      <c r="AB126" s="122"/>
    </row>
    <row r="127" spans="1:28" ht="15" thickBot="1" x14ac:dyDescent="0.25">
      <c r="A127" s="120"/>
      <c r="B127" s="127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1"/>
      <c r="AB127" s="122"/>
    </row>
    <row r="128" spans="1:28" ht="15" thickBot="1" x14ac:dyDescent="0.25">
      <c r="A128" s="120"/>
      <c r="B128" s="127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1"/>
      <c r="AB128" s="122"/>
    </row>
    <row r="129" spans="1:28" ht="15" thickBot="1" x14ac:dyDescent="0.25">
      <c r="A129" s="120"/>
      <c r="B129" s="127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1"/>
      <c r="AB129" s="122"/>
    </row>
    <row r="130" spans="1:28" ht="15" thickBot="1" x14ac:dyDescent="0.25">
      <c r="A130" s="120"/>
      <c r="B130" s="127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1"/>
      <c r="AB130" s="122"/>
    </row>
    <row r="131" spans="1:28" ht="15" thickBot="1" x14ac:dyDescent="0.25">
      <c r="A131" s="120"/>
      <c r="B131" s="127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1"/>
      <c r="AB131" s="122"/>
    </row>
    <row r="132" spans="1:28" ht="15" thickBot="1" x14ac:dyDescent="0.25">
      <c r="A132" s="120"/>
      <c r="B132" s="127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1"/>
      <c r="AB132" s="122"/>
    </row>
    <row r="133" spans="1:28" ht="15" thickBot="1" x14ac:dyDescent="0.25">
      <c r="A133" s="120"/>
      <c r="B133" s="127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1"/>
      <c r="AB133" s="122"/>
    </row>
    <row r="134" spans="1:28" ht="15" thickBot="1" x14ac:dyDescent="0.25">
      <c r="A134" s="120"/>
      <c r="B134" s="127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1"/>
      <c r="AB134" s="122"/>
    </row>
    <row r="135" spans="1:28" ht="15" thickBot="1" x14ac:dyDescent="0.25">
      <c r="A135" s="120"/>
      <c r="B135" s="127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1"/>
      <c r="AB135" s="122"/>
    </row>
    <row r="136" spans="1:28" ht="15" thickBot="1" x14ac:dyDescent="0.25">
      <c r="A136" s="120"/>
      <c r="B136" s="127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1"/>
      <c r="AB136" s="122"/>
    </row>
    <row r="137" spans="1:28" ht="15" thickBot="1" x14ac:dyDescent="0.25">
      <c r="A137" s="120"/>
      <c r="B137" s="127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1"/>
      <c r="AB137" s="122"/>
    </row>
    <row r="138" spans="1:28" ht="15" thickBot="1" x14ac:dyDescent="0.25">
      <c r="A138" s="120"/>
      <c r="B138" s="127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1"/>
      <c r="AB138" s="122"/>
    </row>
    <row r="139" spans="1:28" ht="15" thickBot="1" x14ac:dyDescent="0.25">
      <c r="A139" s="120"/>
      <c r="B139" s="127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1"/>
      <c r="AB139" s="122"/>
    </row>
    <row r="140" spans="1:28" ht="15" thickBot="1" x14ac:dyDescent="0.25">
      <c r="A140" s="120"/>
      <c r="B140" s="127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1"/>
      <c r="AB140" s="122"/>
    </row>
    <row r="141" spans="1:28" ht="15" thickBot="1" x14ac:dyDescent="0.25">
      <c r="A141" s="120"/>
      <c r="B141" s="127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1"/>
      <c r="AB141" s="122"/>
    </row>
    <row r="142" spans="1:28" ht="15" thickBot="1" x14ac:dyDescent="0.25">
      <c r="A142" s="120"/>
      <c r="B142" s="127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1"/>
      <c r="AB142" s="122"/>
    </row>
    <row r="143" spans="1:28" ht="15" thickBot="1" x14ac:dyDescent="0.25">
      <c r="A143" s="120"/>
      <c r="B143" s="127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1"/>
      <c r="AB143" s="122"/>
    </row>
    <row r="144" spans="1:28" ht="15" thickBot="1" x14ac:dyDescent="0.25">
      <c r="A144" s="120"/>
      <c r="B144" s="127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1"/>
      <c r="AB144" s="122"/>
    </row>
    <row r="145" spans="1:28" ht="15" thickBot="1" x14ac:dyDescent="0.25">
      <c r="A145" s="120"/>
      <c r="B145" s="127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1"/>
      <c r="AB145" s="122"/>
    </row>
    <row r="146" spans="1:28" ht="15" thickBot="1" x14ac:dyDescent="0.25">
      <c r="A146" s="120"/>
      <c r="B146" s="127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1"/>
      <c r="AB146" s="122"/>
    </row>
    <row r="147" spans="1:28" ht="15" thickBot="1" x14ac:dyDescent="0.25">
      <c r="A147" s="120"/>
      <c r="B147" s="127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1"/>
      <c r="AB147" s="122"/>
    </row>
    <row r="148" spans="1:28" ht="15" thickBot="1" x14ac:dyDescent="0.25">
      <c r="A148" s="120"/>
      <c r="B148" s="127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1"/>
      <c r="AB148" s="122"/>
    </row>
    <row r="149" spans="1:28" ht="15" thickBot="1" x14ac:dyDescent="0.25">
      <c r="A149" s="120"/>
      <c r="B149" s="127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1"/>
      <c r="AB149" s="122"/>
    </row>
    <row r="150" spans="1:28" ht="15" thickBot="1" x14ac:dyDescent="0.25">
      <c r="A150" s="120"/>
      <c r="B150" s="127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1"/>
      <c r="AB150" s="122"/>
    </row>
    <row r="151" spans="1:28" ht="15" thickBot="1" x14ac:dyDescent="0.25">
      <c r="A151" s="120"/>
      <c r="B151" s="127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1"/>
      <c r="AB151" s="122"/>
    </row>
    <row r="152" spans="1:28" ht="15" thickBot="1" x14ac:dyDescent="0.25">
      <c r="A152" s="120"/>
      <c r="B152" s="127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1"/>
      <c r="AB152" s="122"/>
    </row>
    <row r="153" spans="1:28" ht="15" thickBot="1" x14ac:dyDescent="0.25">
      <c r="A153" s="120"/>
      <c r="B153" s="127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1"/>
      <c r="AB153" s="122"/>
    </row>
    <row r="154" spans="1:28" ht="15" thickBot="1" x14ac:dyDescent="0.25">
      <c r="A154" s="120"/>
      <c r="B154" s="127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1"/>
      <c r="AB154" s="122"/>
    </row>
    <row r="155" spans="1:28" ht="15" thickBot="1" x14ac:dyDescent="0.25">
      <c r="A155" s="120"/>
      <c r="B155" s="127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1"/>
      <c r="AB155" s="122"/>
    </row>
    <row r="156" spans="1:28" ht="15" thickBot="1" x14ac:dyDescent="0.25">
      <c r="A156" s="120"/>
      <c r="B156" s="127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1"/>
      <c r="AB156" s="122"/>
    </row>
    <row r="157" spans="1:28" ht="15" thickBot="1" x14ac:dyDescent="0.25">
      <c r="A157" s="120"/>
      <c r="B157" s="127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1"/>
      <c r="AB157" s="122"/>
    </row>
    <row r="158" spans="1:28" ht="15" thickBot="1" x14ac:dyDescent="0.25">
      <c r="A158" s="120"/>
      <c r="B158" s="127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1"/>
      <c r="AB158" s="122"/>
    </row>
    <row r="159" spans="1:28" ht="15" thickBot="1" x14ac:dyDescent="0.25">
      <c r="A159" s="120"/>
      <c r="B159" s="127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1"/>
      <c r="AB159" s="122"/>
    </row>
    <row r="160" spans="1:28" ht="15" thickBot="1" x14ac:dyDescent="0.25">
      <c r="A160" s="120"/>
      <c r="B160" s="127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1"/>
      <c r="AB160" s="122"/>
    </row>
    <row r="161" spans="1:28" ht="15" thickBot="1" x14ac:dyDescent="0.25">
      <c r="A161" s="120"/>
      <c r="B161" s="127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1"/>
      <c r="AB161" s="122"/>
    </row>
    <row r="162" spans="1:28" ht="15" thickBot="1" x14ac:dyDescent="0.25">
      <c r="A162" s="120"/>
      <c r="B162" s="127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1"/>
      <c r="AB162" s="122"/>
    </row>
    <row r="163" spans="1:28" ht="15" thickBot="1" x14ac:dyDescent="0.25">
      <c r="A163" s="120"/>
      <c r="B163" s="127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1"/>
      <c r="AB163" s="122"/>
    </row>
    <row r="164" spans="1:28" ht="15" thickBot="1" x14ac:dyDescent="0.25">
      <c r="A164" s="120"/>
      <c r="B164" s="127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1"/>
      <c r="AB164" s="122"/>
    </row>
    <row r="165" spans="1:28" ht="15" thickBot="1" x14ac:dyDescent="0.25">
      <c r="A165" s="120"/>
      <c r="B165" s="127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1"/>
      <c r="AB165" s="122"/>
    </row>
    <row r="166" spans="1:28" ht="15" thickBot="1" x14ac:dyDescent="0.25">
      <c r="A166" s="120"/>
      <c r="B166" s="127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1"/>
      <c r="AB166" s="122"/>
    </row>
    <row r="167" spans="1:28" ht="15" thickBot="1" x14ac:dyDescent="0.25">
      <c r="A167" s="120"/>
      <c r="B167" s="127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1"/>
      <c r="AB167" s="122"/>
    </row>
    <row r="168" spans="1:28" ht="15" thickBot="1" x14ac:dyDescent="0.25">
      <c r="A168" s="120"/>
      <c r="B168" s="127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1"/>
      <c r="AB168" s="122"/>
    </row>
    <row r="169" spans="1:28" ht="15" thickBot="1" x14ac:dyDescent="0.25">
      <c r="A169" s="120"/>
      <c r="B169" s="127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1"/>
      <c r="AB169" s="122"/>
    </row>
    <row r="170" spans="1:28" ht="15" thickBot="1" x14ac:dyDescent="0.25">
      <c r="A170" s="120"/>
      <c r="B170" s="127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1"/>
      <c r="AB170" s="122"/>
    </row>
    <row r="171" spans="1:28" ht="15" thickBot="1" x14ac:dyDescent="0.25">
      <c r="A171" s="120"/>
      <c r="B171" s="127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1"/>
      <c r="AB171" s="122"/>
    </row>
    <row r="172" spans="1:28" ht="15" thickBot="1" x14ac:dyDescent="0.25">
      <c r="A172" s="120"/>
      <c r="B172" s="127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1"/>
      <c r="AB172" s="122"/>
    </row>
    <row r="173" spans="1:28" ht="15" thickBot="1" x14ac:dyDescent="0.25">
      <c r="A173" s="120"/>
      <c r="B173" s="127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1"/>
      <c r="AB173" s="122"/>
    </row>
    <row r="174" spans="1:28" ht="15" thickBot="1" x14ac:dyDescent="0.25">
      <c r="A174" s="120"/>
      <c r="B174" s="127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1"/>
      <c r="AB174" s="122"/>
    </row>
    <row r="175" spans="1:28" ht="15" thickBot="1" x14ac:dyDescent="0.25">
      <c r="A175" s="120"/>
      <c r="B175" s="127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1"/>
      <c r="AB175" s="122"/>
    </row>
    <row r="176" spans="1:28" ht="15" thickBot="1" x14ac:dyDescent="0.25">
      <c r="A176" s="120"/>
      <c r="B176" s="127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1"/>
      <c r="AB176" s="122"/>
    </row>
    <row r="177" spans="1:28" ht="15" thickBot="1" x14ac:dyDescent="0.25">
      <c r="A177" s="120"/>
      <c r="B177" s="127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1"/>
      <c r="AB177" s="122"/>
    </row>
    <row r="178" spans="1:28" ht="15" thickBot="1" x14ac:dyDescent="0.25">
      <c r="A178" s="120"/>
      <c r="B178" s="127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1"/>
      <c r="AB178" s="122"/>
    </row>
    <row r="179" spans="1:28" ht="15" thickBot="1" x14ac:dyDescent="0.25">
      <c r="A179" s="120"/>
      <c r="B179" s="127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1"/>
      <c r="AB179" s="122"/>
    </row>
    <row r="180" spans="1:28" ht="15" thickBot="1" x14ac:dyDescent="0.25">
      <c r="A180" s="120"/>
      <c r="B180" s="127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1"/>
      <c r="AB180" s="122"/>
    </row>
    <row r="181" spans="1:28" ht="15" thickBot="1" x14ac:dyDescent="0.25">
      <c r="A181" s="120"/>
      <c r="B181" s="127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1"/>
      <c r="AB181" s="122"/>
    </row>
    <row r="182" spans="1:28" ht="15" thickBot="1" x14ac:dyDescent="0.25">
      <c r="A182" s="120"/>
      <c r="B182" s="127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1"/>
      <c r="AB182" s="122"/>
    </row>
    <row r="183" spans="1:28" ht="15" thickBot="1" x14ac:dyDescent="0.25">
      <c r="A183" s="120"/>
      <c r="B183" s="127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1"/>
      <c r="AB183" s="122"/>
    </row>
    <row r="184" spans="1:28" ht="15" thickBot="1" x14ac:dyDescent="0.25">
      <c r="A184" s="120"/>
      <c r="B184" s="127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1"/>
      <c r="AB184" s="122"/>
    </row>
    <row r="185" spans="1:28" ht="15" thickBot="1" x14ac:dyDescent="0.25">
      <c r="A185" s="120"/>
      <c r="B185" s="127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1"/>
      <c r="AB185" s="122"/>
    </row>
    <row r="186" spans="1:28" ht="15" thickBot="1" x14ac:dyDescent="0.25">
      <c r="A186" s="120"/>
      <c r="B186" s="127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1"/>
      <c r="AB186" s="122"/>
    </row>
    <row r="187" spans="1:28" ht="15" thickBot="1" x14ac:dyDescent="0.25">
      <c r="A187" s="120"/>
      <c r="B187" s="127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1"/>
      <c r="AB187" s="122"/>
    </row>
    <row r="188" spans="1:28" ht="15" thickBot="1" x14ac:dyDescent="0.25">
      <c r="A188" s="120"/>
      <c r="B188" s="127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1"/>
      <c r="AB188" s="122"/>
    </row>
    <row r="189" spans="1:28" ht="15" thickBot="1" x14ac:dyDescent="0.25">
      <c r="A189" s="120"/>
      <c r="B189" s="127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1"/>
      <c r="AB189" s="122"/>
    </row>
    <row r="190" spans="1:28" ht="15" thickBot="1" x14ac:dyDescent="0.25">
      <c r="A190" s="120"/>
      <c r="B190" s="127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1"/>
      <c r="AB190" s="122"/>
    </row>
    <row r="191" spans="1:28" ht="15" thickBot="1" x14ac:dyDescent="0.25">
      <c r="A191" s="120"/>
      <c r="B191" s="127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1"/>
      <c r="AB191" s="122"/>
    </row>
    <row r="192" spans="1:28" ht="15" thickBot="1" x14ac:dyDescent="0.25">
      <c r="A192" s="120"/>
      <c r="B192" s="127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1"/>
      <c r="AB192" s="122"/>
    </row>
    <row r="193" spans="1:28" ht="15" thickBot="1" x14ac:dyDescent="0.25">
      <c r="A193" s="120"/>
      <c r="B193" s="127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1"/>
      <c r="AB193" s="122"/>
    </row>
    <row r="194" spans="1:28" ht="15" thickBot="1" x14ac:dyDescent="0.25">
      <c r="A194" s="120"/>
      <c r="B194" s="127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1"/>
      <c r="AB194" s="122"/>
    </row>
    <row r="195" spans="1:28" ht="15" thickBot="1" x14ac:dyDescent="0.25">
      <c r="A195" s="120"/>
      <c r="B195" s="127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1"/>
      <c r="AB195" s="122"/>
    </row>
    <row r="196" spans="1:28" ht="15" thickBot="1" x14ac:dyDescent="0.25">
      <c r="A196" s="120"/>
      <c r="B196" s="127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1"/>
      <c r="AB196" s="122"/>
    </row>
    <row r="197" spans="1:28" ht="15" thickBot="1" x14ac:dyDescent="0.25">
      <c r="A197" s="120"/>
      <c r="B197" s="127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1"/>
      <c r="AB197" s="122"/>
    </row>
    <row r="198" spans="1:28" ht="15" thickBot="1" x14ac:dyDescent="0.25">
      <c r="A198" s="120"/>
      <c r="B198" s="127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1"/>
      <c r="AB198" s="122"/>
    </row>
    <row r="199" spans="1:28" ht="15" thickBot="1" x14ac:dyDescent="0.25">
      <c r="A199" s="120"/>
      <c r="B199" s="127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1"/>
      <c r="AB199" s="122"/>
    </row>
    <row r="200" spans="1:28" ht="15" thickBot="1" x14ac:dyDescent="0.25">
      <c r="A200" s="120"/>
      <c r="B200" s="127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1"/>
      <c r="AB200" s="122"/>
    </row>
    <row r="201" spans="1:28" ht="15" thickBot="1" x14ac:dyDescent="0.25">
      <c r="A201" s="120"/>
      <c r="B201" s="127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1"/>
      <c r="AB201" s="122"/>
    </row>
    <row r="202" spans="1:28" ht="15" thickBot="1" x14ac:dyDescent="0.25">
      <c r="A202" s="120"/>
      <c r="B202" s="127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1"/>
      <c r="AB202" s="122"/>
    </row>
    <row r="203" spans="1:28" ht="15" thickBot="1" x14ac:dyDescent="0.25">
      <c r="A203" s="120"/>
      <c r="B203" s="127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1"/>
      <c r="AB203" s="122"/>
    </row>
    <row r="204" spans="1:28" ht="15" thickBot="1" x14ac:dyDescent="0.25">
      <c r="A204" s="120"/>
      <c r="B204" s="127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1"/>
      <c r="AB204" s="122"/>
    </row>
    <row r="205" spans="1:28" ht="15" thickBot="1" x14ac:dyDescent="0.25">
      <c r="A205" s="120"/>
      <c r="B205" s="127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1"/>
      <c r="AB205" s="122"/>
    </row>
    <row r="206" spans="1:28" ht="15" thickBot="1" x14ac:dyDescent="0.25">
      <c r="A206" s="120"/>
      <c r="B206" s="127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1"/>
      <c r="AB206" s="122"/>
    </row>
    <row r="207" spans="1:28" ht="15" thickBot="1" x14ac:dyDescent="0.25">
      <c r="A207" s="120"/>
      <c r="B207" s="127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1"/>
      <c r="AB207" s="122"/>
    </row>
    <row r="208" spans="1:28" ht="15" thickBot="1" x14ac:dyDescent="0.25">
      <c r="A208" s="120"/>
      <c r="B208" s="127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1"/>
      <c r="AB208" s="122"/>
    </row>
    <row r="209" spans="1:28" ht="15" thickBot="1" x14ac:dyDescent="0.25">
      <c r="A209" s="120"/>
      <c r="B209" s="127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1"/>
      <c r="AB209" s="122"/>
    </row>
    <row r="210" spans="1:28" ht="15" thickBot="1" x14ac:dyDescent="0.25">
      <c r="A210" s="120"/>
      <c r="B210" s="127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1"/>
      <c r="AB210" s="122"/>
    </row>
    <row r="211" spans="1:28" ht="15" thickBot="1" x14ac:dyDescent="0.25">
      <c r="A211" s="120"/>
      <c r="B211" s="127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1"/>
      <c r="AB211" s="122"/>
    </row>
    <row r="212" spans="1:28" ht="15" thickBot="1" x14ac:dyDescent="0.25">
      <c r="A212" s="120"/>
      <c r="B212" s="127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1"/>
      <c r="AB212" s="122"/>
    </row>
    <row r="213" spans="1:28" ht="15" thickBot="1" x14ac:dyDescent="0.25">
      <c r="A213" s="120"/>
      <c r="B213" s="127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1"/>
      <c r="AB213" s="122"/>
    </row>
    <row r="214" spans="1:28" ht="15" thickBot="1" x14ac:dyDescent="0.25">
      <c r="A214" s="120"/>
      <c r="B214" s="127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1"/>
      <c r="AB214" s="122"/>
    </row>
    <row r="215" spans="1:28" ht="15" thickBot="1" x14ac:dyDescent="0.25">
      <c r="A215" s="120"/>
      <c r="B215" s="127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1"/>
      <c r="AB215" s="122"/>
    </row>
    <row r="216" spans="1:28" ht="15" thickBot="1" x14ac:dyDescent="0.25">
      <c r="A216" s="120"/>
      <c r="B216" s="127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1"/>
      <c r="AB216" s="122"/>
    </row>
    <row r="217" spans="1:28" ht="15" thickBot="1" x14ac:dyDescent="0.25">
      <c r="A217" s="120"/>
      <c r="B217" s="127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1"/>
      <c r="AB217" s="122"/>
    </row>
    <row r="218" spans="1:28" ht="15" thickBot="1" x14ac:dyDescent="0.25">
      <c r="A218" s="120"/>
      <c r="B218" s="127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2"/>
      <c r="AB218" s="122"/>
    </row>
    <row r="219" spans="1:28" ht="15" thickBot="1" x14ac:dyDescent="0.25">
      <c r="A219" s="120"/>
      <c r="B219" s="127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2"/>
      <c r="AB219" s="122"/>
    </row>
    <row r="220" spans="1:28" ht="15" thickBot="1" x14ac:dyDescent="0.25">
      <c r="A220" s="120"/>
      <c r="B220" s="127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2"/>
      <c r="AB220" s="122"/>
    </row>
    <row r="221" spans="1:28" ht="15" thickBot="1" x14ac:dyDescent="0.25">
      <c r="A221" s="120"/>
      <c r="B221" s="127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2"/>
      <c r="AB221" s="122"/>
    </row>
    <row r="222" spans="1:28" ht="15" thickBot="1" x14ac:dyDescent="0.25">
      <c r="A222" s="120"/>
      <c r="B222" s="127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2"/>
      <c r="AB222" s="122"/>
    </row>
    <row r="223" spans="1:28" ht="15" thickBot="1" x14ac:dyDescent="0.25">
      <c r="A223" s="120"/>
      <c r="B223" s="127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2"/>
      <c r="AB223" s="122"/>
    </row>
    <row r="224" spans="1:28" ht="15" thickBot="1" x14ac:dyDescent="0.25">
      <c r="A224" s="120"/>
      <c r="B224" s="127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2"/>
      <c r="AB224" s="122"/>
    </row>
    <row r="225" spans="1:28" ht="15" thickBot="1" x14ac:dyDescent="0.25">
      <c r="A225" s="120"/>
      <c r="B225" s="127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2"/>
      <c r="AB225" s="122"/>
    </row>
    <row r="226" spans="1:28" ht="15" thickBot="1" x14ac:dyDescent="0.25">
      <c r="A226" s="120"/>
      <c r="B226" s="127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2"/>
      <c r="AB226" s="122"/>
    </row>
    <row r="227" spans="1:28" ht="15" thickBot="1" x14ac:dyDescent="0.25">
      <c r="A227" s="120"/>
      <c r="B227" s="127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2"/>
      <c r="AB227" s="122"/>
    </row>
    <row r="228" spans="1:28" ht="15" thickBot="1" x14ac:dyDescent="0.25">
      <c r="A228" s="120"/>
      <c r="B228" s="127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2"/>
      <c r="AB228" s="122"/>
    </row>
    <row r="229" spans="1:28" ht="15" thickBot="1" x14ac:dyDescent="0.25">
      <c r="A229" s="120"/>
      <c r="B229" s="127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2"/>
      <c r="AB229" s="122"/>
    </row>
    <row r="230" spans="1:28" ht="15" thickBot="1" x14ac:dyDescent="0.25">
      <c r="A230" s="120"/>
      <c r="B230" s="127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2"/>
      <c r="AB230" s="122"/>
    </row>
    <row r="231" spans="1:28" ht="15" thickBot="1" x14ac:dyDescent="0.25">
      <c r="A231" s="120"/>
      <c r="B231" s="127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2"/>
      <c r="AB231" s="122"/>
    </row>
    <row r="232" spans="1:28" ht="15" thickBot="1" x14ac:dyDescent="0.25">
      <c r="A232" s="120"/>
      <c r="B232" s="127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2"/>
      <c r="AB232" s="122"/>
    </row>
    <row r="233" spans="1:28" ht="15" thickBot="1" x14ac:dyDescent="0.25">
      <c r="A233" s="120"/>
      <c r="B233" s="127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2"/>
      <c r="AB233" s="122"/>
    </row>
    <row r="234" spans="1:28" ht="15" thickBot="1" x14ac:dyDescent="0.25">
      <c r="A234" s="120"/>
      <c r="B234" s="127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2"/>
      <c r="AB234" s="122"/>
    </row>
    <row r="235" spans="1:28" ht="15" thickBot="1" x14ac:dyDescent="0.25">
      <c r="A235" s="120"/>
      <c r="B235" s="127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2"/>
      <c r="AB235" s="122"/>
    </row>
    <row r="236" spans="1:28" ht="13.5" thickBot="1" x14ac:dyDescent="0.25">
      <c r="A236" s="120"/>
      <c r="B236" s="127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spans="1:28" ht="13.5" thickBot="1" x14ac:dyDescent="0.25">
      <c r="A237" s="120"/>
      <c r="B237" s="127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spans="1:28" ht="13.5" thickBot="1" x14ac:dyDescent="0.25">
      <c r="A238" s="120"/>
      <c r="B238" s="127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spans="1:28" ht="13.5" thickBot="1" x14ac:dyDescent="0.25">
      <c r="A239" s="120"/>
      <c r="B239" s="127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spans="1:28" ht="13.5" thickBot="1" x14ac:dyDescent="0.25">
      <c r="A240" s="120"/>
      <c r="B240" s="127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spans="1:26" ht="13.5" thickBot="1" x14ac:dyDescent="0.25">
      <c r="A241" s="120"/>
      <c r="B241" s="127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spans="1:26" ht="13.5" thickBot="1" x14ac:dyDescent="0.25">
      <c r="A242" s="120"/>
      <c r="B242" s="127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spans="1:26" ht="13.5" thickBot="1" x14ac:dyDescent="0.25">
      <c r="A243" s="120"/>
      <c r="B243" s="127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spans="1:26" ht="13.5" thickBot="1" x14ac:dyDescent="0.25">
      <c r="A244" s="120"/>
      <c r="B244" s="127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spans="1:26" ht="13.5" thickBot="1" x14ac:dyDescent="0.25">
      <c r="A245" s="120"/>
      <c r="B245" s="127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spans="1:26" ht="13.5" thickBot="1" x14ac:dyDescent="0.25">
      <c r="A246" s="120"/>
      <c r="B246" s="127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spans="1:26" ht="13.5" thickBot="1" x14ac:dyDescent="0.25">
      <c r="A247" s="120"/>
      <c r="B247" s="127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spans="1:26" ht="13.5" thickBot="1" x14ac:dyDescent="0.25">
      <c r="A248" s="120"/>
      <c r="B248" s="127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spans="1:26" ht="13.5" thickBot="1" x14ac:dyDescent="0.25">
      <c r="A249" s="120"/>
      <c r="B249" s="127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spans="1:26" ht="13.5" thickBot="1" x14ac:dyDescent="0.25">
      <c r="A250" s="120"/>
      <c r="B250" s="127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spans="1:26" ht="13.5" thickBot="1" x14ac:dyDescent="0.25">
      <c r="A251" s="120"/>
      <c r="B251" s="127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spans="1:26" ht="13.5" thickBot="1" x14ac:dyDescent="0.25">
      <c r="A252" s="120"/>
      <c r="B252" s="127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spans="1:26" ht="13.5" thickBot="1" x14ac:dyDescent="0.25">
      <c r="A253" s="120"/>
      <c r="B253" s="127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spans="1:26" ht="13.5" thickBot="1" x14ac:dyDescent="0.25">
      <c r="A254" s="120"/>
      <c r="B254" s="127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spans="1:26" ht="13.5" thickBot="1" x14ac:dyDescent="0.25">
      <c r="A255" s="120"/>
      <c r="B255" s="127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spans="1:26" ht="13.5" thickBot="1" x14ac:dyDescent="0.25">
      <c r="A256" s="120"/>
      <c r="B256" s="127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spans="1:26" ht="13.5" thickBot="1" x14ac:dyDescent="0.25">
      <c r="A257" s="120"/>
      <c r="B257" s="127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spans="1:26" ht="13.5" thickBot="1" x14ac:dyDescent="0.25">
      <c r="A258" s="120"/>
      <c r="B258" s="127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spans="1:26" ht="13.5" thickBot="1" x14ac:dyDescent="0.25">
      <c r="A259" s="120"/>
      <c r="B259" s="127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spans="1:26" ht="13.5" thickBot="1" x14ac:dyDescent="0.25">
      <c r="A260" s="120"/>
      <c r="B260" s="127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spans="1:26" ht="13.5" thickBot="1" x14ac:dyDescent="0.25">
      <c r="A261" s="120"/>
      <c r="B261" s="127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spans="1:26" ht="13.5" thickBot="1" x14ac:dyDescent="0.25">
      <c r="A262" s="120"/>
      <c r="B262" s="127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spans="1:26" ht="13.5" thickBot="1" x14ac:dyDescent="0.25">
      <c r="A263" s="120"/>
      <c r="B263" s="127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spans="1:26" ht="13.5" thickBot="1" x14ac:dyDescent="0.25">
      <c r="A264" s="120"/>
      <c r="B264" s="127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spans="1:26" ht="13.5" thickBot="1" x14ac:dyDescent="0.25">
      <c r="A265" s="120"/>
      <c r="B265" s="127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spans="1:26" ht="13.5" thickBot="1" x14ac:dyDescent="0.25">
      <c r="A266" s="120"/>
      <c r="B266" s="127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spans="1:26" ht="13.5" thickBot="1" x14ac:dyDescent="0.25">
      <c r="A267" s="120"/>
      <c r="B267" s="127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spans="1:26" ht="13.5" thickBot="1" x14ac:dyDescent="0.25">
      <c r="A268" s="120"/>
      <c r="B268" s="127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spans="1:26" ht="13.5" thickBot="1" x14ac:dyDescent="0.25">
      <c r="A269" s="120"/>
      <c r="B269" s="127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spans="1:26" ht="13.5" thickBot="1" x14ac:dyDescent="0.25">
      <c r="A270" s="120"/>
      <c r="B270" s="127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spans="1:26" ht="13.5" thickBot="1" x14ac:dyDescent="0.25">
      <c r="A271" s="120"/>
      <c r="B271" s="127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spans="1:26" ht="13.5" thickBot="1" x14ac:dyDescent="0.25">
      <c r="A272" s="120"/>
      <c r="B272" s="127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spans="1:26" ht="13.5" thickBot="1" x14ac:dyDescent="0.25">
      <c r="A273" s="120"/>
      <c r="B273" s="127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spans="1:26" ht="13.5" thickBot="1" x14ac:dyDescent="0.25">
      <c r="A274" s="120"/>
      <c r="B274" s="127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spans="1:26" ht="13.5" thickBot="1" x14ac:dyDescent="0.25">
      <c r="A275" s="120"/>
      <c r="B275" s="127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spans="1:26" ht="13.5" thickBot="1" x14ac:dyDescent="0.25">
      <c r="A276" s="120"/>
      <c r="B276" s="127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spans="1:26" ht="13.5" thickBot="1" x14ac:dyDescent="0.25">
      <c r="A277" s="120"/>
      <c r="B277" s="127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spans="1:26" ht="13.5" thickBot="1" x14ac:dyDescent="0.25">
      <c r="A278" s="120"/>
      <c r="B278" s="127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spans="1:26" ht="13.5" thickBot="1" x14ac:dyDescent="0.25">
      <c r="A279" s="120"/>
      <c r="B279" s="127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spans="1:26" ht="13.5" thickBot="1" x14ac:dyDescent="0.25">
      <c r="A280" s="120"/>
      <c r="B280" s="127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spans="1:26" ht="13.5" thickBot="1" x14ac:dyDescent="0.25">
      <c r="A281" s="120"/>
      <c r="B281" s="127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spans="1:26" ht="13.5" thickBot="1" x14ac:dyDescent="0.25">
      <c r="A282" s="120"/>
      <c r="B282" s="127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spans="1:26" ht="13.5" thickBot="1" x14ac:dyDescent="0.25">
      <c r="A283" s="120"/>
      <c r="B283" s="127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spans="1:26" ht="13.5" thickBot="1" x14ac:dyDescent="0.25">
      <c r="A284" s="120"/>
      <c r="B284" s="127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spans="1:26" ht="13.5" thickBot="1" x14ac:dyDescent="0.25">
      <c r="A285" s="120"/>
      <c r="B285" s="127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spans="1:26" ht="13.5" thickBot="1" x14ac:dyDescent="0.25">
      <c r="A286" s="120"/>
      <c r="B286" s="127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spans="1:26" ht="13.5" thickBot="1" x14ac:dyDescent="0.25">
      <c r="A287" s="120"/>
      <c r="B287" s="127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spans="1:26" ht="13.5" thickBot="1" x14ac:dyDescent="0.25">
      <c r="A288" s="120"/>
      <c r="B288" s="127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spans="1:26" ht="13.5" thickBot="1" x14ac:dyDescent="0.25">
      <c r="A289" s="120"/>
      <c r="B289" s="127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spans="1:26" ht="13.5" thickBot="1" x14ac:dyDescent="0.25">
      <c r="A290" s="120"/>
      <c r="B290" s="127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spans="1:26" ht="13.5" thickBot="1" x14ac:dyDescent="0.25">
      <c r="A291" s="120"/>
      <c r="B291" s="127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spans="1:26" ht="13.5" thickBot="1" x14ac:dyDescent="0.25">
      <c r="A292" s="120"/>
      <c r="B292" s="127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spans="1:26" ht="13.5" thickBot="1" x14ac:dyDescent="0.25">
      <c r="A293" s="120"/>
      <c r="B293" s="127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spans="1:26" ht="13.5" thickBot="1" x14ac:dyDescent="0.25">
      <c r="A294" s="120"/>
      <c r="B294" s="127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spans="1:26" ht="13.5" thickBot="1" x14ac:dyDescent="0.25">
      <c r="A295" s="120"/>
      <c r="B295" s="127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spans="1:26" ht="13.5" thickBot="1" x14ac:dyDescent="0.25">
      <c r="A296" s="120"/>
      <c r="B296" s="127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spans="1:26" ht="13.5" thickBot="1" x14ac:dyDescent="0.25">
      <c r="A297" s="120"/>
      <c r="B297" s="127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spans="1:26" ht="13.5" thickBot="1" x14ac:dyDescent="0.25">
      <c r="A298" s="120"/>
      <c r="B298" s="127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spans="1:26" ht="13.5" thickBot="1" x14ac:dyDescent="0.25">
      <c r="A299" s="120"/>
      <c r="B299" s="127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spans="1:26" ht="13.5" thickBot="1" x14ac:dyDescent="0.25">
      <c r="A300" s="120"/>
      <c r="B300" s="127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spans="1:26" ht="13.5" thickBot="1" x14ac:dyDescent="0.25">
      <c r="A301" s="120"/>
      <c r="B301" s="127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spans="1:26" ht="13.5" thickBot="1" x14ac:dyDescent="0.25">
      <c r="A302" s="120"/>
      <c r="B302" s="127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spans="1:26" ht="13.5" thickBot="1" x14ac:dyDescent="0.25">
      <c r="A303" s="120"/>
      <c r="B303" s="127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spans="1:26" ht="13.5" thickBot="1" x14ac:dyDescent="0.25">
      <c r="A304" s="120"/>
      <c r="B304" s="127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spans="1:26" ht="13.5" thickBot="1" x14ac:dyDescent="0.25">
      <c r="A305" s="120"/>
      <c r="B305" s="127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spans="1:26" ht="13.5" thickBot="1" x14ac:dyDescent="0.25">
      <c r="A306" s="120"/>
      <c r="B306" s="127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spans="1:26" ht="13.5" thickBot="1" x14ac:dyDescent="0.25">
      <c r="A307" s="120"/>
      <c r="B307" s="127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spans="1:26" ht="13.5" thickBot="1" x14ac:dyDescent="0.25">
      <c r="A308" s="120"/>
      <c r="B308" s="127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spans="1:26" ht="13.5" thickBot="1" x14ac:dyDescent="0.25">
      <c r="A309" s="120"/>
      <c r="B309" s="127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spans="1:26" ht="13.5" thickBot="1" x14ac:dyDescent="0.25">
      <c r="A310" s="120"/>
      <c r="B310" s="127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spans="1:26" ht="13.5" thickBot="1" x14ac:dyDescent="0.25">
      <c r="A311" s="120"/>
      <c r="B311" s="127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spans="1:26" ht="13.5" thickBot="1" x14ac:dyDescent="0.25">
      <c r="A312" s="120"/>
      <c r="B312" s="127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spans="1:26" ht="13.5" thickBot="1" x14ac:dyDescent="0.25">
      <c r="A313" s="120"/>
      <c r="B313" s="127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spans="1:26" ht="13.5" thickBot="1" x14ac:dyDescent="0.25">
      <c r="A314" s="120"/>
      <c r="B314" s="127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spans="1:26" ht="13.5" thickBot="1" x14ac:dyDescent="0.25">
      <c r="A315" s="120"/>
      <c r="B315" s="127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spans="1:26" ht="13.5" thickBot="1" x14ac:dyDescent="0.25">
      <c r="A316" s="120"/>
      <c r="B316" s="127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spans="1:26" ht="13.5" thickBot="1" x14ac:dyDescent="0.25">
      <c r="A317" s="120"/>
      <c r="B317" s="127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spans="1:26" ht="13.5" thickBot="1" x14ac:dyDescent="0.25">
      <c r="A318" s="120"/>
      <c r="B318" s="127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spans="1:26" ht="13.5" thickBot="1" x14ac:dyDescent="0.25">
      <c r="A319" s="120"/>
      <c r="B319" s="127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spans="1:26" ht="13.5" thickBot="1" x14ac:dyDescent="0.25">
      <c r="A320" s="120"/>
      <c r="B320" s="127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spans="1:26" ht="13.5" thickBot="1" x14ac:dyDescent="0.25">
      <c r="A321" s="120"/>
      <c r="B321" s="127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spans="1:26" ht="13.5" thickBot="1" x14ac:dyDescent="0.25">
      <c r="A322" s="120"/>
      <c r="B322" s="127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spans="1:26" ht="13.5" thickBot="1" x14ac:dyDescent="0.25">
      <c r="A323" s="120"/>
      <c r="B323" s="127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spans="1:26" ht="13.5" thickBot="1" x14ac:dyDescent="0.25">
      <c r="A324" s="120"/>
      <c r="B324" s="127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spans="1:26" ht="13.5" thickBot="1" x14ac:dyDescent="0.25">
      <c r="A325" s="120"/>
      <c r="B325" s="127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spans="1:26" ht="13.5" thickBot="1" x14ac:dyDescent="0.25">
      <c r="A326" s="120"/>
      <c r="B326" s="127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spans="1:26" ht="13.5" thickBot="1" x14ac:dyDescent="0.25">
      <c r="A327" s="120"/>
      <c r="B327" s="127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spans="1:26" ht="13.5" thickBot="1" x14ac:dyDescent="0.25">
      <c r="A328" s="120"/>
      <c r="B328" s="127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spans="1:26" ht="13.5" thickBot="1" x14ac:dyDescent="0.25">
      <c r="A329" s="120"/>
      <c r="B329" s="127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spans="1:26" ht="13.5" thickBot="1" x14ac:dyDescent="0.25">
      <c r="A330" s="120"/>
      <c r="B330" s="127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spans="1:26" ht="13.5" thickBot="1" x14ac:dyDescent="0.25">
      <c r="A331" s="120"/>
      <c r="B331" s="127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spans="1:26" ht="13.5" thickBot="1" x14ac:dyDescent="0.25">
      <c r="A332" s="120"/>
      <c r="B332" s="127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spans="1:26" ht="13.5" thickBot="1" x14ac:dyDescent="0.25">
      <c r="A333" s="120"/>
      <c r="B333" s="127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spans="1:26" ht="13.5" thickBot="1" x14ac:dyDescent="0.25">
      <c r="A334" s="120"/>
      <c r="B334" s="127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spans="1:26" ht="13.5" thickBot="1" x14ac:dyDescent="0.25">
      <c r="A335" s="120"/>
      <c r="B335" s="127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spans="1:26" ht="13.5" thickBot="1" x14ac:dyDescent="0.25">
      <c r="A336" s="120"/>
      <c r="B336" s="127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spans="1:26" ht="13.5" thickBot="1" x14ac:dyDescent="0.25">
      <c r="A337" s="120"/>
      <c r="B337" s="127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spans="1:26" ht="13.5" thickBot="1" x14ac:dyDescent="0.25">
      <c r="A338" s="120"/>
      <c r="B338" s="127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spans="1:26" ht="13.5" thickBot="1" x14ac:dyDescent="0.25">
      <c r="A339" s="120"/>
      <c r="B339" s="127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spans="1:26" ht="13.5" thickBot="1" x14ac:dyDescent="0.25">
      <c r="A340" s="120"/>
      <c r="B340" s="127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spans="1:26" ht="13.5" thickBot="1" x14ac:dyDescent="0.25">
      <c r="A341" s="120"/>
      <c r="B341" s="127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spans="1:26" ht="13.5" thickBot="1" x14ac:dyDescent="0.25">
      <c r="A342" s="120"/>
      <c r="B342" s="127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spans="1:26" ht="13.5" thickBot="1" x14ac:dyDescent="0.25">
      <c r="A343" s="120"/>
      <c r="B343" s="127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spans="1:26" ht="13.5" thickBot="1" x14ac:dyDescent="0.25">
      <c r="A344" s="120"/>
      <c r="B344" s="127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spans="1:26" ht="13.5" thickBot="1" x14ac:dyDescent="0.25">
      <c r="A345" s="120"/>
      <c r="B345" s="127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spans="1:26" ht="13.5" thickBot="1" x14ac:dyDescent="0.25">
      <c r="A346" s="120"/>
      <c r="B346" s="127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spans="1:26" ht="13.5" thickBot="1" x14ac:dyDescent="0.25">
      <c r="A347" s="120"/>
      <c r="B347" s="127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spans="1:26" ht="13.5" thickBot="1" x14ac:dyDescent="0.25">
      <c r="A348" s="120"/>
      <c r="B348" s="127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spans="1:26" ht="13.5" thickBot="1" x14ac:dyDescent="0.25">
      <c r="A349" s="120"/>
      <c r="B349" s="127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spans="1:26" ht="13.5" thickBot="1" x14ac:dyDescent="0.25">
      <c r="A350" s="120"/>
      <c r="B350" s="127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spans="1:26" ht="13.5" thickBot="1" x14ac:dyDescent="0.25">
      <c r="A351" s="120"/>
      <c r="B351" s="127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spans="1:26" ht="13.5" thickBot="1" x14ac:dyDescent="0.25">
      <c r="A352" s="120"/>
      <c r="B352" s="127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spans="1:26" ht="13.5" thickBot="1" x14ac:dyDescent="0.25">
      <c r="A353" s="120"/>
      <c r="B353" s="127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spans="1:26" ht="13.5" thickBot="1" x14ac:dyDescent="0.25">
      <c r="A354" s="120"/>
      <c r="B354" s="127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spans="1:26" ht="13.5" thickBot="1" x14ac:dyDescent="0.25">
      <c r="A355" s="120"/>
      <c r="B355" s="127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spans="1:26" ht="13.5" thickBot="1" x14ac:dyDescent="0.25">
      <c r="A356" s="120"/>
      <c r="B356" s="127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spans="1:26" ht="13.5" thickBot="1" x14ac:dyDescent="0.25">
      <c r="A357" s="120"/>
      <c r="B357" s="127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spans="1:26" ht="13.5" thickBot="1" x14ac:dyDescent="0.25">
      <c r="A358" s="120"/>
      <c r="B358" s="127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spans="1:26" ht="13.5" thickBot="1" x14ac:dyDescent="0.25">
      <c r="A359" s="120"/>
      <c r="B359" s="127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spans="1:26" ht="13.5" thickBot="1" x14ac:dyDescent="0.25">
      <c r="A360" s="120"/>
      <c r="B360" s="127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spans="1:26" ht="13.5" thickBot="1" x14ac:dyDescent="0.25">
      <c r="A361" s="120"/>
      <c r="B361" s="127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spans="1:26" ht="13.5" thickBot="1" x14ac:dyDescent="0.25">
      <c r="A362" s="120"/>
      <c r="B362" s="127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spans="1:26" ht="13.5" thickBot="1" x14ac:dyDescent="0.25">
      <c r="A363" s="120"/>
      <c r="B363" s="127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spans="1:26" ht="13.5" thickBot="1" x14ac:dyDescent="0.25">
      <c r="A364" s="120"/>
      <c r="B364" s="127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spans="1:26" ht="13.5" thickBot="1" x14ac:dyDescent="0.25">
      <c r="A365" s="120"/>
      <c r="B365" s="127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spans="1:26" ht="13.5" thickBot="1" x14ac:dyDescent="0.25">
      <c r="A366" s="120"/>
      <c r="B366" s="127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spans="1:26" ht="13.5" thickBot="1" x14ac:dyDescent="0.25">
      <c r="A367" s="120"/>
      <c r="B367" s="127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spans="1:26" ht="13.5" thickBot="1" x14ac:dyDescent="0.25">
      <c r="A368" s="120"/>
      <c r="B368" s="127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spans="1:26" ht="13.5" thickBot="1" x14ac:dyDescent="0.25">
      <c r="A369" s="120"/>
      <c r="B369" s="127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spans="1:26" ht="13.5" thickBot="1" x14ac:dyDescent="0.25">
      <c r="A370" s="120"/>
      <c r="B370" s="127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spans="1:26" ht="13.5" thickBot="1" x14ac:dyDescent="0.25">
      <c r="A371" s="120"/>
      <c r="B371" s="127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spans="1:26" ht="13.5" thickBot="1" x14ac:dyDescent="0.25">
      <c r="A372" s="120"/>
      <c r="B372" s="127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spans="1:26" ht="13.5" thickBot="1" x14ac:dyDescent="0.25">
      <c r="A373" s="120"/>
      <c r="B373" s="127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spans="1:26" ht="13.5" thickBot="1" x14ac:dyDescent="0.25">
      <c r="A374" s="120"/>
      <c r="B374" s="127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spans="1:26" ht="13.5" thickBot="1" x14ac:dyDescent="0.25">
      <c r="A375" s="120"/>
      <c r="B375" s="127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spans="1:26" ht="13.5" thickBot="1" x14ac:dyDescent="0.25">
      <c r="A376" s="120"/>
      <c r="B376" s="127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spans="1:26" ht="13.5" thickBot="1" x14ac:dyDescent="0.25">
      <c r="A377" s="120"/>
      <c r="B377" s="127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spans="1:26" ht="13.5" thickBot="1" x14ac:dyDescent="0.25">
      <c r="A378" s="120"/>
      <c r="B378" s="127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spans="1:26" ht="13.5" thickBot="1" x14ac:dyDescent="0.25">
      <c r="A379" s="120"/>
      <c r="B379" s="127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spans="1:26" ht="13.5" thickBot="1" x14ac:dyDescent="0.25">
      <c r="A380" s="120"/>
      <c r="B380" s="127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spans="1:26" ht="13.5" thickBot="1" x14ac:dyDescent="0.25">
      <c r="A381" s="120"/>
      <c r="B381" s="127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spans="1:26" ht="13.5" thickBot="1" x14ac:dyDescent="0.25">
      <c r="A382" s="120"/>
      <c r="B382" s="127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spans="1:26" ht="13.5" thickBot="1" x14ac:dyDescent="0.25">
      <c r="A383" s="120"/>
      <c r="B383" s="127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spans="1:26" ht="13.5" thickBot="1" x14ac:dyDescent="0.25">
      <c r="A384" s="120"/>
      <c r="B384" s="127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spans="1:26" ht="13.5" thickBot="1" x14ac:dyDescent="0.25">
      <c r="A385" s="120"/>
      <c r="B385" s="127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spans="1:26" ht="13.5" thickBot="1" x14ac:dyDescent="0.25">
      <c r="A386" s="120"/>
      <c r="B386" s="127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spans="1:26" ht="13.5" thickBot="1" x14ac:dyDescent="0.25">
      <c r="A387" s="120"/>
      <c r="B387" s="127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spans="1:26" ht="13.5" thickBot="1" x14ac:dyDescent="0.25">
      <c r="A388" s="120"/>
      <c r="B388" s="127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spans="1:26" ht="13.5" thickBot="1" x14ac:dyDescent="0.25">
      <c r="A389" s="120"/>
      <c r="B389" s="127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spans="1:26" ht="13.5" thickBot="1" x14ac:dyDescent="0.25">
      <c r="A390" s="120"/>
      <c r="B390" s="127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spans="1:26" ht="13.5" thickBot="1" x14ac:dyDescent="0.25">
      <c r="A391" s="120"/>
      <c r="B391" s="127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spans="1:26" ht="13.5" thickBot="1" x14ac:dyDescent="0.25">
      <c r="A392" s="120"/>
      <c r="B392" s="127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spans="1:26" ht="13.5" thickBot="1" x14ac:dyDescent="0.25">
      <c r="A393" s="120"/>
      <c r="B393" s="127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spans="1:26" ht="13.5" thickBot="1" x14ac:dyDescent="0.25">
      <c r="A394" s="120"/>
      <c r="B394" s="127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spans="1:26" ht="13.5" thickBot="1" x14ac:dyDescent="0.25">
      <c r="A395" s="120"/>
      <c r="B395" s="127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spans="1:26" ht="13.5" thickBot="1" x14ac:dyDescent="0.25">
      <c r="A396" s="120"/>
      <c r="B396" s="127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spans="1:26" ht="13.5" thickBot="1" x14ac:dyDescent="0.25">
      <c r="A397" s="120"/>
      <c r="B397" s="127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spans="1:26" ht="13.5" thickBot="1" x14ac:dyDescent="0.25">
      <c r="A398" s="120"/>
      <c r="B398" s="127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spans="1:26" ht="13.5" thickBot="1" x14ac:dyDescent="0.25">
      <c r="A399" s="120"/>
      <c r="B399" s="127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spans="1:26" ht="13.5" thickBot="1" x14ac:dyDescent="0.25">
      <c r="A400" s="120"/>
      <c r="B400" s="127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spans="1:26" ht="13.5" thickBot="1" x14ac:dyDescent="0.25">
      <c r="A401" s="120"/>
      <c r="B401" s="127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spans="1:26" ht="13.5" thickBot="1" x14ac:dyDescent="0.25">
      <c r="A402" s="120"/>
      <c r="B402" s="127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spans="1:26" ht="13.5" thickBot="1" x14ac:dyDescent="0.25">
      <c r="A403" s="120"/>
      <c r="B403" s="127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spans="1:26" ht="13.5" thickBot="1" x14ac:dyDescent="0.25">
      <c r="A404" s="120"/>
      <c r="B404" s="127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spans="1:26" ht="13.5" thickBot="1" x14ac:dyDescent="0.25">
      <c r="A405" s="120"/>
      <c r="B405" s="127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spans="1:26" ht="13.5" thickBot="1" x14ac:dyDescent="0.25">
      <c r="A406" s="120"/>
      <c r="B406" s="127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spans="1:26" ht="13.5" thickBot="1" x14ac:dyDescent="0.25">
      <c r="A407" s="120"/>
      <c r="B407" s="127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spans="1:26" ht="13.5" thickBot="1" x14ac:dyDescent="0.25">
      <c r="A408" s="120"/>
      <c r="B408" s="127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spans="1:26" ht="13.5" thickBot="1" x14ac:dyDescent="0.25">
      <c r="A409" s="120"/>
      <c r="B409" s="127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spans="1:26" ht="13.5" thickBot="1" x14ac:dyDescent="0.25">
      <c r="A410" s="120"/>
      <c r="B410" s="127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spans="1:26" ht="13.5" thickBot="1" x14ac:dyDescent="0.25">
      <c r="A411" s="120"/>
      <c r="B411" s="127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spans="1:26" ht="13.5" thickBot="1" x14ac:dyDescent="0.25">
      <c r="A412" s="120"/>
      <c r="B412" s="127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spans="1:26" ht="13.5" thickBot="1" x14ac:dyDescent="0.25">
      <c r="A413" s="120"/>
      <c r="B413" s="127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spans="1:26" ht="13.5" thickBot="1" x14ac:dyDescent="0.25">
      <c r="A414" s="120"/>
      <c r="B414" s="127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spans="1:26" ht="13.5" thickBot="1" x14ac:dyDescent="0.25">
      <c r="A415" s="120"/>
      <c r="B415" s="127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spans="1:26" ht="13.5" thickBot="1" x14ac:dyDescent="0.25">
      <c r="A416" s="120"/>
      <c r="B416" s="127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spans="1:26" ht="13.5" thickBot="1" x14ac:dyDescent="0.25">
      <c r="A417" s="120"/>
      <c r="B417" s="127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spans="1:26" ht="13.5" thickBot="1" x14ac:dyDescent="0.25">
      <c r="A418" s="120"/>
      <c r="B418" s="127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spans="1:26" ht="13.5" thickBot="1" x14ac:dyDescent="0.25">
      <c r="A419" s="120"/>
      <c r="B419" s="127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spans="1:26" ht="13.5" thickBot="1" x14ac:dyDescent="0.25">
      <c r="A420" s="120"/>
      <c r="B420" s="127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spans="1:26" ht="13.5" thickBot="1" x14ac:dyDescent="0.25">
      <c r="A421" s="120"/>
      <c r="B421" s="127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spans="1:26" ht="13.5" thickBot="1" x14ac:dyDescent="0.25">
      <c r="A422" s="120"/>
      <c r="B422" s="127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spans="1:26" ht="13.5" thickBot="1" x14ac:dyDescent="0.25">
      <c r="A423" s="120"/>
      <c r="B423" s="127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spans="1:26" ht="13.5" thickBot="1" x14ac:dyDescent="0.25">
      <c r="A424" s="120"/>
      <c r="B424" s="127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spans="1:26" ht="13.5" thickBot="1" x14ac:dyDescent="0.25">
      <c r="A425" s="120"/>
      <c r="B425" s="127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spans="1:26" ht="13.5" thickBot="1" x14ac:dyDescent="0.25">
      <c r="A426" s="120"/>
      <c r="B426" s="127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spans="1:26" ht="13.5" thickBot="1" x14ac:dyDescent="0.25">
      <c r="A427" s="120"/>
      <c r="B427" s="127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spans="1:26" ht="13.5" thickBot="1" x14ac:dyDescent="0.25">
      <c r="A428" s="120"/>
      <c r="B428" s="127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spans="1:26" ht="13.5" thickBot="1" x14ac:dyDescent="0.25">
      <c r="A429" s="120"/>
      <c r="B429" s="127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spans="1:26" ht="13.5" thickBot="1" x14ac:dyDescent="0.25">
      <c r="A430" s="120"/>
      <c r="B430" s="127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spans="1:26" ht="13.5" thickBot="1" x14ac:dyDescent="0.25">
      <c r="A431" s="120"/>
      <c r="B431" s="127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spans="1:26" ht="13.5" thickBot="1" x14ac:dyDescent="0.25">
      <c r="A432" s="120"/>
      <c r="B432" s="127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spans="1:26" ht="13.5" thickBot="1" x14ac:dyDescent="0.25">
      <c r="A433" s="120"/>
      <c r="B433" s="127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spans="1:26" ht="13.5" thickBot="1" x14ac:dyDescent="0.25">
      <c r="A434" s="120"/>
      <c r="B434" s="127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spans="1:26" ht="13.5" thickBot="1" x14ac:dyDescent="0.25">
      <c r="A435" s="120"/>
      <c r="B435" s="127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spans="1:26" ht="13.5" thickBot="1" x14ac:dyDescent="0.25">
      <c r="A436" s="120"/>
      <c r="B436" s="127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spans="1:26" ht="13.5" thickBot="1" x14ac:dyDescent="0.25">
      <c r="A437" s="120"/>
      <c r="B437" s="127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spans="1:26" ht="13.5" thickBot="1" x14ac:dyDescent="0.25">
      <c r="A438" s="120"/>
      <c r="B438" s="127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spans="1:26" ht="13.5" thickBot="1" x14ac:dyDescent="0.25">
      <c r="A439" s="120"/>
      <c r="B439" s="127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spans="1:26" ht="13.5" thickBot="1" x14ac:dyDescent="0.25">
      <c r="A440" s="120"/>
      <c r="B440" s="127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spans="1:26" ht="13.5" thickBot="1" x14ac:dyDescent="0.25">
      <c r="A441" s="120"/>
      <c r="B441" s="127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spans="1:26" ht="13.5" thickBot="1" x14ac:dyDescent="0.25">
      <c r="A442" s="120"/>
      <c r="B442" s="127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spans="1:26" ht="13.5" thickBot="1" x14ac:dyDescent="0.25">
      <c r="A443" s="120"/>
      <c r="B443" s="127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spans="1:26" ht="13.5" thickBot="1" x14ac:dyDescent="0.25">
      <c r="A444" s="120"/>
      <c r="B444" s="127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spans="1:26" ht="13.5" thickBot="1" x14ac:dyDescent="0.25">
      <c r="A445" s="120"/>
      <c r="B445" s="127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spans="1:26" ht="13.5" thickBot="1" x14ac:dyDescent="0.25">
      <c r="A446" s="120"/>
      <c r="B446" s="127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spans="1:26" ht="13.5" thickBot="1" x14ac:dyDescent="0.25">
      <c r="A447" s="120"/>
      <c r="B447" s="127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spans="1:26" ht="13.5" thickBot="1" x14ac:dyDescent="0.25">
      <c r="A448" s="120"/>
      <c r="B448" s="127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spans="1:26" ht="13.5" thickBot="1" x14ac:dyDescent="0.25">
      <c r="A449" s="120"/>
      <c r="B449" s="127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spans="1:26" ht="13.5" thickBot="1" x14ac:dyDescent="0.25">
      <c r="A450" s="120"/>
      <c r="B450" s="127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spans="1:26" ht="13.5" thickBot="1" x14ac:dyDescent="0.25">
      <c r="A451" s="120"/>
      <c r="B451" s="127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spans="1:26" ht="13.5" thickBot="1" x14ac:dyDescent="0.25">
      <c r="A452" s="120"/>
      <c r="B452" s="127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spans="1:26" ht="13.5" thickBot="1" x14ac:dyDescent="0.25">
      <c r="A453" s="120"/>
      <c r="B453" s="127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spans="1:26" ht="13.5" thickBot="1" x14ac:dyDescent="0.25">
      <c r="A454" s="120"/>
      <c r="B454" s="127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spans="1:26" ht="13.5" thickBot="1" x14ac:dyDescent="0.25">
      <c r="A455" s="120"/>
      <c r="B455" s="127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spans="1:26" ht="13.5" thickBot="1" x14ac:dyDescent="0.25">
      <c r="A456" s="120"/>
      <c r="B456" s="127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spans="1:26" ht="13.5" thickBot="1" x14ac:dyDescent="0.25">
      <c r="A457" s="120"/>
      <c r="B457" s="127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spans="1:26" ht="13.5" thickBot="1" x14ac:dyDescent="0.25">
      <c r="A458" s="120"/>
      <c r="B458" s="127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spans="1:26" ht="13.5" thickBot="1" x14ac:dyDescent="0.25">
      <c r="A459" s="120"/>
      <c r="B459" s="127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spans="1:26" ht="13.5" thickBot="1" x14ac:dyDescent="0.25">
      <c r="A460" s="120"/>
      <c r="B460" s="127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spans="1:26" ht="13.5" thickBot="1" x14ac:dyDescent="0.25">
      <c r="A461" s="120"/>
      <c r="B461" s="127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spans="1:26" ht="13.5" thickBot="1" x14ac:dyDescent="0.25">
      <c r="A462" s="120"/>
      <c r="B462" s="127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spans="1:26" ht="13.5" thickBot="1" x14ac:dyDescent="0.25">
      <c r="A463" s="120"/>
      <c r="B463" s="127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spans="1:26" ht="13.5" thickBot="1" x14ac:dyDescent="0.25">
      <c r="A464" s="120"/>
      <c r="B464" s="127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spans="1:26" ht="13.5" thickBot="1" x14ac:dyDescent="0.25">
      <c r="A465" s="120"/>
      <c r="B465" s="127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spans="1:26" ht="13.5" thickBot="1" x14ac:dyDescent="0.25">
      <c r="A466" s="120"/>
      <c r="B466" s="127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spans="1:26" ht="13.5" thickBot="1" x14ac:dyDescent="0.25">
      <c r="A467" s="120"/>
      <c r="B467" s="127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spans="1:26" ht="13.5" thickBot="1" x14ac:dyDescent="0.25">
      <c r="A468" s="120"/>
      <c r="B468" s="127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spans="1:26" ht="13.5" thickBot="1" x14ac:dyDescent="0.25">
      <c r="A469" s="120"/>
      <c r="B469" s="127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spans="1:26" ht="13.5" thickBot="1" x14ac:dyDescent="0.25">
      <c r="A470" s="120"/>
      <c r="B470" s="127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spans="1:26" ht="13.5" thickBot="1" x14ac:dyDescent="0.25">
      <c r="A471" s="120"/>
      <c r="B471" s="127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spans="1:26" ht="13.5" thickBot="1" x14ac:dyDescent="0.25">
      <c r="A472" s="120"/>
      <c r="B472" s="127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spans="1:26" ht="13.5" thickBot="1" x14ac:dyDescent="0.25">
      <c r="A473" s="120"/>
      <c r="B473" s="127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spans="1:26" ht="13.5" thickBot="1" x14ac:dyDescent="0.25">
      <c r="A474" s="120"/>
      <c r="B474" s="127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spans="1:26" ht="13.5" thickBot="1" x14ac:dyDescent="0.25">
      <c r="A475" s="120"/>
      <c r="B475" s="127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spans="1:26" ht="13.5" thickBot="1" x14ac:dyDescent="0.25">
      <c r="A476" s="120"/>
      <c r="B476" s="127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spans="1:26" ht="13.5" thickBot="1" x14ac:dyDescent="0.25">
      <c r="A477" s="120"/>
      <c r="B477" s="127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spans="1:26" ht="13.5" thickBot="1" x14ac:dyDescent="0.25">
      <c r="A478" s="120"/>
      <c r="B478" s="127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spans="1:26" ht="13.5" thickBot="1" x14ac:dyDescent="0.25">
      <c r="A479" s="120"/>
      <c r="B479" s="127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spans="1:26" ht="13.5" thickBot="1" x14ac:dyDescent="0.25">
      <c r="A480" s="120"/>
      <c r="B480" s="127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spans="1:26" ht="13.5" thickBot="1" x14ac:dyDescent="0.25">
      <c r="A481" s="120"/>
      <c r="B481" s="127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spans="1:26" ht="13.5" thickBot="1" x14ac:dyDescent="0.25">
      <c r="A482" s="120"/>
      <c r="B482" s="127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spans="1:26" ht="13.5" thickBot="1" x14ac:dyDescent="0.25">
      <c r="A483" s="120"/>
      <c r="B483" s="127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spans="1:26" ht="13.5" thickBot="1" x14ac:dyDescent="0.25">
      <c r="A484" s="120"/>
      <c r="B484" s="127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spans="1:26" ht="13.5" thickBot="1" x14ac:dyDescent="0.25">
      <c r="A485" s="120"/>
      <c r="B485" s="127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spans="1:26" ht="13.5" thickBot="1" x14ac:dyDescent="0.25">
      <c r="A486" s="120"/>
      <c r="B486" s="127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spans="1:26" ht="13.5" thickBot="1" x14ac:dyDescent="0.25">
      <c r="A487" s="120"/>
      <c r="B487" s="127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spans="1:26" ht="13.5" thickBot="1" x14ac:dyDescent="0.25">
      <c r="A488" s="120"/>
      <c r="B488" s="127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spans="1:26" ht="13.5" thickBot="1" x14ac:dyDescent="0.25">
      <c r="A489" s="120"/>
      <c r="B489" s="127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spans="1:26" ht="13.5" thickBot="1" x14ac:dyDescent="0.25">
      <c r="A490" s="120"/>
      <c r="B490" s="127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spans="1:26" ht="13.5" thickBot="1" x14ac:dyDescent="0.25">
      <c r="A491" s="120"/>
      <c r="B491" s="127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spans="1:26" ht="13.5" thickBot="1" x14ac:dyDescent="0.25">
      <c r="A492" s="120"/>
      <c r="B492" s="127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spans="1:26" ht="13.5" thickBot="1" x14ac:dyDescent="0.25">
      <c r="A493" s="120"/>
      <c r="B493" s="127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spans="1:26" ht="13.5" thickBot="1" x14ac:dyDescent="0.25">
      <c r="A494" s="120"/>
      <c r="B494" s="127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spans="1:26" ht="13.5" thickBot="1" x14ac:dyDescent="0.25">
      <c r="A495" s="120"/>
      <c r="B495" s="127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spans="1:26" ht="13.5" thickBot="1" x14ac:dyDescent="0.25">
      <c r="A496" s="120"/>
      <c r="B496" s="127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spans="1:26" ht="13.5" thickBot="1" x14ac:dyDescent="0.25">
      <c r="A497" s="120"/>
      <c r="B497" s="127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spans="1:26" ht="13.5" thickBot="1" x14ac:dyDescent="0.25">
      <c r="A498" s="120"/>
      <c r="B498" s="127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spans="1:26" ht="13.5" thickBot="1" x14ac:dyDescent="0.25">
      <c r="A499" s="120"/>
      <c r="B499" s="127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spans="1:26" ht="13.5" thickBot="1" x14ac:dyDescent="0.25">
      <c r="A500" s="120"/>
      <c r="B500" s="127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spans="1:26" ht="13.5" thickBot="1" x14ac:dyDescent="0.25">
      <c r="A501" s="120"/>
      <c r="B501" s="127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spans="1:26" ht="13.5" thickBot="1" x14ac:dyDescent="0.25">
      <c r="A502" s="120"/>
      <c r="B502" s="127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spans="1:26" ht="13.5" thickBot="1" x14ac:dyDescent="0.25">
      <c r="A503" s="120"/>
      <c r="B503" s="127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spans="1:26" ht="13.5" thickBot="1" x14ac:dyDescent="0.25">
      <c r="A504" s="120"/>
      <c r="B504" s="127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spans="1:26" ht="13.5" thickBot="1" x14ac:dyDescent="0.25">
      <c r="A505" s="120"/>
      <c r="B505" s="127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spans="1:26" ht="13.5" thickBot="1" x14ac:dyDescent="0.25">
      <c r="A506" s="120"/>
      <c r="B506" s="127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spans="1:26" ht="13.5" thickBot="1" x14ac:dyDescent="0.25">
      <c r="A507" s="120"/>
      <c r="B507" s="127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spans="1:26" ht="13.5" thickBot="1" x14ac:dyDescent="0.25">
      <c r="A508" s="120"/>
      <c r="B508" s="127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spans="1:26" ht="13.5" thickBot="1" x14ac:dyDescent="0.25">
      <c r="A509" s="120"/>
      <c r="B509" s="127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spans="1:26" ht="13.5" thickBot="1" x14ac:dyDescent="0.25">
      <c r="A510" s="120"/>
      <c r="B510" s="127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spans="1:26" ht="13.5" thickBot="1" x14ac:dyDescent="0.25">
      <c r="A511" s="120"/>
      <c r="B511" s="127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spans="1:26" ht="13.5" thickBot="1" x14ac:dyDescent="0.25">
      <c r="A512" s="120"/>
      <c r="B512" s="127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spans="1:26" ht="13.5" thickBot="1" x14ac:dyDescent="0.25">
      <c r="A513" s="120"/>
      <c r="B513" s="127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spans="1:26" ht="13.5" thickBot="1" x14ac:dyDescent="0.25">
      <c r="A514" s="120"/>
      <c r="B514" s="127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spans="1:26" ht="13.5" thickBot="1" x14ac:dyDescent="0.25">
      <c r="A515" s="120"/>
      <c r="B515" s="127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spans="1:26" ht="13.5" thickBot="1" x14ac:dyDescent="0.25">
      <c r="A516" s="120"/>
      <c r="B516" s="127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spans="1:26" ht="13.5" thickBot="1" x14ac:dyDescent="0.25">
      <c r="A517" s="120"/>
      <c r="B517" s="127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spans="1:26" ht="13.5" thickBot="1" x14ac:dyDescent="0.25">
      <c r="A518" s="120"/>
      <c r="B518" s="127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spans="1:26" ht="13.5" thickBot="1" x14ac:dyDescent="0.25">
      <c r="A519" s="120"/>
      <c r="B519" s="127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spans="1:26" ht="13.5" thickBot="1" x14ac:dyDescent="0.25">
      <c r="A520" s="120"/>
      <c r="B520" s="127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spans="1:26" ht="13.5" thickBot="1" x14ac:dyDescent="0.25">
      <c r="A521" s="120"/>
      <c r="B521" s="127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spans="1:26" ht="13.5" thickBot="1" x14ac:dyDescent="0.25">
      <c r="A522" s="120"/>
      <c r="B522" s="127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spans="1:26" ht="13.5" thickBot="1" x14ac:dyDescent="0.25">
      <c r="A523" s="120"/>
      <c r="B523" s="127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spans="1:26" ht="13.5" thickBot="1" x14ac:dyDescent="0.25">
      <c r="A524" s="120"/>
      <c r="B524" s="127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spans="1:26" ht="13.5" thickBot="1" x14ac:dyDescent="0.25">
      <c r="A525" s="120"/>
      <c r="B525" s="127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spans="1:26" ht="13.5" thickBot="1" x14ac:dyDescent="0.25">
      <c r="A526" s="120"/>
      <c r="B526" s="127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spans="1:26" ht="13.5" thickBot="1" x14ac:dyDescent="0.25">
      <c r="A527" s="120"/>
      <c r="B527" s="127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spans="1:26" ht="13.5" thickBot="1" x14ac:dyDescent="0.25">
      <c r="A528" s="120"/>
      <c r="B528" s="127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spans="1:26" ht="13.5" thickBot="1" x14ac:dyDescent="0.25">
      <c r="A529" s="120"/>
      <c r="B529" s="127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spans="1:26" ht="13.5" thickBot="1" x14ac:dyDescent="0.25">
      <c r="A530" s="120"/>
      <c r="B530" s="127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spans="1:26" ht="13.5" thickBot="1" x14ac:dyDescent="0.25">
      <c r="A531" s="120"/>
      <c r="B531" s="127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spans="1:26" ht="13.5" thickBot="1" x14ac:dyDescent="0.25">
      <c r="A532" s="120"/>
      <c r="B532" s="127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spans="1:26" ht="13.5" thickBot="1" x14ac:dyDescent="0.25">
      <c r="A533" s="120"/>
      <c r="B533" s="127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spans="1:26" ht="13.5" thickBot="1" x14ac:dyDescent="0.25">
      <c r="A534" s="120"/>
      <c r="B534" s="127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spans="1:26" ht="13.5" thickBot="1" x14ac:dyDescent="0.25">
      <c r="A535" s="120"/>
      <c r="B535" s="127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spans="1:26" ht="13.5" thickBot="1" x14ac:dyDescent="0.25">
      <c r="A536" s="120"/>
      <c r="B536" s="127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spans="1:26" ht="13.5" thickBot="1" x14ac:dyDescent="0.25">
      <c r="A537" s="120"/>
      <c r="B537" s="127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spans="1:26" ht="13.5" thickBot="1" x14ac:dyDescent="0.25">
      <c r="A538" s="120"/>
      <c r="B538" s="127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spans="1:26" ht="13.5" thickBot="1" x14ac:dyDescent="0.25">
      <c r="A539" s="120"/>
      <c r="B539" s="127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spans="1:26" ht="13.5" thickBot="1" x14ac:dyDescent="0.25">
      <c r="A540" s="120"/>
      <c r="B540" s="127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spans="1:26" ht="13.5" thickBot="1" x14ac:dyDescent="0.25">
      <c r="A541" s="120"/>
      <c r="B541" s="127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spans="1:26" ht="13.5" thickBot="1" x14ac:dyDescent="0.25">
      <c r="A542" s="120"/>
      <c r="B542" s="127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spans="1:26" ht="13.5" thickBot="1" x14ac:dyDescent="0.25">
      <c r="A543" s="120"/>
      <c r="B543" s="127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spans="1:26" ht="13.5" thickBot="1" x14ac:dyDescent="0.25">
      <c r="A544" s="120"/>
      <c r="B544" s="127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spans="1:26" ht="13.5" thickBot="1" x14ac:dyDescent="0.25">
      <c r="A545" s="120"/>
      <c r="B545" s="127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spans="1:26" ht="13.5" thickBot="1" x14ac:dyDescent="0.25">
      <c r="A546" s="120"/>
      <c r="B546" s="127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spans="1:26" ht="13.5" thickBot="1" x14ac:dyDescent="0.25">
      <c r="A547" s="120"/>
      <c r="B547" s="127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spans="1:26" ht="13.5" thickBot="1" x14ac:dyDescent="0.25">
      <c r="A548" s="120"/>
      <c r="B548" s="127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spans="1:26" ht="13.5" thickBot="1" x14ac:dyDescent="0.25">
      <c r="A549" s="120"/>
      <c r="B549" s="127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spans="1:26" ht="13.5" thickBot="1" x14ac:dyDescent="0.25">
      <c r="A550" s="120"/>
      <c r="B550" s="127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spans="1:26" ht="13.5" thickBot="1" x14ac:dyDescent="0.25">
      <c r="A551" s="120"/>
      <c r="B551" s="127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spans="1:26" ht="13.5" thickBot="1" x14ac:dyDescent="0.25">
      <c r="A552" s="120"/>
      <c r="B552" s="127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spans="1:26" ht="13.5" thickBot="1" x14ac:dyDescent="0.25">
      <c r="A553" s="120"/>
      <c r="B553" s="127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spans="1:26" ht="13.5" thickBot="1" x14ac:dyDescent="0.25">
      <c r="A554" s="120"/>
      <c r="B554" s="127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spans="1:26" ht="13.5" thickBot="1" x14ac:dyDescent="0.25">
      <c r="A555" s="120"/>
      <c r="B555" s="127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spans="1:26" ht="13.5" thickBot="1" x14ac:dyDescent="0.25">
      <c r="A556" s="120"/>
      <c r="B556" s="127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spans="1:26" ht="13.5" thickBot="1" x14ac:dyDescent="0.25">
      <c r="A557" s="120"/>
      <c r="B557" s="127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spans="1:26" ht="13.5" thickBot="1" x14ac:dyDescent="0.25">
      <c r="A558" s="120"/>
      <c r="B558" s="127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spans="1:26" ht="13.5" thickBot="1" x14ac:dyDescent="0.25">
      <c r="A559" s="120"/>
      <c r="B559" s="127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spans="1:26" ht="13.5" thickBot="1" x14ac:dyDescent="0.25">
      <c r="A560" s="120"/>
      <c r="B560" s="127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spans="1:26" ht="13.5" thickBot="1" x14ac:dyDescent="0.25">
      <c r="A561" s="120"/>
      <c r="B561" s="127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spans="1:26" ht="13.5" thickBot="1" x14ac:dyDescent="0.25">
      <c r="A562" s="120"/>
      <c r="B562" s="127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spans="1:26" ht="13.5" thickBot="1" x14ac:dyDescent="0.25">
      <c r="A563" s="120"/>
      <c r="B563" s="127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spans="1:26" ht="13.5" thickBot="1" x14ac:dyDescent="0.25">
      <c r="A564" s="120"/>
      <c r="B564" s="127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spans="1:26" ht="13.5" thickBot="1" x14ac:dyDescent="0.25">
      <c r="A565" s="120"/>
      <c r="B565" s="127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spans="1:26" ht="13.5" thickBot="1" x14ac:dyDescent="0.25">
      <c r="A566" s="120"/>
      <c r="B566" s="127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spans="1:26" ht="13.5" thickBot="1" x14ac:dyDescent="0.25">
      <c r="A567" s="120"/>
      <c r="B567" s="127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spans="1:26" ht="13.5" thickBot="1" x14ac:dyDescent="0.25">
      <c r="A568" s="120"/>
      <c r="B568" s="127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spans="1:26" ht="13.5" thickBot="1" x14ac:dyDescent="0.25">
      <c r="A569" s="120"/>
      <c r="B569" s="127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spans="1:26" ht="13.5" thickBot="1" x14ac:dyDescent="0.25">
      <c r="A570" s="120"/>
      <c r="B570" s="127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spans="1:26" ht="13.5" thickBot="1" x14ac:dyDescent="0.25">
      <c r="A571" s="120"/>
      <c r="B571" s="127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spans="1:26" ht="13.5" thickBot="1" x14ac:dyDescent="0.25">
      <c r="A572" s="120"/>
      <c r="B572" s="127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spans="1:26" ht="13.5" thickBot="1" x14ac:dyDescent="0.25">
      <c r="A573" s="120"/>
      <c r="B573" s="127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spans="1:26" ht="13.5" thickBot="1" x14ac:dyDescent="0.25">
      <c r="A574" s="120"/>
      <c r="B574" s="127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spans="1:26" ht="13.5" thickBot="1" x14ac:dyDescent="0.25">
      <c r="A575" s="120"/>
      <c r="B575" s="127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spans="1:26" ht="13.5" thickBot="1" x14ac:dyDescent="0.25">
      <c r="A576" s="120"/>
      <c r="B576" s="127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spans="1:26" ht="13.5" thickBot="1" x14ac:dyDescent="0.25">
      <c r="A577" s="120"/>
      <c r="B577" s="127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spans="1:26" ht="13.5" thickBot="1" x14ac:dyDescent="0.25">
      <c r="A578" s="120"/>
      <c r="B578" s="127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spans="1:26" ht="13.5" thickBot="1" x14ac:dyDescent="0.25">
      <c r="A579" s="120"/>
      <c r="B579" s="127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spans="1:26" ht="13.5" thickBot="1" x14ac:dyDescent="0.25">
      <c r="A580" s="120"/>
      <c r="B580" s="127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spans="1:26" ht="13.5" thickBot="1" x14ac:dyDescent="0.25">
      <c r="A581" s="120"/>
      <c r="B581" s="127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spans="1:26" ht="13.5" thickBot="1" x14ac:dyDescent="0.25">
      <c r="A582" s="120"/>
      <c r="B582" s="127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spans="1:26" ht="13.5" thickBot="1" x14ac:dyDescent="0.25">
      <c r="A583" s="120"/>
      <c r="B583" s="127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spans="1:26" ht="13.5" thickBot="1" x14ac:dyDescent="0.25">
      <c r="A584" s="120"/>
      <c r="B584" s="127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spans="1:26" ht="13.5" thickBot="1" x14ac:dyDescent="0.25">
      <c r="A585" s="120"/>
      <c r="B585" s="127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spans="1:26" ht="13.5" thickBot="1" x14ac:dyDescent="0.25">
      <c r="A586" s="120"/>
      <c r="B586" s="127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spans="1:26" ht="13.5" thickBot="1" x14ac:dyDescent="0.25">
      <c r="A587" s="120"/>
      <c r="B587" s="127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spans="1:26" ht="13.5" thickBot="1" x14ac:dyDescent="0.25">
      <c r="A588" s="120"/>
      <c r="B588" s="127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spans="1:26" ht="13.5" thickBot="1" x14ac:dyDescent="0.25">
      <c r="A589" s="120"/>
      <c r="B589" s="127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spans="1:26" ht="13.5" thickBot="1" x14ac:dyDescent="0.25">
      <c r="A590" s="120"/>
      <c r="B590" s="127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spans="1:26" ht="13.5" thickBot="1" x14ac:dyDescent="0.25">
      <c r="A591" s="120"/>
      <c r="B591" s="127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spans="1:26" ht="13.5" thickBot="1" x14ac:dyDescent="0.25">
      <c r="A592" s="120"/>
      <c r="B592" s="127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spans="1:26" ht="13.5" thickBot="1" x14ac:dyDescent="0.25">
      <c r="A593" s="120"/>
      <c r="B593" s="127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spans="1:26" ht="13.5" thickBot="1" x14ac:dyDescent="0.25">
      <c r="A594" s="120"/>
      <c r="B594" s="127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spans="1:26" ht="13.5" thickBot="1" x14ac:dyDescent="0.25">
      <c r="A595" s="120"/>
      <c r="B595" s="127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spans="1:26" ht="13.5" thickBot="1" x14ac:dyDescent="0.25">
      <c r="A596" s="120"/>
      <c r="B596" s="127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spans="1:26" ht="13.5" thickBot="1" x14ac:dyDescent="0.25">
      <c r="A597" s="120"/>
      <c r="B597" s="127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spans="1:26" ht="13.5" thickBot="1" x14ac:dyDescent="0.25">
      <c r="A598" s="120"/>
      <c r="B598" s="127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spans="1:26" ht="13.5" thickBot="1" x14ac:dyDescent="0.25">
      <c r="A599" s="120"/>
      <c r="B599" s="127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spans="1:26" ht="13.5" thickBot="1" x14ac:dyDescent="0.25">
      <c r="A600" s="120"/>
      <c r="B600" s="127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spans="1:26" ht="13.5" thickBot="1" x14ac:dyDescent="0.25">
      <c r="A601" s="120"/>
      <c r="B601" s="127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spans="1:26" ht="13.5" thickBot="1" x14ac:dyDescent="0.25">
      <c r="A602" s="120"/>
      <c r="B602" s="127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spans="1:26" ht="13.5" thickBot="1" x14ac:dyDescent="0.25">
      <c r="A603" s="120"/>
      <c r="B603" s="127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spans="1:26" ht="13.5" thickBot="1" x14ac:dyDescent="0.25">
      <c r="A604" s="120"/>
      <c r="B604" s="127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spans="1:26" ht="13.5" thickBot="1" x14ac:dyDescent="0.25">
      <c r="A605" s="120"/>
      <c r="B605" s="127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spans="1:26" ht="13.5" thickBot="1" x14ac:dyDescent="0.25">
      <c r="A606" s="120"/>
      <c r="B606" s="127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spans="1:26" ht="13.5" thickBot="1" x14ac:dyDescent="0.25">
      <c r="A607" s="120"/>
      <c r="B607" s="127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spans="1:26" ht="13.5" thickBot="1" x14ac:dyDescent="0.25">
      <c r="A608" s="120"/>
      <c r="B608" s="127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spans="1:26" ht="13.5" thickBot="1" x14ac:dyDescent="0.25">
      <c r="A609" s="120"/>
      <c r="B609" s="127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spans="1:26" ht="13.5" thickBot="1" x14ac:dyDescent="0.25">
      <c r="A610" s="120"/>
      <c r="B610" s="127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spans="1:26" ht="13.5" thickBot="1" x14ac:dyDescent="0.25">
      <c r="A611" s="120"/>
      <c r="B611" s="127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spans="1:26" ht="13.5" thickBot="1" x14ac:dyDescent="0.25">
      <c r="A612" s="120"/>
      <c r="B612" s="127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spans="1:26" ht="13.5" thickBot="1" x14ac:dyDescent="0.25">
      <c r="A613" s="120"/>
      <c r="B613" s="127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spans="1:26" ht="13.5" thickBot="1" x14ac:dyDescent="0.25">
      <c r="A614" s="120"/>
      <c r="B614" s="127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spans="1:26" ht="13.5" thickBot="1" x14ac:dyDescent="0.25">
      <c r="A615" s="120"/>
      <c r="B615" s="127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spans="1:26" ht="13.5" thickBot="1" x14ac:dyDescent="0.25">
      <c r="A616" s="120"/>
      <c r="B616" s="127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spans="1:26" ht="13.5" thickBot="1" x14ac:dyDescent="0.25">
      <c r="A617" s="120"/>
      <c r="B617" s="127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spans="1:26" ht="13.5" thickBot="1" x14ac:dyDescent="0.25">
      <c r="A618" s="120"/>
      <c r="B618" s="127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spans="1:26" ht="13.5" thickBot="1" x14ac:dyDescent="0.25">
      <c r="A619" s="120"/>
      <c r="B619" s="127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spans="1:26" ht="13.5" thickBot="1" x14ac:dyDescent="0.25">
      <c r="A620" s="120"/>
      <c r="B620" s="127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spans="1:26" ht="13.5" thickBot="1" x14ac:dyDescent="0.25">
      <c r="A621" s="120"/>
      <c r="B621" s="127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spans="1:26" ht="13.5" thickBot="1" x14ac:dyDescent="0.25">
      <c r="A622" s="120"/>
      <c r="B622" s="127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spans="1:26" ht="13.5" thickBot="1" x14ac:dyDescent="0.25">
      <c r="A623" s="120"/>
      <c r="B623" s="127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spans="1:26" ht="13.5" thickBot="1" x14ac:dyDescent="0.25">
      <c r="A624" s="120"/>
      <c r="B624" s="127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spans="1:26" ht="13.5" thickBot="1" x14ac:dyDescent="0.25">
      <c r="A625" s="120"/>
      <c r="B625" s="127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spans="1:26" ht="13.5" thickBot="1" x14ac:dyDescent="0.25">
      <c r="A626" s="120"/>
      <c r="B626" s="127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spans="1:26" ht="13.5" thickBot="1" x14ac:dyDescent="0.25">
      <c r="A627" s="120"/>
      <c r="B627" s="127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spans="1:26" ht="13.5" thickBot="1" x14ac:dyDescent="0.25">
      <c r="A628" s="120"/>
      <c r="B628" s="127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spans="1:26" ht="13.5" thickBot="1" x14ac:dyDescent="0.25">
      <c r="A629" s="120"/>
      <c r="B629" s="127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spans="1:26" ht="13.5" thickBot="1" x14ac:dyDescent="0.25">
      <c r="A630" s="120"/>
      <c r="B630" s="127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spans="1:26" ht="13.5" thickBot="1" x14ac:dyDescent="0.25">
      <c r="A631" s="120"/>
      <c r="B631" s="127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spans="1:26" ht="13.5" thickBot="1" x14ac:dyDescent="0.25">
      <c r="A632" s="120"/>
      <c r="B632" s="127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spans="1:26" ht="13.5" thickBot="1" x14ac:dyDescent="0.25">
      <c r="A633" s="120"/>
      <c r="B633" s="127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spans="1:26" ht="13.5" thickBot="1" x14ac:dyDescent="0.25">
      <c r="A634" s="120"/>
      <c r="B634" s="127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spans="1:26" ht="13.5" thickBot="1" x14ac:dyDescent="0.25">
      <c r="A635" s="120"/>
      <c r="B635" s="127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spans="1:26" ht="13.5" thickBot="1" x14ac:dyDescent="0.25">
      <c r="A636" s="120"/>
      <c r="B636" s="127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spans="1:26" ht="13.5" thickBot="1" x14ac:dyDescent="0.25">
      <c r="A637" s="120"/>
      <c r="B637" s="127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spans="1:26" ht="13.5" thickBot="1" x14ac:dyDescent="0.25">
      <c r="A638" s="120"/>
      <c r="B638" s="127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spans="1:26" ht="13.5" thickBot="1" x14ac:dyDescent="0.25">
      <c r="A639" s="120"/>
      <c r="B639" s="127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spans="1:26" ht="13.5" thickBot="1" x14ac:dyDescent="0.25">
      <c r="A640" s="120"/>
      <c r="B640" s="127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spans="1:26" ht="13.5" thickBot="1" x14ac:dyDescent="0.25">
      <c r="A641" s="120"/>
      <c r="B641" s="127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spans="1:26" ht="13.5" thickBot="1" x14ac:dyDescent="0.25">
      <c r="A642" s="120"/>
      <c r="B642" s="127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spans="1:26" ht="13.5" thickBot="1" x14ac:dyDescent="0.25">
      <c r="A643" s="120"/>
      <c r="B643" s="127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spans="1:26" ht="13.5" thickBot="1" x14ac:dyDescent="0.25">
      <c r="A644" s="120"/>
      <c r="B644" s="127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spans="1:26" ht="13.5" thickBot="1" x14ac:dyDescent="0.25">
      <c r="A645" s="120"/>
      <c r="B645" s="127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spans="1:26" ht="13.5" thickBot="1" x14ac:dyDescent="0.25">
      <c r="A646" s="120"/>
      <c r="B646" s="127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spans="1:26" ht="13.5" thickBot="1" x14ac:dyDescent="0.25">
      <c r="A647" s="120"/>
      <c r="B647" s="127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spans="1:26" ht="13.5" thickBot="1" x14ac:dyDescent="0.25">
      <c r="A648" s="120"/>
      <c r="B648" s="127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spans="1:26" ht="13.5" thickBot="1" x14ac:dyDescent="0.25">
      <c r="A649" s="120"/>
      <c r="B649" s="127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spans="1:26" ht="13.5" thickBot="1" x14ac:dyDescent="0.25">
      <c r="A650" s="120"/>
      <c r="B650" s="127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spans="1:26" ht="13.5" thickBot="1" x14ac:dyDescent="0.25">
      <c r="A651" s="120"/>
      <c r="B651" s="127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spans="1:26" ht="13.5" thickBot="1" x14ac:dyDescent="0.25">
      <c r="A652" s="120"/>
      <c r="B652" s="127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spans="1:26" ht="13.5" thickBot="1" x14ac:dyDescent="0.25">
      <c r="A653" s="120"/>
      <c r="B653" s="127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spans="1:26" ht="13.5" thickBot="1" x14ac:dyDescent="0.25">
      <c r="A654" s="120"/>
      <c r="B654" s="127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spans="1:26" ht="13.5" thickBot="1" x14ac:dyDescent="0.25">
      <c r="A655" s="120"/>
      <c r="B655" s="127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spans="1:26" ht="13.5" thickBot="1" x14ac:dyDescent="0.25">
      <c r="A656" s="120"/>
      <c r="B656" s="127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spans="1:26" ht="13.5" thickBot="1" x14ac:dyDescent="0.25">
      <c r="A657" s="120"/>
      <c r="B657" s="127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spans="1:26" ht="13.5" thickBot="1" x14ac:dyDescent="0.25">
      <c r="A658" s="120"/>
      <c r="B658" s="127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spans="1:26" ht="13.5" thickBot="1" x14ac:dyDescent="0.25">
      <c r="A659" s="120"/>
      <c r="B659" s="127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spans="1:26" ht="13.5" thickBot="1" x14ac:dyDescent="0.25">
      <c r="A660" s="120"/>
      <c r="B660" s="127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spans="1:26" ht="13.5" thickBot="1" x14ac:dyDescent="0.25">
      <c r="A661" s="120"/>
      <c r="B661" s="127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spans="1:26" ht="13.5" thickBot="1" x14ac:dyDescent="0.25">
      <c r="A662" s="120"/>
      <c r="B662" s="127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spans="1:26" ht="13.5" thickBot="1" x14ac:dyDescent="0.25">
      <c r="A663" s="120"/>
      <c r="B663" s="127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spans="1:26" ht="13.5" thickBot="1" x14ac:dyDescent="0.25">
      <c r="A664" s="120"/>
      <c r="B664" s="127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spans="1:26" ht="13.5" thickBot="1" x14ac:dyDescent="0.25">
      <c r="A665" s="120"/>
      <c r="B665" s="127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spans="1:26" ht="13.5" thickBot="1" x14ac:dyDescent="0.25">
      <c r="A666" s="120"/>
      <c r="B666" s="127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spans="1:26" ht="13.5" thickBot="1" x14ac:dyDescent="0.25">
      <c r="A667" s="120"/>
      <c r="B667" s="127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spans="1:26" ht="13.5" thickBot="1" x14ac:dyDescent="0.25">
      <c r="A668" s="120"/>
      <c r="B668" s="127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spans="1:26" ht="13.5" thickBot="1" x14ac:dyDescent="0.25">
      <c r="A669" s="120"/>
      <c r="B669" s="127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spans="1:26" ht="13.5" thickBot="1" x14ac:dyDescent="0.25">
      <c r="A670" s="120"/>
      <c r="B670" s="127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spans="1:26" ht="13.5" thickBot="1" x14ac:dyDescent="0.25">
      <c r="A671" s="120"/>
      <c r="B671" s="127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spans="1:26" ht="13.5" thickBot="1" x14ac:dyDescent="0.25">
      <c r="A672" s="120"/>
      <c r="B672" s="127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spans="1:26" ht="13.5" thickBot="1" x14ac:dyDescent="0.25">
      <c r="A673" s="120"/>
      <c r="B673" s="127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spans="1:26" ht="13.5" thickBot="1" x14ac:dyDescent="0.25">
      <c r="A674" s="120"/>
      <c r="B674" s="127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spans="1:26" ht="13.5" thickBot="1" x14ac:dyDescent="0.25">
      <c r="A675" s="120"/>
      <c r="B675" s="127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spans="1:26" ht="13.5" thickBot="1" x14ac:dyDescent="0.25">
      <c r="A676" s="120"/>
      <c r="B676" s="127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spans="1:26" ht="13.5" thickBot="1" x14ac:dyDescent="0.25">
      <c r="A677" s="120"/>
      <c r="B677" s="127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spans="1:26" ht="13.5" thickBot="1" x14ac:dyDescent="0.25">
      <c r="A678" s="120"/>
      <c r="B678" s="127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spans="1:26" ht="13.5" thickBot="1" x14ac:dyDescent="0.25">
      <c r="A679" s="120"/>
      <c r="B679" s="127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spans="1:26" ht="13.5" thickBot="1" x14ac:dyDescent="0.25">
      <c r="A680" s="120"/>
      <c r="B680" s="127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spans="1:26" ht="13.5" thickBot="1" x14ac:dyDescent="0.25">
      <c r="A681" s="120"/>
      <c r="B681" s="127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spans="1:26" ht="13.5" thickBot="1" x14ac:dyDescent="0.25">
      <c r="A682" s="120"/>
      <c r="B682" s="127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spans="1:26" ht="13.5" thickBot="1" x14ac:dyDescent="0.25">
      <c r="A683" s="120"/>
      <c r="B683" s="127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spans="1:26" ht="13.5" thickBot="1" x14ac:dyDescent="0.25">
      <c r="A684" s="120"/>
      <c r="B684" s="127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spans="1:26" ht="13.5" thickBot="1" x14ac:dyDescent="0.25">
      <c r="A685" s="120"/>
      <c r="B685" s="127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spans="1:26" ht="13.5" thickBot="1" x14ac:dyDescent="0.25">
      <c r="A686" s="120"/>
      <c r="B686" s="127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spans="1:26" ht="13.5" thickBot="1" x14ac:dyDescent="0.25">
      <c r="A687" s="120"/>
      <c r="B687" s="127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spans="1:26" ht="13.5" thickBot="1" x14ac:dyDescent="0.25">
      <c r="A688" s="120"/>
      <c r="B688" s="127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spans="1:26" ht="13.5" thickBot="1" x14ac:dyDescent="0.25">
      <c r="A689" s="120"/>
      <c r="B689" s="127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spans="1:26" ht="13.5" thickBot="1" x14ac:dyDescent="0.25">
      <c r="A690" s="120"/>
      <c r="B690" s="127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spans="1:26" ht="13.5" thickBot="1" x14ac:dyDescent="0.25">
      <c r="A691" s="120"/>
      <c r="B691" s="127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spans="1:26" ht="13.5" thickBot="1" x14ac:dyDescent="0.25">
      <c r="A692" s="120"/>
      <c r="B692" s="127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spans="1:26" ht="13.5" thickBot="1" x14ac:dyDescent="0.25">
      <c r="A693" s="120"/>
      <c r="B693" s="127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spans="1:26" ht="13.5" thickBot="1" x14ac:dyDescent="0.25">
      <c r="A694" s="120"/>
      <c r="B694" s="127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spans="1:26" ht="13.5" thickBot="1" x14ac:dyDescent="0.25">
      <c r="A695" s="120"/>
      <c r="B695" s="127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spans="1:26" ht="13.5" thickBot="1" x14ac:dyDescent="0.25">
      <c r="A696" s="120"/>
      <c r="B696" s="127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spans="1:26" ht="13.5" thickBot="1" x14ac:dyDescent="0.25">
      <c r="A697" s="120"/>
      <c r="B697" s="127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spans="1:26" ht="13.5" thickBot="1" x14ac:dyDescent="0.25">
      <c r="A698" s="120"/>
      <c r="B698" s="127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spans="1:26" ht="13.5" thickBot="1" x14ac:dyDescent="0.25">
      <c r="A699" s="120"/>
      <c r="B699" s="127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spans="1:26" ht="13.5" thickBot="1" x14ac:dyDescent="0.25">
      <c r="A700" s="120"/>
      <c r="B700" s="127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spans="1:26" ht="13.5" thickBot="1" x14ac:dyDescent="0.25">
      <c r="A701" s="120"/>
      <c r="B701" s="127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spans="1:26" ht="13.5" thickBot="1" x14ac:dyDescent="0.25">
      <c r="A702" s="120"/>
      <c r="B702" s="127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spans="1:26" ht="13.5" thickBot="1" x14ac:dyDescent="0.25">
      <c r="A703" s="120"/>
      <c r="B703" s="127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spans="1:26" ht="13.5" thickBot="1" x14ac:dyDescent="0.25">
      <c r="A704" s="120"/>
      <c r="B704" s="127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spans="1:26" ht="13.5" thickBot="1" x14ac:dyDescent="0.25">
      <c r="A705" s="120"/>
      <c r="B705" s="127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spans="1:26" ht="13.5" thickBot="1" x14ac:dyDescent="0.25">
      <c r="A706" s="120"/>
      <c r="B706" s="127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spans="1:26" ht="13.5" thickBot="1" x14ac:dyDescent="0.25">
      <c r="A707" s="120"/>
      <c r="B707" s="127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spans="1:26" ht="13.5" thickBot="1" x14ac:dyDescent="0.25">
      <c r="A708" s="120"/>
      <c r="B708" s="127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spans="1:26" ht="13.5" thickBot="1" x14ac:dyDescent="0.25">
      <c r="A709" s="120"/>
      <c r="B709" s="127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spans="1:26" ht="13.5" thickBot="1" x14ac:dyDescent="0.25">
      <c r="A710" s="120"/>
      <c r="B710" s="127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spans="1:26" ht="13.5" thickBot="1" x14ac:dyDescent="0.25">
      <c r="A711" s="120"/>
      <c r="B711" s="127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spans="1:26" ht="13.5" thickBot="1" x14ac:dyDescent="0.25">
      <c r="A712" s="120"/>
      <c r="B712" s="127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spans="1:26" ht="13.5" thickBot="1" x14ac:dyDescent="0.25">
      <c r="A713" s="120"/>
      <c r="B713" s="127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spans="1:26" ht="13.5" thickBot="1" x14ac:dyDescent="0.25">
      <c r="A714" s="120"/>
      <c r="B714" s="127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spans="1:26" ht="13.5" thickBot="1" x14ac:dyDescent="0.25">
      <c r="A715" s="120"/>
      <c r="B715" s="127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spans="1:26" ht="13.5" thickBot="1" x14ac:dyDescent="0.25">
      <c r="A716" s="120"/>
      <c r="B716" s="127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spans="1:26" ht="13.5" thickBot="1" x14ac:dyDescent="0.25">
      <c r="A717" s="120"/>
      <c r="B717" s="127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spans="1:26" ht="13.5" thickBot="1" x14ac:dyDescent="0.25">
      <c r="A718" s="120"/>
      <c r="B718" s="127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spans="1:26" ht="13.5" thickBot="1" x14ac:dyDescent="0.25">
      <c r="A719" s="120"/>
      <c r="B719" s="127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spans="1:26" ht="13.5" thickBot="1" x14ac:dyDescent="0.25">
      <c r="A720" s="120"/>
      <c r="B720" s="127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spans="1:26" ht="13.5" thickBot="1" x14ac:dyDescent="0.25">
      <c r="A721" s="120"/>
      <c r="B721" s="127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spans="1:26" ht="13.5" thickBot="1" x14ac:dyDescent="0.25">
      <c r="A722" s="120"/>
      <c r="B722" s="127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spans="1:26" ht="13.5" thickBot="1" x14ac:dyDescent="0.25">
      <c r="A723" s="120"/>
      <c r="B723" s="127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spans="1:26" ht="13.5" thickBot="1" x14ac:dyDescent="0.25">
      <c r="A724" s="120"/>
      <c r="B724" s="127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spans="1:26" ht="13.5" thickBot="1" x14ac:dyDescent="0.25">
      <c r="A725" s="120"/>
      <c r="B725" s="127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spans="1:26" ht="13.5" thickBot="1" x14ac:dyDescent="0.25">
      <c r="A726" s="120"/>
      <c r="B726" s="127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spans="1:26" ht="13.5" thickBot="1" x14ac:dyDescent="0.25">
      <c r="A727" s="120"/>
      <c r="B727" s="127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spans="1:26" ht="13.5" thickBot="1" x14ac:dyDescent="0.25">
      <c r="A728" s="120"/>
      <c r="B728" s="127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spans="1:26" ht="13.5" thickBot="1" x14ac:dyDescent="0.25">
      <c r="A729" s="120"/>
      <c r="B729" s="127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spans="1:26" ht="13.5" thickBot="1" x14ac:dyDescent="0.25">
      <c r="A730" s="120"/>
      <c r="B730" s="127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spans="1:26" ht="13.5" thickBot="1" x14ac:dyDescent="0.25">
      <c r="A731" s="120"/>
      <c r="B731" s="127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spans="1:26" ht="13.5" thickBot="1" x14ac:dyDescent="0.25">
      <c r="A732" s="120"/>
      <c r="B732" s="127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spans="1:26" ht="13.5" thickBot="1" x14ac:dyDescent="0.25">
      <c r="A733" s="120"/>
      <c r="B733" s="127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spans="1:26" ht="13.5" thickBot="1" x14ac:dyDescent="0.25">
      <c r="A734" s="120"/>
      <c r="B734" s="127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spans="1:26" ht="13.5" thickBot="1" x14ac:dyDescent="0.25">
      <c r="A735" s="120"/>
      <c r="B735" s="127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spans="1:26" ht="13.5" thickBot="1" x14ac:dyDescent="0.25">
      <c r="A736" s="120"/>
      <c r="B736" s="127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spans="1:26" ht="13.5" thickBot="1" x14ac:dyDescent="0.25">
      <c r="A737" s="120"/>
      <c r="B737" s="127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spans="1:26" ht="13.5" thickBot="1" x14ac:dyDescent="0.25">
      <c r="A738" s="120"/>
      <c r="B738" s="127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spans="1:26" ht="13.5" thickBot="1" x14ac:dyDescent="0.25">
      <c r="A739" s="120"/>
      <c r="B739" s="127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spans="1:26" ht="13.5" thickBot="1" x14ac:dyDescent="0.25">
      <c r="A740" s="120"/>
      <c r="B740" s="127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spans="1:26" ht="13.5" thickBot="1" x14ac:dyDescent="0.25">
      <c r="A741" s="120"/>
      <c r="B741" s="127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spans="1:26" ht="13.5" thickBot="1" x14ac:dyDescent="0.25">
      <c r="A742" s="120"/>
      <c r="B742" s="127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spans="1:26" ht="13.5" thickBot="1" x14ac:dyDescent="0.25">
      <c r="A743" s="120"/>
      <c r="B743" s="127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spans="1:26" ht="13.5" thickBot="1" x14ac:dyDescent="0.25">
      <c r="A744" s="120"/>
      <c r="B744" s="127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spans="1:26" ht="13.5" thickBot="1" x14ac:dyDescent="0.25">
      <c r="A745" s="120"/>
      <c r="B745" s="127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spans="1:26" ht="13.5" thickBot="1" x14ac:dyDescent="0.25">
      <c r="A746" s="120"/>
      <c r="B746" s="127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spans="1:26" ht="13.5" thickBot="1" x14ac:dyDescent="0.25">
      <c r="A747" s="120"/>
      <c r="B747" s="127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spans="1:26" ht="13.5" thickBot="1" x14ac:dyDescent="0.25">
      <c r="A748" s="120"/>
      <c r="B748" s="127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spans="1:26" ht="13.5" thickBot="1" x14ac:dyDescent="0.25">
      <c r="A749" s="120"/>
      <c r="B749" s="127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spans="1:26" ht="13.5" thickBot="1" x14ac:dyDescent="0.25">
      <c r="A750" s="120"/>
      <c r="B750" s="127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spans="1:26" ht="13.5" thickBot="1" x14ac:dyDescent="0.25">
      <c r="A751" s="120"/>
      <c r="B751" s="127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spans="1:26" ht="13.5" thickBot="1" x14ac:dyDescent="0.25">
      <c r="A752" s="120"/>
      <c r="B752" s="127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spans="1:26" ht="13.5" thickBot="1" x14ac:dyDescent="0.25">
      <c r="A753" s="120"/>
      <c r="B753" s="127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spans="1:26" ht="13.5" thickBot="1" x14ac:dyDescent="0.25">
      <c r="A754" s="120"/>
      <c r="B754" s="127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spans="1:26" ht="13.5" thickBot="1" x14ac:dyDescent="0.25">
      <c r="A755" s="120"/>
      <c r="B755" s="127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spans="1:26" ht="13.5" thickBot="1" x14ac:dyDescent="0.25">
      <c r="A756" s="120"/>
      <c r="B756" s="127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spans="1:26" ht="13.5" thickBot="1" x14ac:dyDescent="0.25">
      <c r="A757" s="120"/>
      <c r="B757" s="127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spans="1:26" ht="13.5" thickBot="1" x14ac:dyDescent="0.25">
      <c r="A758" s="120"/>
      <c r="B758" s="127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spans="1:26" ht="13.5" thickBot="1" x14ac:dyDescent="0.25">
      <c r="A759" s="120"/>
      <c r="B759" s="127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spans="1:26" ht="13.5" thickBot="1" x14ac:dyDescent="0.25">
      <c r="A760" s="120"/>
      <c r="B760" s="127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spans="1:26" ht="13.5" thickBot="1" x14ac:dyDescent="0.25">
      <c r="A761" s="120"/>
      <c r="B761" s="127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spans="1:26" ht="13.5" thickBot="1" x14ac:dyDescent="0.25">
      <c r="A762" s="120"/>
      <c r="B762" s="127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spans="1:26" ht="13.5" thickBot="1" x14ac:dyDescent="0.25">
      <c r="A763" s="120"/>
      <c r="B763" s="127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spans="1:26" ht="13.5" thickBot="1" x14ac:dyDescent="0.25">
      <c r="A764" s="120"/>
      <c r="B764" s="127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spans="1:26" ht="13.5" thickBot="1" x14ac:dyDescent="0.25">
      <c r="A765" s="120"/>
      <c r="B765" s="127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spans="1:26" ht="13.5" thickBot="1" x14ac:dyDescent="0.25">
      <c r="A766" s="120"/>
      <c r="B766" s="127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spans="1:26" ht="13.5" thickBot="1" x14ac:dyDescent="0.25">
      <c r="A767" s="120"/>
      <c r="B767" s="127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spans="1:26" ht="13.5" thickBot="1" x14ac:dyDescent="0.25">
      <c r="A768" s="120"/>
      <c r="B768" s="127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spans="1:26" ht="13.5" thickBot="1" x14ac:dyDescent="0.25">
      <c r="A769" s="120"/>
      <c r="B769" s="127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spans="1:26" ht="13.5" thickBot="1" x14ac:dyDescent="0.25">
      <c r="A770" s="120"/>
      <c r="B770" s="127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spans="1:26" ht="13.5" thickBot="1" x14ac:dyDescent="0.25">
      <c r="A771" s="120"/>
      <c r="B771" s="127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spans="1:26" ht="13.5" thickBot="1" x14ac:dyDescent="0.25">
      <c r="A772" s="120"/>
      <c r="B772" s="127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spans="1:26" ht="13.5" thickBot="1" x14ac:dyDescent="0.25">
      <c r="A773" s="120"/>
      <c r="B773" s="127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spans="1:26" ht="13.5" thickBot="1" x14ac:dyDescent="0.25">
      <c r="A774" s="120"/>
      <c r="B774" s="127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spans="1:26" ht="13.5" thickBot="1" x14ac:dyDescent="0.25">
      <c r="A775" s="120"/>
      <c r="B775" s="127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spans="1:26" ht="13.5" thickBot="1" x14ac:dyDescent="0.25">
      <c r="A776" s="120"/>
      <c r="B776" s="127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spans="1:26" ht="13.5" thickBot="1" x14ac:dyDescent="0.25">
      <c r="A777" s="120"/>
      <c r="B777" s="127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spans="1:26" ht="13.5" thickBot="1" x14ac:dyDescent="0.25">
      <c r="A778" s="120"/>
      <c r="B778" s="127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spans="1:26" ht="13.5" thickBot="1" x14ac:dyDescent="0.25">
      <c r="A779" s="120"/>
      <c r="B779" s="127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spans="1:26" ht="13.5" thickBot="1" x14ac:dyDescent="0.25">
      <c r="A780" s="120"/>
      <c r="B780" s="127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spans="1:26" ht="13.5" thickBot="1" x14ac:dyDescent="0.25">
      <c r="A781" s="120"/>
      <c r="B781" s="127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spans="1:26" ht="13.5" thickBot="1" x14ac:dyDescent="0.25">
      <c r="A782" s="120"/>
      <c r="B782" s="127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spans="1:26" ht="13.5" thickBot="1" x14ac:dyDescent="0.25">
      <c r="A783" s="120"/>
      <c r="B783" s="127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spans="1:26" ht="13.5" thickBot="1" x14ac:dyDescent="0.25">
      <c r="A784" s="120"/>
      <c r="B784" s="127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spans="1:26" ht="13.5" thickBot="1" x14ac:dyDescent="0.25">
      <c r="A785" s="120"/>
      <c r="B785" s="127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spans="1:26" ht="13.5" thickBot="1" x14ac:dyDescent="0.25">
      <c r="A786" s="120"/>
      <c r="B786" s="127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spans="1:26" ht="13.5" thickBot="1" x14ac:dyDescent="0.25">
      <c r="A787" s="120"/>
      <c r="B787" s="127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spans="1:26" ht="13.5" thickBot="1" x14ac:dyDescent="0.25">
      <c r="A788" s="120"/>
      <c r="B788" s="127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spans="1:26" ht="13.5" thickBot="1" x14ac:dyDescent="0.25">
      <c r="A789" s="120"/>
      <c r="B789" s="127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spans="1:26" ht="13.5" thickBot="1" x14ac:dyDescent="0.25">
      <c r="A790" s="120"/>
      <c r="B790" s="127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spans="1:26" ht="13.5" thickBot="1" x14ac:dyDescent="0.25">
      <c r="A791" s="120"/>
      <c r="B791" s="127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spans="1:26" ht="13.5" thickBot="1" x14ac:dyDescent="0.25">
      <c r="A792" s="120"/>
      <c r="B792" s="127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spans="1:26" ht="13.5" thickBot="1" x14ac:dyDescent="0.25">
      <c r="A793" s="120"/>
      <c r="B793" s="127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spans="1:26" ht="13.5" thickBot="1" x14ac:dyDescent="0.25">
      <c r="A794" s="120"/>
      <c r="B794" s="127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spans="1:26" ht="13.5" thickBot="1" x14ac:dyDescent="0.25">
      <c r="A795" s="120"/>
      <c r="B795" s="127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spans="1:26" ht="13.5" thickBot="1" x14ac:dyDescent="0.25">
      <c r="A796" s="120"/>
      <c r="B796" s="127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spans="1:26" ht="13.5" thickBot="1" x14ac:dyDescent="0.25">
      <c r="A797" s="120"/>
      <c r="B797" s="127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spans="1:26" ht="13.5" thickBot="1" x14ac:dyDescent="0.25">
      <c r="A798" s="120"/>
      <c r="B798" s="127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spans="1:26" ht="13.5" thickBot="1" x14ac:dyDescent="0.25">
      <c r="A799" s="120"/>
      <c r="B799" s="127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spans="1:26" ht="13.5" thickBot="1" x14ac:dyDescent="0.25">
      <c r="A800" s="120"/>
      <c r="B800" s="127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spans="1:26" ht="13.5" thickBot="1" x14ac:dyDescent="0.25">
      <c r="A801" s="120"/>
      <c r="B801" s="127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spans="1:26" ht="13.5" thickBot="1" x14ac:dyDescent="0.25">
      <c r="A802" s="120"/>
      <c r="B802" s="127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spans="1:26" ht="13.5" thickBot="1" x14ac:dyDescent="0.25">
      <c r="A803" s="120"/>
      <c r="B803" s="127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spans="1:26" ht="13.5" thickBot="1" x14ac:dyDescent="0.25">
      <c r="A804" s="120"/>
      <c r="B804" s="127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spans="1:26" ht="13.5" thickBot="1" x14ac:dyDescent="0.25">
      <c r="A805" s="120"/>
      <c r="B805" s="127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spans="1:26" ht="13.5" thickBot="1" x14ac:dyDescent="0.25">
      <c r="A806" s="120"/>
      <c r="B806" s="127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spans="1:26" ht="13.5" thickBot="1" x14ac:dyDescent="0.25">
      <c r="A807" s="120"/>
      <c r="B807" s="127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spans="1:26" ht="13.5" thickBot="1" x14ac:dyDescent="0.25">
      <c r="A808" s="120"/>
      <c r="B808" s="127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spans="1:26" ht="13.5" thickBot="1" x14ac:dyDescent="0.25">
      <c r="A809" s="120"/>
      <c r="B809" s="127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spans="1:26" ht="13.5" thickBot="1" x14ac:dyDescent="0.25">
      <c r="A810" s="120"/>
      <c r="B810" s="127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spans="1:26" ht="13.5" thickBot="1" x14ac:dyDescent="0.25">
      <c r="A811" s="120"/>
      <c r="B811" s="127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spans="1:26" ht="13.5" thickBot="1" x14ac:dyDescent="0.25">
      <c r="A812" s="120"/>
      <c r="B812" s="127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spans="1:26" ht="13.5" thickBot="1" x14ac:dyDescent="0.25">
      <c r="A813" s="120"/>
      <c r="B813" s="127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spans="1:26" ht="13.5" thickBot="1" x14ac:dyDescent="0.25">
      <c r="A814" s="120"/>
      <c r="B814" s="127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spans="1:26" ht="13.5" thickBot="1" x14ac:dyDescent="0.25">
      <c r="A815" s="120"/>
      <c r="B815" s="127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spans="1:26" ht="13.5" thickBot="1" x14ac:dyDescent="0.25">
      <c r="A816" s="120"/>
      <c r="B816" s="127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spans="1:26" ht="13.5" thickBot="1" x14ac:dyDescent="0.25">
      <c r="A817" s="120"/>
      <c r="B817" s="127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spans="1:26" ht="13.5" thickBot="1" x14ac:dyDescent="0.25">
      <c r="A818" s="120"/>
      <c r="B818" s="127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spans="1:26" ht="13.5" thickBot="1" x14ac:dyDescent="0.25">
      <c r="A819" s="120"/>
      <c r="B819" s="127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spans="1:26" ht="13.5" thickBot="1" x14ac:dyDescent="0.25">
      <c r="A820" s="120"/>
      <c r="B820" s="127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spans="1:26" ht="13.5" thickBot="1" x14ac:dyDescent="0.25">
      <c r="A821" s="120"/>
      <c r="B821" s="127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spans="1:26" ht="13.5" thickBot="1" x14ac:dyDescent="0.25">
      <c r="A822" s="120"/>
      <c r="B822" s="127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spans="1:26" ht="13.5" thickBot="1" x14ac:dyDescent="0.25">
      <c r="A823" s="120"/>
      <c r="B823" s="127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spans="1:26" ht="13.5" thickBot="1" x14ac:dyDescent="0.25">
      <c r="A824" s="120"/>
      <c r="B824" s="127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spans="1:26" ht="13.5" thickBot="1" x14ac:dyDescent="0.25">
      <c r="A825" s="120"/>
      <c r="B825" s="127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spans="1:26" ht="13.5" thickBot="1" x14ac:dyDescent="0.25">
      <c r="A826" s="120"/>
      <c r="B826" s="127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spans="1:26" ht="13.5" thickBot="1" x14ac:dyDescent="0.25">
      <c r="A827" s="120"/>
      <c r="B827" s="127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spans="1:26" ht="13.5" thickBot="1" x14ac:dyDescent="0.25">
      <c r="A828" s="120"/>
      <c r="B828" s="127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spans="1:26" ht="13.5" thickBot="1" x14ac:dyDescent="0.25">
      <c r="A829" s="120"/>
      <c r="B829" s="127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spans="1:26" ht="13.5" thickBot="1" x14ac:dyDescent="0.25">
      <c r="A830" s="120"/>
      <c r="B830" s="127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spans="1:26" ht="13.5" thickBot="1" x14ac:dyDescent="0.25">
      <c r="A831" s="120"/>
      <c r="B831" s="127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spans="1:26" ht="13.5" thickBot="1" x14ac:dyDescent="0.25">
      <c r="A832" s="120"/>
      <c r="B832" s="127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spans="1:26" ht="13.5" thickBot="1" x14ac:dyDescent="0.25">
      <c r="A833" s="120"/>
      <c r="B833" s="127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spans="1:26" ht="13.5" thickBot="1" x14ac:dyDescent="0.25">
      <c r="A834" s="120"/>
      <c r="B834" s="127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spans="1:26" ht="13.5" thickBot="1" x14ac:dyDescent="0.25">
      <c r="A835" s="120"/>
      <c r="B835" s="127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spans="1:26" ht="13.5" thickBot="1" x14ac:dyDescent="0.25">
      <c r="A836" s="120"/>
      <c r="B836" s="127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spans="1:26" ht="13.5" thickBot="1" x14ac:dyDescent="0.25">
      <c r="A837" s="120"/>
      <c r="B837" s="127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spans="1:26" ht="13.5" thickBot="1" x14ac:dyDescent="0.25">
      <c r="A838" s="120"/>
      <c r="B838" s="127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spans="1:26" ht="13.5" thickBot="1" x14ac:dyDescent="0.25">
      <c r="A839" s="120"/>
      <c r="B839" s="127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spans="1:26" ht="13.5" thickBot="1" x14ac:dyDescent="0.25">
      <c r="A840" s="120"/>
      <c r="B840" s="127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spans="1:26" ht="13.5" thickBot="1" x14ac:dyDescent="0.25">
      <c r="A841" s="120"/>
      <c r="B841" s="127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spans="1:26" ht="13.5" thickBot="1" x14ac:dyDescent="0.25">
      <c r="A842" s="120"/>
      <c r="B842" s="127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spans="1:26" ht="13.5" thickBot="1" x14ac:dyDescent="0.25">
      <c r="A843" s="120"/>
      <c r="B843" s="127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spans="1:26" ht="13.5" thickBot="1" x14ac:dyDescent="0.25">
      <c r="A844" s="120"/>
      <c r="B844" s="127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spans="1:26" ht="13.5" thickBot="1" x14ac:dyDescent="0.25">
      <c r="A845" s="120"/>
      <c r="B845" s="127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spans="1:26" ht="13.5" thickBot="1" x14ac:dyDescent="0.25">
      <c r="A846" s="120"/>
      <c r="B846" s="127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spans="1:26" ht="13.5" thickBot="1" x14ac:dyDescent="0.25">
      <c r="A847" s="120"/>
      <c r="B847" s="127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spans="1:26" ht="13.5" thickBot="1" x14ac:dyDescent="0.25">
      <c r="A848" s="120"/>
      <c r="B848" s="127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spans="1:26" ht="13.5" thickBot="1" x14ac:dyDescent="0.25">
      <c r="A849" s="120"/>
      <c r="B849" s="127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spans="1:26" ht="13.5" thickBot="1" x14ac:dyDescent="0.25">
      <c r="A850" s="120"/>
      <c r="B850" s="127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spans="1:26" ht="13.5" thickBot="1" x14ac:dyDescent="0.25">
      <c r="A851" s="120"/>
      <c r="B851" s="127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spans="1:26" ht="13.5" thickBot="1" x14ac:dyDescent="0.25">
      <c r="A852" s="120"/>
      <c r="B852" s="127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spans="1:26" ht="13.5" thickBot="1" x14ac:dyDescent="0.25">
      <c r="A853" s="120"/>
      <c r="B853" s="127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spans="1:26" ht="13.5" thickBot="1" x14ac:dyDescent="0.25">
      <c r="A854" s="120"/>
      <c r="B854" s="127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spans="1:26" ht="13.5" thickBot="1" x14ac:dyDescent="0.25">
      <c r="A855" s="120"/>
      <c r="B855" s="127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spans="1:26" ht="13.5" thickBot="1" x14ac:dyDescent="0.25">
      <c r="A856" s="120"/>
      <c r="B856" s="127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spans="1:26" ht="13.5" thickBot="1" x14ac:dyDescent="0.25">
      <c r="A857" s="120"/>
      <c r="B857" s="127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spans="1:26" ht="13.5" thickBot="1" x14ac:dyDescent="0.25">
      <c r="A858" s="120"/>
      <c r="B858" s="127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spans="1:26" ht="13.5" thickBot="1" x14ac:dyDescent="0.25">
      <c r="A859" s="120"/>
      <c r="B859" s="127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spans="1:26" ht="13.5" thickBot="1" x14ac:dyDescent="0.25">
      <c r="A860" s="120"/>
      <c r="B860" s="127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spans="1:26" ht="13.5" thickBot="1" x14ac:dyDescent="0.25">
      <c r="A861" s="120"/>
      <c r="B861" s="127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spans="1:26" ht="13.5" thickBot="1" x14ac:dyDescent="0.25">
      <c r="A862" s="120"/>
      <c r="B862" s="127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spans="1:26" ht="13.5" thickBot="1" x14ac:dyDescent="0.25">
      <c r="A863" s="120"/>
      <c r="B863" s="127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spans="1:26" ht="13.5" thickBot="1" x14ac:dyDescent="0.25">
      <c r="A864" s="120"/>
      <c r="B864" s="127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spans="1:26" ht="13.5" thickBot="1" x14ac:dyDescent="0.25">
      <c r="A865" s="120"/>
      <c r="B865" s="127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spans="1:26" ht="13.5" thickBot="1" x14ac:dyDescent="0.25">
      <c r="A866" s="120"/>
      <c r="B866" s="127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spans="1:26" ht="13.5" thickBot="1" x14ac:dyDescent="0.25">
      <c r="A867" s="120"/>
      <c r="B867" s="127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spans="1:26" ht="13.5" thickBot="1" x14ac:dyDescent="0.25">
      <c r="A868" s="120"/>
      <c r="B868" s="127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spans="1:26" ht="13.5" thickBot="1" x14ac:dyDescent="0.25">
      <c r="A869" s="120"/>
      <c r="B869" s="127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spans="1:26" ht="13.5" thickBot="1" x14ac:dyDescent="0.25">
      <c r="A870" s="120"/>
      <c r="B870" s="127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spans="1:26" ht="13.5" thickBot="1" x14ac:dyDescent="0.25">
      <c r="A871" s="120"/>
      <c r="B871" s="127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spans="1:26" ht="13.5" thickBot="1" x14ac:dyDescent="0.25">
      <c r="A872" s="120"/>
      <c r="B872" s="127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spans="1:26" ht="13.5" thickBot="1" x14ac:dyDescent="0.25">
      <c r="A873" s="120"/>
      <c r="B873" s="127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spans="1:26" ht="13.5" thickBot="1" x14ac:dyDescent="0.25">
      <c r="A874" s="120"/>
      <c r="B874" s="127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spans="1:26" ht="13.5" thickBot="1" x14ac:dyDescent="0.25">
      <c r="A875" s="120"/>
      <c r="B875" s="127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spans="1:26" ht="13.5" thickBot="1" x14ac:dyDescent="0.25">
      <c r="A876" s="120"/>
      <c r="B876" s="127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spans="1:26" ht="13.5" thickBot="1" x14ac:dyDescent="0.25">
      <c r="A877" s="120"/>
      <c r="B877" s="127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spans="1:26" ht="13.5" thickBot="1" x14ac:dyDescent="0.25">
      <c r="A878" s="120"/>
      <c r="B878" s="127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spans="1:26" ht="13.5" thickBot="1" x14ac:dyDescent="0.25">
      <c r="A879" s="120"/>
      <c r="B879" s="127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spans="1:26" ht="13.5" thickBot="1" x14ac:dyDescent="0.25">
      <c r="A880" s="120"/>
      <c r="B880" s="127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spans="1:26" ht="13.5" thickBot="1" x14ac:dyDescent="0.25">
      <c r="A881" s="120"/>
      <c r="B881" s="127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spans="1:26" ht="13.5" thickBot="1" x14ac:dyDescent="0.25">
      <c r="A882" s="120"/>
      <c r="B882" s="127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spans="1:26" ht="13.5" thickBot="1" x14ac:dyDescent="0.25">
      <c r="A883" s="120"/>
      <c r="B883" s="127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spans="1:26" ht="13.5" thickBot="1" x14ac:dyDescent="0.25">
      <c r="A884" s="120"/>
      <c r="B884" s="127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spans="1:26" ht="13.5" thickBot="1" x14ac:dyDescent="0.25">
      <c r="A885" s="120"/>
      <c r="B885" s="127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spans="1:26" ht="13.5" thickBot="1" x14ac:dyDescent="0.25">
      <c r="A886" s="120"/>
      <c r="B886" s="127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spans="1:26" ht="13.5" thickBot="1" x14ac:dyDescent="0.25">
      <c r="A887" s="120"/>
      <c r="B887" s="127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spans="1:26" ht="13.5" thickBot="1" x14ac:dyDescent="0.25">
      <c r="A888" s="120"/>
      <c r="B888" s="127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spans="1:26" ht="13.5" thickBot="1" x14ac:dyDescent="0.25">
      <c r="A889" s="120"/>
      <c r="B889" s="127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spans="1:26" ht="13.5" thickBot="1" x14ac:dyDescent="0.25">
      <c r="A890" s="120"/>
      <c r="B890" s="127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spans="1:26" ht="13.5" thickBot="1" x14ac:dyDescent="0.25">
      <c r="A891" s="120"/>
      <c r="B891" s="127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spans="1:26" ht="13.5" thickBot="1" x14ac:dyDescent="0.25">
      <c r="A892" s="120"/>
      <c r="B892" s="127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spans="1:26" ht="13.5" thickBot="1" x14ac:dyDescent="0.25">
      <c r="A893" s="120"/>
      <c r="B893" s="127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spans="1:26" ht="13.5" thickBot="1" x14ac:dyDescent="0.25">
      <c r="A894" s="120"/>
      <c r="B894" s="127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spans="1:26" ht="13.5" thickBot="1" x14ac:dyDescent="0.25">
      <c r="A895" s="120"/>
      <c r="B895" s="127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spans="1:26" ht="13.5" thickBot="1" x14ac:dyDescent="0.25">
      <c r="A896" s="120"/>
      <c r="B896" s="127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spans="1:26" ht="13.5" thickBot="1" x14ac:dyDescent="0.25">
      <c r="A897" s="120"/>
      <c r="B897" s="127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spans="1:26" ht="13.5" thickBot="1" x14ac:dyDescent="0.25">
      <c r="A898" s="120"/>
      <c r="B898" s="127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spans="1:26" ht="13.5" thickBot="1" x14ac:dyDescent="0.25">
      <c r="A899" s="120"/>
      <c r="B899" s="127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spans="1:26" ht="13.5" thickBot="1" x14ac:dyDescent="0.25">
      <c r="A900" s="120"/>
      <c r="B900" s="127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spans="1:26" ht="13.5" thickBot="1" x14ac:dyDescent="0.25">
      <c r="A901" s="120"/>
      <c r="B901" s="127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spans="1:26" ht="13.5" thickBot="1" x14ac:dyDescent="0.25">
      <c r="A902" s="120"/>
      <c r="B902" s="127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spans="1:26" ht="13.5" thickBot="1" x14ac:dyDescent="0.25">
      <c r="A903" s="120"/>
      <c r="B903" s="127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spans="1:26" ht="13.5" thickBot="1" x14ac:dyDescent="0.25">
      <c r="A904" s="120"/>
      <c r="B904" s="127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spans="1:26" ht="13.5" thickBot="1" x14ac:dyDescent="0.25">
      <c r="A905" s="120"/>
      <c r="B905" s="127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spans="1:26" ht="13.5" thickBot="1" x14ac:dyDescent="0.25">
      <c r="A906" s="120"/>
      <c r="B906" s="127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spans="1:26" ht="13.5" thickBot="1" x14ac:dyDescent="0.25">
      <c r="A907" s="120"/>
      <c r="B907" s="127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spans="1:26" ht="13.5" thickBot="1" x14ac:dyDescent="0.25">
      <c r="A908" s="120"/>
      <c r="B908" s="127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spans="1:26" ht="13.5" thickBot="1" x14ac:dyDescent="0.25">
      <c r="A909" s="120"/>
      <c r="B909" s="127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spans="1:26" ht="13.5" thickBot="1" x14ac:dyDescent="0.25">
      <c r="A910" s="120"/>
      <c r="B910" s="127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spans="1:26" ht="13.5" thickBot="1" x14ac:dyDescent="0.25">
      <c r="A911" s="120"/>
      <c r="B911" s="127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spans="1:26" ht="13.5" thickBot="1" x14ac:dyDescent="0.25">
      <c r="A912" s="120"/>
      <c r="B912" s="127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spans="1:26" ht="13.5" thickBot="1" x14ac:dyDescent="0.25">
      <c r="A913" s="120"/>
      <c r="B913" s="127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spans="1:26" ht="13.5" thickBot="1" x14ac:dyDescent="0.25">
      <c r="A914" s="120"/>
      <c r="B914" s="127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spans="1:26" ht="13.5" thickBot="1" x14ac:dyDescent="0.25">
      <c r="A915" s="120"/>
      <c r="B915" s="127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spans="1:26" ht="13.5" thickBot="1" x14ac:dyDescent="0.25">
      <c r="A916" s="120"/>
      <c r="B916" s="127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spans="1:26" ht="13.5" thickBot="1" x14ac:dyDescent="0.25">
      <c r="A917" s="120"/>
      <c r="B917" s="127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spans="1:26" ht="13.5" thickBot="1" x14ac:dyDescent="0.25">
      <c r="A918" s="120"/>
      <c r="B918" s="127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spans="1:26" ht="13.5" thickBot="1" x14ac:dyDescent="0.25">
      <c r="A919" s="120"/>
      <c r="B919" s="127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spans="1:26" ht="13.5" thickBot="1" x14ac:dyDescent="0.25">
      <c r="A920" s="120"/>
      <c r="B920" s="127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spans="1:26" ht="13.5" thickBot="1" x14ac:dyDescent="0.25">
      <c r="A921" s="120"/>
      <c r="B921" s="127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spans="1:26" ht="13.5" thickBot="1" x14ac:dyDescent="0.25">
      <c r="A922" s="120"/>
      <c r="B922" s="127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spans="1:26" ht="13.5" thickBot="1" x14ac:dyDescent="0.25">
      <c r="A923" s="120"/>
      <c r="B923" s="127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spans="1:26" ht="13.5" thickBot="1" x14ac:dyDescent="0.25">
      <c r="A924" s="120"/>
      <c r="B924" s="127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spans="1:26" ht="13.5" thickBot="1" x14ac:dyDescent="0.25">
      <c r="A925" s="120"/>
      <c r="B925" s="127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spans="1:26" ht="13.5" thickBot="1" x14ac:dyDescent="0.25">
      <c r="A926" s="120"/>
      <c r="B926" s="127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spans="1:26" ht="13.5" thickBot="1" x14ac:dyDescent="0.25">
      <c r="A927" s="120"/>
      <c r="B927" s="127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spans="1:26" ht="13.5" thickBot="1" x14ac:dyDescent="0.25">
      <c r="A928" s="120"/>
      <c r="B928" s="127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spans="1:26" ht="13.5" thickBot="1" x14ac:dyDescent="0.25">
      <c r="A929" s="120"/>
      <c r="B929" s="127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spans="1:26" ht="13.5" thickBot="1" x14ac:dyDescent="0.25">
      <c r="A930" s="120"/>
      <c r="B930" s="127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spans="1:26" ht="13.5" thickBot="1" x14ac:dyDescent="0.25">
      <c r="A931" s="120"/>
      <c r="B931" s="127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spans="1:26" ht="13.5" thickBot="1" x14ac:dyDescent="0.25">
      <c r="A932" s="120"/>
      <c r="B932" s="127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spans="1:26" ht="13.5" thickBot="1" x14ac:dyDescent="0.25">
      <c r="A933" s="120"/>
      <c r="B933" s="127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spans="1:26" ht="13.5" thickBot="1" x14ac:dyDescent="0.25">
      <c r="A934" s="120"/>
      <c r="B934" s="127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spans="1:26" ht="13.5" thickBot="1" x14ac:dyDescent="0.25">
      <c r="A935" s="120"/>
      <c r="B935" s="127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spans="1:26" ht="13.5" thickBot="1" x14ac:dyDescent="0.25">
      <c r="A936" s="120"/>
      <c r="B936" s="127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spans="1:26" ht="13.5" thickBot="1" x14ac:dyDescent="0.25">
      <c r="A937" s="120"/>
      <c r="B937" s="127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spans="1:26" ht="13.5" thickBot="1" x14ac:dyDescent="0.25">
      <c r="A938" s="120"/>
      <c r="B938" s="127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spans="1:26" ht="13.5" thickBot="1" x14ac:dyDescent="0.25">
      <c r="A939" s="120"/>
      <c r="B939" s="127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spans="1:26" ht="13.5" thickBot="1" x14ac:dyDescent="0.25">
      <c r="A940" s="120"/>
      <c r="B940" s="127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spans="1:26" ht="13.5" thickBot="1" x14ac:dyDescent="0.25">
      <c r="A941" s="120"/>
      <c r="B941" s="127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spans="1:26" ht="13.5" thickBot="1" x14ac:dyDescent="0.25">
      <c r="A942" s="120"/>
      <c r="B942" s="127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spans="1:26" ht="13.5" thickBot="1" x14ac:dyDescent="0.25">
      <c r="A943" s="120"/>
      <c r="B943" s="127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spans="1:26" ht="13.5" thickBot="1" x14ac:dyDescent="0.25">
      <c r="A944" s="120"/>
      <c r="B944" s="127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spans="1:26" ht="13.5" thickBot="1" x14ac:dyDescent="0.25">
      <c r="A945" s="120"/>
      <c r="B945" s="127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spans="1:26" ht="13.5" thickBot="1" x14ac:dyDescent="0.25">
      <c r="A946" s="120"/>
      <c r="B946" s="127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spans="1:26" ht="13.5" thickBot="1" x14ac:dyDescent="0.25">
      <c r="A947" s="120"/>
      <c r="B947" s="127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spans="1:26" ht="13.5" thickBot="1" x14ac:dyDescent="0.25">
      <c r="A948" s="120"/>
      <c r="B948" s="127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spans="1:26" ht="13.5" thickBot="1" x14ac:dyDescent="0.25">
      <c r="A949" s="120"/>
      <c r="B949" s="127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spans="1:26" ht="13.5" thickBot="1" x14ac:dyDescent="0.25">
      <c r="A950" s="120"/>
      <c r="B950" s="127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spans="1:26" ht="13.5" thickBot="1" x14ac:dyDescent="0.25">
      <c r="A951" s="120"/>
      <c r="B951" s="127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spans="1:26" ht="13.5" thickBot="1" x14ac:dyDescent="0.25">
      <c r="A952" s="120"/>
      <c r="B952" s="127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spans="1:26" ht="13.5" thickBot="1" x14ac:dyDescent="0.25">
      <c r="A953" s="120"/>
      <c r="B953" s="127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spans="1:26" ht="13.5" thickBot="1" x14ac:dyDescent="0.25">
      <c r="A954" s="120"/>
      <c r="B954" s="127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spans="1:26" ht="13.5" thickBot="1" x14ac:dyDescent="0.25">
      <c r="A955" s="120"/>
      <c r="B955" s="127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spans="1:26" ht="13.5" thickBot="1" x14ac:dyDescent="0.25">
      <c r="A956" s="120"/>
      <c r="B956" s="127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spans="1:26" ht="13.5" thickBot="1" x14ac:dyDescent="0.25">
      <c r="A957" s="120"/>
      <c r="B957" s="127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spans="1:26" ht="13.5" thickBot="1" x14ac:dyDescent="0.25">
      <c r="A958" s="120"/>
      <c r="B958" s="127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spans="1:26" ht="13.5" thickBot="1" x14ac:dyDescent="0.25">
      <c r="A959" s="120"/>
      <c r="B959" s="127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spans="1:26" ht="13.5" thickBot="1" x14ac:dyDescent="0.25">
      <c r="A960" s="120"/>
      <c r="B960" s="127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spans="1:26" ht="13.5" thickBot="1" x14ac:dyDescent="0.25">
      <c r="A961" s="120"/>
      <c r="B961" s="127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spans="1:26" ht="13.5" thickBot="1" x14ac:dyDescent="0.25">
      <c r="A962" s="120"/>
      <c r="B962" s="127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spans="1:26" ht="13.5" thickBot="1" x14ac:dyDescent="0.25">
      <c r="A963" s="120"/>
      <c r="B963" s="127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spans="1:26" ht="13.5" thickBot="1" x14ac:dyDescent="0.25">
      <c r="A964" s="120"/>
      <c r="B964" s="127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spans="1:26" ht="13.5" thickBot="1" x14ac:dyDescent="0.25">
      <c r="A965" s="120"/>
      <c r="B965" s="127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spans="1:26" ht="13.5" thickBot="1" x14ac:dyDescent="0.25">
      <c r="A966" s="120"/>
      <c r="B966" s="127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spans="1:26" ht="13.5" thickBot="1" x14ac:dyDescent="0.25">
      <c r="A967" s="120"/>
      <c r="B967" s="127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spans="1:26" ht="13.5" thickBot="1" x14ac:dyDescent="0.25">
      <c r="A968" s="120"/>
      <c r="B968" s="127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spans="1:26" ht="13.5" thickBot="1" x14ac:dyDescent="0.25">
      <c r="A969" s="120"/>
      <c r="B969" s="127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spans="1:26" ht="13.5" thickBot="1" x14ac:dyDescent="0.25">
      <c r="A970" s="120"/>
      <c r="B970" s="127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spans="1:26" ht="13.5" thickBot="1" x14ac:dyDescent="0.25">
      <c r="A971" s="120"/>
      <c r="B971" s="127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spans="1:26" ht="13.5" thickBot="1" x14ac:dyDescent="0.25">
      <c r="A972" s="120"/>
      <c r="B972" s="127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spans="1:26" ht="13.5" thickBot="1" x14ac:dyDescent="0.25">
      <c r="A973" s="120"/>
      <c r="B973" s="127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spans="1:26" ht="13.5" thickBot="1" x14ac:dyDescent="0.25">
      <c r="A974" s="120"/>
      <c r="B974" s="127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spans="1:26" ht="13.5" thickBot="1" x14ac:dyDescent="0.25">
      <c r="A975" s="120"/>
      <c r="B975" s="127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spans="1:26" ht="13.5" thickBot="1" x14ac:dyDescent="0.25">
      <c r="A976" s="120"/>
      <c r="B976" s="127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spans="1:26" ht="13.5" thickBot="1" x14ac:dyDescent="0.25">
      <c r="A977" s="120"/>
      <c r="B977" s="127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spans="1:26" ht="13.5" thickBot="1" x14ac:dyDescent="0.25">
      <c r="A978" s="120"/>
      <c r="B978" s="127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spans="1:26" ht="13.5" thickBot="1" x14ac:dyDescent="0.25">
      <c r="A979" s="120"/>
      <c r="B979" s="127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spans="1:26" ht="13.5" thickBot="1" x14ac:dyDescent="0.25">
      <c r="A980" s="120"/>
      <c r="B980" s="127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spans="1:26" ht="13.5" thickBot="1" x14ac:dyDescent="0.25">
      <c r="A981" s="120"/>
      <c r="B981" s="127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spans="1:26" ht="13.5" thickBot="1" x14ac:dyDescent="0.25">
      <c r="A982" s="120"/>
      <c r="B982" s="127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spans="1:26" ht="13.5" thickBot="1" x14ac:dyDescent="0.25">
      <c r="A983" s="120"/>
      <c r="B983" s="127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spans="1:26" ht="13.5" thickBot="1" x14ac:dyDescent="0.25">
      <c r="A984" s="120"/>
      <c r="B984" s="127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spans="1:26" ht="13.5" thickBot="1" x14ac:dyDescent="0.25">
      <c r="A985" s="120"/>
      <c r="B985" s="127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spans="1:26" ht="13.5" thickBot="1" x14ac:dyDescent="0.25">
      <c r="A986" s="120"/>
      <c r="B986" s="127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spans="1:26" ht="13.5" thickBot="1" x14ac:dyDescent="0.25">
      <c r="A987" s="120"/>
      <c r="B987" s="127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spans="1:26" ht="13.5" thickBot="1" x14ac:dyDescent="0.25">
      <c r="A988" s="120"/>
      <c r="B988" s="127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spans="1:26" ht="13.5" thickBot="1" x14ac:dyDescent="0.25">
      <c r="A989" s="120"/>
      <c r="B989" s="127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spans="1:26" ht="13.5" thickBot="1" x14ac:dyDescent="0.25">
      <c r="A990" s="120"/>
      <c r="B990" s="127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spans="1:26" ht="13.5" thickBot="1" x14ac:dyDescent="0.25">
      <c r="A991" s="120"/>
      <c r="B991" s="127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spans="1:26" ht="13.5" thickBot="1" x14ac:dyDescent="0.25">
      <c r="A992" s="120"/>
      <c r="B992" s="127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spans="1:26" ht="13.5" thickBot="1" x14ac:dyDescent="0.25">
      <c r="A993" s="120"/>
      <c r="B993" s="127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spans="1:26" ht="13.5" thickBot="1" x14ac:dyDescent="0.25">
      <c r="A994" s="120"/>
      <c r="B994" s="127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spans="1:26" ht="13.5" thickBot="1" x14ac:dyDescent="0.25">
      <c r="A995" s="120"/>
      <c r="B995" s="127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spans="1:26" ht="13.5" thickBot="1" x14ac:dyDescent="0.25">
      <c r="A996" s="120"/>
      <c r="B996" s="127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spans="1:26" ht="13.5" thickBot="1" x14ac:dyDescent="0.25">
      <c r="A997" s="120"/>
      <c r="B997" s="127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spans="1:26" ht="13.5" thickBot="1" x14ac:dyDescent="0.25">
      <c r="A998" s="120"/>
      <c r="B998" s="127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spans="1:26" ht="13.5" thickBot="1" x14ac:dyDescent="0.25">
      <c r="A999" s="120"/>
      <c r="B999" s="127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</sheetData>
  <mergeCells count="33">
    <mergeCell ref="C78:C81"/>
    <mergeCell ref="G24:G27"/>
    <mergeCell ref="C26:C27"/>
    <mergeCell ref="B28:B81"/>
    <mergeCell ref="C28:C39"/>
    <mergeCell ref="E28:E38"/>
    <mergeCell ref="E39:E55"/>
    <mergeCell ref="C40:C41"/>
    <mergeCell ref="G40:G41"/>
    <mergeCell ref="C42:C53"/>
    <mergeCell ref="C54:C55"/>
    <mergeCell ref="C56:C66"/>
    <mergeCell ref="E56:E62"/>
    <mergeCell ref="E64:E75"/>
    <mergeCell ref="C67:C72"/>
    <mergeCell ref="C73:C74"/>
    <mergeCell ref="C75:C77"/>
    <mergeCell ref="A7:E7"/>
    <mergeCell ref="C9:C12"/>
    <mergeCell ref="G9:G12"/>
    <mergeCell ref="C13:D13"/>
    <mergeCell ref="B14:B22"/>
    <mergeCell ref="C14:D14"/>
    <mergeCell ref="E14:E22"/>
    <mergeCell ref="C15:D15"/>
    <mergeCell ref="C16:D16"/>
    <mergeCell ref="C17:D17"/>
    <mergeCell ref="C18:C22"/>
    <mergeCell ref="B23:B27"/>
    <mergeCell ref="C23:C25"/>
    <mergeCell ref="E24:E27"/>
    <mergeCell ref="B3:E3"/>
    <mergeCell ref="B9:B13"/>
  </mergeCells>
  <hyperlinks>
    <hyperlink ref="B3" r:id="rId1" location="gid=870339762" display="https://docs.google.com/spreadsheets/d/1ESyqwq-qk4PrLJARdIinAWjco6vnG6pD/edit - gid=870339762"/>
    <hyperlink ref="A7" r:id="rId2" display="https://app.mindmup.com/map/new/1689438653153"/>
    <hyperlink ref="G9" r:id="rId3"/>
    <hyperlink ref="G24" location="gid=1623545474" display="gid=1623545474"/>
    <hyperlink ref="J19" r:id="rId4" display="https://redmine.warface.codegym.vn/issues/12900"/>
    <hyperlink ref="J26" r:id="rId5" display="https://redmine.warface.codegym.vn/issues/12904"/>
    <hyperlink ref="J27" r:id="rId6" display="https://redmine.warface.codegym.vn/issues/12904"/>
    <hyperlink ref="J29" r:id="rId7" display="https://redmine.warface.codegym.vn/issues/12943"/>
    <hyperlink ref="J45" r:id="rId8" display="https://redmine.warface.codegym.vn/issues/12948"/>
    <hyperlink ref="J49" r:id="rId9" display="https://redmine.warface.codegym.vn/issues/12944"/>
    <hyperlink ref="J53" r:id="rId10" display="https://redmine.warface.codegym.vn/issues/12948"/>
    <hyperlink ref="J54" r:id="rId11" display="https://redmine.warface.codegym.vn/issues/12900"/>
    <hyperlink ref="J55" r:id="rId12" display="https://redmine.warface.codegym.vn/issues/12900"/>
    <hyperlink ref="J60" r:id="rId13" display="https://redmine.warface.codegym.vn/issues/12951"/>
    <hyperlink ref="J61" r:id="rId14" display="https://redmine.warface.codegym.vn/issues/12952"/>
    <hyperlink ref="J64" r:id="rId15" display="https://redmine.warface.codegym.vn/issues/12952"/>
    <hyperlink ref="J65" r:id="rId16" display="https://redmine.warface.codegym.vn/issues/12952"/>
    <hyperlink ref="J66" r:id="rId17" display="https://redmine.warface.codegym.vn/issues/12952"/>
    <hyperlink ref="J71" r:id="rId18" display="https://redmine.warface.codegym.vn/issues/12955"/>
    <hyperlink ref="J44" r:id="rId19" display="https://redmine.warface.codegym.vn/issues/12944"/>
    <hyperlink ref="J63" r:id="rId20" display="https://redmine.warface.codegym.vn/issues/13006"/>
  </hyperlinks>
  <pageMargins left="0.7" right="0.7" top="0.75" bottom="0.75" header="0" footer="0"/>
  <pageSetup orientation="landscape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opLeftCell="A10" workbookViewId="0">
      <selection activeCell="Z7" sqref="Z7"/>
    </sheetView>
  </sheetViews>
  <sheetFormatPr defaultColWidth="12.5703125" defaultRowHeight="15" customHeight="1" x14ac:dyDescent="0.2"/>
  <cols>
    <col min="1" max="1" width="1.7109375" customWidth="1"/>
    <col min="2" max="2" width="2" customWidth="1"/>
    <col min="3" max="3" width="2.85546875" customWidth="1"/>
    <col min="4" max="4" width="6.140625" customWidth="1"/>
    <col min="6" max="10" width="2.7109375" customWidth="1"/>
    <col min="11" max="11" width="9.7109375" customWidth="1"/>
    <col min="12" max="19" width="5.28515625" customWidth="1"/>
    <col min="20" max="20" width="8" customWidth="1"/>
    <col min="21" max="22" width="10.5703125" customWidth="1"/>
    <col min="23" max="23" width="13.85546875" customWidth="1"/>
    <col min="24" max="24" width="5.5703125" customWidth="1"/>
  </cols>
  <sheetData>
    <row r="1" spans="1:26" ht="15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 t="s">
        <v>207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2">
      <c r="A2" s="20"/>
      <c r="B2" s="20"/>
      <c r="C2" s="20"/>
      <c r="D2" s="20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0"/>
      <c r="Z2" s="20"/>
    </row>
    <row r="3" spans="1:26" ht="15.75" customHeight="1" x14ac:dyDescent="0.25">
      <c r="A3" s="20"/>
      <c r="B3" s="20"/>
      <c r="C3" s="20"/>
      <c r="D3" s="23"/>
      <c r="E3" s="69" t="s">
        <v>208</v>
      </c>
      <c r="F3" s="65"/>
      <c r="G3" s="66"/>
      <c r="H3" s="70" t="s">
        <v>209</v>
      </c>
      <c r="I3" s="65"/>
      <c r="J3" s="65"/>
      <c r="K3" s="65"/>
      <c r="L3" s="65"/>
      <c r="M3" s="65"/>
      <c r="N3" s="65"/>
      <c r="O3" s="66"/>
      <c r="P3" s="71" t="s">
        <v>210</v>
      </c>
      <c r="Q3" s="65"/>
      <c r="R3" s="65"/>
      <c r="S3" s="65"/>
      <c r="T3" s="66"/>
      <c r="U3" s="191" t="s">
        <v>124</v>
      </c>
      <c r="V3" s="54"/>
      <c r="W3" s="54"/>
      <c r="X3" s="38"/>
      <c r="Y3" s="24"/>
      <c r="Z3" s="24"/>
    </row>
    <row r="4" spans="1:26" ht="15.75" customHeight="1" x14ac:dyDescent="0.25">
      <c r="A4" s="20"/>
      <c r="B4" s="20"/>
      <c r="C4" s="20"/>
      <c r="D4" s="23"/>
      <c r="E4" s="69" t="s">
        <v>211</v>
      </c>
      <c r="F4" s="65"/>
      <c r="G4" s="66"/>
      <c r="H4" s="70" t="s">
        <v>212</v>
      </c>
      <c r="I4" s="65"/>
      <c r="J4" s="65"/>
      <c r="K4" s="65"/>
      <c r="L4" s="65"/>
      <c r="M4" s="65"/>
      <c r="N4" s="65"/>
      <c r="O4" s="66"/>
      <c r="P4" s="71" t="s">
        <v>213</v>
      </c>
      <c r="Q4" s="65"/>
      <c r="R4" s="65"/>
      <c r="S4" s="65"/>
      <c r="T4" s="66"/>
      <c r="U4" s="72" t="s">
        <v>214</v>
      </c>
      <c r="V4" s="54"/>
      <c r="W4" s="54"/>
      <c r="X4" s="38"/>
      <c r="Y4" s="24"/>
      <c r="Z4" s="24"/>
    </row>
    <row r="5" spans="1:26" ht="15.75" customHeight="1" x14ac:dyDescent="0.25">
      <c r="A5" s="20"/>
      <c r="B5" s="20"/>
      <c r="C5" s="20"/>
      <c r="D5" s="23"/>
      <c r="E5" s="69" t="s">
        <v>215</v>
      </c>
      <c r="F5" s="65"/>
      <c r="G5" s="66"/>
      <c r="H5" s="70" t="str">
        <f>O4&amp;"_"&amp;"Test Report"&amp;"_"&amp;"vx.x"</f>
        <v>_Test Report_vx.x</v>
      </c>
      <c r="I5" s="65"/>
      <c r="J5" s="65"/>
      <c r="K5" s="65"/>
      <c r="L5" s="65"/>
      <c r="M5" s="65"/>
      <c r="N5" s="65"/>
      <c r="O5" s="66"/>
      <c r="P5" s="71" t="s">
        <v>216</v>
      </c>
      <c r="Q5" s="65"/>
      <c r="R5" s="65"/>
      <c r="S5" s="65"/>
      <c r="T5" s="66"/>
      <c r="U5" s="73">
        <v>45239</v>
      </c>
      <c r="V5" s="54"/>
      <c r="W5" s="54"/>
      <c r="X5" s="38"/>
      <c r="Y5" s="24"/>
      <c r="Z5" s="24"/>
    </row>
    <row r="6" spans="1:26" ht="15.75" customHeight="1" x14ac:dyDescent="0.25">
      <c r="A6" s="20"/>
      <c r="B6" s="20"/>
      <c r="C6" s="20"/>
      <c r="D6" s="23"/>
      <c r="E6" s="69" t="s">
        <v>217</v>
      </c>
      <c r="F6" s="65"/>
      <c r="G6" s="66"/>
      <c r="H6" s="70" t="s">
        <v>218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6"/>
      <c r="Y6" s="20"/>
      <c r="Z6" s="20"/>
    </row>
    <row r="7" spans="1:26" ht="15.75" customHeight="1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5">
      <c r="A9" s="25" t="s">
        <v>219</v>
      </c>
      <c r="B9" s="20"/>
      <c r="C9" s="20"/>
      <c r="D9" s="20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0"/>
      <c r="Z9" s="20"/>
    </row>
    <row r="10" spans="1:26" ht="15.75" customHeight="1" x14ac:dyDescent="0.25">
      <c r="A10" s="20"/>
      <c r="B10" s="20"/>
      <c r="C10" s="20"/>
      <c r="D10" s="23"/>
      <c r="E10" s="26" t="s">
        <v>117</v>
      </c>
      <c r="F10" s="77" t="s">
        <v>220</v>
      </c>
      <c r="G10" s="65"/>
      <c r="H10" s="65"/>
      <c r="I10" s="65"/>
      <c r="J10" s="65"/>
      <c r="K10" s="66"/>
      <c r="L10" s="77" t="s">
        <v>191</v>
      </c>
      <c r="M10" s="66"/>
      <c r="N10" s="77" t="s">
        <v>192</v>
      </c>
      <c r="O10" s="66"/>
      <c r="P10" s="77" t="s">
        <v>221</v>
      </c>
      <c r="Q10" s="66"/>
      <c r="R10" s="77" t="s">
        <v>194</v>
      </c>
      <c r="S10" s="66"/>
      <c r="T10" s="77" t="s">
        <v>222</v>
      </c>
      <c r="U10" s="65"/>
      <c r="V10" s="65"/>
      <c r="W10" s="65"/>
      <c r="X10" s="66"/>
      <c r="Y10" s="20"/>
      <c r="Z10" s="20"/>
    </row>
    <row r="11" spans="1:26" ht="15.75" customHeight="1" x14ac:dyDescent="0.25">
      <c r="A11" s="20"/>
      <c r="B11" s="20"/>
      <c r="C11" s="20"/>
      <c r="D11" s="23"/>
      <c r="E11" s="27">
        <v>1</v>
      </c>
      <c r="F11" s="155" t="s">
        <v>121</v>
      </c>
      <c r="G11" s="78"/>
      <c r="H11" s="78"/>
      <c r="I11" s="78"/>
      <c r="J11" s="78"/>
      <c r="K11" s="75"/>
      <c r="L11" s="74">
        <v>17</v>
      </c>
      <c r="M11" s="75"/>
      <c r="N11" s="74">
        <v>4</v>
      </c>
      <c r="O11" s="75"/>
      <c r="P11" s="74">
        <v>2</v>
      </c>
      <c r="Q11" s="75"/>
      <c r="R11" s="74">
        <v>3</v>
      </c>
      <c r="S11" s="75"/>
      <c r="T11" s="76">
        <v>26</v>
      </c>
      <c r="U11" s="54"/>
      <c r="V11" s="54"/>
      <c r="W11" s="54"/>
      <c r="X11" s="38"/>
      <c r="Y11" s="20"/>
      <c r="Z11" s="20"/>
    </row>
    <row r="12" spans="1:26" ht="15.75" customHeight="1" x14ac:dyDescent="0.25">
      <c r="A12" s="20"/>
      <c r="B12" s="20"/>
      <c r="C12" s="20"/>
      <c r="D12" s="23"/>
      <c r="E12" s="27">
        <v>2</v>
      </c>
      <c r="F12" s="155" t="s">
        <v>660</v>
      </c>
      <c r="G12" s="153"/>
      <c r="H12" s="153"/>
      <c r="I12" s="153"/>
      <c r="J12" s="153"/>
      <c r="K12" s="154"/>
      <c r="L12" s="74">
        <v>49</v>
      </c>
      <c r="M12" s="75"/>
      <c r="N12" s="74">
        <v>19</v>
      </c>
      <c r="O12" s="75"/>
      <c r="P12" s="74">
        <v>0</v>
      </c>
      <c r="Q12" s="75"/>
      <c r="R12" s="74">
        <v>5</v>
      </c>
      <c r="S12" s="75"/>
      <c r="T12" s="76">
        <v>73</v>
      </c>
      <c r="U12" s="54"/>
      <c r="V12" s="54"/>
      <c r="W12" s="54"/>
      <c r="X12" s="38"/>
      <c r="Y12" s="20"/>
      <c r="Z12" s="20"/>
    </row>
    <row r="13" spans="1:26" ht="15.75" customHeight="1" x14ac:dyDescent="0.25">
      <c r="A13" s="20"/>
      <c r="B13" s="20"/>
      <c r="C13" s="20"/>
      <c r="D13" s="23"/>
      <c r="E13" s="28"/>
      <c r="F13" s="64" t="s">
        <v>223</v>
      </c>
      <c r="G13" s="65"/>
      <c r="H13" s="65"/>
      <c r="I13" s="65"/>
      <c r="J13" s="65"/>
      <c r="K13" s="66"/>
      <c r="L13" s="64">
        <f>SUM(L11:M12)</f>
        <v>66</v>
      </c>
      <c r="M13" s="66"/>
      <c r="N13" s="64">
        <f>SUM(N11:O12)</f>
        <v>23</v>
      </c>
      <c r="O13" s="66"/>
      <c r="P13" s="64">
        <f>SUM(P11:Q12)</f>
        <v>2</v>
      </c>
      <c r="Q13" s="66"/>
      <c r="R13" s="64">
        <f>SUM(R11:S12)</f>
        <v>8</v>
      </c>
      <c r="S13" s="66"/>
      <c r="T13" s="67">
        <f>SUM(T11:X12)</f>
        <v>99</v>
      </c>
      <c r="U13" s="65"/>
      <c r="V13" s="65"/>
      <c r="W13" s="65"/>
      <c r="X13" s="66"/>
      <c r="Y13" s="20"/>
      <c r="Z13" s="20"/>
    </row>
    <row r="14" spans="1:26" ht="15.7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5">
      <c r="A15" s="20"/>
      <c r="B15" s="20"/>
      <c r="C15" s="20"/>
      <c r="D15" s="20"/>
      <c r="E15" s="20"/>
      <c r="F15" s="29" t="s">
        <v>224</v>
      </c>
      <c r="G15" s="20"/>
      <c r="H15" s="20"/>
      <c r="I15" s="20"/>
      <c r="J15" s="20"/>
      <c r="K15" s="20"/>
      <c r="L15" s="20"/>
      <c r="M15" s="68">
        <f>(L13+N13)/(T13-R13)</f>
        <v>0.97802197802197799</v>
      </c>
      <c r="N15" s="56"/>
      <c r="O15" s="5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5">
      <c r="A16" s="20"/>
      <c r="B16" s="20"/>
      <c r="C16" s="20"/>
      <c r="D16" s="20"/>
      <c r="E16" s="20"/>
      <c r="F16" s="29" t="s">
        <v>225</v>
      </c>
      <c r="G16" s="20"/>
      <c r="H16" s="20"/>
      <c r="I16" s="20"/>
      <c r="J16" s="20"/>
      <c r="K16" s="20"/>
      <c r="L16" s="20"/>
      <c r="M16" s="68">
        <f>L13/(T13-R13)</f>
        <v>0.72527472527472525</v>
      </c>
      <c r="N16" s="56"/>
      <c r="O16" s="5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0"/>
    </row>
    <row r="18" spans="1:26" ht="15.75" customHeight="1" x14ac:dyDescent="0.25">
      <c r="A18" s="25" t="s">
        <v>226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0"/>
    </row>
    <row r="19" spans="1:26" ht="15.75" customHeight="1" x14ac:dyDescent="0.25">
      <c r="A19" s="24"/>
      <c r="B19" s="30" t="s">
        <v>227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0"/>
    </row>
    <row r="20" spans="1:26" ht="15.75" customHeight="1" x14ac:dyDescent="0.2">
      <c r="A20" s="24"/>
      <c r="B20" s="24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20"/>
    </row>
    <row r="21" spans="1:26" ht="15.75" customHeight="1" x14ac:dyDescent="0.25">
      <c r="A21" s="24"/>
      <c r="B21" s="164"/>
      <c r="C21" s="172" t="s">
        <v>228</v>
      </c>
      <c r="D21" s="173"/>
      <c r="E21" s="165" t="s">
        <v>229</v>
      </c>
      <c r="F21" s="166"/>
      <c r="G21" s="166"/>
      <c r="H21" s="167" t="s">
        <v>230</v>
      </c>
      <c r="I21" s="166"/>
      <c r="J21" s="166"/>
      <c r="K21" s="166"/>
      <c r="L21" s="167" t="s">
        <v>231</v>
      </c>
      <c r="M21" s="166"/>
      <c r="N21" s="166"/>
      <c r="O21" s="166"/>
      <c r="P21" s="166"/>
      <c r="Q21" s="167" t="s">
        <v>232</v>
      </c>
      <c r="R21" s="166"/>
      <c r="S21" s="166"/>
      <c r="T21" s="166"/>
      <c r="U21" s="166"/>
      <c r="V21" s="167" t="s">
        <v>233</v>
      </c>
      <c r="W21" s="166"/>
      <c r="X21" s="166"/>
      <c r="Y21" s="166"/>
      <c r="Z21" s="20"/>
    </row>
    <row r="22" spans="1:26" ht="15.75" customHeight="1" x14ac:dyDescent="0.2">
      <c r="A22" s="24"/>
      <c r="B22" s="157"/>
      <c r="C22" s="174">
        <v>12890</v>
      </c>
      <c r="D22" s="174"/>
      <c r="E22" s="168" t="s">
        <v>234</v>
      </c>
      <c r="F22" s="166"/>
      <c r="G22" s="166"/>
      <c r="H22" s="169" t="s">
        <v>235</v>
      </c>
      <c r="I22" s="166"/>
      <c r="J22" s="166"/>
      <c r="K22" s="166"/>
      <c r="L22" s="169" t="s">
        <v>236</v>
      </c>
      <c r="M22" s="166"/>
      <c r="N22" s="166"/>
      <c r="O22" s="166"/>
      <c r="P22" s="166"/>
      <c r="Q22" s="169"/>
      <c r="R22" s="166"/>
      <c r="S22" s="166"/>
      <c r="T22" s="166"/>
      <c r="U22" s="166"/>
      <c r="V22" s="170"/>
      <c r="W22" s="166"/>
      <c r="X22" s="166"/>
      <c r="Y22" s="166"/>
      <c r="Z22" s="20"/>
    </row>
    <row r="23" spans="1:26" ht="15.75" customHeight="1" x14ac:dyDescent="0.2">
      <c r="A23" s="24"/>
      <c r="B23" s="157"/>
      <c r="C23" s="174">
        <v>12893</v>
      </c>
      <c r="D23" s="174"/>
      <c r="E23" s="168" t="s">
        <v>234</v>
      </c>
      <c r="F23" s="166"/>
      <c r="G23" s="166"/>
      <c r="H23" s="169" t="s">
        <v>661</v>
      </c>
      <c r="I23" s="166"/>
      <c r="J23" s="166"/>
      <c r="K23" s="166"/>
      <c r="L23" s="169" t="s">
        <v>236</v>
      </c>
      <c r="M23" s="166"/>
      <c r="N23" s="166"/>
      <c r="O23" s="166"/>
      <c r="P23" s="166"/>
      <c r="Q23" s="169"/>
      <c r="R23" s="166"/>
      <c r="S23" s="166"/>
      <c r="T23" s="166"/>
      <c r="U23" s="166"/>
      <c r="V23" s="170"/>
      <c r="W23" s="166"/>
      <c r="X23" s="166"/>
      <c r="Y23" s="166"/>
      <c r="Z23" s="20"/>
    </row>
    <row r="24" spans="1:26" ht="15.75" customHeight="1" x14ac:dyDescent="0.2">
      <c r="A24" s="24"/>
      <c r="B24" s="157"/>
      <c r="C24" s="174">
        <v>12896</v>
      </c>
      <c r="D24" s="174"/>
      <c r="E24" s="168" t="s">
        <v>234</v>
      </c>
      <c r="F24" s="166"/>
      <c r="G24" s="166"/>
      <c r="H24" s="169" t="s">
        <v>661</v>
      </c>
      <c r="I24" s="166"/>
      <c r="J24" s="166"/>
      <c r="K24" s="166"/>
      <c r="L24" s="169" t="s">
        <v>236</v>
      </c>
      <c r="M24" s="166"/>
      <c r="N24" s="166"/>
      <c r="O24" s="166"/>
      <c r="P24" s="166"/>
      <c r="Q24" s="169"/>
      <c r="R24" s="166"/>
      <c r="S24" s="166"/>
      <c r="T24" s="166"/>
      <c r="U24" s="166"/>
      <c r="V24" s="170"/>
      <c r="W24" s="166"/>
      <c r="X24" s="166"/>
      <c r="Y24" s="166"/>
      <c r="Z24" s="20"/>
    </row>
    <row r="25" spans="1:26" ht="15.75" customHeight="1" x14ac:dyDescent="0.2">
      <c r="A25" s="24"/>
      <c r="B25" s="157"/>
      <c r="C25" s="175">
        <v>12900</v>
      </c>
      <c r="D25" s="175"/>
      <c r="E25" s="168" t="s">
        <v>234</v>
      </c>
      <c r="F25" s="166"/>
      <c r="G25" s="166"/>
      <c r="H25" s="169" t="s">
        <v>15</v>
      </c>
      <c r="I25" s="166"/>
      <c r="J25" s="166"/>
      <c r="K25" s="166"/>
      <c r="L25" s="169" t="s">
        <v>236</v>
      </c>
      <c r="M25" s="166"/>
      <c r="N25" s="166"/>
      <c r="O25" s="166"/>
      <c r="P25" s="166"/>
      <c r="Q25" s="169"/>
      <c r="R25" s="166"/>
      <c r="S25" s="166"/>
      <c r="T25" s="166"/>
      <c r="U25" s="166"/>
      <c r="V25" s="170"/>
      <c r="W25" s="166"/>
      <c r="X25" s="166"/>
      <c r="Y25" s="166"/>
      <c r="Z25" s="20"/>
    </row>
    <row r="26" spans="1:26" ht="15.75" customHeight="1" x14ac:dyDescent="0.2">
      <c r="A26" s="24"/>
      <c r="B26" s="157"/>
      <c r="C26" s="176">
        <v>12904</v>
      </c>
      <c r="D26" s="173"/>
      <c r="E26" s="168" t="s">
        <v>234</v>
      </c>
      <c r="F26" s="166"/>
      <c r="G26" s="166"/>
      <c r="H26" s="169" t="s">
        <v>235</v>
      </c>
      <c r="I26" s="166"/>
      <c r="J26" s="166"/>
      <c r="K26" s="166"/>
      <c r="L26" s="169" t="s">
        <v>236</v>
      </c>
      <c r="M26" s="166"/>
      <c r="N26" s="166"/>
      <c r="O26" s="166"/>
      <c r="P26" s="166"/>
      <c r="Q26" s="169"/>
      <c r="R26" s="166"/>
      <c r="S26" s="166"/>
      <c r="T26" s="166"/>
      <c r="U26" s="166"/>
      <c r="V26" s="170"/>
      <c r="W26" s="166"/>
      <c r="X26" s="166"/>
      <c r="Y26" s="166"/>
      <c r="Z26" s="20"/>
    </row>
    <row r="27" spans="1:26" ht="15.75" customHeight="1" x14ac:dyDescent="0.2">
      <c r="A27" s="24"/>
      <c r="B27" s="157"/>
      <c r="C27" s="177">
        <v>12943</v>
      </c>
      <c r="D27" s="173"/>
      <c r="E27" s="168" t="s">
        <v>234</v>
      </c>
      <c r="F27" s="166"/>
      <c r="G27" s="166"/>
      <c r="H27" s="169" t="s">
        <v>235</v>
      </c>
      <c r="I27" s="166"/>
      <c r="J27" s="166"/>
      <c r="K27" s="166"/>
      <c r="L27" s="169" t="s">
        <v>236</v>
      </c>
      <c r="M27" s="166"/>
      <c r="N27" s="166"/>
      <c r="O27" s="166"/>
      <c r="P27" s="166"/>
      <c r="Q27" s="169"/>
      <c r="R27" s="166"/>
      <c r="S27" s="166"/>
      <c r="T27" s="166"/>
      <c r="U27" s="166"/>
      <c r="V27" s="170"/>
      <c r="W27" s="166"/>
      <c r="X27" s="166"/>
      <c r="Y27" s="166"/>
      <c r="Z27" s="20"/>
    </row>
    <row r="28" spans="1:26" ht="15.75" customHeight="1" x14ac:dyDescent="0.2">
      <c r="A28" s="24"/>
      <c r="B28" s="157"/>
      <c r="C28" s="178">
        <v>12944</v>
      </c>
      <c r="D28" s="173"/>
      <c r="E28" s="168" t="s">
        <v>234</v>
      </c>
      <c r="F28" s="166"/>
      <c r="G28" s="166"/>
      <c r="H28" s="169" t="s">
        <v>235</v>
      </c>
      <c r="I28" s="166"/>
      <c r="J28" s="166"/>
      <c r="K28" s="166"/>
      <c r="L28" s="169" t="s">
        <v>236</v>
      </c>
      <c r="M28" s="166"/>
      <c r="N28" s="166"/>
      <c r="O28" s="166"/>
      <c r="P28" s="166"/>
      <c r="Q28" s="169"/>
      <c r="R28" s="166"/>
      <c r="S28" s="166"/>
      <c r="T28" s="166"/>
      <c r="U28" s="166"/>
      <c r="V28" s="170"/>
      <c r="W28" s="166"/>
      <c r="X28" s="166"/>
      <c r="Y28" s="166"/>
      <c r="Z28" s="20"/>
    </row>
    <row r="29" spans="1:26" ht="15.75" customHeight="1" x14ac:dyDescent="0.2">
      <c r="A29" s="24"/>
      <c r="B29" s="157"/>
      <c r="C29" s="178">
        <v>12948</v>
      </c>
      <c r="D29" s="173"/>
      <c r="E29" s="168" t="s">
        <v>234</v>
      </c>
      <c r="F29" s="166"/>
      <c r="G29" s="166"/>
      <c r="H29" s="169" t="s">
        <v>235</v>
      </c>
      <c r="I29" s="166"/>
      <c r="J29" s="166"/>
      <c r="K29" s="166"/>
      <c r="L29" s="169" t="s">
        <v>236</v>
      </c>
      <c r="M29" s="166"/>
      <c r="N29" s="166"/>
      <c r="O29" s="166"/>
      <c r="P29" s="166"/>
      <c r="Q29" s="169"/>
      <c r="R29" s="166"/>
      <c r="S29" s="166"/>
      <c r="T29" s="166"/>
      <c r="U29" s="166"/>
      <c r="V29" s="170"/>
      <c r="W29" s="166"/>
      <c r="X29" s="166"/>
      <c r="Y29" s="166"/>
      <c r="Z29" s="20"/>
    </row>
    <row r="30" spans="1:26" ht="15.75" customHeight="1" x14ac:dyDescent="0.2">
      <c r="A30" s="24"/>
      <c r="B30" s="157"/>
      <c r="C30" s="179">
        <v>12944</v>
      </c>
      <c r="D30" s="173"/>
      <c r="E30" s="168" t="s">
        <v>234</v>
      </c>
      <c r="F30" s="166"/>
      <c r="G30" s="166"/>
      <c r="H30" s="169" t="s">
        <v>235</v>
      </c>
      <c r="I30" s="166"/>
      <c r="J30" s="166"/>
      <c r="K30" s="166"/>
      <c r="L30" s="169" t="s">
        <v>236</v>
      </c>
      <c r="M30" s="166"/>
      <c r="N30" s="166"/>
      <c r="O30" s="166"/>
      <c r="P30" s="166"/>
      <c r="Q30" s="169"/>
      <c r="R30" s="166"/>
      <c r="S30" s="166"/>
      <c r="T30" s="166"/>
      <c r="U30" s="166"/>
      <c r="V30" s="170"/>
      <c r="W30" s="166"/>
      <c r="X30" s="166"/>
      <c r="Y30" s="166"/>
      <c r="Z30" s="20"/>
    </row>
    <row r="31" spans="1:26" ht="15.75" customHeight="1" x14ac:dyDescent="0.2">
      <c r="A31" s="24"/>
      <c r="B31" s="157"/>
      <c r="C31" s="180">
        <v>12951</v>
      </c>
      <c r="D31" s="173"/>
      <c r="E31" s="168" t="s">
        <v>234</v>
      </c>
      <c r="F31" s="166"/>
      <c r="G31" s="166"/>
      <c r="H31" s="169" t="s">
        <v>235</v>
      </c>
      <c r="I31" s="166"/>
      <c r="J31" s="166"/>
      <c r="K31" s="166"/>
      <c r="L31" s="169" t="s">
        <v>236</v>
      </c>
      <c r="M31" s="166"/>
      <c r="N31" s="166"/>
      <c r="O31" s="166"/>
      <c r="P31" s="166"/>
      <c r="Q31" s="169"/>
      <c r="R31" s="166"/>
      <c r="S31" s="166"/>
      <c r="T31" s="166"/>
      <c r="U31" s="166"/>
      <c r="V31" s="171"/>
      <c r="W31" s="166"/>
      <c r="X31" s="166"/>
      <c r="Y31" s="166"/>
      <c r="Z31" s="20"/>
    </row>
    <row r="32" spans="1:26" ht="15.75" customHeight="1" x14ac:dyDescent="0.2">
      <c r="A32" s="157"/>
      <c r="B32" s="157"/>
      <c r="C32" s="180">
        <v>12952</v>
      </c>
      <c r="D32" s="173"/>
      <c r="E32" s="168" t="s">
        <v>234</v>
      </c>
      <c r="F32" s="166"/>
      <c r="G32" s="166"/>
      <c r="H32" s="169" t="s">
        <v>235</v>
      </c>
      <c r="I32" s="166"/>
      <c r="J32" s="166"/>
      <c r="K32" s="166"/>
      <c r="L32" s="169" t="s">
        <v>236</v>
      </c>
      <c r="M32" s="166"/>
      <c r="N32" s="166"/>
      <c r="O32" s="166"/>
      <c r="P32" s="166"/>
      <c r="Q32" s="169"/>
      <c r="R32" s="166"/>
      <c r="S32" s="166"/>
      <c r="T32" s="166"/>
      <c r="U32" s="166"/>
      <c r="V32" s="171"/>
      <c r="W32" s="166"/>
      <c r="X32" s="166"/>
      <c r="Y32" s="166"/>
      <c r="Z32" s="20"/>
    </row>
    <row r="33" spans="1:26" ht="15.75" customHeight="1" x14ac:dyDescent="0.2">
      <c r="A33" s="157"/>
      <c r="B33" s="157"/>
      <c r="C33" s="180">
        <v>13006</v>
      </c>
      <c r="D33" s="173"/>
      <c r="E33" s="168" t="s">
        <v>234</v>
      </c>
      <c r="F33" s="166"/>
      <c r="G33" s="166"/>
      <c r="H33" s="169" t="s">
        <v>235</v>
      </c>
      <c r="I33" s="166"/>
      <c r="J33" s="166"/>
      <c r="K33" s="166"/>
      <c r="L33" s="169" t="s">
        <v>236</v>
      </c>
      <c r="M33" s="166"/>
      <c r="N33" s="166"/>
      <c r="O33" s="166"/>
      <c r="P33" s="166"/>
      <c r="Q33" s="169"/>
      <c r="R33" s="166"/>
      <c r="S33" s="166"/>
      <c r="T33" s="166"/>
      <c r="U33" s="166"/>
      <c r="V33" s="171"/>
      <c r="W33" s="166"/>
      <c r="X33" s="166"/>
      <c r="Y33" s="166"/>
      <c r="Z33" s="20"/>
    </row>
    <row r="34" spans="1:26" ht="15.75" customHeight="1" x14ac:dyDescent="0.2">
      <c r="A34" s="157"/>
      <c r="B34" s="157"/>
      <c r="C34" s="180">
        <v>12955</v>
      </c>
      <c r="D34" s="173"/>
      <c r="E34" s="168" t="s">
        <v>234</v>
      </c>
      <c r="F34" s="166"/>
      <c r="G34" s="166"/>
      <c r="H34" s="169" t="s">
        <v>235</v>
      </c>
      <c r="I34" s="166"/>
      <c r="J34" s="166"/>
      <c r="K34" s="166"/>
      <c r="L34" s="169" t="s">
        <v>236</v>
      </c>
      <c r="M34" s="166"/>
      <c r="N34" s="166"/>
      <c r="O34" s="166"/>
      <c r="P34" s="166"/>
      <c r="Q34" s="169"/>
      <c r="R34" s="166"/>
      <c r="S34" s="166"/>
      <c r="T34" s="166"/>
      <c r="U34" s="166"/>
      <c r="V34" s="171"/>
      <c r="W34" s="166"/>
      <c r="X34" s="166"/>
      <c r="Y34" s="166"/>
      <c r="Z34" s="20"/>
    </row>
    <row r="35" spans="1:26" ht="15.75" customHeight="1" x14ac:dyDescent="0.2">
      <c r="A35" s="157"/>
      <c r="B35" s="157"/>
      <c r="C35" s="180"/>
      <c r="D35" s="173"/>
      <c r="E35" s="168"/>
      <c r="F35" s="166"/>
      <c r="G35" s="166"/>
      <c r="H35" s="169"/>
      <c r="I35" s="166"/>
      <c r="J35" s="166"/>
      <c r="K35" s="166"/>
      <c r="L35" s="169"/>
      <c r="M35" s="166"/>
      <c r="N35" s="166"/>
      <c r="O35" s="166"/>
      <c r="P35" s="166"/>
      <c r="Q35" s="169"/>
      <c r="R35" s="166"/>
      <c r="S35" s="166"/>
      <c r="T35" s="166"/>
      <c r="U35" s="166"/>
      <c r="V35" s="171"/>
      <c r="W35" s="166"/>
      <c r="X35" s="166"/>
      <c r="Y35" s="166"/>
      <c r="Z35" s="20"/>
    </row>
    <row r="36" spans="1:26" ht="15.75" customHeight="1" x14ac:dyDescent="0.2">
      <c r="A36" s="157"/>
      <c r="B36" s="157"/>
      <c r="C36" s="158"/>
      <c r="D36" s="33"/>
      <c r="E36" s="159"/>
      <c r="F36" s="33"/>
      <c r="G36" s="33"/>
      <c r="H36" s="160"/>
      <c r="I36" s="33"/>
      <c r="J36" s="33"/>
      <c r="K36" s="33"/>
      <c r="L36" s="161"/>
      <c r="M36" s="33"/>
      <c r="N36" s="33"/>
      <c r="O36" s="33"/>
      <c r="P36" s="33"/>
      <c r="Q36" s="161"/>
      <c r="R36" s="33"/>
      <c r="S36" s="33"/>
      <c r="T36" s="33"/>
      <c r="U36" s="33"/>
      <c r="V36" s="162"/>
      <c r="W36" s="33"/>
      <c r="X36" s="33"/>
      <c r="Y36" s="33"/>
      <c r="Z36" s="20"/>
    </row>
    <row r="37" spans="1:26" ht="15.75" customHeight="1" x14ac:dyDescent="0.2">
      <c r="A37" s="157"/>
      <c r="B37" s="157"/>
      <c r="C37" s="158"/>
      <c r="D37" s="33"/>
      <c r="E37" s="159"/>
      <c r="F37" s="33"/>
      <c r="G37" s="33"/>
      <c r="H37" s="160"/>
      <c r="I37" s="33"/>
      <c r="J37" s="33"/>
      <c r="K37" s="33"/>
      <c r="L37" s="161"/>
      <c r="M37" s="33"/>
      <c r="N37" s="33"/>
      <c r="O37" s="33"/>
      <c r="P37" s="33"/>
      <c r="Q37" s="161"/>
      <c r="R37" s="33"/>
      <c r="S37" s="33"/>
      <c r="T37" s="33"/>
      <c r="U37" s="33"/>
      <c r="V37" s="162"/>
      <c r="W37" s="33"/>
      <c r="X37" s="33"/>
      <c r="Y37" s="33"/>
      <c r="Z37" s="20"/>
    </row>
    <row r="38" spans="1:26" ht="15.75" customHeight="1" x14ac:dyDescent="0.2">
      <c r="A38" s="24"/>
      <c r="B38" s="24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20"/>
    </row>
    <row r="39" spans="1:26" ht="15.75" customHeight="1" x14ac:dyDescent="0.25">
      <c r="A39" s="24"/>
      <c r="B39" s="30" t="s">
        <v>240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0"/>
    </row>
    <row r="40" spans="1:26" ht="15.75" customHeight="1" x14ac:dyDescent="0.25">
      <c r="A40" s="24"/>
      <c r="B40" s="24"/>
      <c r="C40" s="32" t="s">
        <v>241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0"/>
    </row>
    <row r="41" spans="1:26" ht="15.7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0"/>
    </row>
    <row r="42" spans="1:26" ht="15.75" customHeight="1" x14ac:dyDescent="0.25">
      <c r="A42" s="24"/>
      <c r="B42" s="181" t="s">
        <v>117</v>
      </c>
      <c r="C42" s="166"/>
      <c r="D42" s="166"/>
      <c r="E42" s="166"/>
      <c r="F42" s="181" t="s">
        <v>242</v>
      </c>
      <c r="G42" s="166"/>
      <c r="H42" s="166"/>
      <c r="I42" s="166"/>
      <c r="J42" s="166"/>
      <c r="K42" s="166"/>
      <c r="L42" s="166"/>
      <c r="M42" s="166"/>
      <c r="N42" s="166"/>
      <c r="O42" s="166"/>
      <c r="P42" s="182" t="s">
        <v>243</v>
      </c>
      <c r="Q42" s="166"/>
      <c r="R42" s="166"/>
      <c r="S42" s="166"/>
      <c r="T42" s="166"/>
      <c r="U42" s="166"/>
      <c r="V42" s="166"/>
      <c r="W42" s="166"/>
      <c r="X42" s="166"/>
      <c r="Y42" s="166"/>
      <c r="Z42" s="20"/>
    </row>
    <row r="43" spans="1:26" ht="15.75" customHeight="1" x14ac:dyDescent="0.25">
      <c r="A43" s="24"/>
      <c r="B43" s="183">
        <v>1</v>
      </c>
      <c r="C43" s="166"/>
      <c r="D43" s="166"/>
      <c r="E43" s="166"/>
      <c r="F43" s="186" t="s">
        <v>236</v>
      </c>
      <c r="G43" s="187"/>
      <c r="H43" s="187"/>
      <c r="I43" s="187"/>
      <c r="J43" s="187"/>
      <c r="K43" s="188"/>
      <c r="L43" s="184"/>
      <c r="M43" s="184"/>
      <c r="N43" s="184"/>
      <c r="O43" s="184"/>
      <c r="P43" s="184"/>
      <c r="Q43" s="184"/>
      <c r="R43" s="184"/>
      <c r="S43" s="184"/>
      <c r="T43" s="184"/>
      <c r="U43" s="185">
        <f>COUNTIF(L22:P46,"Coding mistake")</f>
        <v>13</v>
      </c>
      <c r="V43" s="184"/>
      <c r="W43" s="184"/>
      <c r="X43" s="184"/>
      <c r="Y43" s="184"/>
      <c r="Z43" s="20"/>
    </row>
    <row r="44" spans="1:26" ht="15.75" customHeight="1" x14ac:dyDescent="0.25">
      <c r="A44" s="24"/>
      <c r="B44" s="183">
        <v>2</v>
      </c>
      <c r="C44" s="166"/>
      <c r="D44" s="166"/>
      <c r="E44" s="166"/>
      <c r="F44" s="189" t="s">
        <v>244</v>
      </c>
      <c r="G44" s="190"/>
      <c r="H44" s="190"/>
      <c r="I44" s="190"/>
      <c r="J44" s="190"/>
      <c r="K44" s="190"/>
      <c r="L44" s="184"/>
      <c r="M44" s="184"/>
      <c r="N44" s="184"/>
      <c r="O44" s="184"/>
      <c r="P44" s="184"/>
      <c r="Q44" s="184"/>
      <c r="R44" s="184"/>
      <c r="S44" s="184"/>
      <c r="T44" s="184"/>
      <c r="U44" s="185">
        <f>COUNTIF(L22:P46,"Misunderstand Document")</f>
        <v>0</v>
      </c>
      <c r="V44" s="184"/>
      <c r="W44" s="184"/>
      <c r="X44" s="184"/>
      <c r="Y44" s="184"/>
      <c r="Z44" s="20"/>
    </row>
    <row r="45" spans="1:26" ht="15.75" customHeight="1" x14ac:dyDescent="0.25">
      <c r="A45" s="24"/>
      <c r="B45" s="183">
        <v>3</v>
      </c>
      <c r="C45" s="166"/>
      <c r="D45" s="166"/>
      <c r="E45" s="166"/>
      <c r="F45" s="189" t="s">
        <v>239</v>
      </c>
      <c r="G45" s="190"/>
      <c r="H45" s="190"/>
      <c r="I45" s="190"/>
      <c r="J45" s="190"/>
      <c r="K45" s="190"/>
      <c r="L45" s="184"/>
      <c r="M45" s="184"/>
      <c r="N45" s="184"/>
      <c r="O45" s="184"/>
      <c r="P45" s="184"/>
      <c r="Q45" s="184"/>
      <c r="R45" s="184"/>
      <c r="S45" s="184"/>
      <c r="T45" s="184"/>
      <c r="U45" s="185">
        <f>COUNTIF(L22:P46,"Unclear Document")</f>
        <v>0</v>
      </c>
      <c r="V45" s="184"/>
      <c r="W45" s="184"/>
      <c r="X45" s="184"/>
      <c r="Y45" s="184"/>
      <c r="Z45" s="20"/>
    </row>
    <row r="46" spans="1:26" ht="15.75" customHeight="1" x14ac:dyDescent="0.25">
      <c r="A46" s="24"/>
      <c r="B46" s="183">
        <v>4</v>
      </c>
      <c r="C46" s="166"/>
      <c r="D46" s="166"/>
      <c r="E46" s="166"/>
      <c r="F46" s="189" t="s">
        <v>245</v>
      </c>
      <c r="G46" s="190"/>
      <c r="H46" s="190"/>
      <c r="I46" s="190"/>
      <c r="J46" s="190"/>
      <c r="K46" s="190"/>
      <c r="L46" s="184"/>
      <c r="M46" s="184"/>
      <c r="N46" s="184"/>
      <c r="O46" s="184"/>
      <c r="P46" s="184"/>
      <c r="Q46" s="184"/>
      <c r="R46" s="184"/>
      <c r="S46" s="184"/>
      <c r="T46" s="184"/>
      <c r="U46" s="185">
        <f>COUNTIF(L22:P46,"Error in Document")</f>
        <v>0</v>
      </c>
      <c r="V46" s="184"/>
      <c r="W46" s="184"/>
      <c r="X46" s="184"/>
      <c r="Y46" s="184"/>
      <c r="Z46" s="20"/>
    </row>
    <row r="47" spans="1:26" ht="15.75" customHeight="1" x14ac:dyDescent="0.25">
      <c r="A47" s="24"/>
      <c r="B47" s="183">
        <v>5</v>
      </c>
      <c r="C47" s="166"/>
      <c r="D47" s="166"/>
      <c r="E47" s="166"/>
      <c r="F47" s="186" t="s">
        <v>238</v>
      </c>
      <c r="G47" s="187"/>
      <c r="H47" s="187"/>
      <c r="I47" s="187"/>
      <c r="J47" s="187"/>
      <c r="K47" s="188"/>
      <c r="L47" s="184"/>
      <c r="M47" s="184"/>
      <c r="N47" s="184"/>
      <c r="O47" s="184"/>
      <c r="P47" s="184"/>
      <c r="Q47" s="184"/>
      <c r="R47" s="184"/>
      <c r="S47" s="184"/>
      <c r="T47" s="184"/>
      <c r="U47" s="185">
        <f>COUNTIF(L22:P46,"Other")</f>
        <v>0</v>
      </c>
      <c r="V47" s="184"/>
      <c r="W47" s="184"/>
      <c r="X47" s="184"/>
      <c r="Y47" s="184"/>
      <c r="Z47" s="20"/>
    </row>
    <row r="48" spans="1:26" ht="15.75" customHeight="1" x14ac:dyDescent="0.2">
      <c r="A48" s="24"/>
      <c r="B48" s="81"/>
      <c r="C48" s="56"/>
      <c r="D48" s="56"/>
      <c r="E48" s="56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0"/>
    </row>
    <row r="49" spans="1:26" ht="15.75" customHeight="1" x14ac:dyDescent="0.2">
      <c r="A49" s="24"/>
      <c r="B49" s="81"/>
      <c r="C49" s="56"/>
      <c r="D49" s="56"/>
      <c r="E49" s="56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0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0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0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0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0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0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0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0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0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0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0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0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0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0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0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0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0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0"/>
    </row>
    <row r="67" spans="1:26" ht="15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25">
      <c r="A69" s="20"/>
      <c r="B69" s="36" t="s">
        <v>237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25">
      <c r="A71" s="20"/>
      <c r="B71" s="82" t="s">
        <v>117</v>
      </c>
      <c r="C71" s="80"/>
      <c r="D71" s="80"/>
      <c r="E71" s="80"/>
      <c r="F71" s="82" t="s">
        <v>242</v>
      </c>
      <c r="G71" s="80"/>
      <c r="H71" s="80"/>
      <c r="I71" s="80"/>
      <c r="J71" s="80"/>
      <c r="K71" s="80"/>
      <c r="L71" s="80"/>
      <c r="M71" s="80"/>
      <c r="N71" s="80"/>
      <c r="O71" s="80"/>
      <c r="P71" s="83" t="s">
        <v>243</v>
      </c>
      <c r="Q71" s="80"/>
      <c r="R71" s="80"/>
      <c r="S71" s="80"/>
      <c r="T71" s="80"/>
      <c r="U71" s="80"/>
      <c r="V71" s="80"/>
      <c r="W71" s="80"/>
      <c r="X71" s="80"/>
      <c r="Y71" s="80"/>
      <c r="Z71" s="20"/>
    </row>
    <row r="72" spans="1:26" ht="15.75" customHeight="1" x14ac:dyDescent="0.25">
      <c r="A72" s="20"/>
      <c r="B72" s="79">
        <v>1</v>
      </c>
      <c r="C72" s="80"/>
      <c r="D72" s="80"/>
      <c r="E72" s="80"/>
      <c r="F72" s="34" t="s">
        <v>246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35">
        <f>COUNTIF(Q22:U46,"As Specified")</f>
        <v>0</v>
      </c>
      <c r="V72" s="24"/>
      <c r="W72" s="24"/>
      <c r="X72" s="24"/>
      <c r="Y72" s="24"/>
      <c r="Z72" s="20"/>
    </row>
    <row r="73" spans="1:26" ht="15.75" customHeight="1" x14ac:dyDescent="0.25">
      <c r="A73" s="20"/>
      <c r="B73" s="79">
        <v>2</v>
      </c>
      <c r="C73" s="80"/>
      <c r="D73" s="80"/>
      <c r="E73" s="80"/>
      <c r="F73" s="34" t="s">
        <v>247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35">
        <f>COUNTIF(Q22:U46,"Duplicate")</f>
        <v>0</v>
      </c>
      <c r="V73" s="24"/>
      <c r="W73" s="24"/>
      <c r="X73" s="24"/>
      <c r="Y73" s="24"/>
      <c r="Z73" s="20"/>
    </row>
    <row r="74" spans="1:26" ht="15.75" customHeight="1" x14ac:dyDescent="0.25">
      <c r="A74" s="20"/>
      <c r="B74" s="79">
        <v>3</v>
      </c>
      <c r="C74" s="80"/>
      <c r="D74" s="80"/>
      <c r="E74" s="80"/>
      <c r="F74" s="34" t="s">
        <v>248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35">
        <f>COUNTIF(Q22:U46,"Insufficient execution environment")</f>
        <v>0</v>
      </c>
      <c r="V74" s="24"/>
      <c r="W74" s="24"/>
      <c r="X74" s="24"/>
      <c r="Y74" s="24"/>
      <c r="Z74" s="20"/>
    </row>
    <row r="75" spans="1:26" ht="15.75" customHeight="1" x14ac:dyDescent="0.25">
      <c r="A75" s="20"/>
      <c r="B75" s="79">
        <v>4</v>
      </c>
      <c r="C75" s="80"/>
      <c r="D75" s="80"/>
      <c r="E75" s="80"/>
      <c r="F75" s="34" t="s">
        <v>249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35">
        <f>COUNTIF(Q22:U46,"data error")</f>
        <v>0</v>
      </c>
      <c r="V75" s="24"/>
      <c r="W75" s="24"/>
      <c r="X75" s="24"/>
      <c r="Y75" s="24"/>
      <c r="Z75" s="20"/>
    </row>
    <row r="76" spans="1:26" ht="15.75" customHeight="1" x14ac:dyDescent="0.25">
      <c r="A76" s="20"/>
      <c r="B76" s="79">
        <v>5</v>
      </c>
      <c r="C76" s="80"/>
      <c r="D76" s="80"/>
      <c r="E76" s="80"/>
      <c r="F76" s="34" t="s">
        <v>250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35">
        <f>COUNTIF(Q22:U46,"Error in Testing procedure")</f>
        <v>0</v>
      </c>
      <c r="V76" s="24"/>
      <c r="W76" s="24"/>
      <c r="X76" s="24"/>
      <c r="Y76" s="24"/>
      <c r="Z76" s="20"/>
    </row>
    <row r="77" spans="1:26" ht="15.75" customHeight="1" x14ac:dyDescent="0.25">
      <c r="A77" s="20"/>
      <c r="B77" s="79">
        <v>6</v>
      </c>
      <c r="C77" s="80"/>
      <c r="D77" s="80"/>
      <c r="E77" s="80"/>
      <c r="F77" s="34" t="s">
        <v>251</v>
      </c>
      <c r="G77" s="24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35">
        <f>COUNTIF(Q22:U46,"Cannot Reproduce")</f>
        <v>0</v>
      </c>
      <c r="V77" s="20"/>
      <c r="W77" s="20"/>
      <c r="X77" s="20"/>
      <c r="Y77" s="20"/>
      <c r="Z77" s="20"/>
    </row>
    <row r="78" spans="1:26" ht="15.75" customHeight="1" x14ac:dyDescent="0.25">
      <c r="A78" s="20"/>
      <c r="B78" s="79">
        <v>7</v>
      </c>
      <c r="C78" s="80"/>
      <c r="D78" s="80"/>
      <c r="E78" s="80"/>
      <c r="F78" s="34" t="s">
        <v>252</v>
      </c>
      <c r="G78" s="24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35">
        <f>COUNTIF(Q22:U46,"Connected system bad")</f>
        <v>0</v>
      </c>
      <c r="V78" s="20"/>
      <c r="W78" s="20"/>
      <c r="X78" s="20"/>
      <c r="Y78" s="20"/>
      <c r="Z78" s="20"/>
    </row>
    <row r="79" spans="1:26" ht="15.75" customHeight="1" x14ac:dyDescent="0.25">
      <c r="A79" s="20"/>
      <c r="B79" s="79">
        <v>8</v>
      </c>
      <c r="C79" s="80"/>
      <c r="D79" s="80"/>
      <c r="E79" s="80"/>
      <c r="F79" s="34" t="s">
        <v>253</v>
      </c>
      <c r="G79" s="24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35">
        <f>COUNTIF(Q22:U46,"Cause unknown")</f>
        <v>0</v>
      </c>
      <c r="V79" s="20"/>
      <c r="W79" s="20"/>
      <c r="X79" s="20"/>
      <c r="Y79" s="20"/>
      <c r="Z79" s="20"/>
    </row>
    <row r="80" spans="1:26" ht="15.75" customHeight="1" x14ac:dyDescent="0.25">
      <c r="A80" s="20"/>
      <c r="B80" s="79">
        <v>9</v>
      </c>
      <c r="C80" s="80"/>
      <c r="D80" s="80"/>
      <c r="E80" s="80"/>
      <c r="F80" s="34" t="s">
        <v>254</v>
      </c>
      <c r="G80" s="24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35">
        <f>COUNTIF(Q22:U46,"requirement error")</f>
        <v>0</v>
      </c>
      <c r="V80" s="20"/>
      <c r="W80" s="20"/>
      <c r="X80" s="20"/>
      <c r="Y80" s="20"/>
      <c r="Z80" s="20"/>
    </row>
    <row r="81" spans="1:26" ht="15.75" customHeight="1" x14ac:dyDescent="0.25">
      <c r="A81" s="20"/>
      <c r="B81" s="79">
        <v>10</v>
      </c>
      <c r="C81" s="80"/>
      <c r="D81" s="80"/>
      <c r="E81" s="80"/>
      <c r="F81" s="34" t="s">
        <v>238</v>
      </c>
      <c r="G81" s="24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35">
        <f>COUNTIF(Q22:U46,"Other")</f>
        <v>0</v>
      </c>
      <c r="V81" s="20"/>
      <c r="W81" s="20"/>
      <c r="X81" s="20"/>
      <c r="Y81" s="20"/>
      <c r="Z81" s="20"/>
    </row>
    <row r="82" spans="1:26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2"/>
    <row r="283" spans="1:26" ht="15.75" customHeight="1" x14ac:dyDescent="0.2"/>
    <row r="284" spans="1:26" ht="15.75" customHeight="1" x14ac:dyDescent="0.2"/>
    <row r="285" spans="1:26" ht="15.75" customHeight="1" x14ac:dyDescent="0.2"/>
    <row r="286" spans="1:26" ht="15.75" customHeight="1" x14ac:dyDescent="0.2"/>
    <row r="287" spans="1:26" ht="15.75" customHeight="1" x14ac:dyDescent="0.2"/>
    <row r="288" spans="1:2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55">
    <mergeCell ref="V32:Y32"/>
    <mergeCell ref="V33:Y33"/>
    <mergeCell ref="V34:Y34"/>
    <mergeCell ref="V35:Y35"/>
    <mergeCell ref="F47:K47"/>
    <mergeCell ref="F43:K43"/>
    <mergeCell ref="C34:D34"/>
    <mergeCell ref="E34:G34"/>
    <mergeCell ref="H34:K34"/>
    <mergeCell ref="L34:P34"/>
    <mergeCell ref="Q34:U34"/>
    <mergeCell ref="C35:D35"/>
    <mergeCell ref="E35:G35"/>
    <mergeCell ref="H35:K35"/>
    <mergeCell ref="L35:P35"/>
    <mergeCell ref="Q35:U35"/>
    <mergeCell ref="C32:D32"/>
    <mergeCell ref="E32:G32"/>
    <mergeCell ref="H32:K32"/>
    <mergeCell ref="L32:P32"/>
    <mergeCell ref="Q32:U32"/>
    <mergeCell ref="C33:D33"/>
    <mergeCell ref="E33:G33"/>
    <mergeCell ref="H33:K33"/>
    <mergeCell ref="L33:P33"/>
    <mergeCell ref="Q33:U33"/>
    <mergeCell ref="V25:Y25"/>
    <mergeCell ref="V26:Y26"/>
    <mergeCell ref="L24:P24"/>
    <mergeCell ref="Q24:U24"/>
    <mergeCell ref="L25:P25"/>
    <mergeCell ref="Q25:U25"/>
    <mergeCell ref="L26:P26"/>
    <mergeCell ref="Q26:U26"/>
    <mergeCell ref="V24:Y24"/>
    <mergeCell ref="H28:K28"/>
    <mergeCell ref="L28:P28"/>
    <mergeCell ref="Q28:U28"/>
    <mergeCell ref="C29:D29"/>
    <mergeCell ref="V28:Y28"/>
    <mergeCell ref="C31:D31"/>
    <mergeCell ref="E31:G31"/>
    <mergeCell ref="Q31:U31"/>
    <mergeCell ref="V31:Y31"/>
    <mergeCell ref="V30:Y30"/>
    <mergeCell ref="C23:D23"/>
    <mergeCell ref="E23:G23"/>
    <mergeCell ref="H23:K23"/>
    <mergeCell ref="L23:P23"/>
    <mergeCell ref="Q23:U23"/>
    <mergeCell ref="C24:D24"/>
    <mergeCell ref="V23:Y23"/>
    <mergeCell ref="C26:D26"/>
    <mergeCell ref="C27:D27"/>
    <mergeCell ref="E27:G27"/>
    <mergeCell ref="H27:K27"/>
    <mergeCell ref="L27:P27"/>
    <mergeCell ref="Q27:U27"/>
    <mergeCell ref="V27:Y27"/>
    <mergeCell ref="E24:G24"/>
    <mergeCell ref="H24:K24"/>
    <mergeCell ref="C25:D25"/>
    <mergeCell ref="E25:G25"/>
    <mergeCell ref="H25:K25"/>
    <mergeCell ref="E26:G26"/>
    <mergeCell ref="H26:K26"/>
    <mergeCell ref="C28:D28"/>
    <mergeCell ref="E28:G28"/>
    <mergeCell ref="B79:E79"/>
    <mergeCell ref="B80:E80"/>
    <mergeCell ref="B81:E81"/>
    <mergeCell ref="B49:E49"/>
    <mergeCell ref="B71:E71"/>
    <mergeCell ref="F71:O71"/>
    <mergeCell ref="P71:Y71"/>
    <mergeCell ref="B72:E72"/>
    <mergeCell ref="B73:E73"/>
    <mergeCell ref="B74:E74"/>
    <mergeCell ref="B45:E45"/>
    <mergeCell ref="B46:E46"/>
    <mergeCell ref="B47:E47"/>
    <mergeCell ref="B48:E48"/>
    <mergeCell ref="B75:E75"/>
    <mergeCell ref="B76:E76"/>
    <mergeCell ref="B77:E77"/>
    <mergeCell ref="B78:E78"/>
    <mergeCell ref="C21:D21"/>
    <mergeCell ref="C22:D22"/>
    <mergeCell ref="E22:G22"/>
    <mergeCell ref="H22:K22"/>
    <mergeCell ref="L22:P22"/>
    <mergeCell ref="Q22:U22"/>
    <mergeCell ref="V22:Y22"/>
    <mergeCell ref="B43:E43"/>
    <mergeCell ref="B44:E44"/>
    <mergeCell ref="E29:G29"/>
    <mergeCell ref="H29:K29"/>
    <mergeCell ref="C30:D30"/>
    <mergeCell ref="E30:G30"/>
    <mergeCell ref="H30:K30"/>
    <mergeCell ref="B42:E42"/>
    <mergeCell ref="F42:O42"/>
    <mergeCell ref="H31:K31"/>
    <mergeCell ref="L29:P29"/>
    <mergeCell ref="Q29:U29"/>
    <mergeCell ref="L30:P30"/>
    <mergeCell ref="Q30:U30"/>
    <mergeCell ref="P42:Y42"/>
    <mergeCell ref="L31:P31"/>
    <mergeCell ref="V29:Y29"/>
    <mergeCell ref="L11:M11"/>
    <mergeCell ref="N11:O11"/>
    <mergeCell ref="L12:M12"/>
    <mergeCell ref="N12:O12"/>
    <mergeCell ref="F12:K12"/>
    <mergeCell ref="E6:G6"/>
    <mergeCell ref="H6:X6"/>
    <mergeCell ref="P11:Q11"/>
    <mergeCell ref="R11:S11"/>
    <mergeCell ref="P12:Q12"/>
    <mergeCell ref="R12:S12"/>
    <mergeCell ref="T12:X12"/>
    <mergeCell ref="F10:K10"/>
    <mergeCell ref="L10:M10"/>
    <mergeCell ref="N10:O10"/>
    <mergeCell ref="P10:Q10"/>
    <mergeCell ref="R10:S10"/>
    <mergeCell ref="T10:X10"/>
    <mergeCell ref="F11:K11"/>
    <mergeCell ref="T11:X11"/>
    <mergeCell ref="E3:G3"/>
    <mergeCell ref="H3:O3"/>
    <mergeCell ref="P3:T3"/>
    <mergeCell ref="U3:X3"/>
    <mergeCell ref="H4:O4"/>
    <mergeCell ref="P4:T4"/>
    <mergeCell ref="U4:X4"/>
    <mergeCell ref="E4:G4"/>
    <mergeCell ref="E5:G5"/>
    <mergeCell ref="H5:O5"/>
    <mergeCell ref="P5:T5"/>
    <mergeCell ref="U5:X5"/>
    <mergeCell ref="F13:K13"/>
    <mergeCell ref="L13:M13"/>
    <mergeCell ref="N13:O13"/>
    <mergeCell ref="P13:Q13"/>
    <mergeCell ref="R13:S13"/>
    <mergeCell ref="T13:X13"/>
    <mergeCell ref="M15:O15"/>
    <mergeCell ref="M16:O16"/>
    <mergeCell ref="E21:G21"/>
    <mergeCell ref="H21:K21"/>
    <mergeCell ref="L21:P21"/>
    <mergeCell ref="Q21:U21"/>
    <mergeCell ref="V21:Y21"/>
  </mergeCells>
  <dataValidations count="4">
    <dataValidation type="list" allowBlank="1" showErrorMessage="1" sqref="L22:L37">
      <formula1>"Coding mistake,Misunderstand Document,Unclear Document,Error in Document,Other"</formula1>
    </dataValidation>
    <dataValidation type="list" allowBlank="1" showErrorMessage="1" sqref="H22:H37">
      <formula1>"Functional,UI,Screen transition,Non functional,Other"</formula1>
    </dataValidation>
    <dataValidation type="list" allowBlank="1" showErrorMessage="1" sqref="E22:E37">
      <formula1>"Bug,No bug"</formula1>
    </dataValidation>
    <dataValidation type="list" allowBlank="1" showErrorMessage="1" sqref="Q22:Q37">
      <formula1>"As Specified,Duplicate,Insufficient execution environment,data error,Error in Testing procedure,Cannot Reproduce,Connected system bad,Cause unknown,requirement error,Other"</formula1>
    </dataValidation>
  </dataValidations>
  <hyperlinks>
    <hyperlink ref="C22" r:id="rId1" display="https://redmine.warface.codegym.vn/issues/12890"/>
    <hyperlink ref="C23" r:id="rId2" display="https://redmine.warface.codegym.vn/issues/12893"/>
    <hyperlink ref="C24" r:id="rId3" display="https://redmine.warface.codegym.vn/issues/12896"/>
    <hyperlink ref="C25" r:id="rId4" display="https://redmine.warface.codegym.vn/issues/12900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ERD</vt:lpstr>
      <vt:lpstr>Test viewpoint</vt:lpstr>
      <vt:lpstr>Test case list</vt:lpstr>
      <vt:lpstr>CL Test</vt:lpstr>
      <vt:lpstr>Login</vt:lpstr>
      <vt:lpstr>Edit Proflie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 NAM</dc:creator>
  <cp:lastModifiedBy>AutoBVT</cp:lastModifiedBy>
  <dcterms:created xsi:type="dcterms:W3CDTF">2023-11-10T04:40:14Z</dcterms:created>
  <dcterms:modified xsi:type="dcterms:W3CDTF">2023-11-11T16:04:02Z</dcterms:modified>
</cp:coreProperties>
</file>