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be_awahab\notebooks\data\"/>
    </mc:Choice>
  </mc:AlternateContent>
  <xr:revisionPtr revIDLastSave="0" documentId="13_ncr:1_{22A19755-C857-4D0E-9302-321194232357}" xr6:coauthVersionLast="47" xr6:coauthVersionMax="47" xr10:uidLastSave="{00000000-0000-0000-0000-000000000000}"/>
  <bookViews>
    <workbookView xWindow="-110" yWindow="-110" windowWidth="19420" windowHeight="10300" activeTab="2" xr2:uid="{16C11B72-91AB-45DC-BF88-B94CB5DE6568}"/>
  </bookViews>
  <sheets>
    <sheet name="Data_AWAHAB_PSTI" sheetId="4" r:id="rId1"/>
    <sheet name="budgets" sheetId="6" r:id="rId2"/>
    <sheet name="data_impor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4" l="1"/>
  <c r="U4" i="4"/>
  <c r="Y4" i="4" s="1"/>
  <c r="U5" i="4"/>
  <c r="Y5" i="4" s="1"/>
  <c r="U6" i="4"/>
  <c r="W6" i="4" s="1"/>
  <c r="U7" i="4"/>
  <c r="W7" i="4" s="1"/>
  <c r="U8" i="4"/>
  <c r="W8" i="4" s="1"/>
  <c r="U9" i="4"/>
  <c r="X9" i="4" s="1"/>
  <c r="U10" i="4"/>
  <c r="X10" i="4" s="1"/>
  <c r="U11" i="4"/>
  <c r="X11" i="4" s="1"/>
  <c r="U12" i="4"/>
  <c r="Y12" i="4" s="1"/>
  <c r="U13" i="4"/>
  <c r="Y13" i="4" s="1"/>
  <c r="U3" i="4"/>
  <c r="W13" i="4" l="1"/>
  <c r="W5" i="4"/>
  <c r="X8" i="4"/>
  <c r="Y11" i="4"/>
  <c r="W12" i="4"/>
  <c r="W4" i="4"/>
  <c r="X7" i="4"/>
  <c r="Y10" i="4"/>
  <c r="W11" i="4"/>
  <c r="X3" i="4"/>
  <c r="X6" i="4"/>
  <c r="Y9" i="4"/>
  <c r="W10" i="4"/>
  <c r="X13" i="4"/>
  <c r="X5" i="4"/>
  <c r="Y8" i="4"/>
  <c r="W9" i="4"/>
  <c r="X12" i="4"/>
  <c r="X4" i="4"/>
  <c r="Y7" i="4"/>
  <c r="Y3" i="4"/>
  <c r="Y6" i="4"/>
  <c r="S3" i="4"/>
</calcChain>
</file>

<file path=xl/sharedStrings.xml><?xml version="1.0" encoding="utf-8"?>
<sst xmlns="http://schemas.openxmlformats.org/spreadsheetml/2006/main" count="48" uniqueCount="31">
  <si>
    <t>P_SMA_TI</t>
  </si>
  <si>
    <t>P_SMK_TI</t>
  </si>
  <si>
    <t>P_MA_TI</t>
  </si>
  <si>
    <t xml:space="preserve"> IU_SMA_TI </t>
  </si>
  <si>
    <t xml:space="preserve"> IU_SMK_TI </t>
  </si>
  <si>
    <t xml:space="preserve"> IU_MA_TI </t>
  </si>
  <si>
    <t>Tahun</t>
  </si>
  <si>
    <t>Keterangan:</t>
  </si>
  <si>
    <t>P</t>
  </si>
  <si>
    <t>Pendaftar</t>
  </si>
  <si>
    <t>IU</t>
  </si>
  <si>
    <t>Ikut Ujian</t>
  </si>
  <si>
    <t>X1</t>
  </si>
  <si>
    <t>X2</t>
  </si>
  <si>
    <t>Y</t>
  </si>
  <si>
    <t>P_TI</t>
  </si>
  <si>
    <t>IU_TI</t>
  </si>
  <si>
    <t>DU_TI</t>
  </si>
  <si>
    <t>Total Pendapatan</t>
  </si>
  <si>
    <t>UKT</t>
  </si>
  <si>
    <t>Z1</t>
  </si>
  <si>
    <t>Z2</t>
  </si>
  <si>
    <t>SPP</t>
  </si>
  <si>
    <t>Heregistrasi</t>
  </si>
  <si>
    <t>DPP</t>
  </si>
  <si>
    <t>OSPEK</t>
  </si>
  <si>
    <t>UTS&amp;UAS</t>
  </si>
  <si>
    <t>Z3</t>
  </si>
  <si>
    <t>Sarana</t>
  </si>
  <si>
    <t>Prasarana</t>
  </si>
  <si>
    <t>SDM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</si>
</sst>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0" borderId="0" xfId="42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11</xdr:col>
      <xdr:colOff>760900</xdr:colOff>
      <xdr:row>41</xdr:row>
      <xdr:rowOff>75643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BBB1C3-F1BD-42CF-FB62-8A0594ADB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429000"/>
          <a:ext cx="8800000" cy="4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9332-DD0D-413B-AA94-0BC94216D6CE}">
  <dimension ref="A1:Z17"/>
  <sheetViews>
    <sheetView topLeftCell="H1" workbookViewId="0">
      <selection activeCell="O15" sqref="O15"/>
    </sheetView>
  </sheetViews>
  <sheetFormatPr defaultRowHeight="14.5" x14ac:dyDescent="0.35"/>
  <cols>
    <col min="3" max="3" width="9.54296875" bestFit="1" customWidth="1"/>
    <col min="4" max="4" width="15.26953125" bestFit="1" customWidth="1"/>
    <col min="5" max="6" width="15.26953125" customWidth="1"/>
    <col min="7" max="8" width="14.26953125" bestFit="1" customWidth="1"/>
    <col min="12" max="12" width="11.453125" customWidth="1"/>
    <col min="13" max="13" width="15.26953125" bestFit="1" customWidth="1"/>
    <col min="14" max="14" width="14.26953125" bestFit="1" customWidth="1"/>
    <col min="15" max="15" width="11.54296875" bestFit="1" customWidth="1"/>
    <col min="16" max="16" width="13.26953125" bestFit="1" customWidth="1"/>
    <col min="17" max="18" width="11.54296875" bestFit="1" customWidth="1"/>
    <col min="21" max="21" width="16.81640625" bestFit="1" customWidth="1"/>
    <col min="23" max="25" width="15.26953125" bestFit="1" customWidth="1"/>
    <col min="26" max="26" width="16.81640625" bestFit="1" customWidth="1"/>
    <col min="27" max="27" width="17.81640625" bestFit="1" customWidth="1"/>
  </cols>
  <sheetData>
    <row r="1" spans="1:26" x14ac:dyDescent="0.35">
      <c r="F1" s="2" t="s">
        <v>12</v>
      </c>
      <c r="J1" s="1" t="s">
        <v>13</v>
      </c>
      <c r="L1" s="3" t="s">
        <v>14</v>
      </c>
      <c r="N1" t="s">
        <v>19</v>
      </c>
      <c r="W1" t="s">
        <v>28</v>
      </c>
      <c r="X1" t="s">
        <v>29</v>
      </c>
      <c r="Y1" t="s">
        <v>30</v>
      </c>
    </row>
    <row r="2" spans="1:26" x14ac:dyDescent="0.35">
      <c r="A2" t="s">
        <v>6</v>
      </c>
      <c r="B2" t="s">
        <v>0</v>
      </c>
      <c r="C2" t="s">
        <v>1</v>
      </c>
      <c r="D2" t="s">
        <v>2</v>
      </c>
      <c r="F2" s="2" t="s">
        <v>15</v>
      </c>
      <c r="G2" t="s">
        <v>3</v>
      </c>
      <c r="H2" t="s">
        <v>4</v>
      </c>
      <c r="I2" t="s">
        <v>5</v>
      </c>
      <c r="J2" s="1" t="s">
        <v>16</v>
      </c>
      <c r="L2" s="3" t="s">
        <v>17</v>
      </c>
      <c r="M2" t="s">
        <v>6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U2" t="s">
        <v>18</v>
      </c>
      <c r="W2" t="s">
        <v>20</v>
      </c>
      <c r="X2" t="s">
        <v>21</v>
      </c>
      <c r="Y2" t="s">
        <v>27</v>
      </c>
    </row>
    <row r="3" spans="1:26" x14ac:dyDescent="0.35">
      <c r="A3">
        <v>2023</v>
      </c>
      <c r="B3">
        <v>170</v>
      </c>
      <c r="C3">
        <v>109</v>
      </c>
      <c r="D3">
        <v>70</v>
      </c>
      <c r="E3">
        <v>349</v>
      </c>
      <c r="F3" s="2">
        <v>349</v>
      </c>
      <c r="G3">
        <v>159</v>
      </c>
      <c r="H3">
        <v>100</v>
      </c>
      <c r="I3">
        <v>67</v>
      </c>
      <c r="J3" s="1">
        <v>326</v>
      </c>
      <c r="L3" s="3">
        <v>304</v>
      </c>
      <c r="M3">
        <v>2023</v>
      </c>
      <c r="N3" s="4">
        <v>1800000</v>
      </c>
      <c r="O3" s="4">
        <v>300000</v>
      </c>
      <c r="P3" s="4">
        <v>2000000</v>
      </c>
      <c r="Q3" s="4">
        <v>500000</v>
      </c>
      <c r="R3" s="4">
        <v>200000</v>
      </c>
      <c r="S3" s="5">
        <f ca="1">SUM(N3:S3)</f>
        <v>0</v>
      </c>
      <c r="U3" s="4">
        <f>(SUM(N3:R3)*L3)</f>
        <v>1459200000</v>
      </c>
      <c r="W3" s="4">
        <f>U3*20%</f>
        <v>291840000</v>
      </c>
      <c r="X3" s="4">
        <f>U3*30%</f>
        <v>437760000</v>
      </c>
      <c r="Y3" s="5">
        <f>U3*50%</f>
        <v>729600000</v>
      </c>
      <c r="Z3" s="5"/>
    </row>
    <row r="4" spans="1:26" x14ac:dyDescent="0.35">
      <c r="A4">
        <v>2022</v>
      </c>
      <c r="B4">
        <v>104</v>
      </c>
      <c r="C4">
        <v>89</v>
      </c>
      <c r="D4">
        <v>57</v>
      </c>
      <c r="E4">
        <v>250</v>
      </c>
      <c r="F4" s="2">
        <v>250</v>
      </c>
      <c r="G4">
        <v>97</v>
      </c>
      <c r="H4">
        <v>82</v>
      </c>
      <c r="I4">
        <v>54</v>
      </c>
      <c r="J4" s="1">
        <v>233</v>
      </c>
      <c r="L4" s="3">
        <v>217</v>
      </c>
      <c r="M4">
        <v>2022</v>
      </c>
      <c r="N4" s="4">
        <v>1600000</v>
      </c>
      <c r="O4" s="4">
        <v>150000</v>
      </c>
      <c r="P4" s="4">
        <v>1800000</v>
      </c>
      <c r="Q4" s="4">
        <v>400000</v>
      </c>
      <c r="R4" s="4">
        <v>150000</v>
      </c>
      <c r="U4" s="4">
        <f t="shared" ref="U4:U13" si="0">(SUM(N4:R4)*L4)</f>
        <v>889700000</v>
      </c>
      <c r="W4" s="4">
        <f t="shared" ref="W4:W13" si="1">U4*20%</f>
        <v>177940000</v>
      </c>
      <c r="X4" s="4">
        <f t="shared" ref="X4:X13" si="2">U4*30%</f>
        <v>266910000</v>
      </c>
      <c r="Y4" s="5">
        <f t="shared" ref="Y4:Y13" si="3">U4*50%</f>
        <v>444850000</v>
      </c>
      <c r="Z4" s="5"/>
    </row>
    <row r="5" spans="1:26" x14ac:dyDescent="0.35">
      <c r="A5">
        <v>2021</v>
      </c>
      <c r="B5">
        <v>139</v>
      </c>
      <c r="C5">
        <v>37</v>
      </c>
      <c r="D5">
        <v>24</v>
      </c>
      <c r="E5">
        <v>200</v>
      </c>
      <c r="F5" s="2">
        <v>200</v>
      </c>
      <c r="G5">
        <v>127</v>
      </c>
      <c r="H5">
        <v>35</v>
      </c>
      <c r="I5">
        <v>23</v>
      </c>
      <c r="J5" s="1">
        <v>185</v>
      </c>
      <c r="L5" s="3">
        <v>169</v>
      </c>
      <c r="M5">
        <v>2021</v>
      </c>
      <c r="N5" s="4">
        <v>1400000</v>
      </c>
      <c r="O5" s="4">
        <v>150000</v>
      </c>
      <c r="P5" s="4">
        <v>1600000</v>
      </c>
      <c r="Q5" s="4">
        <v>400000</v>
      </c>
      <c r="R5" s="4">
        <v>150000</v>
      </c>
      <c r="U5" s="4">
        <f t="shared" si="0"/>
        <v>625300000</v>
      </c>
      <c r="W5" s="4">
        <f t="shared" si="1"/>
        <v>125060000</v>
      </c>
      <c r="X5" s="4">
        <f t="shared" si="2"/>
        <v>187590000</v>
      </c>
      <c r="Y5" s="5">
        <f t="shared" si="3"/>
        <v>312650000</v>
      </c>
      <c r="Z5" s="5"/>
    </row>
    <row r="6" spans="1:26" x14ac:dyDescent="0.35">
      <c r="A6">
        <v>2020</v>
      </c>
      <c r="B6">
        <v>140</v>
      </c>
      <c r="C6">
        <v>50</v>
      </c>
      <c r="D6">
        <v>30</v>
      </c>
      <c r="E6">
        <v>220</v>
      </c>
      <c r="F6" s="2">
        <v>220</v>
      </c>
      <c r="G6">
        <v>126</v>
      </c>
      <c r="H6">
        <v>48</v>
      </c>
      <c r="I6">
        <v>29</v>
      </c>
      <c r="J6" s="1">
        <v>203</v>
      </c>
      <c r="L6" s="3">
        <v>187</v>
      </c>
      <c r="M6">
        <v>2020</v>
      </c>
      <c r="N6" s="4">
        <v>1400000</v>
      </c>
      <c r="O6" s="4">
        <v>150000</v>
      </c>
      <c r="P6" s="4">
        <v>1600000</v>
      </c>
      <c r="Q6" s="4">
        <v>400000</v>
      </c>
      <c r="R6" s="4">
        <v>150000</v>
      </c>
      <c r="U6" s="4">
        <f t="shared" si="0"/>
        <v>691900000</v>
      </c>
      <c r="W6" s="4">
        <f t="shared" si="1"/>
        <v>138380000</v>
      </c>
      <c r="X6" s="4">
        <f t="shared" si="2"/>
        <v>207570000</v>
      </c>
      <c r="Y6" s="5">
        <f t="shared" si="3"/>
        <v>345950000</v>
      </c>
      <c r="Z6" s="5"/>
    </row>
    <row r="7" spans="1:26" x14ac:dyDescent="0.35">
      <c r="A7">
        <v>2019</v>
      </c>
      <c r="B7">
        <v>270</v>
      </c>
      <c r="C7">
        <v>87</v>
      </c>
      <c r="D7">
        <v>23</v>
      </c>
      <c r="E7">
        <v>380</v>
      </c>
      <c r="F7" s="2">
        <v>380</v>
      </c>
      <c r="G7">
        <v>252</v>
      </c>
      <c r="H7">
        <v>82</v>
      </c>
      <c r="I7">
        <v>22</v>
      </c>
      <c r="J7" s="1">
        <v>356</v>
      </c>
      <c r="L7" s="3">
        <v>321</v>
      </c>
      <c r="M7">
        <v>2019</v>
      </c>
      <c r="N7" s="4">
        <v>1350000</v>
      </c>
      <c r="O7" s="4">
        <v>100000</v>
      </c>
      <c r="P7" s="4">
        <v>1550000</v>
      </c>
      <c r="Q7" s="4">
        <v>300000</v>
      </c>
      <c r="R7" s="4">
        <v>150000</v>
      </c>
      <c r="U7" s="4">
        <f t="shared" si="0"/>
        <v>1107450000</v>
      </c>
      <c r="W7" s="4">
        <f t="shared" si="1"/>
        <v>221490000</v>
      </c>
      <c r="X7" s="4">
        <f t="shared" si="2"/>
        <v>332235000</v>
      </c>
      <c r="Y7" s="5">
        <f t="shared" si="3"/>
        <v>553725000</v>
      </c>
      <c r="Z7" s="5"/>
    </row>
    <row r="8" spans="1:26" x14ac:dyDescent="0.35">
      <c r="A8">
        <v>2018</v>
      </c>
      <c r="B8">
        <v>250</v>
      </c>
      <c r="C8">
        <v>100</v>
      </c>
      <c r="D8">
        <v>50</v>
      </c>
      <c r="E8">
        <v>400</v>
      </c>
      <c r="F8" s="2">
        <v>400</v>
      </c>
      <c r="G8">
        <v>228</v>
      </c>
      <c r="H8">
        <v>93</v>
      </c>
      <c r="I8">
        <v>46</v>
      </c>
      <c r="J8" s="1">
        <v>367</v>
      </c>
      <c r="L8" s="3">
        <v>338</v>
      </c>
      <c r="M8">
        <v>2018</v>
      </c>
      <c r="N8" s="4">
        <v>1200000</v>
      </c>
      <c r="O8" s="4">
        <v>100000</v>
      </c>
      <c r="P8" s="4">
        <v>1400000</v>
      </c>
      <c r="Q8" s="4">
        <v>200000</v>
      </c>
      <c r="R8" s="4">
        <v>150000</v>
      </c>
      <c r="U8" s="4">
        <f t="shared" si="0"/>
        <v>1030900000</v>
      </c>
      <c r="W8" s="4">
        <f t="shared" si="1"/>
        <v>206180000</v>
      </c>
      <c r="X8" s="4">
        <f t="shared" si="2"/>
        <v>309270000</v>
      </c>
      <c r="Y8" s="5">
        <f t="shared" si="3"/>
        <v>515450000</v>
      </c>
      <c r="Z8" s="5"/>
    </row>
    <row r="9" spans="1:26" x14ac:dyDescent="0.35">
      <c r="A9">
        <v>2017</v>
      </c>
      <c r="B9">
        <v>248</v>
      </c>
      <c r="C9">
        <v>84</v>
      </c>
      <c r="D9">
        <v>28</v>
      </c>
      <c r="E9">
        <v>360</v>
      </c>
      <c r="F9" s="2">
        <v>360</v>
      </c>
      <c r="G9">
        <v>229</v>
      </c>
      <c r="H9">
        <v>79</v>
      </c>
      <c r="I9">
        <v>27</v>
      </c>
      <c r="J9" s="1">
        <v>335</v>
      </c>
      <c r="L9" s="3">
        <v>309</v>
      </c>
      <c r="M9">
        <v>2017</v>
      </c>
      <c r="N9" s="4">
        <v>1200000</v>
      </c>
      <c r="O9" s="4">
        <v>100000</v>
      </c>
      <c r="P9" s="4">
        <v>1400000</v>
      </c>
      <c r="Q9" s="4">
        <v>200000</v>
      </c>
      <c r="R9" s="4">
        <v>150000</v>
      </c>
      <c r="U9" s="4">
        <f t="shared" si="0"/>
        <v>942450000</v>
      </c>
      <c r="W9" s="4">
        <f t="shared" si="1"/>
        <v>188490000</v>
      </c>
      <c r="X9" s="4">
        <f t="shared" si="2"/>
        <v>282735000</v>
      </c>
      <c r="Y9" s="5">
        <f t="shared" si="3"/>
        <v>471225000</v>
      </c>
      <c r="Z9" s="5"/>
    </row>
    <row r="10" spans="1:26" x14ac:dyDescent="0.35">
      <c r="A10">
        <v>2016</v>
      </c>
      <c r="B10">
        <v>158</v>
      </c>
      <c r="C10">
        <v>95</v>
      </c>
      <c r="D10">
        <v>32</v>
      </c>
      <c r="E10">
        <v>285</v>
      </c>
      <c r="F10" s="2">
        <v>285</v>
      </c>
      <c r="G10">
        <v>147</v>
      </c>
      <c r="H10">
        <v>87</v>
      </c>
      <c r="I10">
        <v>30</v>
      </c>
      <c r="J10" s="1">
        <v>264</v>
      </c>
      <c r="L10" s="3">
        <v>250</v>
      </c>
      <c r="M10">
        <v>2016</v>
      </c>
      <c r="N10" s="4">
        <v>1200000</v>
      </c>
      <c r="O10" s="4">
        <v>100000</v>
      </c>
      <c r="P10" s="4">
        <v>1400000</v>
      </c>
      <c r="Q10" s="4">
        <v>200000</v>
      </c>
      <c r="R10" s="4">
        <v>150000</v>
      </c>
      <c r="U10" s="4">
        <f t="shared" si="0"/>
        <v>762500000</v>
      </c>
      <c r="W10" s="4">
        <f t="shared" si="1"/>
        <v>152500000</v>
      </c>
      <c r="X10" s="4">
        <f t="shared" si="2"/>
        <v>228750000</v>
      </c>
      <c r="Y10" s="5">
        <f t="shared" si="3"/>
        <v>381250000</v>
      </c>
      <c r="Z10" s="5"/>
    </row>
    <row r="11" spans="1:26" x14ac:dyDescent="0.35">
      <c r="A11">
        <v>2015</v>
      </c>
      <c r="B11">
        <v>151</v>
      </c>
      <c r="C11">
        <v>76</v>
      </c>
      <c r="D11">
        <v>73</v>
      </c>
      <c r="E11">
        <v>300</v>
      </c>
      <c r="F11" s="2">
        <v>300</v>
      </c>
      <c r="G11">
        <v>144</v>
      </c>
      <c r="H11">
        <v>71</v>
      </c>
      <c r="I11">
        <v>68</v>
      </c>
      <c r="J11" s="1">
        <v>283</v>
      </c>
      <c r="L11" s="3">
        <v>263</v>
      </c>
      <c r="M11">
        <v>2015</v>
      </c>
      <c r="N11" s="4">
        <v>1200000</v>
      </c>
      <c r="O11" s="4">
        <v>100000</v>
      </c>
      <c r="P11" s="4">
        <v>1400000</v>
      </c>
      <c r="Q11" s="4">
        <v>200000</v>
      </c>
      <c r="R11" s="4">
        <v>150000</v>
      </c>
      <c r="U11" s="4">
        <f t="shared" si="0"/>
        <v>802150000</v>
      </c>
      <c r="W11" s="4">
        <f t="shared" si="1"/>
        <v>160430000</v>
      </c>
      <c r="X11" s="4">
        <f t="shared" si="2"/>
        <v>240645000</v>
      </c>
      <c r="Y11" s="5">
        <f t="shared" si="3"/>
        <v>401075000</v>
      </c>
      <c r="Z11" s="5"/>
    </row>
    <row r="12" spans="1:26" x14ac:dyDescent="0.35">
      <c r="A12">
        <v>2014</v>
      </c>
      <c r="B12">
        <v>153</v>
      </c>
      <c r="C12">
        <v>80</v>
      </c>
      <c r="D12">
        <v>34</v>
      </c>
      <c r="E12">
        <v>267</v>
      </c>
      <c r="F12" s="2">
        <v>267</v>
      </c>
      <c r="G12">
        <v>141</v>
      </c>
      <c r="H12">
        <v>74</v>
      </c>
      <c r="I12">
        <v>31</v>
      </c>
      <c r="J12" s="1">
        <v>246</v>
      </c>
      <c r="L12" s="3">
        <v>234</v>
      </c>
      <c r="M12">
        <v>2014</v>
      </c>
      <c r="N12" s="4">
        <v>1200000</v>
      </c>
      <c r="O12" s="4">
        <v>100000</v>
      </c>
      <c r="P12" s="4">
        <v>1400000</v>
      </c>
      <c r="Q12" s="4">
        <v>200000</v>
      </c>
      <c r="R12" s="4">
        <v>150000</v>
      </c>
      <c r="U12" s="4">
        <f t="shared" si="0"/>
        <v>713700000</v>
      </c>
      <c r="W12" s="4">
        <f t="shared" si="1"/>
        <v>142740000</v>
      </c>
      <c r="X12" s="4">
        <f t="shared" si="2"/>
        <v>214110000</v>
      </c>
      <c r="Y12" s="5">
        <f t="shared" si="3"/>
        <v>356850000</v>
      </c>
      <c r="Z12" s="5"/>
    </row>
    <row r="13" spans="1:26" x14ac:dyDescent="0.35">
      <c r="A13">
        <v>2013</v>
      </c>
      <c r="B13">
        <v>163</v>
      </c>
      <c r="C13">
        <v>58</v>
      </c>
      <c r="D13">
        <v>19</v>
      </c>
      <c r="E13">
        <v>240</v>
      </c>
      <c r="F13" s="2">
        <v>240</v>
      </c>
      <c r="G13">
        <v>154</v>
      </c>
      <c r="H13">
        <v>54</v>
      </c>
      <c r="I13">
        <v>18</v>
      </c>
      <c r="J13" s="1">
        <v>226</v>
      </c>
      <c r="L13" s="3">
        <v>206</v>
      </c>
      <c r="M13">
        <v>2013</v>
      </c>
      <c r="N13" s="4">
        <v>1200000</v>
      </c>
      <c r="O13" s="4">
        <v>100000</v>
      </c>
      <c r="P13" s="4">
        <v>1400000</v>
      </c>
      <c r="Q13" s="4">
        <v>200000</v>
      </c>
      <c r="R13" s="4">
        <v>150000</v>
      </c>
      <c r="U13" s="4">
        <f t="shared" si="0"/>
        <v>628300000</v>
      </c>
      <c r="W13" s="4">
        <f t="shared" si="1"/>
        <v>125660000</v>
      </c>
      <c r="X13" s="4">
        <f t="shared" si="2"/>
        <v>188490000</v>
      </c>
      <c r="Y13" s="5">
        <f t="shared" si="3"/>
        <v>314150000</v>
      </c>
      <c r="Z13" s="5"/>
    </row>
    <row r="15" spans="1:26" x14ac:dyDescent="0.35">
      <c r="B15" t="s">
        <v>7</v>
      </c>
    </row>
    <row r="16" spans="1:26" x14ac:dyDescent="0.35">
      <c r="B16" t="s">
        <v>8</v>
      </c>
      <c r="C16" t="s">
        <v>9</v>
      </c>
    </row>
    <row r="17" spans="2:3" x14ac:dyDescent="0.35">
      <c r="B17" t="s">
        <v>10</v>
      </c>
      <c r="C17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A8501-6264-440D-9E50-BD1535F80FC7}">
  <dimension ref="A1:F12"/>
  <sheetViews>
    <sheetView workbookViewId="0">
      <selection activeCell="F8" sqref="F8"/>
    </sheetView>
  </sheetViews>
  <sheetFormatPr defaultRowHeight="14.5" x14ac:dyDescent="0.35"/>
  <cols>
    <col min="2" max="2" width="12.7265625" bestFit="1" customWidth="1"/>
    <col min="3" max="3" width="11.1796875" bestFit="1" customWidth="1"/>
    <col min="4" max="4" width="12.7265625" bestFit="1" customWidth="1"/>
    <col min="5" max="6" width="11.1796875" bestFit="1" customWidth="1"/>
  </cols>
  <sheetData>
    <row r="1" spans="1:6" x14ac:dyDescent="0.35">
      <c r="A1" t="s">
        <v>6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5">
      <c r="A2">
        <v>2023</v>
      </c>
      <c r="B2" s="4">
        <v>1800000</v>
      </c>
      <c r="C2" s="4">
        <v>300000</v>
      </c>
      <c r="D2" s="4">
        <v>2000000</v>
      </c>
      <c r="E2" s="4">
        <v>500000</v>
      </c>
      <c r="F2" s="4">
        <v>200000</v>
      </c>
    </row>
    <row r="3" spans="1:6" x14ac:dyDescent="0.35">
      <c r="A3">
        <v>2022</v>
      </c>
      <c r="B3" s="4">
        <v>1600000</v>
      </c>
      <c r="C3" s="4">
        <v>150000</v>
      </c>
      <c r="D3" s="4">
        <v>1800000</v>
      </c>
      <c r="E3" s="4">
        <v>400000</v>
      </c>
      <c r="F3" s="4">
        <v>150000</v>
      </c>
    </row>
    <row r="4" spans="1:6" x14ac:dyDescent="0.35">
      <c r="A4">
        <v>2021</v>
      </c>
      <c r="B4" s="4">
        <v>1400000</v>
      </c>
      <c r="C4" s="4">
        <v>150000</v>
      </c>
      <c r="D4" s="4">
        <v>1600000</v>
      </c>
      <c r="E4" s="4">
        <v>400000</v>
      </c>
      <c r="F4" s="4">
        <v>150000</v>
      </c>
    </row>
    <row r="5" spans="1:6" x14ac:dyDescent="0.35">
      <c r="A5">
        <v>2020</v>
      </c>
      <c r="B5" s="4">
        <v>1400000</v>
      </c>
      <c r="C5" s="4">
        <v>150000</v>
      </c>
      <c r="D5" s="4">
        <v>1600000</v>
      </c>
      <c r="E5" s="4">
        <v>400000</v>
      </c>
      <c r="F5" s="4">
        <v>150000</v>
      </c>
    </row>
    <row r="6" spans="1:6" x14ac:dyDescent="0.35">
      <c r="A6">
        <v>2019</v>
      </c>
      <c r="B6" s="4">
        <v>1350000</v>
      </c>
      <c r="C6" s="4">
        <v>100000</v>
      </c>
      <c r="D6" s="4">
        <v>1550000</v>
      </c>
      <c r="E6" s="4">
        <v>300000</v>
      </c>
      <c r="F6" s="4">
        <v>150000</v>
      </c>
    </row>
    <row r="7" spans="1:6" x14ac:dyDescent="0.35">
      <c r="A7">
        <v>2018</v>
      </c>
      <c r="B7" s="4">
        <v>1200000</v>
      </c>
      <c r="C7" s="4">
        <v>100000</v>
      </c>
      <c r="D7" s="4">
        <v>1400000</v>
      </c>
      <c r="E7" s="4">
        <v>200000</v>
      </c>
      <c r="F7" s="4">
        <v>150000</v>
      </c>
    </row>
    <row r="8" spans="1:6" x14ac:dyDescent="0.35">
      <c r="A8">
        <v>2017</v>
      </c>
      <c r="B8" s="4">
        <v>1200000</v>
      </c>
      <c r="C8" s="4">
        <v>100000</v>
      </c>
      <c r="D8" s="4">
        <v>1400000</v>
      </c>
      <c r="E8" s="4">
        <v>200000</v>
      </c>
      <c r="F8" s="4">
        <v>150000</v>
      </c>
    </row>
    <row r="9" spans="1:6" x14ac:dyDescent="0.35">
      <c r="A9">
        <v>2016</v>
      </c>
      <c r="B9" s="4">
        <v>1200000</v>
      </c>
      <c r="C9" s="4">
        <v>100000</v>
      </c>
      <c r="D9" s="4">
        <v>1400000</v>
      </c>
      <c r="E9" s="4">
        <v>200000</v>
      </c>
      <c r="F9" s="4">
        <v>150000</v>
      </c>
    </row>
    <row r="10" spans="1:6" x14ac:dyDescent="0.35">
      <c r="A10">
        <v>2015</v>
      </c>
      <c r="B10" s="4">
        <v>1200000</v>
      </c>
      <c r="C10" s="4">
        <v>100000</v>
      </c>
      <c r="D10" s="4">
        <v>1400000</v>
      </c>
      <c r="E10" s="4">
        <v>200000</v>
      </c>
      <c r="F10" s="4">
        <v>150000</v>
      </c>
    </row>
    <row r="11" spans="1:6" x14ac:dyDescent="0.35">
      <c r="A11">
        <v>2014</v>
      </c>
      <c r="B11" s="4">
        <v>1200000</v>
      </c>
      <c r="C11" s="4">
        <v>100000</v>
      </c>
      <c r="D11" s="4">
        <v>1400000</v>
      </c>
      <c r="E11" s="4">
        <v>200000</v>
      </c>
      <c r="F11" s="4">
        <v>150000</v>
      </c>
    </row>
    <row r="12" spans="1:6" x14ac:dyDescent="0.35">
      <c r="A12">
        <v>2013</v>
      </c>
      <c r="B12" s="4">
        <v>1200000</v>
      </c>
      <c r="C12" s="4">
        <v>100000</v>
      </c>
      <c r="D12" s="4">
        <v>1400000</v>
      </c>
      <c r="E12" s="4">
        <v>200000</v>
      </c>
      <c r="F12" s="4">
        <v>150000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A4B1-BEA8-495E-BCAF-49C4CF286558}">
  <dimension ref="A1:L12"/>
  <sheetViews>
    <sheetView tabSelected="1" workbookViewId="0">
      <selection activeCell="M5" sqref="M5"/>
    </sheetView>
  </sheetViews>
  <sheetFormatPr defaultRowHeight="14.5" x14ac:dyDescent="0.35"/>
  <sheetData>
    <row r="1" spans="1:12" x14ac:dyDescent="0.35">
      <c r="A1" t="s">
        <v>6</v>
      </c>
      <c r="B1" t="s">
        <v>0</v>
      </c>
      <c r="C1" t="s">
        <v>1</v>
      </c>
      <c r="D1" t="s">
        <v>2</v>
      </c>
      <c r="F1" s="2" t="s">
        <v>15</v>
      </c>
      <c r="G1" t="s">
        <v>3</v>
      </c>
      <c r="H1" t="s">
        <v>4</v>
      </c>
      <c r="I1" t="s">
        <v>5</v>
      </c>
      <c r="J1" s="1" t="s">
        <v>16</v>
      </c>
      <c r="L1" s="3" t="s">
        <v>17</v>
      </c>
    </row>
    <row r="2" spans="1:12" x14ac:dyDescent="0.35">
      <c r="A2">
        <v>2023</v>
      </c>
      <c r="B2">
        <v>170</v>
      </c>
      <c r="C2">
        <v>109</v>
      </c>
      <c r="D2">
        <v>70</v>
      </c>
      <c r="E2">
        <v>349</v>
      </c>
      <c r="F2" s="2">
        <v>349</v>
      </c>
      <c r="G2">
        <v>159</v>
      </c>
      <c r="H2">
        <v>100</v>
      </c>
      <c r="I2">
        <v>67</v>
      </c>
      <c r="J2" s="1">
        <v>326</v>
      </c>
      <c r="L2" s="3">
        <v>304</v>
      </c>
    </row>
    <row r="3" spans="1:12" x14ac:dyDescent="0.35">
      <c r="A3">
        <v>2022</v>
      </c>
      <c r="B3">
        <v>104</v>
      </c>
      <c r="C3">
        <v>89</v>
      </c>
      <c r="D3">
        <v>57</v>
      </c>
      <c r="E3">
        <v>250</v>
      </c>
      <c r="F3" s="2">
        <v>250</v>
      </c>
      <c r="G3">
        <v>97</v>
      </c>
      <c r="H3">
        <v>82</v>
      </c>
      <c r="I3">
        <v>54</v>
      </c>
      <c r="J3" s="1">
        <v>233</v>
      </c>
      <c r="L3" s="3">
        <v>217</v>
      </c>
    </row>
    <row r="4" spans="1:12" x14ac:dyDescent="0.35">
      <c r="A4">
        <v>2021</v>
      </c>
      <c r="B4">
        <v>139</v>
      </c>
      <c r="C4">
        <v>37</v>
      </c>
      <c r="D4">
        <v>24</v>
      </c>
      <c r="E4">
        <v>200</v>
      </c>
      <c r="F4" s="2">
        <v>200</v>
      </c>
      <c r="G4">
        <v>127</v>
      </c>
      <c r="H4">
        <v>35</v>
      </c>
      <c r="I4">
        <v>23</v>
      </c>
      <c r="J4" s="1">
        <v>185</v>
      </c>
      <c r="L4" s="3">
        <v>169</v>
      </c>
    </row>
    <row r="5" spans="1:12" x14ac:dyDescent="0.35">
      <c r="A5">
        <v>2020</v>
      </c>
      <c r="B5">
        <v>140</v>
      </c>
      <c r="C5">
        <v>50</v>
      </c>
      <c r="D5">
        <v>30</v>
      </c>
      <c r="E5">
        <v>220</v>
      </c>
      <c r="F5" s="2">
        <v>220</v>
      </c>
      <c r="G5">
        <v>126</v>
      </c>
      <c r="H5">
        <v>48</v>
      </c>
      <c r="I5">
        <v>29</v>
      </c>
      <c r="J5" s="1">
        <v>203</v>
      </c>
      <c r="L5" s="3">
        <v>187</v>
      </c>
    </row>
    <row r="6" spans="1:12" x14ac:dyDescent="0.35">
      <c r="A6">
        <v>2019</v>
      </c>
      <c r="B6">
        <v>270</v>
      </c>
      <c r="C6">
        <v>87</v>
      </c>
      <c r="D6">
        <v>23</v>
      </c>
      <c r="E6">
        <v>380</v>
      </c>
      <c r="F6" s="2">
        <v>380</v>
      </c>
      <c r="G6">
        <v>252</v>
      </c>
      <c r="H6">
        <v>82</v>
      </c>
      <c r="I6">
        <v>22</v>
      </c>
      <c r="J6" s="1">
        <v>356</v>
      </c>
      <c r="L6" s="3">
        <v>321</v>
      </c>
    </row>
    <row r="7" spans="1:12" x14ac:dyDescent="0.35">
      <c r="A7">
        <v>2018</v>
      </c>
      <c r="B7">
        <v>250</v>
      </c>
      <c r="C7">
        <v>100</v>
      </c>
      <c r="D7">
        <v>50</v>
      </c>
      <c r="E7">
        <v>400</v>
      </c>
      <c r="F7" s="2">
        <v>400</v>
      </c>
      <c r="G7">
        <v>228</v>
      </c>
      <c r="H7">
        <v>93</v>
      </c>
      <c r="I7">
        <v>46</v>
      </c>
      <c r="J7" s="1">
        <v>367</v>
      </c>
      <c r="L7" s="3">
        <v>338</v>
      </c>
    </row>
    <row r="8" spans="1:12" x14ac:dyDescent="0.35">
      <c r="A8">
        <v>2017</v>
      </c>
      <c r="B8">
        <v>248</v>
      </c>
      <c r="C8">
        <v>84</v>
      </c>
      <c r="D8">
        <v>28</v>
      </c>
      <c r="E8">
        <v>360</v>
      </c>
      <c r="F8" s="2">
        <v>360</v>
      </c>
      <c r="G8">
        <v>229</v>
      </c>
      <c r="H8">
        <v>79</v>
      </c>
      <c r="I8">
        <v>27</v>
      </c>
      <c r="J8" s="1">
        <v>335</v>
      </c>
      <c r="L8" s="3">
        <v>309</v>
      </c>
    </row>
    <row r="9" spans="1:12" x14ac:dyDescent="0.35">
      <c r="A9">
        <v>2016</v>
      </c>
      <c r="B9">
        <v>158</v>
      </c>
      <c r="C9">
        <v>95</v>
      </c>
      <c r="D9">
        <v>32</v>
      </c>
      <c r="E9">
        <v>285</v>
      </c>
      <c r="F9" s="2">
        <v>285</v>
      </c>
      <c r="G9">
        <v>147</v>
      </c>
      <c r="H9">
        <v>87</v>
      </c>
      <c r="I9">
        <v>30</v>
      </c>
      <c r="J9" s="1">
        <v>264</v>
      </c>
      <c r="L9" s="3">
        <v>250</v>
      </c>
    </row>
    <row r="10" spans="1:12" x14ac:dyDescent="0.35">
      <c r="A10">
        <v>2015</v>
      </c>
      <c r="B10">
        <v>151</v>
      </c>
      <c r="C10">
        <v>76</v>
      </c>
      <c r="D10">
        <v>73</v>
      </c>
      <c r="E10">
        <v>300</v>
      </c>
      <c r="F10" s="2">
        <v>300</v>
      </c>
      <c r="G10">
        <v>144</v>
      </c>
      <c r="H10">
        <v>71</v>
      </c>
      <c r="I10">
        <v>68</v>
      </c>
      <c r="J10" s="1">
        <v>283</v>
      </c>
      <c r="L10" s="3">
        <v>263</v>
      </c>
    </row>
    <row r="11" spans="1:12" x14ac:dyDescent="0.35">
      <c r="A11">
        <v>2014</v>
      </c>
      <c r="B11">
        <v>153</v>
      </c>
      <c r="C11">
        <v>80</v>
      </c>
      <c r="D11">
        <v>34</v>
      </c>
      <c r="E11">
        <v>267</v>
      </c>
      <c r="F11" s="2">
        <v>267</v>
      </c>
      <c r="G11">
        <v>141</v>
      </c>
      <c r="H11">
        <v>74</v>
      </c>
      <c r="I11">
        <v>31</v>
      </c>
      <c r="J11" s="1">
        <v>246</v>
      </c>
      <c r="L11" s="3">
        <v>234</v>
      </c>
    </row>
    <row r="12" spans="1:12" x14ac:dyDescent="0.35">
      <c r="A12">
        <v>2013</v>
      </c>
      <c r="B12">
        <v>163</v>
      </c>
      <c r="C12">
        <v>58</v>
      </c>
      <c r="D12">
        <v>19</v>
      </c>
      <c r="E12">
        <v>240</v>
      </c>
      <c r="F12" s="2">
        <v>240</v>
      </c>
      <c r="G12">
        <v>154</v>
      </c>
      <c r="H12">
        <v>54</v>
      </c>
      <c r="I12">
        <v>18</v>
      </c>
      <c r="J12" s="1">
        <v>226</v>
      </c>
      <c r="L12" s="3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Data_AWAHAB_PSTI</vt:lpstr>
      <vt:lpstr>budgets</vt:lpstr>
      <vt:lpstr>data_import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Rakhmat Arianto</dc:creator>
  <cp:lastModifiedBy>Maulana Arif</cp:lastModifiedBy>
  <dcterms:created xsi:type="dcterms:W3CDTF">2024-08-19T06:17:07Z</dcterms:created>
  <dcterms:modified xsi:type="dcterms:W3CDTF">2024-09-07T16:32:47Z</dcterms:modified>
</cp:coreProperties>
</file>