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56E1C53-6E0C-40E5-BCED-AAB2336D7BBE}" xr6:coauthVersionLast="47" xr6:coauthVersionMax="47" xr10:uidLastSave="{00000000-0000-0000-0000-000000000000}"/>
  <bookViews>
    <workbookView xWindow="-120" yWindow="-120" windowWidth="20730" windowHeight="11040" xr2:uid="{58EF3DFB-E12C-4C38-9861-1AFD9C6E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2" i="1"/>
  <c r="M2" i="1"/>
  <c r="L2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K2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H12" i="1"/>
  <c r="H11" i="1"/>
  <c r="H10" i="1"/>
  <c r="H9" i="1"/>
  <c r="H8" i="1"/>
  <c r="H7" i="1"/>
  <c r="H6" i="1"/>
  <c r="H5" i="1"/>
  <c r="H4" i="1"/>
  <c r="H3" i="1"/>
  <c r="H2" i="1"/>
  <c r="D3" i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  <c r="B12" i="1"/>
  <c r="B11" i="1"/>
  <c r="B10" i="1"/>
  <c r="B9" i="1"/>
  <c r="B8" i="1"/>
  <c r="B7" i="1"/>
  <c r="B6" i="1"/>
  <c r="B5" i="1"/>
  <c r="B4" i="1"/>
  <c r="B3" i="1"/>
  <c r="B2" i="1"/>
  <c r="G11" i="1"/>
  <c r="G10" i="1"/>
  <c r="G9" i="1"/>
  <c r="G8" i="1"/>
  <c r="G7" i="1"/>
  <c r="G6" i="1"/>
  <c r="G5" i="1"/>
  <c r="G4" i="1"/>
  <c r="G3" i="1"/>
  <c r="G2" i="1"/>
  <c r="F11" i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3" i="1"/>
  <c r="E2" i="1"/>
  <c r="G12" i="1"/>
  <c r="F12" i="1"/>
  <c r="E12" i="1"/>
</calcChain>
</file>

<file path=xl/sharedStrings.xml><?xml version="1.0" encoding="utf-8"?>
<sst xmlns="http://schemas.openxmlformats.org/spreadsheetml/2006/main" count="15" uniqueCount="15">
  <si>
    <t>P_SMA_TI</t>
  </si>
  <si>
    <t>P_SMK_TI</t>
  </si>
  <si>
    <t>P_MA_TI</t>
  </si>
  <si>
    <t>IU_SMA_TI</t>
  </si>
  <si>
    <t>IU_SMK_TI</t>
  </si>
  <si>
    <t>IU_MA_TI</t>
  </si>
  <si>
    <t>P_SMA_SI</t>
  </si>
  <si>
    <t>P_SMK_SI</t>
  </si>
  <si>
    <t>P_MA_SI</t>
  </si>
  <si>
    <t>IU_SMA_SI</t>
  </si>
  <si>
    <t>IU_SMK_SI</t>
  </si>
  <si>
    <t>IU_MA_SI</t>
  </si>
  <si>
    <t>Jml_Mhs_TI</t>
  </si>
  <si>
    <t>Jml_Mhs_SI</t>
  </si>
  <si>
    <t>Jml_Mhs_FTI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</si>
</sst>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14D9-340E-4D7C-8A8C-39D0F1E6AD8F}">
  <dimension ref="A1:P12"/>
  <sheetViews>
    <sheetView tabSelected="1" workbookViewId="0">
      <selection activeCell="N18" sqref="N18"/>
    </sheetView>
  </sheetViews>
  <sheetFormatPr defaultRowHeight="15" x14ac:dyDescent="0.25"/>
  <cols>
    <col min="5" max="7" width="9.140625" style="1"/>
    <col min="14" max="15" width="11" bestFit="1" customWidth="1"/>
  </cols>
  <sheetData>
    <row r="1" spans="1:16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2023</v>
      </c>
      <c r="B2" s="2">
        <f>E2+(E2*13%)</f>
        <v>234.58799999999999</v>
      </c>
      <c r="C2" s="2">
        <f>F2+(F2*13%)</f>
        <v>117.294</v>
      </c>
      <c r="D2" s="2">
        <f>G2+(G2*13%)</f>
        <v>39.097999999999999</v>
      </c>
      <c r="E2" s="1">
        <f t="shared" ref="E2:E11" si="0">N2*60%</f>
        <v>207.6</v>
      </c>
      <c r="F2" s="1">
        <f t="shared" ref="F2:F11" si="1">N2*30%</f>
        <v>103.8</v>
      </c>
      <c r="G2" s="1">
        <f t="shared" ref="G2:G11" si="2">N2*10%</f>
        <v>34.6</v>
      </c>
      <c r="H2" s="2">
        <f>B2*24%</f>
        <v>56.301119999999997</v>
      </c>
      <c r="I2" s="2">
        <f t="shared" ref="I2:I12" si="3">C2*24%</f>
        <v>28.150559999999999</v>
      </c>
      <c r="J2" s="2">
        <f t="shared" ref="J2:J12" si="4">D2*24%</f>
        <v>9.383519999999999</v>
      </c>
      <c r="K2" s="2">
        <f>H2-(H2*5%)</f>
        <v>53.486063999999999</v>
      </c>
      <c r="L2" s="2">
        <f t="shared" ref="L2:M2" si="5">I2-(I2*5%)</f>
        <v>26.743031999999999</v>
      </c>
      <c r="M2" s="2">
        <f t="shared" si="5"/>
        <v>8.9143439999999998</v>
      </c>
      <c r="N2">
        <v>346</v>
      </c>
      <c r="O2">
        <v>209</v>
      </c>
      <c r="P2">
        <f>SUM(N2:O2)</f>
        <v>555</v>
      </c>
    </row>
    <row r="3" spans="1:16" x14ac:dyDescent="0.25">
      <c r="A3">
        <v>2022</v>
      </c>
      <c r="B3" s="2">
        <f t="shared" ref="B3:B12" si="6">E3+(E3*13%)</f>
        <v>343.74599999999998</v>
      </c>
      <c r="C3" s="2">
        <f t="shared" ref="C3:C12" si="7">F3+(F3*13%)</f>
        <v>171.87299999999999</v>
      </c>
      <c r="D3" s="2">
        <f t="shared" ref="D3:D12" si="8">G3+(G3*13%)</f>
        <v>57.291000000000004</v>
      </c>
      <c r="E3" s="1">
        <f t="shared" si="0"/>
        <v>304.2</v>
      </c>
      <c r="F3" s="1">
        <f t="shared" si="1"/>
        <v>152.1</v>
      </c>
      <c r="G3" s="1">
        <f t="shared" si="2"/>
        <v>50.7</v>
      </c>
      <c r="H3" s="2">
        <f t="shared" ref="H3:H12" si="9">B3*24%</f>
        <v>82.499039999999994</v>
      </c>
      <c r="I3" s="2">
        <f t="shared" si="3"/>
        <v>41.249519999999997</v>
      </c>
      <c r="J3" s="2">
        <f t="shared" si="4"/>
        <v>13.749840000000001</v>
      </c>
      <c r="K3" s="2">
        <f t="shared" ref="K3:K12" si="10">H3-(H3*5%)</f>
        <v>78.374088</v>
      </c>
      <c r="L3" s="2">
        <f t="shared" ref="L3:L12" si="11">I3-(I3*5%)</f>
        <v>39.187044</v>
      </c>
      <c r="M3" s="2">
        <f t="shared" ref="M3:M12" si="12">J3-(J3*5%)</f>
        <v>13.062348</v>
      </c>
      <c r="N3">
        <v>507</v>
      </c>
      <c r="O3">
        <v>191</v>
      </c>
      <c r="P3">
        <f t="shared" ref="P3:P12" si="13">SUM(N3:O3)</f>
        <v>698</v>
      </c>
    </row>
    <row r="4" spans="1:16" x14ac:dyDescent="0.25">
      <c r="A4">
        <v>2021</v>
      </c>
      <c r="B4" s="2">
        <f t="shared" si="6"/>
        <v>198.654</v>
      </c>
      <c r="C4" s="2">
        <f t="shared" si="7"/>
        <v>99.326999999999998</v>
      </c>
      <c r="D4" s="2">
        <f t="shared" si="8"/>
        <v>33.109000000000002</v>
      </c>
      <c r="E4" s="1">
        <f t="shared" si="0"/>
        <v>175.79999999999998</v>
      </c>
      <c r="F4" s="1">
        <f t="shared" si="1"/>
        <v>87.899999999999991</v>
      </c>
      <c r="G4" s="1">
        <f t="shared" si="2"/>
        <v>29.3</v>
      </c>
      <c r="H4" s="2">
        <f t="shared" si="9"/>
        <v>47.676959999999994</v>
      </c>
      <c r="I4" s="2">
        <f t="shared" si="3"/>
        <v>23.838479999999997</v>
      </c>
      <c r="J4" s="2">
        <f t="shared" si="4"/>
        <v>7.9461599999999999</v>
      </c>
      <c r="K4" s="2">
        <f t="shared" si="10"/>
        <v>45.293111999999994</v>
      </c>
      <c r="L4" s="2">
        <f t="shared" si="11"/>
        <v>22.646555999999997</v>
      </c>
      <c r="M4" s="2">
        <f t="shared" si="12"/>
        <v>7.5488520000000001</v>
      </c>
      <c r="N4">
        <v>293</v>
      </c>
      <c r="O4">
        <v>157</v>
      </c>
      <c r="P4">
        <f t="shared" si="13"/>
        <v>450</v>
      </c>
    </row>
    <row r="5" spans="1:16" x14ac:dyDescent="0.25">
      <c r="A5">
        <v>2020</v>
      </c>
      <c r="B5" s="2">
        <f t="shared" si="6"/>
        <v>162.042</v>
      </c>
      <c r="C5" s="2">
        <f t="shared" si="7"/>
        <v>81.021000000000001</v>
      </c>
      <c r="D5" s="2">
        <f t="shared" si="8"/>
        <v>27.007000000000001</v>
      </c>
      <c r="E5" s="1">
        <f t="shared" si="0"/>
        <v>143.4</v>
      </c>
      <c r="F5" s="1">
        <f t="shared" si="1"/>
        <v>71.7</v>
      </c>
      <c r="G5" s="1">
        <f t="shared" si="2"/>
        <v>23.900000000000002</v>
      </c>
      <c r="H5" s="2">
        <f t="shared" si="9"/>
        <v>38.890079999999998</v>
      </c>
      <c r="I5" s="2">
        <f t="shared" si="3"/>
        <v>19.445039999999999</v>
      </c>
      <c r="J5" s="2">
        <f t="shared" si="4"/>
        <v>6.4816799999999999</v>
      </c>
      <c r="K5" s="2">
        <f t="shared" si="10"/>
        <v>36.945575999999996</v>
      </c>
      <c r="L5" s="2">
        <f t="shared" si="11"/>
        <v>18.472787999999998</v>
      </c>
      <c r="M5" s="2">
        <f t="shared" si="12"/>
        <v>6.1575959999999998</v>
      </c>
      <c r="N5">
        <v>239</v>
      </c>
      <c r="O5">
        <v>127</v>
      </c>
      <c r="P5">
        <f t="shared" si="13"/>
        <v>366</v>
      </c>
    </row>
    <row r="6" spans="1:16" x14ac:dyDescent="0.25">
      <c r="A6">
        <v>2019</v>
      </c>
      <c r="B6" s="2">
        <f t="shared" si="6"/>
        <v>138.31199999999998</v>
      </c>
      <c r="C6" s="2">
        <f t="shared" si="7"/>
        <v>69.155999999999992</v>
      </c>
      <c r="D6" s="2">
        <f t="shared" si="8"/>
        <v>23.052000000000003</v>
      </c>
      <c r="E6" s="1">
        <f t="shared" si="0"/>
        <v>122.39999999999999</v>
      </c>
      <c r="F6" s="1">
        <f t="shared" si="1"/>
        <v>61.199999999999996</v>
      </c>
      <c r="G6" s="1">
        <f t="shared" si="2"/>
        <v>20.400000000000002</v>
      </c>
      <c r="H6" s="2">
        <f t="shared" si="9"/>
        <v>33.194879999999998</v>
      </c>
      <c r="I6" s="2">
        <f t="shared" si="3"/>
        <v>16.597439999999999</v>
      </c>
      <c r="J6" s="2">
        <f t="shared" si="4"/>
        <v>5.5324800000000005</v>
      </c>
      <c r="K6" s="2">
        <f t="shared" si="10"/>
        <v>31.535135999999998</v>
      </c>
      <c r="L6" s="2">
        <f t="shared" si="11"/>
        <v>15.767567999999999</v>
      </c>
      <c r="M6" s="2">
        <f t="shared" si="12"/>
        <v>5.2558560000000005</v>
      </c>
      <c r="N6">
        <v>204</v>
      </c>
      <c r="O6">
        <v>92</v>
      </c>
      <c r="P6">
        <f t="shared" si="13"/>
        <v>296</v>
      </c>
    </row>
    <row r="7" spans="1:16" x14ac:dyDescent="0.25">
      <c r="A7">
        <v>2018</v>
      </c>
      <c r="B7" s="2">
        <f t="shared" si="6"/>
        <v>120.006</v>
      </c>
      <c r="C7" s="2">
        <f t="shared" si="7"/>
        <v>60.003</v>
      </c>
      <c r="D7" s="2">
        <f t="shared" si="8"/>
        <v>20.000999999999998</v>
      </c>
      <c r="E7" s="1">
        <f t="shared" si="0"/>
        <v>106.2</v>
      </c>
      <c r="F7" s="1">
        <f t="shared" si="1"/>
        <v>53.1</v>
      </c>
      <c r="G7" s="1">
        <f t="shared" si="2"/>
        <v>17.7</v>
      </c>
      <c r="H7" s="2">
        <f t="shared" si="9"/>
        <v>28.801439999999999</v>
      </c>
      <c r="I7" s="2">
        <f t="shared" si="3"/>
        <v>14.40072</v>
      </c>
      <c r="J7" s="2">
        <f t="shared" si="4"/>
        <v>4.8002399999999996</v>
      </c>
      <c r="K7" s="2">
        <f t="shared" si="10"/>
        <v>27.361367999999999</v>
      </c>
      <c r="L7" s="2">
        <f t="shared" si="11"/>
        <v>13.680683999999999</v>
      </c>
      <c r="M7" s="2">
        <f t="shared" si="12"/>
        <v>4.5602279999999995</v>
      </c>
      <c r="N7">
        <v>177</v>
      </c>
      <c r="O7">
        <v>76</v>
      </c>
      <c r="P7">
        <f t="shared" si="13"/>
        <v>253</v>
      </c>
    </row>
    <row r="8" spans="1:16" x14ac:dyDescent="0.25">
      <c r="A8">
        <v>2017</v>
      </c>
      <c r="B8" s="2">
        <f t="shared" si="6"/>
        <v>168.14399999999998</v>
      </c>
      <c r="C8" s="2">
        <f t="shared" si="7"/>
        <v>84.071999999999989</v>
      </c>
      <c r="D8" s="2">
        <f t="shared" si="8"/>
        <v>28.024000000000001</v>
      </c>
      <c r="E8" s="1">
        <f t="shared" si="0"/>
        <v>148.79999999999998</v>
      </c>
      <c r="F8" s="1">
        <f t="shared" si="1"/>
        <v>74.399999999999991</v>
      </c>
      <c r="G8" s="1">
        <f t="shared" si="2"/>
        <v>24.8</v>
      </c>
      <c r="H8" s="2">
        <f t="shared" si="9"/>
        <v>40.354559999999992</v>
      </c>
      <c r="I8" s="2">
        <f t="shared" si="3"/>
        <v>20.177279999999996</v>
      </c>
      <c r="J8" s="2">
        <f t="shared" si="4"/>
        <v>6.7257600000000002</v>
      </c>
      <c r="K8" s="2">
        <f t="shared" si="10"/>
        <v>38.336831999999994</v>
      </c>
      <c r="L8" s="2">
        <f t="shared" si="11"/>
        <v>19.168415999999997</v>
      </c>
      <c r="M8" s="2">
        <f t="shared" si="12"/>
        <v>6.3894720000000005</v>
      </c>
      <c r="N8">
        <v>248</v>
      </c>
      <c r="O8">
        <v>61</v>
      </c>
      <c r="P8">
        <f t="shared" si="13"/>
        <v>309</v>
      </c>
    </row>
    <row r="9" spans="1:16" x14ac:dyDescent="0.25">
      <c r="A9">
        <v>2016</v>
      </c>
      <c r="B9" s="2">
        <f t="shared" si="6"/>
        <v>189.16200000000001</v>
      </c>
      <c r="C9" s="2">
        <f t="shared" si="7"/>
        <v>94.581000000000003</v>
      </c>
      <c r="D9" s="2">
        <f t="shared" si="8"/>
        <v>31.527000000000001</v>
      </c>
      <c r="E9" s="1">
        <f t="shared" si="0"/>
        <v>167.4</v>
      </c>
      <c r="F9" s="1">
        <f t="shared" si="1"/>
        <v>83.7</v>
      </c>
      <c r="G9" s="1">
        <f t="shared" si="2"/>
        <v>27.900000000000002</v>
      </c>
      <c r="H9" s="2">
        <f t="shared" si="9"/>
        <v>45.398879999999998</v>
      </c>
      <c r="I9" s="2">
        <f t="shared" si="3"/>
        <v>22.699439999999999</v>
      </c>
      <c r="J9" s="2">
        <f t="shared" si="4"/>
        <v>7.5664800000000003</v>
      </c>
      <c r="K9" s="2">
        <f t="shared" si="10"/>
        <v>43.128935999999996</v>
      </c>
      <c r="L9" s="2">
        <f t="shared" si="11"/>
        <v>21.564467999999998</v>
      </c>
      <c r="M9" s="2">
        <f t="shared" si="12"/>
        <v>7.1881560000000002</v>
      </c>
      <c r="N9">
        <v>279</v>
      </c>
      <c r="O9">
        <v>102</v>
      </c>
      <c r="P9">
        <f t="shared" si="13"/>
        <v>381</v>
      </c>
    </row>
    <row r="10" spans="1:16" x14ac:dyDescent="0.25">
      <c r="A10">
        <v>2015</v>
      </c>
      <c r="B10" s="2">
        <f t="shared" si="6"/>
        <v>151.19399999999999</v>
      </c>
      <c r="C10" s="2">
        <f t="shared" si="7"/>
        <v>75.596999999999994</v>
      </c>
      <c r="D10" s="2">
        <f t="shared" si="8"/>
        <v>25.199000000000002</v>
      </c>
      <c r="E10" s="1">
        <f t="shared" si="0"/>
        <v>133.79999999999998</v>
      </c>
      <c r="F10" s="1">
        <f t="shared" si="1"/>
        <v>66.899999999999991</v>
      </c>
      <c r="G10" s="1">
        <f t="shared" si="2"/>
        <v>22.3</v>
      </c>
      <c r="H10" s="2">
        <f t="shared" si="9"/>
        <v>36.286559999999994</v>
      </c>
      <c r="I10" s="2">
        <f t="shared" si="3"/>
        <v>18.143279999999997</v>
      </c>
      <c r="J10" s="2">
        <f t="shared" si="4"/>
        <v>6.0477600000000002</v>
      </c>
      <c r="K10" s="2">
        <f t="shared" si="10"/>
        <v>34.472231999999991</v>
      </c>
      <c r="L10" s="2">
        <f t="shared" si="11"/>
        <v>17.236115999999996</v>
      </c>
      <c r="M10" s="2">
        <f t="shared" si="12"/>
        <v>5.7453720000000006</v>
      </c>
      <c r="N10">
        <v>223</v>
      </c>
      <c r="O10">
        <v>143</v>
      </c>
      <c r="P10">
        <f t="shared" si="13"/>
        <v>366</v>
      </c>
    </row>
    <row r="11" spans="1:16" x14ac:dyDescent="0.25">
      <c r="A11">
        <v>2014</v>
      </c>
      <c r="B11" s="2">
        <f t="shared" si="6"/>
        <v>136.95599999999999</v>
      </c>
      <c r="C11" s="2">
        <f t="shared" si="7"/>
        <v>68.477999999999994</v>
      </c>
      <c r="D11" s="2">
        <f t="shared" si="8"/>
        <v>22.826000000000004</v>
      </c>
      <c r="E11" s="1">
        <f t="shared" si="0"/>
        <v>121.19999999999999</v>
      </c>
      <c r="F11" s="1">
        <f t="shared" si="1"/>
        <v>60.599999999999994</v>
      </c>
      <c r="G11" s="1">
        <f t="shared" si="2"/>
        <v>20.200000000000003</v>
      </c>
      <c r="H11" s="2">
        <f t="shared" si="9"/>
        <v>32.869439999999997</v>
      </c>
      <c r="I11" s="2">
        <f t="shared" si="3"/>
        <v>16.434719999999999</v>
      </c>
      <c r="J11" s="2">
        <f t="shared" si="4"/>
        <v>5.4782400000000004</v>
      </c>
      <c r="K11" s="2">
        <f t="shared" si="10"/>
        <v>31.225967999999998</v>
      </c>
      <c r="L11" s="2">
        <f t="shared" si="11"/>
        <v>15.612983999999999</v>
      </c>
      <c r="M11" s="2">
        <f t="shared" si="12"/>
        <v>5.2043280000000003</v>
      </c>
      <c r="N11">
        <v>202</v>
      </c>
      <c r="O11">
        <v>161</v>
      </c>
      <c r="P11">
        <f t="shared" si="13"/>
        <v>363</v>
      </c>
    </row>
    <row r="12" spans="1:16" x14ac:dyDescent="0.25">
      <c r="A12">
        <v>2013</v>
      </c>
      <c r="B12" s="2">
        <f t="shared" si="6"/>
        <v>115.93799999999999</v>
      </c>
      <c r="C12" s="2">
        <f t="shared" si="7"/>
        <v>57.968999999999994</v>
      </c>
      <c r="D12" s="2">
        <f t="shared" si="8"/>
        <v>19.323</v>
      </c>
      <c r="E12" s="1">
        <f>N12*60%</f>
        <v>102.6</v>
      </c>
      <c r="F12" s="1">
        <f>N12*30%</f>
        <v>51.3</v>
      </c>
      <c r="G12" s="1">
        <f>N12*10%</f>
        <v>17.100000000000001</v>
      </c>
      <c r="H12" s="2">
        <f t="shared" si="9"/>
        <v>27.825119999999995</v>
      </c>
      <c r="I12" s="2">
        <f t="shared" si="3"/>
        <v>13.912559999999997</v>
      </c>
      <c r="J12" s="2">
        <f t="shared" si="4"/>
        <v>4.6375200000000003</v>
      </c>
      <c r="K12" s="2">
        <f t="shared" si="10"/>
        <v>26.433863999999996</v>
      </c>
      <c r="L12" s="2">
        <f t="shared" si="11"/>
        <v>13.216931999999998</v>
      </c>
      <c r="M12" s="2">
        <f t="shared" si="12"/>
        <v>4.4056440000000006</v>
      </c>
      <c r="N12">
        <v>171</v>
      </c>
      <c r="O12">
        <v>177</v>
      </c>
      <c r="P12">
        <f t="shared" si="13"/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Arianto</dc:creator>
  <cp:lastModifiedBy>Rakhmat Arianto</cp:lastModifiedBy>
  <dcterms:created xsi:type="dcterms:W3CDTF">2024-08-09T00:08:46Z</dcterms:created>
  <dcterms:modified xsi:type="dcterms:W3CDTF">2024-08-09T00:31:53Z</dcterms:modified>
</cp:coreProperties>
</file>