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vinhp\Desktop\"/>
    </mc:Choice>
  </mc:AlternateContent>
  <xr:revisionPtr revIDLastSave="0" documentId="8_{CB1D0D95-0AE2-4C31-8705-5FC5F1E46461}" xr6:coauthVersionLast="47" xr6:coauthVersionMax="47" xr10:uidLastSave="{00000000-0000-0000-0000-000000000000}"/>
  <bookViews>
    <workbookView xWindow="-108" yWindow="-108" windowWidth="23256" windowHeight="12456" tabRatio="821" activeTab="1" xr2:uid="{00000000-000D-0000-FFFF-FFFF00000000}"/>
  </bookViews>
  <sheets>
    <sheet name="Cover" sheetId="97" r:id="rId1"/>
    <sheet name="Samples" sheetId="122" r:id="rId2"/>
    <sheet name="Test Report" sheetId="107" r:id="rId3"/>
  </sheets>
  <externalReferences>
    <externalReference r:id="rId4"/>
  </externalReferences>
  <definedNames>
    <definedName name="Access">[1]Validation!$E$2:$E$223</definedName>
    <definedName name="AccessCircuit">[1]Validation!$C$2:$C$29</definedName>
    <definedName name="ACTION">#REF!</definedName>
    <definedName name="CoS">[1]Validation!$G$2:$G$47</definedName>
    <definedName name="Countries">[1]Validation!$A$2:$A$301</definedName>
    <definedName name="DSLCheckService">[1]Validation!$H$2:$H$4</definedName>
    <definedName name="Port">[1]Validation!$F$2:$F$40</definedName>
    <definedName name="VancoProducts">[1]Validation!$B$2:$B$4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D7" i="122" l="1"/>
  <c r="G8" i="107" s="1"/>
  <c r="G10" i="107" s="1"/>
  <c r="B6" i="122"/>
  <c r="D8" i="107" s="1"/>
  <c r="D10" i="107" s="1"/>
  <c r="B7" i="122"/>
  <c r="E8" i="107" s="1"/>
  <c r="E10" i="107" s="1"/>
  <c r="D6" i="122"/>
  <c r="F8" i="107" s="1"/>
  <c r="F10" i="107" s="1"/>
  <c r="C8" i="107"/>
  <c r="E13" i="107" l="1"/>
  <c r="E12" i="107"/>
</calcChain>
</file>

<file path=xl/sharedStrings.xml><?xml version="1.0" encoding="utf-8"?>
<sst xmlns="http://schemas.openxmlformats.org/spreadsheetml/2006/main" count="552" uniqueCount="314">
  <si>
    <t>TC1</t>
  </si>
  <si>
    <t>Fail</t>
  </si>
  <si>
    <t>Date</t>
    <phoneticPr fontId="10"/>
  </si>
  <si>
    <t>TEST CASE</t>
  </si>
  <si>
    <t>Test Case Description</t>
  </si>
  <si>
    <t>Result</t>
  </si>
  <si>
    <t>Change location</t>
  </si>
  <si>
    <t>Change description</t>
  </si>
  <si>
    <t>Note:</t>
  </si>
  <si>
    <t>TEST REPORT</t>
  </si>
  <si>
    <t>Effective Date</t>
  </si>
  <si>
    <t>First creation</t>
  </si>
  <si>
    <t>Reviewer/
Approver</t>
  </si>
  <si>
    <t>Originator</t>
  </si>
  <si>
    <t>Issue date:</t>
  </si>
  <si>
    <t>Test Case Procedure</t>
  </si>
  <si>
    <t>No</t>
  </si>
  <si>
    <t>Module code</t>
  </si>
  <si>
    <t>Number of  test cases</t>
  </si>
  <si>
    <t>Sub total</t>
  </si>
  <si>
    <t>Test coverage</t>
  </si>
  <si>
    <t>%</t>
  </si>
  <si>
    <t>Test successful coverage</t>
  </si>
  <si>
    <t>Record of change:</t>
  </si>
  <si>
    <t>Version</t>
  </si>
  <si>
    <t>Reference</t>
  </si>
  <si>
    <t>Test date</t>
  </si>
  <si>
    <t>Number of test cases:</t>
  </si>
  <si>
    <t>Expected Output</t>
  </si>
  <si>
    <t>Test requirement:</t>
  </si>
  <si>
    <t>ID</t>
  </si>
  <si>
    <t>Note</t>
  </si>
  <si>
    <t>Version:</t>
  </si>
  <si>
    <t>Project Name:</t>
  </si>
  <si>
    <t>Project Code:</t>
  </si>
  <si>
    <t>Pass</t>
  </si>
  <si>
    <t>Pending</t>
  </si>
  <si>
    <t>1.0</t>
  </si>
  <si>
    <t>1.1</t>
  </si>
  <si>
    <t>Update testcase</t>
  </si>
  <si>
    <t>UTEHY-SE01</t>
  </si>
  <si>
    <t>CR100 - Export to excel</t>
  </si>
  <si>
    <t xml:space="preserve">CR1 - </t>
  </si>
  <si>
    <t>QuanLyNhaHangTiecCuoi_JavaFX</t>
  </si>
  <si>
    <t>Vinh Phu</t>
  </si>
  <si>
    <t>QuanLyNhaHangTiecCuoi</t>
  </si>
  <si>
    <t>TC2</t>
  </si>
  <si>
    <t>Đăng Nhập: Khách Hàng</t>
  </si>
  <si>
    <t>Đăng nhập có SĐT và mật khẩu</t>
  </si>
  <si>
    <t>Chuyển đến Form "MULTIPLE CHOIE"</t>
  </si>
  <si>
    <t>B1: Chọn "Khách hàng" ở ComboBox
B2: Nhập đúng số điện thoại đã đăng ký
B3: Nhập đúng mật khẩu đã đăng ký với số điện thoại ở trên
B4: Click vào Button "Đăng Nhập"</t>
  </si>
  <si>
    <t>Đăng nhập có SĐT và không có mật khẩu</t>
  </si>
  <si>
    <t>B1: Chọn "Khách hàng" ở ComboBox
B2: Nhập đúng số điện thoại đã đăng ký và để trống mật khẩu
B3: Click vào Button "Đăng Nhập"</t>
  </si>
  <si>
    <t>Thông báo: "Sai số điện thoại hoặc mật khẩu"</t>
  </si>
  <si>
    <t>TC3</t>
  </si>
  <si>
    <t>Đăng nhập không có SĐT và có mật khẩu</t>
  </si>
  <si>
    <t>B1: Chọn "Khách hàng" ở ComboBox
B2: Để trống ô số điện thoại
B3: Click vào Button "Đăng Nhập"</t>
  </si>
  <si>
    <t>TC4</t>
  </si>
  <si>
    <t>Đăng nhập không có SĐT và không có mật khẩu</t>
  </si>
  <si>
    <t>System Name：</t>
  </si>
  <si>
    <t>Module Code：</t>
  </si>
  <si>
    <t>B1: Chọn "Khách hàng" ở ComboBox
B2: Để trống ô số điện thoại và mật khẩu
B3: Click vào Button "Đăng Nhập"</t>
  </si>
  <si>
    <t>TC5</t>
  </si>
  <si>
    <t>Nhập sai định dạng số điện thoại</t>
  </si>
  <si>
    <t xml:space="preserve">B1: Chọn "Khách hàng" ở ComboBox
B2: Nhập vào ô số điện thoại là chử, số âm, ký tự đặc biệt.
</t>
  </si>
  <si>
    <t>TC6</t>
  </si>
  <si>
    <t>Nhập sai số điện thoại hoặc nhập số điện thoại chưa đăng ký</t>
  </si>
  <si>
    <t>B1: Chọn "Khách hàng" ở ComboBox
B2: Nhập sai số điện thoại đã đăng ký
B3: Nhập mật khẩu
B4: Click vào Button "Đăng Nhập"</t>
  </si>
  <si>
    <t>TC7</t>
  </si>
  <si>
    <t>Nhập sai mật khẩu cho số điện thoại đã được đăng ký</t>
  </si>
  <si>
    <t>B1: Chọn "Khách hàng" ở ComboBox
B2: Nhập đúng số điện thoại đã đăng ký
B3: Nhập sai mật khẩu đã đăng ký với số điện thoại ở trên
B4: Click vào Button "Đăng Nhập"</t>
  </si>
  <si>
    <t>Đăng Nhập: Nhân Viên</t>
  </si>
  <si>
    <t>B1: Chọn "Nhân Viên" ở ComboBox
B2: Nhập đúng số điện thoại đã đã được cấp
B3: Nhập đúng mật khẩu đã đăng ký với số điện thoại ở trên
B4: Click vào Button "Đăng Nhập"</t>
  </si>
  <si>
    <t>B1: Chọn "Nhân Viên" ở ComboBox
B2: Nhập đúng số điện thoại đã được cấp và để trống mật khẩu
B3: Click vào Button "Đăng Nhập"</t>
  </si>
  <si>
    <t>B1: Chọn "Nhân Viên" ở ComboBox
B2: Để trống ô số điện thoại
B3: Click vào Button "Đăng Nhập"</t>
  </si>
  <si>
    <t>B1: Chọn "Nhân Viên" ở ComboBox
B2: Để trống ô số điện thoại và mật khẩu
B3: Click vào Button "Đăng Nhập"</t>
  </si>
  <si>
    <t xml:space="preserve">B1: Chọn "Nhân Viên" ở ComboBox
B2: Nhập vào ô số điện thoại là chử, số âm, ký tự đặc biệt.
</t>
  </si>
  <si>
    <t>B1: Chọn "Nhân Viên" ở ComboBox
B2: Nhập sai số điện thoại đã được cấp
B3: Nhập mật khẩu
B4: Click vào Button "Đăng Nhập"</t>
  </si>
  <si>
    <t>B1: Chọn "Nhân Viên" ở ComboBox
B2: Nhập đúng số điện thoại đã được cấp
B3: Nhập sai mật khẩu đã đăng ký với số điện thoại ở trên
B4: Click vào Button "Đăng Nhập"</t>
  </si>
  <si>
    <t>Đăng ký không nhập họ và tên đệm</t>
  </si>
  <si>
    <t>Test Button Form "Đăng Nhập"</t>
  </si>
  <si>
    <t>Đăng ký</t>
  </si>
  <si>
    <t>B1: Click và Button "Đăng ký"</t>
  </si>
  <si>
    <t>Chuyển đến Form "ĐĂNG KÝ"</t>
  </si>
  <si>
    <t>Đăng nhập</t>
  </si>
  <si>
    <t>B1: Click và Button "Nhập"</t>
  </si>
  <si>
    <t>Chuyển đến Form "ĐĂNG NHẬP" nếu nhập đúng thông tin hoặc thông báo "Sai số điện thoại hoặc mật khẩu" khi nhập sai thông tin</t>
  </si>
  <si>
    <t>Thông báo: "Phải nhập đầy đủ các trường dữ liệu"</t>
  </si>
  <si>
    <t>Đăng ký không nhập tên</t>
  </si>
  <si>
    <t>Đăng ký không nhập địa chỉ</t>
  </si>
  <si>
    <t>Thông báo: "Đăng ký thành công"</t>
  </si>
  <si>
    <t>Đăng ký nhập đầy đủ và đúng thông tin yêu cầu</t>
  </si>
  <si>
    <t>Vẫn đăng ký được sau lần đăng ký thứ 2 liên tiếp.(Do không chuyển về Form "Đăng Nhập" sau khi đăng ký thành công)</t>
  </si>
  <si>
    <t>Thông báo: "Đăng ký thành công" (Địa chỉ được để trống)</t>
  </si>
  <si>
    <t>Đắng ký không nhập số điện thoại</t>
  </si>
  <si>
    <t>B1: Để trống ô "Số điện thoại"
B2: Nhập đầy đủ và đúng các trường dữ liệu còn lại
B3: Click vào Button "Đăng ký"</t>
  </si>
  <si>
    <t>Đăng ký không nhập mật khẩu</t>
  </si>
  <si>
    <t>Đăng ký không nhập lại mật khẩu</t>
  </si>
  <si>
    <t>Thông báo: "Sai số điện thoại hoặc mật khẩu" (Đăng nhập không thành công)</t>
  </si>
  <si>
    <t>Thông báo: "Số điện thoại phải có ít nhất 10 số" (Đăng ký không thành công)</t>
  </si>
  <si>
    <t>Thông báo: "Hai mật khẩu không giống nhau" (Đăng ký không thành công)</t>
  </si>
  <si>
    <t>Thông báo: "Mật khẩu phải trên 6 ký tự" 
(Đăng ký không thành công)</t>
  </si>
  <si>
    <t>TC8</t>
  </si>
  <si>
    <t>Đăng ký không nhập thông tin</t>
  </si>
  <si>
    <t>B1: Để trống tất cả các ô</t>
  </si>
  <si>
    <t xml:space="preserve">Thông báo: "Số điện thoại phải có ít nhất 10 số" (Đăng ký không thành công) </t>
  </si>
  <si>
    <t>TC9</t>
  </si>
  <si>
    <t>Đăng ký nhập thông tin họ và tên đệm quá dài</t>
  </si>
  <si>
    <t xml:space="preserve">Thông báo: "Họ và tên đệm quá dài" hoạc kiểm soát số lượng ký tự nhập vào </t>
  </si>
  <si>
    <t>TC10</t>
  </si>
  <si>
    <t>Đăng ký nhập thông tin tên quá dài</t>
  </si>
  <si>
    <t xml:space="preserve">Thông báo: "Tên quá dài" hoạc kiểm soát số lượng ký tự nhập vào </t>
  </si>
  <si>
    <t>TC11</t>
  </si>
  <si>
    <t>Đăng ký nhập mật khẩu quá ngắn</t>
  </si>
  <si>
    <t>TC12</t>
  </si>
  <si>
    <t>Đăng ký nhập mật khẩu kèm ký tự đặc biệt</t>
  </si>
  <si>
    <t>Đăng Ký: Khách Hàng (ĐK: SĐT &gt; 10 số, MK &gt; 6 ký tự,  0 &lt; Họ và tên đệm &lt; 24, 0 &lt; Tên &lt; 24)</t>
  </si>
  <si>
    <t>B1: Nhập vào ô "Mật khẩu" với số lượng ký tự &lt; 6
B2: Nhập đầy đủ và đúng các ô dữ liệu còn lại
B3: Click vào Button "Đăng ký"</t>
  </si>
  <si>
    <t>B1: Nhập vào ô "Tên" với số lượng ký tự &gt; 24
B2: Nhập đầy đủ và đúng các ô dữ liệu còn lại
B3: Click vào Button "Đăng ký"</t>
  </si>
  <si>
    <t>B1: Nhập vào ô "Họ và tên đệm" với số lượng ký tự &gt; 24
B2: Nhập đầy đủ và đúng các ô dữ liệu còn lại
B3: Click vào Button "Đăng ký"</t>
  </si>
  <si>
    <t>B1: Để trống ô "Nhập lại mật khẩu"
B2: Nhập đầy đủ và đúng các ô dữ liệu còn lại
B3: Click vào Button "Đăng ký"</t>
  </si>
  <si>
    <t>B1: Để trống ô "Mật khẩu"
B2: Nhập đầy đủ và đúng các ô dữ liệu còn lại
B3: Click vào Button "Đăng ký"</t>
  </si>
  <si>
    <t>B1: Để trống ô "Địa chỉ"
B2: Nhập đầy đủ và đúng các ô dữ liệu còn lại
B3: Click vào Button "Đăng ký"</t>
  </si>
  <si>
    <t>B1: Để trống ô "Tên"
B2: Nhập đầy đủ và đúng các ô dữ liệu còn lại
B3: Click vào Button "Đăng ký"</t>
  </si>
  <si>
    <t>B1: Để trống ô "Họ và tên đệm"
B2: Nhập đầy đủ và đúng các ô dữ liệu còn lại
B3: Click vào Button "Đăng ký"</t>
  </si>
  <si>
    <t>B1: Nhập đầy đủ và đúng các ô dữ liệu
B2: Click vào Button "Đăng ký"</t>
  </si>
  <si>
    <t>B1: Nhập vào ô "Mật khẩu" kèm với ký tự đặc biệt
B2: Nhập đầy đủ và đúng các ô dữ liệu còn lại
B3: Click vào Button "Đăng ký"</t>
  </si>
  <si>
    <t>Thông báo: "Nhập sai định dạng mật khẩu" (Đăng ký không thành công)</t>
  </si>
  <si>
    <t>Vẫn đăng ký được và và mật khẩu không chưa ký tự đặc biệt. Khác với mật khẩu khách hàng muốn đăng ký</t>
  </si>
  <si>
    <t>TC13</t>
  </si>
  <si>
    <t>Đăng ký nhập số điện thoại quá ngắn</t>
  </si>
  <si>
    <t>B1: Nhập vào ô "Số điện thoại" &lt; 10 số
B2: Nhập đầy đủ và đúng các ô dữ liệu còn lại
B3: Click vào Button "Đăng ký"</t>
  </si>
  <si>
    <t>Thông báo: "Mật khẩu phải ít nhất 10 số" (Đăng ký không thành công)</t>
  </si>
  <si>
    <t>TC14</t>
  </si>
  <si>
    <t>Đăng ký nhập số điện thoại không đúng định dạng</t>
  </si>
  <si>
    <t>B1: Nhập số điện thoại là chử, ký tự đặc biệt, số âm</t>
  </si>
  <si>
    <t>Không nhập được (Chỉ được nhập số &gt; 0)</t>
  </si>
  <si>
    <t>Không nhập được (Chỉ nhập được số &gt; 0)</t>
  </si>
  <si>
    <t xml:space="preserve">Không nhập được (Chỉ nhập được số &gt; 0) </t>
  </si>
  <si>
    <t>B1: Nhập mật khẩu vào ô "Nhập lại mật khẩu" không giống mật khẩu ở trên
B2: Nhập đầy đủ và đúng các ô dữ liệu còn lại
B3: Click vào Button "Đăng ký"</t>
  </si>
  <si>
    <t>Đăng ký nhập lại mật khẩu không trùng với mật khẩu ở trên</t>
  </si>
  <si>
    <t>TC15</t>
  </si>
  <si>
    <t>TC16</t>
  </si>
  <si>
    <t>Test Button Form "Đăng Ký"</t>
  </si>
  <si>
    <t>Quay lại</t>
  </si>
  <si>
    <t>Quay lại Form "Đăng Nhập"</t>
  </si>
  <si>
    <t>B1: Click vào Button "Quay lại"</t>
  </si>
  <si>
    <t>Chuyển đến Form "Đăng Nhập"</t>
  </si>
  <si>
    <t>Đăng Ký Tài Khoản</t>
  </si>
  <si>
    <t>B1: Click vào Button "Đăng Ký"</t>
  </si>
  <si>
    <t>Chưa chuyển về Form "Đăng Nhập"</t>
  </si>
  <si>
    <t>TC17</t>
  </si>
  <si>
    <t>Đăng ký nhập số điện thoại đã được đăng ký</t>
  </si>
  <si>
    <t>B1: Nhập vào ô "Số điện thoại" số điện thoại đã được đăng ký
B2: Nhập đầy đủ và đúng các ô dữ liệu còn lại
B3: Click vào Button "Đăng ký"</t>
  </si>
  <si>
    <t>Thông báo: "Số điện thoại đã được đăng ký"</t>
  </si>
  <si>
    <t>Đặt tiệc chọn đầy đủ thông tin</t>
  </si>
  <si>
    <t>Thông báo: "Đặt tiệc thành công"</t>
  </si>
  <si>
    <t>Đặt tiệc để trống hết thông tin</t>
  </si>
  <si>
    <t>B1: Click vào Button "Thanh Toán"</t>
  </si>
  <si>
    <t>Đặt tiệc không chọn sảnh</t>
  </si>
  <si>
    <t>B1: Nhập và chọn đầy đủ thông tin vào các ô
B2: Click vào Button "Thanh Toán"</t>
  </si>
  <si>
    <t xml:space="preserve"> Thông báo: "Chưa chọn sảnh cưới" 
(Đặt tiệc không thành công)</t>
  </si>
  <si>
    <t>Thông báo: "Chưa chọn sảnh cưới"
(Đặt tiệc không thành công)</t>
  </si>
  <si>
    <t>Đặt tiệc không chọn phương thức thanh toán</t>
  </si>
  <si>
    <t xml:space="preserve"> Thông báo: "Chưa chọn phương thức thanh toán" 
(Đặt tiệc không thành công)</t>
  </si>
  <si>
    <t>Đặt tiệc nhập ngày tháng năm sai định dạng</t>
  </si>
  <si>
    <t>B1: Nhập chuổi, ký tự, số,… không theo định dạng "MM/dd/yyyy"
B2: Nhập và chọn đầy đủ thông tin các ô còn lại</t>
  </si>
  <si>
    <t>Vẫn đặt tiệc được với dữ liểu ngày đặt tiệc  = sau ngày điền Form "Đặt Tiệc" 1 tuần.</t>
  </si>
  <si>
    <t>Chuyển về ngày đặt tiệc = sau ngày điền Form "Đặt Tiệc" 1 tuần VÀ Thông báo: "nhập sai ngày đặt tiệc"</t>
  </si>
  <si>
    <t>Đặt Tiệc: Khách Hàng (Món ăn &gt;= 1, Dịch vụ &gt;= 1, 0 &lt; số lượng bàn &lt; SL bàn tối đa của sảnh)</t>
  </si>
  <si>
    <t>Đặt tiệc nhập số lượng bàn = 0</t>
  </si>
  <si>
    <t>B1: Để trống mục "Chọn sảnh"
B2: Nhập và chọn đầy đủ thông tin vào các ô còn lại
B3: Click vào Button "Thanh Toán"</t>
  </si>
  <si>
    <t>B1: Để trống mục "Phương thức thanh toán"
B2: Nhập và chọn đầy đủ thông tin vào các ô còn lại
B3: Click vào Button "Thanh Toán"</t>
  </si>
  <si>
    <t>B1: Nhập số lượng bàn &lt;= 0
B2: Nhập và chọn đầy đủ thông tin các ô còn lại
B3: Click vào Button "Thanh Toán"</t>
  </si>
  <si>
    <t>Thông báo: "Ngày đặt tiệc lớn hơn 0"
(Đặt tiệc không thành công)</t>
  </si>
  <si>
    <t>Đặt tiệc nhập số lượng bàn &gt; số lượng bàn tối đa của sảnh</t>
  </si>
  <si>
    <t>B1: Nhập số lượng bàn &gt; số lượng bàn tối đa của sảnh
B2: Nhập và chọn đầy đủ thông tin các ô còn lại
B3: Click vào Button "Thanh Toán"</t>
  </si>
  <si>
    <t>Tự điều chỉnh số lượng bàn  = số lượng bàn tối đa của sảnh</t>
  </si>
  <si>
    <t>Đặt tiệc nhập vào ô số lượng bàn sai định dạng</t>
  </si>
  <si>
    <t>B1: Nhập số âm, chuổi, ký tự đặc biệt vào ô "Số lượng bàn"</t>
  </si>
  <si>
    <t>Đặt tiệc không chọn dịch vụ</t>
  </si>
  <si>
    <t>Đặt tiệc không chọn món ăn</t>
  </si>
  <si>
    <t>B1: Không tick chọn món ăn ở mục "Món Ăn"
B2: Nhập và chọn đầy đủ thông tin các ô còn lại
B3: Click vào Button "Thanh Toán"</t>
  </si>
  <si>
    <t>Thông báo: "Chưa chọn món ăn"
(Đặt tiệc không thành công)</t>
  </si>
  <si>
    <t>B1: Không tick chọn dịch vụ ở mục "Dịch Vụ"
B2: Nhập và chọn đầy đủ thông tin các ô còn lại
B3: Click vào Button "Thanh Toán"</t>
  </si>
  <si>
    <t>Thông báo: "Chưa chọn dịch vụ"
(Đặt tiệc không thành công)</t>
  </si>
  <si>
    <t>B1: Chọn sảnh "Gia Linh" + 100 bàn + món ăn: salat + dịch vụ:MC</t>
  </si>
  <si>
    <t>Tiền thanh toán dự kiếm: 127.400.000đ</t>
  </si>
  <si>
    <t>Tiền cần thanh toán</t>
  </si>
  <si>
    <t>Tổng tiền thanh toán</t>
  </si>
  <si>
    <t>B1: Chọn sảnh "Gia Linh" + 100 bàn + món ăn: salat + dịch vụ:MC + Thanh toán: Đặt cọc</t>
  </si>
  <si>
    <t>Tiền thanh toán dự kiếm: 12.740.000đ</t>
  </si>
  <si>
    <t>Tra cứu món ăn</t>
  </si>
  <si>
    <t>Hiển thi danh sách các món ăn có chử "G"</t>
  </si>
  <si>
    <t>Tra cứu dịch vụ</t>
  </si>
  <si>
    <t>Hiển thi danh sách các món ăn có chử "M"</t>
  </si>
  <si>
    <t>B1: Nhập tên dịch vụ muốn tra cứu vào ô tra cứu dịch vụ: "M"</t>
  </si>
  <si>
    <t>B1: Nhập tên món ăn muốn tra cứu vào ô tra cứu món ăn: "G"</t>
  </si>
  <si>
    <t>Test Button Form "Đặt Tiệc"</t>
  </si>
  <si>
    <t>Quay lại Form "MULTIPLE CHOIE"</t>
  </si>
  <si>
    <t>Thanh toán</t>
  </si>
  <si>
    <t>Huỷ đặt tiệc</t>
  </si>
  <si>
    <t>B1: Click vào Button "Huỷ"</t>
  </si>
  <si>
    <t>Xoá hết thông tin đã chọn</t>
  </si>
  <si>
    <t>Xem Hoá Đơn: Khách Hàng</t>
  </si>
  <si>
    <t>Thông thi hiển thị có đúng với thông tin đã đặt tiệc không</t>
  </si>
  <si>
    <t>B1: Click vào đơn tiệc trong TableView "Đơn đặt tiệc"</t>
  </si>
  <si>
    <t>Hiển thị các thông tin trong đơn đặt tiệc</t>
  </si>
  <si>
    <t>Test Button Form "Xem Hoá Đơn": Khách hàng</t>
  </si>
  <si>
    <t>Chọn thanh toán những đơn đặt cộc</t>
  </si>
  <si>
    <t>B1: Click vào đơn tiệc chưa thanh toán trong TableView "Đơn đặt tiệc"
B2: Click vào Button "Thanh Toán"</t>
  </si>
  <si>
    <t>Chuyển đến Form "MULTIPLE CHOIE" Khách Hàng</t>
  </si>
  <si>
    <t>Chuyển đến Form "MULTIPLE CHOIE" Nhân Viên</t>
  </si>
  <si>
    <t>Hiển thị thông tin lên TextBox: Tên Dịch Vụ và Đơn Giá</t>
  </si>
  <si>
    <t>B1: Click vào tên dịch vụ (MC) trong TableView "Bảng Dịch Vụ"</t>
  </si>
  <si>
    <t>Hiển thị Tên dịch vụ: MC + Đơn Giá: 200.000</t>
  </si>
  <si>
    <t>Thêm Dịch Vụ</t>
  </si>
  <si>
    <t>Sửa Dịch Vụ</t>
  </si>
  <si>
    <t>Xoá Dịch Vụ</t>
  </si>
  <si>
    <t>B1: Click vào tên dịch vụ (MC) trong TableView "Bảng Dịch Vụ"
B2: Click vào Button "Xoá"</t>
  </si>
  <si>
    <t>Hiển thị thông tin lên TextBox: Tên Sảnh Cưới + Đơn Giá + Số Bàn + Ghi Chú</t>
  </si>
  <si>
    <t>B1: Click vào tên sảnh cưới (Gia Linh) trong TableView "Bảng Sảnh Cưới"</t>
  </si>
  <si>
    <t>Hiển thị Tên sảnh cưới: Gia Linh + Đơn Giá: 1.200.000 + Số bàn: 100 + Ghi chú: "_"</t>
  </si>
  <si>
    <t>Thêm Sảnh Cưới</t>
  </si>
  <si>
    <t>B1: Nhập tên dịch vụ muốn thêm vào TextBox "Tên dịch vụ": (VR)
B2: Nhập đơn giá dịch vụ muốn thêm vào TextBox "Đơn giá": (100.000)
B3: Click vào Button "Thêm"</t>
  </si>
  <si>
    <t>B1: Click vào tên dịch vụ (MC) trong TableView "Bảng Dịch Vụ"
B2: Sửa tên dịch vụ muốn sửa vào TextBox "Tên dịch vụ": (AR)
B3: Sữa đơn giá dịch vụ muốn sửa vào TextBox "Đơn giá": (100.000)
B4: Click vào Button "Sửa"</t>
  </si>
  <si>
    <t>B1: Nhập tên sảnh cưới muốn thêm vào TextBox "Tên Sảnh Cưới": (MR)
B2: Nhập đơn giá sảnh cưới muốn thêm vào TextBox "Đơn giá": (1.000.000)
B3: Nhập số bàn muốn thêm vào TextBox "Số Bàn": (40)
B4: Click vào Button "Thêm"</t>
  </si>
  <si>
    <t>Thông báo: "Xoá Thành công"
Cập nhật lại TableView "Bảng Dịch Vụ"</t>
  </si>
  <si>
    <t>Thông báo: "Sửa Thành công"
Cập nhật dịch vụ mới sửa lên TableView "Bảng Dịch Vụ"</t>
  </si>
  <si>
    <t>Thông báo: "Thêm Thành công"
Cập nhật dịch vụ mới thêm lên TableView "Bảng Dịch Vụ"</t>
  </si>
  <si>
    <t>B1: Click vào tên sảnh cưới (Gia Linh) trong TableView "Bảng Sảnh Cưới"
B2: Sửa tên sảnh cưới muốn sửa vào TextBox "Tên Sảnh Cưới": (AR)
B3: Sửa đơn giá sảnh cưới muốn sửa và TextBox "Đơn giá": (1.000.000)
B4: Click vào Button "Sửa"</t>
  </si>
  <si>
    <t>B1: Click vào tên sảnh cưới (MR) trong TableView "Bảng Sảnh Cưới"
B2: Click vào Button "Xoá"</t>
  </si>
  <si>
    <t>Thông báo: "Xoá Thành công"
Cập nhật lại TableView "Bảng Sảnh Cưới"</t>
  </si>
  <si>
    <t>B1: Click vào tên món ăn (Salad) trong TableView "Bảng Món Ăn"</t>
  </si>
  <si>
    <t>Hiển thị Tên món ăn: Salad + Đơn Giá: 75.000 + Loại món: Khai vị + Ghi chú: "_"</t>
  </si>
  <si>
    <t>Hiển thị thông tin lên TextBox: Tên Món ăn + Đơn Giá + Loại Món + Ghi Chú</t>
  </si>
  <si>
    <t>Sửa Sảnh Cưới</t>
  </si>
  <si>
    <t>Xoá Sảnh Cưới</t>
  </si>
  <si>
    <t>Thêm Món Ăn</t>
  </si>
  <si>
    <t>B1: Nhập tên món ăn muốn thêm vào TextBox "Tên Món Ăn": (BR)
B2: Nhập đơn giá món ăn muốn thêm vào TextBox "Đơn giá": (100.000)
B3: Chọn Loại món ăn Trên ComboBox "Loại": (Khai Vị)
B4: Click vào Button "Thêm"</t>
  </si>
  <si>
    <t>Thông báo: "Thêm Thành công"
Cập nhật sảnh cưới mới thêm lên TableView "Bảng Sảnh Cưới"</t>
  </si>
  <si>
    <t>Thông báo: "Sửa Thành công"
Cập nhật món ăn mới thêm lên TableView "Bảng Món Ăn"</t>
  </si>
  <si>
    <t>Thông báo: "Sửa Thành công"
Cập nhật món ăn mới sửa lên TableView "Bảng Món Ăn"</t>
  </si>
  <si>
    <t>Thông báo: "Sửa Thành công"
Cập nhật dịch vụ mới sửa lên TableView "Bảng Sảnh Cưới"</t>
  </si>
  <si>
    <t>B1: Click vào tên món ăn (BR) trong TableView "Bảng Món Ăn"
B2: Sửa tên món ăn muốn sửa vào TextBox "Tên Món Ăn": (VR)
B3: Sửa đơn giá món ăn muốn sửa vào TextBox "Đơn giá": (120.000)
B4: Chọn Loại món ăn Trên ComboBox "Loại": (Khai Vị)
B5: Click vào Button "Sửa"</t>
  </si>
  <si>
    <t>B1: Click vào tên món ăn (BR) trong TableView "Bảng Món Ăn"
B2: Click vào Button "Xoá"</t>
  </si>
  <si>
    <t>Thông báo: "Xoá Thành công"
Cập nhật lại TableView "Bảng Món Ăn"</t>
  </si>
  <si>
    <t>Lưu dữ liệu đăng ký vào Database</t>
  </si>
  <si>
    <t>Lưu dữ liệu đặt tiệc vào Database</t>
  </si>
  <si>
    <t>Thông báo: "Thông báo thanh toán thành công" 
(Đơn đặt tiệc nào đã thanh toán thì Button "Thanh toán" không hiện ra)
Cập nhật đơn đặt tiệc đã được thanh toán lên Database</t>
  </si>
  <si>
    <t>Quản Lý</t>
  </si>
  <si>
    <t>Không nhập tên dịch vụ</t>
  </si>
  <si>
    <t>B1: Để trống TextBox "Tên Dịch Vụ"
B2: Nhập đơn giá vào TextBox "Đơn Giá"
B3: Click vào Button "Thêm" , "Sửa "hoạc "Xoá"</t>
  </si>
  <si>
    <t>Thông báo: "Tên dịch vụ không được để trống"
(Thao tác thực hiện thêm, sửa hoặc xoá không thành công)</t>
  </si>
  <si>
    <t>Không nhập đơn giá</t>
  </si>
  <si>
    <t>B1: Để trống TextBox "Đơn Giá"
B2: Nhập tên dịch vụ vào TextBox "Tên Dịch Vụ"
B3: Click vào Button "Thêm" , "Sửa "hoạc "Xoá"</t>
  </si>
  <si>
    <t>Nhập đơn giá không đúng định dạng là số &gt; 0</t>
  </si>
  <si>
    <t xml:space="preserve">B1: Nhập chuổi, ký tự đặc biệt, số âm, số 0 vào TextBox "Đơn Giá"
</t>
  </si>
  <si>
    <t>Không nhập tên sảnh cưới</t>
  </si>
  <si>
    <t>B1: Để trống TextBox "Tên sảnh cưới"
B2: Nhập đầy đủ và đúng vào các ô còn lại
B3: Click vào Button "Thêm" , "Sửa "hoạc "Xoá"</t>
  </si>
  <si>
    <t>Thông báo: "Tên sảnh cưới không được để trống"
(Thao tác thực hiện thêm, sửa hoặc xoá không thành công)</t>
  </si>
  <si>
    <t>B1: Để trống TextBox "Đơn Giá"
B2: Nhập đầy đủ và đúng vào các ô còn lại
B3: Click vào Button "Thêm" , "Sửa "hoạc "Xoá"</t>
  </si>
  <si>
    <t>Thông báo: "Đơn giá không được để trống và lớn hơn 0"
(Thao tác thực hiện thêm, sửa hoặc xoá không thành công)</t>
  </si>
  <si>
    <t>Nhập số bàn không đúng định dạng là số &gt; 0</t>
  </si>
  <si>
    <t xml:space="preserve">B1: Nhập chuổi, ký tự đặc biệt, số âm, số 0 vào TextBox "Số Bàn Tối Đa"
</t>
  </si>
  <si>
    <t>Không nhập số bàn tối đa</t>
  </si>
  <si>
    <t>B1: Để trống TextBox "Số bàn tối đa"
B2: Nhập đầy đủ và đúng vào các ô còn lại
B3: Click vào Button "Thêm" , "Sửa "hoạc "Xoá"</t>
  </si>
  <si>
    <t>Thông báo: "Số bàn tối đa không được để trống và lớn hơn 0"
(Thao tác thực hiện thêm, sửa hoặc xoá không thành công)</t>
  </si>
  <si>
    <t>Không nhập ghi chú</t>
  </si>
  <si>
    <t>B1: Để trống TextBox "Ghi chú"
B2: Nhập đầy đủ và đúng vào các ô còn lại
B3: Click vào Button "Thêm" , "Sửa "hoạc "Xoá"</t>
  </si>
  <si>
    <t>Thêm, sửa hoặc xoá bình thường (Ghi chú không bắt buộc)</t>
  </si>
  <si>
    <t>Không nhập tên món ăn</t>
  </si>
  <si>
    <t>B1: Để trống TextBox "Tên Món Ăn"
B2: Nhập đầy đủ và đúng vào các ô còn lại
B3: Click vào Button "Thêm" , "Sửa "hoạc "Xoá"</t>
  </si>
  <si>
    <t>Thông báo: "Tên món ăn không được để trống"
(Thao tác thực hiện thêm, sửa hoặc xoá không thành công)</t>
  </si>
  <si>
    <t>Test Button Form "Quản Lý"</t>
  </si>
  <si>
    <t>Chuyển đến Form "MULTIPLE CHOIE" : Nhân Viên</t>
  </si>
  <si>
    <t>Thêm</t>
  </si>
  <si>
    <t>Sửa</t>
  </si>
  <si>
    <t xml:space="preserve">B1: Để trống thông tin
B2: Click vào Button "Thêm"
(VD: Quản lý dịch vụ: Tên dịch vụ + đơn giá) </t>
  </si>
  <si>
    <t>Tương tự với Quản lý Sảnh Cưới và Quản lý Món Ăn</t>
  </si>
  <si>
    <t xml:space="preserve">B1:Nhập đầy đủ thông tin
B2: Click vào Button "Thêm" 
(VD: Quản lý dịch vụ: Tên dịch vụ + đơn giá) </t>
  </si>
  <si>
    <t>Lưu thông tin vào Database 
(VD: thông tin dịch vụ)</t>
  </si>
  <si>
    <t>Thông báo: "Chưa nhập thông tin"  
(VD chưa nhập thông tin dịch vụ)</t>
  </si>
  <si>
    <t>Xoá</t>
  </si>
  <si>
    <t xml:space="preserve">B1: Không click vào đối tượng trong bảng TableView 
B2: Click vào Button "Sửa"
(VD: Chưa click vào tên dịch vụ trong bảng TableView "Bảng Dịch Vụ") </t>
  </si>
  <si>
    <t>Thông báo: "Chưa chọn đối tượng để sửa"  
(VD: Chưa chọn tên dịch vụ trong TableView "Bảng Dịch Vụ")</t>
  </si>
  <si>
    <t xml:space="preserve">B1: Không click vào đối tượng trong bảng TableView 
B2: Click vào Button "Xoá"
(VD: Chưa click vào tên dịch vụ trong bảng TableView "Bảng Dịch Vụ") </t>
  </si>
  <si>
    <t>Thông báo: "Chưa chọn đối tượng  muốn xoá"  
(VD: Chưa chọn tên dịch vụ trong TableView "Bảng Dịch Vụ")</t>
  </si>
  <si>
    <t xml:space="preserve">B1: Click vào đối tượng trong bảng TableView 
B2: Click vào Button "Sửa"
(VD: Chọn tên dịch vụ trong bảng TableView "Bảng Dịch Vụ") </t>
  </si>
  <si>
    <t xml:space="preserve">B1: Click vào đối tượng trong bảng TableView 
B2: Click vào Button "Xoá"
(VD: Chọn tên dịch vụ trong bảng TableView "Bảng Dịch Vụ") </t>
  </si>
  <si>
    <t>Cập nhật thông tin vào Database
(VD: Thông tin dịch vụ")</t>
  </si>
  <si>
    <t>Xem Hoá Đơn: Nhân Viên</t>
  </si>
  <si>
    <t>Chuyển đến Form "MULTIPLE CHOIE": Nhân Viên</t>
  </si>
  <si>
    <t>B1: Click vào đơn tiệc chưa thanh toán trong TableView "Đơn đặt tiệc"
B2: Click vào Button "Huỷ Đơn Hàng"</t>
  </si>
  <si>
    <t>Chọn huỷ đơn hàng những đơn quá hạn mà chưa thanh toán</t>
  </si>
  <si>
    <t>Thông báo: "Thông báo huỷ đơn hàng thành công" 
(Đơn đặt tiệc nào đã thanh toán thì Button "Huỷ Đơn Hàng" không hiện ra)
Cập nhật đơn đặt tiệc đã được thanh toán lên Database</t>
  </si>
  <si>
    <t>Test Button Form "Xem Hoá Đơn": Nhân Viên</t>
  </si>
  <si>
    <t>Lưu được dữ liệu nhưng không có Thông báo: "Đặt tiệc thành công"</t>
  </si>
  <si>
    <t>Quản Lý: Nhân Viên</t>
  </si>
  <si>
    <t>Quản lý Dich Vụ</t>
  </si>
  <si>
    <t>Quản lý Sảnh Cưới</t>
  </si>
  <si>
    <t>Quản Lý Món Ăn</t>
  </si>
  <si>
    <t>Test Form "MULTIPLE CHOIE": Khách Hàng</t>
  </si>
  <si>
    <t>Đặt Tiệc</t>
  </si>
  <si>
    <t>Xem Hoá Đơn</t>
  </si>
  <si>
    <t>B1: Click vào Button "Đặt Tiệc"</t>
  </si>
  <si>
    <t>Chuyển đến Form "Đặt Tiệc"</t>
  </si>
  <si>
    <t>B1: Click vào Button "Xem Hoá Đơn"</t>
  </si>
  <si>
    <t>Chuyển đến Form "Hoá Đơn"</t>
  </si>
  <si>
    <t>Test Form "MULTIPLE CHOIE": Nhân Viên</t>
  </si>
  <si>
    <t>B1: Click vào Button "Quản Lý"</t>
  </si>
  <si>
    <t>Chuyển đến Form "Quản Lý"</t>
  </si>
  <si>
    <t>Đã Fix (Pass)</t>
  </si>
  <si>
    <t>Vinh Phu and Hoai Vu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</si>
</sst>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0.000"/>
  </numFmts>
  <fonts count="20">
    <font>
      <sz val="11"/>
      <name val="ＭＳ Ｐゴシック"/>
      <charset val="128"/>
    </font>
    <font>
      <sz val="11"/>
      <name val="ＭＳ Ｐゴシック"/>
      <charset val="128"/>
    </font>
    <font>
      <sz val="11"/>
      <name val="ＭＳ Ｐゴシック"/>
      <charset val="128"/>
    </font>
    <font>
      <sz val="9"/>
      <name val="ＭＳ ゴシック"/>
      <family val="3"/>
      <charset val="128"/>
    </font>
    <font>
      <sz val="10"/>
      <name val="Tahoma"/>
      <family val="2"/>
    </font>
    <font>
      <sz val="10"/>
      <color indexed="8"/>
      <name val="Tahoma"/>
      <family val="2"/>
    </font>
    <font>
      <b/>
      <sz val="18"/>
      <name val="Tahoma"/>
      <family val="2"/>
    </font>
    <font>
      <sz val="11"/>
      <name val="Tahoma"/>
      <family val="2"/>
    </font>
    <font>
      <b/>
      <sz val="10"/>
      <name val="Tahoma"/>
      <family val="2"/>
    </font>
    <font>
      <b/>
      <sz val="10"/>
      <color indexed="60"/>
      <name val="Tahoma"/>
      <family val="2"/>
    </font>
    <font>
      <sz val="6"/>
      <name val="ＭＳ Ｐゴシック"/>
      <family val="3"/>
      <charset val="128"/>
    </font>
    <font>
      <b/>
      <sz val="10"/>
      <color indexed="12"/>
      <name val="Tahoma"/>
      <family val="2"/>
    </font>
    <font>
      <b/>
      <sz val="10"/>
      <color indexed="9"/>
      <name val="Tahoma"/>
      <family val="2"/>
    </font>
    <font>
      <sz val="10"/>
      <color indexed="9"/>
      <name val="Tahoma"/>
      <family val="2"/>
    </font>
    <font>
      <sz val="10"/>
      <name val="ＭＳ Ｐゴシック"/>
      <charset val="128"/>
    </font>
    <font>
      <sz val="8"/>
      <name val="ＭＳ Ｐゴシック"/>
      <charset val="128"/>
    </font>
    <font>
      <b/>
      <sz val="10"/>
      <color indexed="8"/>
      <name val="Tahoma"/>
      <family val="2"/>
    </font>
    <font>
      <sz val="10"/>
      <color indexed="10"/>
      <name val="Tahoma"/>
      <family val="2"/>
    </font>
    <font>
      <sz val="10"/>
      <color rgb="FF000000"/>
      <name val="Tahoma"/>
      <family val="2"/>
    </font>
    <font>
      <sz val="10"/>
      <color theme="1"/>
      <name val="Tahoma"/>
      <family val="2"/>
    </font>
  </fonts>
  <fills count="11">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indexed="56"/>
        <bgColor indexed="64"/>
      </patternFill>
    </fill>
    <fill>
      <patternFill patternType="solid">
        <fgColor indexed="6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0"/>
        <bgColor indexed="64"/>
      </patternFill>
    </fill>
    <fill>
      <patternFill patternType="solid">
        <fgColor theme="9" tint="0.59999389629810485"/>
        <bgColor indexed="64"/>
      </patternFill>
    </fill>
    <fill>
      <patternFill patternType="solid">
        <fgColor theme="6"/>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style="hair">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4">
    <xf numFmtId="0" fontId="0" fillId="0" borderId="0"/>
    <xf numFmtId="0" fontId="2" fillId="0" borderId="0"/>
    <xf numFmtId="0" fontId="1" fillId="0" borderId="0" applyProtection="0"/>
    <xf numFmtId="0" fontId="3" fillId="0" borderId="0"/>
  </cellStyleXfs>
  <cellXfs count="98">
    <xf numFmtId="0" fontId="0" fillId="0" borderId="0" xfId="0"/>
    <xf numFmtId="0" fontId="7" fillId="0" borderId="0" xfId="0" applyFont="1"/>
    <xf numFmtId="0" fontId="9" fillId="0" borderId="0" xfId="0" applyFont="1"/>
    <xf numFmtId="15" fontId="4" fillId="0" borderId="0" xfId="0" applyNumberFormat="1" applyFont="1" applyAlignment="1">
      <alignment horizontal="left"/>
    </xf>
    <xf numFmtId="0" fontId="6" fillId="0" borderId="0" xfId="1" applyFont="1" applyBorder="1"/>
    <xf numFmtId="0" fontId="8" fillId="0" borderId="0" xfId="1" applyFont="1" applyBorder="1"/>
    <xf numFmtId="0" fontId="4" fillId="0" borderId="0" xfId="1" applyFont="1" applyBorder="1"/>
    <xf numFmtId="164" fontId="4" fillId="0" borderId="0" xfId="1" applyNumberFormat="1" applyFont="1" applyBorder="1"/>
    <xf numFmtId="0" fontId="4" fillId="0" borderId="0" xfId="0" applyFont="1" applyBorder="1"/>
    <xf numFmtId="0" fontId="4" fillId="0" borderId="0" xfId="0" applyFont="1" applyBorder="1" applyAlignment="1"/>
    <xf numFmtId="0" fontId="4" fillId="0" borderId="0" xfId="0" applyFont="1" applyBorder="1" applyAlignment="1">
      <alignment horizontal="center"/>
    </xf>
    <xf numFmtId="10" fontId="4" fillId="0" borderId="0" xfId="0" applyNumberFormat="1" applyFont="1" applyBorder="1" applyAlignment="1">
      <alignment horizontal="center"/>
    </xf>
    <xf numFmtId="9" fontId="4" fillId="0" borderId="0" xfId="0" applyNumberFormat="1" applyFont="1" applyBorder="1" applyAlignment="1">
      <alignment horizontal="center"/>
    </xf>
    <xf numFmtId="2" fontId="11" fillId="0" borderId="0" xfId="0" applyNumberFormat="1" applyFont="1" applyBorder="1" applyAlignment="1">
      <alignment horizontal="right" wrapText="1"/>
    </xf>
    <xf numFmtId="0" fontId="5" fillId="0" borderId="0" xfId="0" applyFont="1" applyBorder="1" applyAlignment="1">
      <alignment horizontal="center" wrapText="1"/>
    </xf>
    <xf numFmtId="0" fontId="7" fillId="2" borderId="0" xfId="0" applyFont="1" applyFill="1"/>
    <xf numFmtId="0" fontId="6" fillId="2" borderId="0" xfId="0" applyFont="1" applyFill="1"/>
    <xf numFmtId="0" fontId="9" fillId="2" borderId="0" xfId="0" applyFont="1" applyFill="1"/>
    <xf numFmtId="0" fontId="4" fillId="2" borderId="0" xfId="0" applyFont="1" applyFill="1"/>
    <xf numFmtId="0" fontId="7" fillId="0" borderId="0" xfId="0" applyFont="1" applyBorder="1"/>
    <xf numFmtId="0" fontId="4" fillId="0" borderId="2" xfId="0" applyNumberFormat="1" applyFont="1" applyBorder="1" applyAlignment="1">
      <alignment horizontal="center"/>
    </xf>
    <xf numFmtId="0" fontId="4" fillId="0" borderId="2" xfId="0" applyNumberFormat="1" applyFont="1" applyBorder="1"/>
    <xf numFmtId="0" fontId="4" fillId="0" borderId="3" xfId="0" applyNumberFormat="1" applyFont="1" applyBorder="1" applyAlignment="1">
      <alignment horizontal="center"/>
    </xf>
    <xf numFmtId="0" fontId="4" fillId="0" borderId="4" xfId="0" applyNumberFormat="1" applyFont="1" applyBorder="1" applyAlignment="1">
      <alignment horizontal="center"/>
    </xf>
    <xf numFmtId="0" fontId="7" fillId="0" borderId="0" xfId="0" applyFont="1" applyAlignment="1">
      <alignment vertical="center"/>
    </xf>
    <xf numFmtId="0" fontId="4" fillId="0" borderId="0" xfId="0" applyFont="1" applyAlignment="1">
      <alignment vertical="center"/>
    </xf>
    <xf numFmtId="164" fontId="4" fillId="0" borderId="3" xfId="0" applyNumberFormat="1" applyFont="1" applyBorder="1" applyAlignment="1">
      <alignment horizontal="center" vertical="center"/>
    </xf>
    <xf numFmtId="49" fontId="4" fillId="0" borderId="2" xfId="0" applyNumberFormat="1" applyFont="1" applyBorder="1" applyAlignment="1">
      <alignment horizontal="center" vertical="center"/>
    </xf>
    <xf numFmtId="0" fontId="4" fillId="0" borderId="2" xfId="0" quotePrefix="1" applyFont="1" applyBorder="1" applyAlignment="1">
      <alignment horizontal="center" vertical="center"/>
    </xf>
    <xf numFmtId="15" fontId="4" fillId="0" borderId="2" xfId="0" applyNumberFormat="1" applyFont="1" applyBorder="1" applyAlignment="1">
      <alignment horizontal="left" vertical="center"/>
    </xf>
    <xf numFmtId="49" fontId="4" fillId="0" borderId="2" xfId="0" quotePrefix="1" applyNumberFormat="1" applyFont="1" applyBorder="1" applyAlignment="1">
      <alignment horizontal="center" vertical="center"/>
    </xf>
    <xf numFmtId="0" fontId="4" fillId="0" borderId="2" xfId="0" applyFont="1" applyBorder="1" applyAlignment="1">
      <alignment vertical="center"/>
    </xf>
    <xf numFmtId="0" fontId="4" fillId="0" borderId="4" xfId="0" applyFont="1" applyBorder="1" applyAlignment="1">
      <alignment vertical="center"/>
    </xf>
    <xf numFmtId="164" fontId="4" fillId="0" borderId="3" xfId="0" applyNumberFormat="1" applyFont="1" applyBorder="1" applyAlignment="1">
      <alignment vertical="center"/>
    </xf>
    <xf numFmtId="49" fontId="4" fillId="0" borderId="2" xfId="0" applyNumberFormat="1" applyFont="1" applyBorder="1" applyAlignment="1">
      <alignment vertical="center"/>
    </xf>
    <xf numFmtId="0" fontId="7" fillId="0" borderId="4" xfId="0" applyFont="1" applyBorder="1" applyAlignment="1">
      <alignment vertical="center"/>
    </xf>
    <xf numFmtId="164" fontId="4" fillId="0" borderId="5" xfId="0" applyNumberFormat="1" applyFont="1" applyBorder="1" applyAlignment="1">
      <alignment vertical="center"/>
    </xf>
    <xf numFmtId="49" fontId="4" fillId="0" borderId="6" xfId="0" applyNumberFormat="1" applyFont="1" applyBorder="1" applyAlignment="1">
      <alignment vertical="center"/>
    </xf>
    <xf numFmtId="0" fontId="4" fillId="0" borderId="6" xfId="0" applyFont="1" applyBorder="1" applyAlignment="1">
      <alignment vertical="center"/>
    </xf>
    <xf numFmtId="0" fontId="4" fillId="0" borderId="7" xfId="0" applyFont="1" applyBorder="1" applyAlignment="1">
      <alignment vertical="center"/>
    </xf>
    <xf numFmtId="164" fontId="12" fillId="3" borderId="8" xfId="0" applyNumberFormat="1" applyFont="1" applyFill="1" applyBorder="1" applyAlignment="1">
      <alignment horizontal="center" vertical="center"/>
    </xf>
    <xf numFmtId="0" fontId="12" fillId="3" borderId="9" xfId="0" applyFont="1" applyFill="1" applyBorder="1" applyAlignment="1">
      <alignment horizontal="center" vertical="center"/>
    </xf>
    <xf numFmtId="0" fontId="12" fillId="3" borderId="9" xfId="0" applyFont="1" applyFill="1" applyBorder="1" applyAlignment="1">
      <alignment horizontal="center" vertical="center" wrapText="1"/>
    </xf>
    <xf numFmtId="0" fontId="12" fillId="3" borderId="8" xfId="0" applyNumberFormat="1" applyFont="1" applyFill="1" applyBorder="1" applyAlignment="1">
      <alignment horizontal="center"/>
    </xf>
    <xf numFmtId="0" fontId="12" fillId="3" borderId="9" xfId="0" applyNumberFormat="1" applyFont="1" applyFill="1" applyBorder="1" applyAlignment="1">
      <alignment horizontal="center"/>
    </xf>
    <xf numFmtId="0" fontId="12" fillId="3" borderId="9" xfId="0" applyNumberFormat="1" applyFont="1" applyFill="1" applyBorder="1" applyAlignment="1">
      <alignment horizontal="center" wrapText="1"/>
    </xf>
    <xf numFmtId="0" fontId="12" fillId="3" borderId="10" xfId="0" applyNumberFormat="1" applyFont="1" applyFill="1" applyBorder="1" applyAlignment="1">
      <alignment horizontal="center" wrapText="1"/>
    </xf>
    <xf numFmtId="0" fontId="13" fillId="3" borderId="5" xfId="0" applyNumberFormat="1" applyFont="1" applyFill="1" applyBorder="1" applyAlignment="1">
      <alignment horizontal="center"/>
    </xf>
    <xf numFmtId="0" fontId="12" fillId="3" borderId="6" xfId="0" applyFont="1" applyFill="1" applyBorder="1"/>
    <xf numFmtId="0" fontId="13" fillId="3" borderId="6" xfId="0" applyFont="1" applyFill="1" applyBorder="1" applyAlignment="1">
      <alignment horizontal="center"/>
    </xf>
    <xf numFmtId="0" fontId="13" fillId="3" borderId="7" xfId="0" applyFont="1" applyFill="1" applyBorder="1" applyAlignment="1">
      <alignment horizontal="center"/>
    </xf>
    <xf numFmtId="0" fontId="4" fillId="2" borderId="0" xfId="0" applyNumberFormat="1" applyFont="1" applyFill="1" applyAlignment="1">
      <alignment horizontal="left"/>
    </xf>
    <xf numFmtId="0" fontId="0" fillId="0" borderId="0" xfId="0" applyAlignment="1">
      <alignment wrapText="1"/>
    </xf>
    <xf numFmtId="0" fontId="4" fillId="0" borderId="0" xfId="0" applyFont="1" applyBorder="1" applyAlignment="1">
      <alignment wrapText="1"/>
    </xf>
    <xf numFmtId="0" fontId="4" fillId="0" borderId="3" xfId="0" applyNumberFormat="1" applyFont="1" applyBorder="1" applyAlignment="1">
      <alignment horizontal="center" vertical="center" wrapText="1"/>
    </xf>
    <xf numFmtId="0" fontId="4" fillId="0" borderId="2" xfId="0" applyNumberFormat="1" applyFont="1" applyBorder="1" applyAlignment="1">
      <alignment horizontal="center" vertical="center" wrapText="1"/>
    </xf>
    <xf numFmtId="1" fontId="4" fillId="0" borderId="4" xfId="0" applyNumberFormat="1" applyFont="1" applyBorder="1" applyAlignment="1">
      <alignment horizontal="center" vertical="center" wrapText="1"/>
    </xf>
    <xf numFmtId="15" fontId="4" fillId="0" borderId="2" xfId="0" applyNumberFormat="1" applyFont="1" applyBorder="1" applyAlignment="1">
      <alignment horizontal="center" vertical="center"/>
    </xf>
    <xf numFmtId="0" fontId="14" fillId="0" borderId="2" xfId="0" applyFont="1" applyBorder="1" applyAlignment="1">
      <alignment horizontal="center"/>
    </xf>
    <xf numFmtId="0" fontId="5" fillId="0" borderId="1" xfId="0" quotePrefix="1" applyFont="1" applyBorder="1" applyAlignment="1">
      <alignment horizontal="left" vertical="top" wrapText="1"/>
    </xf>
    <xf numFmtId="0" fontId="5" fillId="0" borderId="1" xfId="0" applyFont="1" applyBorder="1" applyAlignment="1">
      <alignment horizontal="left" vertical="top" wrapText="1"/>
    </xf>
    <xf numFmtId="165" fontId="5" fillId="0" borderId="1" xfId="0" applyNumberFormat="1" applyFont="1" applyBorder="1" applyAlignment="1">
      <alignment horizontal="left" vertical="top" wrapText="1"/>
    </xf>
    <xf numFmtId="0" fontId="4" fillId="0" borderId="12" xfId="0" applyFont="1" applyBorder="1" applyAlignment="1">
      <alignment horizontal="left" vertical="center" wrapText="1"/>
    </xf>
    <xf numFmtId="0" fontId="12" fillId="3" borderId="13" xfId="0" applyFont="1" applyFill="1" applyBorder="1" applyAlignment="1">
      <alignment horizontal="center" vertical="center"/>
    </xf>
    <xf numFmtId="0" fontId="4" fillId="0" borderId="4" xfId="0" applyFont="1" applyBorder="1" applyAlignment="1">
      <alignment vertical="center" wrapText="1"/>
    </xf>
    <xf numFmtId="164" fontId="4" fillId="0" borderId="3" xfId="0" applyNumberFormat="1" applyFont="1" applyBorder="1" applyAlignment="1">
      <alignment horizontal="center"/>
    </xf>
    <xf numFmtId="0" fontId="4" fillId="2" borderId="16" xfId="2" applyFont="1" applyFill="1" applyBorder="1" applyAlignment="1">
      <alignment horizontal="left" wrapText="1"/>
    </xf>
    <xf numFmtId="0" fontId="4" fillId="2" borderId="17" xfId="2" applyFont="1" applyFill="1" applyBorder="1" applyAlignment="1">
      <alignment horizontal="left" wrapText="1"/>
    </xf>
    <xf numFmtId="0" fontId="5" fillId="2" borderId="1" xfId="0" applyFont="1" applyFill="1" applyBorder="1" applyAlignment="1">
      <alignment horizontal="left" vertical="top" wrapText="1"/>
    </xf>
    <xf numFmtId="0" fontId="12" fillId="4" borderId="1" xfId="2" applyFont="1" applyFill="1" applyBorder="1" applyAlignment="1">
      <alignment horizontal="left" vertical="top" wrapText="1"/>
    </xf>
    <xf numFmtId="0" fontId="4" fillId="0" borderId="1" xfId="0" applyFont="1" applyBorder="1" applyAlignment="1">
      <alignment horizontal="left" vertical="top" wrapText="1"/>
    </xf>
    <xf numFmtId="0" fontId="16" fillId="6" borderId="1" xfId="2" applyFont="1" applyFill="1" applyBorder="1" applyAlignment="1">
      <alignment horizontal="left" vertical="top" wrapText="1"/>
    </xf>
    <xf numFmtId="0" fontId="5" fillId="0" borderId="1" xfId="0" applyFont="1" applyBorder="1" applyAlignment="1">
      <alignment horizontal="left" vertical="top" wrapText="1"/>
    </xf>
    <xf numFmtId="0" fontId="17" fillId="0" borderId="1" xfId="0" applyFont="1" applyBorder="1" applyAlignment="1">
      <alignment horizontal="left" vertical="top" wrapText="1"/>
    </xf>
    <xf numFmtId="0" fontId="18" fillId="0" borderId="1" xfId="0" applyFont="1" applyBorder="1" applyAlignment="1">
      <alignment horizontal="left" vertical="top" wrapText="1"/>
    </xf>
    <xf numFmtId="0" fontId="16" fillId="0" borderId="1" xfId="0" applyFont="1" applyBorder="1" applyAlignment="1">
      <alignment horizontal="left" vertical="top" wrapText="1"/>
    </xf>
    <xf numFmtId="0" fontId="8" fillId="6" borderId="1" xfId="0" applyFont="1" applyFill="1" applyBorder="1" applyAlignment="1">
      <alignment horizontal="left" vertical="center" wrapText="1"/>
    </xf>
    <xf numFmtId="0" fontId="19" fillId="7" borderId="1" xfId="0" applyFont="1" applyFill="1" applyBorder="1" applyAlignment="1">
      <alignment horizontal="left" vertical="top" wrapText="1"/>
    </xf>
    <xf numFmtId="0" fontId="8" fillId="2" borderId="1" xfId="2" applyFont="1" applyFill="1" applyBorder="1" applyAlignment="1">
      <alignment horizontal="left" vertical="top" wrapText="1"/>
    </xf>
    <xf numFmtId="0" fontId="5" fillId="2" borderId="1" xfId="0" applyFont="1" applyFill="1" applyBorder="1" applyAlignment="1">
      <alignment horizontal="left" vertical="top" wrapText="1"/>
    </xf>
    <xf numFmtId="0" fontId="4" fillId="2" borderId="1" xfId="2" applyFont="1" applyFill="1" applyBorder="1" applyAlignment="1">
      <alignment horizontal="left" vertical="top" wrapText="1"/>
    </xf>
    <xf numFmtId="0" fontId="4" fillId="2" borderId="1" xfId="2" applyFont="1" applyFill="1" applyBorder="1" applyAlignment="1">
      <alignment horizontal="left" vertical="top" wrapText="1"/>
    </xf>
    <xf numFmtId="1" fontId="5" fillId="2" borderId="1" xfId="0" applyNumberFormat="1" applyFont="1" applyFill="1" applyBorder="1" applyAlignment="1">
      <alignment horizontal="left" vertical="top" wrapText="1"/>
    </xf>
    <xf numFmtId="0" fontId="12" fillId="5" borderId="1" xfId="0" applyFont="1" applyFill="1" applyBorder="1" applyAlignment="1">
      <alignment horizontal="left" vertical="top" wrapText="1"/>
    </xf>
    <xf numFmtId="0" fontId="4" fillId="7" borderId="1" xfId="0" applyFont="1" applyFill="1" applyBorder="1" applyAlignment="1">
      <alignment horizontal="left" vertical="top" wrapText="1"/>
    </xf>
    <xf numFmtId="0" fontId="4" fillId="8" borderId="1" xfId="0" applyFont="1" applyFill="1" applyBorder="1" applyAlignment="1">
      <alignment horizontal="left" vertical="center" wrapText="1"/>
    </xf>
    <xf numFmtId="0" fontId="4" fillId="8" borderId="1" xfId="0" applyFont="1" applyFill="1" applyBorder="1" applyAlignment="1">
      <alignment horizontal="left" vertical="top" wrapText="1"/>
    </xf>
    <xf numFmtId="0" fontId="8" fillId="6" borderId="14" xfId="0" applyFont="1" applyFill="1" applyBorder="1" applyAlignment="1">
      <alignment horizontal="left" vertical="center" wrapText="1"/>
    </xf>
    <xf numFmtId="0" fontId="8" fillId="6" borderId="15" xfId="0" applyFont="1" applyFill="1" applyBorder="1" applyAlignment="1">
      <alignment horizontal="left" vertical="center" wrapText="1"/>
    </xf>
    <xf numFmtId="0" fontId="8" fillId="6" borderId="11" xfId="0" applyFont="1" applyFill="1" applyBorder="1" applyAlignment="1">
      <alignment horizontal="left" vertical="center" wrapText="1"/>
    </xf>
    <xf numFmtId="0" fontId="4" fillId="0" borderId="15" xfId="0" applyFont="1" applyBorder="1" applyAlignment="1">
      <alignment horizontal="left" vertical="top" wrapText="1"/>
    </xf>
    <xf numFmtId="0" fontId="4" fillId="9" borderId="14" xfId="0" applyFont="1" applyFill="1" applyBorder="1" applyAlignment="1">
      <alignment horizontal="left" vertical="center" wrapText="1"/>
    </xf>
    <xf numFmtId="0" fontId="4" fillId="9" borderId="15" xfId="0" applyFont="1" applyFill="1" applyBorder="1" applyAlignment="1">
      <alignment horizontal="left" vertical="center" wrapText="1"/>
    </xf>
    <xf numFmtId="0" fontId="4" fillId="9" borderId="1" xfId="0" applyFont="1" applyFill="1" applyBorder="1" applyAlignment="1">
      <alignment horizontal="left" vertical="center" wrapText="1"/>
    </xf>
    <xf numFmtId="0" fontId="4" fillId="9" borderId="11" xfId="0" applyFont="1" applyFill="1" applyBorder="1" applyAlignment="1">
      <alignment horizontal="left" vertical="center" wrapText="1"/>
    </xf>
    <xf numFmtId="0" fontId="4" fillId="0" borderId="11" xfId="0" applyFont="1" applyBorder="1" applyAlignment="1">
      <alignment horizontal="left" vertical="top" wrapText="1"/>
    </xf>
    <xf numFmtId="0" fontId="4" fillId="10" borderId="1" xfId="0" applyFont="1" applyFill="1" applyBorder="1" applyAlignment="1">
      <alignment horizontal="left" vertical="top" wrapText="1"/>
    </xf>
    <xf numFmtId="15" fontId="4" fillId="0" borderId="2" xfId="0" applyNumberFormat="1" applyFont="1" applyBorder="1" applyAlignment="1">
      <alignment horizontal="left" vertical="center" wrapText="1"/>
    </xf>
  </cellXfs>
  <cellStyles count="4">
    <cellStyle name="Normal" xfId="0" builtinId="0"/>
    <cellStyle name="Normal_Functional Test Case v1.0" xfId="1" xr:uid="{00000000-0005-0000-0000-000000000000}"/>
    <cellStyle name="Normal_Sheet1_Vanco_CR022a1_TestCase_v0.1" xfId="2" xr:uid="{00000000-0005-0000-0000-000001000000}"/>
    <cellStyle name="標準_結合試験(AllOvertheWorld)"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sdc-nt2/osdc/Documents%20and%20Settings/ThoanCT/My%20Documents/Copy%20of%20DataLoadSheet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idatio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showGridLines="0" workbookViewId="0">
      <selection activeCell="F7" sqref="F7"/>
    </sheetView>
  </sheetViews>
  <sheetFormatPr defaultColWidth="9" defaultRowHeight="13.8"/>
  <cols>
    <col min="1" max="1" width="9" style="1"/>
    <col min="2" max="2" width="14.109375" style="1" customWidth="1"/>
    <col min="3" max="3" width="9" style="1"/>
    <col min="4" max="4" width="15" style="1" customWidth="1"/>
    <col min="5" max="5" width="32.44140625" style="1" customWidth="1"/>
    <col min="6" max="6" width="23.77734375" style="1" customWidth="1"/>
    <col min="7" max="7" width="20.44140625" style="1" customWidth="1"/>
    <col min="8" max="8" width="26.6640625" style="1" customWidth="1"/>
    <col min="9" max="16384" width="9" style="1"/>
  </cols>
  <sheetData>
    <row r="1" spans="1:8">
      <c r="B1" s="19"/>
      <c r="C1" s="19"/>
    </row>
    <row r="2" spans="1:8" ht="22.2">
      <c r="A2" s="15"/>
      <c r="B2" s="16" t="s">
        <v>3</v>
      </c>
      <c r="C2" s="15"/>
      <c r="D2" s="15"/>
      <c r="E2" s="15"/>
      <c r="F2" s="15"/>
      <c r="G2" s="15"/>
    </row>
    <row r="3" spans="1:8">
      <c r="A3" s="15"/>
      <c r="B3" s="17" t="s">
        <v>32</v>
      </c>
      <c r="C3" s="51">
        <v>1.1000000000000001</v>
      </c>
      <c r="D3" s="18"/>
      <c r="E3" s="15"/>
      <c r="F3" s="15"/>
      <c r="G3" s="15"/>
    </row>
    <row r="4" spans="1:8">
      <c r="A4" s="15"/>
      <c r="B4" s="17" t="s">
        <v>14</v>
      </c>
      <c r="C4" s="3">
        <v>44577</v>
      </c>
      <c r="D4" s="3"/>
      <c r="E4" s="15"/>
      <c r="F4" s="15"/>
      <c r="G4" s="15"/>
    </row>
    <row r="5" spans="1:8" ht="14.4" thickBot="1">
      <c r="A5" s="15"/>
      <c r="B5" s="17"/>
      <c r="C5" s="18"/>
      <c r="D5" s="18"/>
      <c r="E5" s="15"/>
      <c r="F5" s="15"/>
      <c r="G5" s="15"/>
    </row>
    <row r="6" spans="1:8" ht="14.25" customHeight="1" thickBot="1">
      <c r="A6" s="15"/>
      <c r="B6" s="17" t="s">
        <v>33</v>
      </c>
      <c r="C6" s="66" t="s">
        <v>43</v>
      </c>
      <c r="D6" s="66"/>
      <c r="E6" s="67"/>
      <c r="F6" s="15"/>
      <c r="G6" s="15"/>
    </row>
    <row r="7" spans="1:8">
      <c r="A7" s="15"/>
      <c r="B7" s="17" t="s">
        <v>34</v>
      </c>
      <c r="C7" s="66" t="s">
        <v>40</v>
      </c>
      <c r="D7" s="66"/>
      <c r="E7" s="67"/>
      <c r="F7" s="15"/>
      <c r="G7" s="15"/>
    </row>
    <row r="8" spans="1:8">
      <c r="A8" s="15"/>
      <c r="B8" s="17"/>
      <c r="C8" s="15"/>
      <c r="D8" s="15"/>
      <c r="E8" s="15"/>
      <c r="F8" s="15"/>
      <c r="G8" s="15"/>
    </row>
    <row r="9" spans="1:8">
      <c r="A9" s="15"/>
      <c r="B9" s="8"/>
      <c r="C9" s="8"/>
      <c r="D9" s="8"/>
      <c r="E9" s="8"/>
      <c r="F9" s="15"/>
      <c r="G9" s="15"/>
    </row>
    <row r="10" spans="1:8">
      <c r="B10" s="2" t="s">
        <v>23</v>
      </c>
    </row>
    <row r="11" spans="1:8" s="24" customFormat="1" ht="26.4">
      <c r="B11" s="40" t="s">
        <v>10</v>
      </c>
      <c r="C11" s="41" t="s">
        <v>24</v>
      </c>
      <c r="D11" s="41" t="s">
        <v>6</v>
      </c>
      <c r="E11" s="41" t="s">
        <v>7</v>
      </c>
      <c r="F11" s="41" t="s">
        <v>13</v>
      </c>
      <c r="G11" s="42" t="s">
        <v>12</v>
      </c>
      <c r="H11" s="63" t="s">
        <v>25</v>
      </c>
    </row>
    <row r="12" spans="1:8" s="24" customFormat="1">
      <c r="B12" s="26">
        <v>44571</v>
      </c>
      <c r="C12" s="27" t="s">
        <v>37</v>
      </c>
      <c r="D12" s="28"/>
      <c r="E12" s="29" t="s">
        <v>11</v>
      </c>
      <c r="F12" s="57" t="s">
        <v>313</v>
      </c>
      <c r="G12" s="62" t="s">
        <v>44</v>
      </c>
      <c r="H12" s="64"/>
    </row>
    <row r="13" spans="1:8" s="24" customFormat="1">
      <c r="B13" s="65">
        <v>44577</v>
      </c>
      <c r="C13" s="27" t="s">
        <v>38</v>
      </c>
      <c r="D13" s="28"/>
      <c r="E13" s="29" t="s">
        <v>39</v>
      </c>
      <c r="F13" s="57" t="s">
        <v>313</v>
      </c>
      <c r="G13" s="97" t="s">
        <v>44</v>
      </c>
      <c r="H13" s="64"/>
    </row>
    <row r="14" spans="1:8" s="25" customFormat="1" ht="13.2">
      <c r="B14" s="33"/>
      <c r="C14" s="34"/>
      <c r="D14" s="31"/>
      <c r="E14" s="31"/>
      <c r="F14" s="31"/>
      <c r="G14" s="31"/>
      <c r="H14" s="32"/>
    </row>
    <row r="15" spans="1:8" s="24" customFormat="1">
      <c r="B15" s="26"/>
      <c r="C15" s="30"/>
      <c r="D15" s="28"/>
      <c r="E15" s="31"/>
      <c r="F15" s="31"/>
      <c r="G15" s="31"/>
      <c r="H15" s="35"/>
    </row>
    <row r="16" spans="1:8" s="24" customFormat="1">
      <c r="B16" s="33"/>
      <c r="C16" s="34"/>
      <c r="D16" s="31"/>
      <c r="E16" s="31"/>
      <c r="F16" s="31"/>
      <c r="G16" s="31"/>
      <c r="H16" s="32"/>
    </row>
    <row r="17" spans="2:8" s="24" customFormat="1">
      <c r="B17" s="33"/>
      <c r="C17" s="34"/>
      <c r="D17" s="31"/>
      <c r="E17" s="31"/>
      <c r="F17" s="31"/>
      <c r="G17" s="31"/>
      <c r="H17" s="32"/>
    </row>
    <row r="18" spans="2:8" s="24" customFormat="1">
      <c r="B18" s="33"/>
      <c r="C18" s="34"/>
      <c r="D18" s="31"/>
      <c r="E18" s="31"/>
      <c r="F18" s="31"/>
      <c r="G18" s="31"/>
      <c r="H18" s="32"/>
    </row>
    <row r="19" spans="2:8" s="24" customFormat="1">
      <c r="B19" s="33"/>
      <c r="C19" s="34"/>
      <c r="D19" s="31"/>
      <c r="E19" s="31"/>
      <c r="F19" s="31"/>
      <c r="G19" s="31"/>
      <c r="H19" s="32"/>
    </row>
    <row r="20" spans="2:8" s="24" customFormat="1">
      <c r="B20" s="33"/>
      <c r="C20" s="34"/>
      <c r="D20" s="31"/>
      <c r="E20" s="31"/>
      <c r="F20" s="31"/>
      <c r="G20" s="31"/>
      <c r="H20" s="32"/>
    </row>
    <row r="21" spans="2:8" s="24" customFormat="1">
      <c r="B21" s="33"/>
      <c r="C21" s="34"/>
      <c r="D21" s="31"/>
      <c r="E21" s="31"/>
      <c r="F21" s="31"/>
      <c r="G21" s="31"/>
      <c r="H21" s="32"/>
    </row>
    <row r="22" spans="2:8" s="24" customFormat="1">
      <c r="B22" s="36"/>
      <c r="C22" s="37"/>
      <c r="D22" s="38"/>
      <c r="E22" s="38"/>
      <c r="F22" s="38"/>
      <c r="G22" s="38"/>
      <c r="H22" s="39"/>
    </row>
  </sheetData>
  <mergeCells count="2">
    <mergeCell ref="C6:E6"/>
    <mergeCell ref="C7:E7"/>
  </mergeCells>
  <phoneticPr fontId="0"/>
  <pageMargins left="0.37" right="0.47" top="0.5" bottom="0.38" header="0.5" footer="0.17"/>
  <pageSetup paperSize="9" orientation="landscape" horizontalDpi="96" verticalDpi="96" r:id="rId1"/>
  <headerFooter alignWithMargins="0">
    <oddFooter>&amp;L&amp;"Tahoma,Regular"&amp;8 02ae-BM/PM/HDCV/FSOFT v1/0&amp;R&amp;"Tahoma,Regular"&amp;10&amp;P/&amp;N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22"/>
  <sheetViews>
    <sheetView tabSelected="1" zoomScaleNormal="100" workbookViewId="0">
      <selection activeCell="B7" sqref="B7"/>
    </sheetView>
  </sheetViews>
  <sheetFormatPr defaultColWidth="8.77734375" defaultRowHeight="13.2" outlineLevelRow="1"/>
  <cols>
    <col min="1" max="1" width="15.6640625" style="70" customWidth="1"/>
    <col min="2" max="2" width="18.21875" style="70" customWidth="1"/>
    <col min="3" max="3" width="42.109375" style="70" customWidth="1"/>
    <col min="4" max="4" width="41" style="70" customWidth="1"/>
    <col min="5" max="5" width="32.44140625" style="70" hidden="1" customWidth="1"/>
    <col min="6" max="6" width="23.6640625" style="70" hidden="1" customWidth="1"/>
    <col min="7" max="7" width="18.44140625" style="70" hidden="1" customWidth="1"/>
    <col min="8" max="8" width="17.109375" style="70" customWidth="1"/>
    <col min="9" max="9" width="9" style="70"/>
    <col min="10" max="10" width="26.5546875" style="70" customWidth="1"/>
    <col min="11" max="16384" width="8.77734375" style="70"/>
  </cols>
  <sheetData>
    <row r="1" spans="1:11" s="60" customFormat="1" ht="12.75" customHeight="1">
      <c r="A1" s="78" t="s">
        <v>3</v>
      </c>
      <c r="B1" s="79"/>
      <c r="C1" s="79"/>
      <c r="D1" s="79"/>
      <c r="E1" s="68"/>
      <c r="F1" s="68"/>
      <c r="G1" s="68"/>
      <c r="H1" s="68"/>
      <c r="I1" s="68"/>
      <c r="J1" s="68"/>
      <c r="K1" s="68"/>
    </row>
    <row r="2" spans="1:11" s="60" customFormat="1" ht="11.25" customHeight="1">
      <c r="A2" s="68"/>
      <c r="B2" s="79"/>
      <c r="C2" s="79"/>
      <c r="D2" s="79"/>
      <c r="E2" s="68"/>
      <c r="F2" s="68"/>
      <c r="G2" s="68"/>
      <c r="H2" s="68"/>
      <c r="I2" s="68"/>
      <c r="J2" s="68"/>
      <c r="K2" s="68"/>
    </row>
    <row r="3" spans="1:11" s="60" customFormat="1" ht="15" customHeight="1">
      <c r="A3" s="78" t="s">
        <v>59</v>
      </c>
      <c r="B3" s="80" t="s">
        <v>45</v>
      </c>
      <c r="C3" s="80"/>
      <c r="D3" s="80"/>
      <c r="E3" s="81"/>
      <c r="F3" s="81"/>
      <c r="G3" s="81"/>
      <c r="H3" s="79"/>
      <c r="I3" s="79"/>
      <c r="J3" s="79"/>
      <c r="K3" s="68"/>
    </row>
    <row r="4" spans="1:11" s="60" customFormat="1">
      <c r="A4" s="78" t="s">
        <v>60</v>
      </c>
      <c r="B4" s="80" t="s">
        <v>41</v>
      </c>
      <c r="C4" s="80"/>
      <c r="D4" s="80"/>
      <c r="E4" s="81"/>
      <c r="F4" s="81"/>
      <c r="G4" s="81"/>
      <c r="H4" s="79"/>
      <c r="I4" s="79"/>
      <c r="J4" s="79"/>
      <c r="K4" s="68"/>
    </row>
    <row r="5" spans="1:11" s="60" customFormat="1" ht="26.4">
      <c r="A5" s="78" t="s">
        <v>29</v>
      </c>
      <c r="B5" s="80" t="s">
        <v>42</v>
      </c>
      <c r="C5" s="80"/>
      <c r="D5" s="80"/>
      <c r="E5" s="81"/>
      <c r="F5" s="81"/>
      <c r="G5" s="81"/>
      <c r="H5" s="79"/>
      <c r="I5" s="79"/>
      <c r="J5" s="79"/>
      <c r="K5" s="68"/>
    </row>
    <row r="6" spans="1:11" s="60" customFormat="1" ht="15" customHeight="1">
      <c r="A6" s="68" t="s">
        <v>35</v>
      </c>
      <c r="B6" s="68">
        <f>COUNTIF(I12:I217,"Pass")</f>
        <v>84</v>
      </c>
      <c r="C6" s="68" t="s">
        <v>36</v>
      </c>
      <c r="D6" s="68">
        <f>COUNTIF(I10:I750,"Pending")</f>
        <v>0</v>
      </c>
      <c r="E6" s="68"/>
      <c r="F6" s="68"/>
      <c r="G6" s="68"/>
      <c r="H6" s="79"/>
      <c r="I6" s="79"/>
      <c r="J6" s="79"/>
      <c r="K6" s="68"/>
    </row>
    <row r="7" spans="1:11" s="60" customFormat="1" ht="15" customHeight="1">
      <c r="A7" s="68" t="s">
        <v>1</v>
      </c>
      <c r="B7" s="68">
        <f>COUNTIF(I12:I217,"Fail")</f>
        <v>9</v>
      </c>
      <c r="C7" s="60" t="s">
        <v>27</v>
      </c>
      <c r="D7" s="82">
        <f>COUNTA(A12:A213) - 18</f>
        <v>93</v>
      </c>
      <c r="E7" s="82"/>
      <c r="F7" s="82"/>
      <c r="G7" s="82"/>
      <c r="H7" s="79"/>
      <c r="I7" s="79"/>
      <c r="J7" s="79"/>
      <c r="K7" s="68"/>
    </row>
    <row r="8" spans="1:11" s="60" customFormat="1" ht="15" customHeight="1">
      <c r="A8" s="79"/>
      <c r="B8" s="79"/>
      <c r="C8" s="79"/>
      <c r="D8" s="79"/>
      <c r="E8" s="68"/>
      <c r="F8" s="68"/>
      <c r="G8" s="68"/>
      <c r="H8" s="68"/>
      <c r="I8" s="68"/>
      <c r="J8" s="68"/>
      <c r="K8" s="68"/>
    </row>
    <row r="9" spans="1:11" s="60" customFormat="1" ht="12" customHeight="1">
      <c r="A9" s="69" t="s">
        <v>30</v>
      </c>
      <c r="B9" s="69" t="s">
        <v>4</v>
      </c>
      <c r="C9" s="69" t="s">
        <v>15</v>
      </c>
      <c r="D9" s="69" t="s">
        <v>28</v>
      </c>
      <c r="E9" s="69"/>
      <c r="F9" s="69"/>
      <c r="G9" s="69"/>
      <c r="H9" s="69" t="s">
        <v>26</v>
      </c>
      <c r="I9" s="69" t="s">
        <v>5</v>
      </c>
      <c r="J9" s="69" t="s">
        <v>31</v>
      </c>
      <c r="K9" s="68"/>
    </row>
    <row r="10" spans="1:11" s="60" customFormat="1" ht="12" customHeight="1">
      <c r="A10" s="69"/>
      <c r="B10" s="69"/>
      <c r="C10" s="69"/>
      <c r="D10" s="69"/>
      <c r="E10" s="69"/>
      <c r="F10" s="69"/>
      <c r="G10" s="69"/>
      <c r="H10" s="69"/>
      <c r="I10" s="69"/>
      <c r="J10" s="69"/>
      <c r="K10" s="68"/>
    </row>
    <row r="11" spans="1:11">
      <c r="A11" s="83"/>
      <c r="B11" s="83"/>
      <c r="C11" s="83"/>
      <c r="D11" s="83"/>
      <c r="E11" s="83"/>
      <c r="F11" s="83"/>
      <c r="G11" s="83"/>
      <c r="H11" s="83"/>
      <c r="I11" s="83"/>
      <c r="J11" s="83"/>
    </row>
    <row r="12" spans="1:11" s="60" customFormat="1">
      <c r="A12" s="71" t="s">
        <v>47</v>
      </c>
      <c r="B12" s="71"/>
      <c r="C12" s="71"/>
      <c r="D12" s="71"/>
      <c r="E12" s="71"/>
      <c r="F12" s="71"/>
      <c r="G12" s="71"/>
      <c r="H12" s="71"/>
      <c r="I12" s="71"/>
      <c r="J12" s="71"/>
    </row>
    <row r="13" spans="1:11" s="60" customFormat="1" ht="81.599999999999994" customHeight="1" outlineLevel="1">
      <c r="A13" s="61" t="s">
        <v>0</v>
      </c>
      <c r="B13" s="60" t="s">
        <v>48</v>
      </c>
      <c r="C13" s="60" t="s">
        <v>50</v>
      </c>
      <c r="D13" s="72" t="s">
        <v>211</v>
      </c>
      <c r="E13" s="72"/>
      <c r="F13" s="72"/>
      <c r="H13" s="73"/>
      <c r="I13" s="60" t="s">
        <v>35</v>
      </c>
      <c r="J13" s="59"/>
    </row>
    <row r="14" spans="1:11" s="60" customFormat="1" ht="63.75" customHeight="1" outlineLevel="1">
      <c r="A14" s="61" t="s">
        <v>46</v>
      </c>
      <c r="B14" s="60" t="s">
        <v>51</v>
      </c>
      <c r="C14" s="60" t="s">
        <v>52</v>
      </c>
      <c r="D14" s="74" t="s">
        <v>98</v>
      </c>
      <c r="E14" s="72"/>
      <c r="F14" s="72"/>
      <c r="I14" s="60" t="s">
        <v>35</v>
      </c>
      <c r="J14" s="59"/>
    </row>
    <row r="15" spans="1:11" s="60" customFormat="1" ht="63.75" customHeight="1" outlineLevel="1">
      <c r="A15" s="61" t="s">
        <v>54</v>
      </c>
      <c r="B15" s="60" t="s">
        <v>55</v>
      </c>
      <c r="C15" s="60" t="s">
        <v>56</v>
      </c>
      <c r="D15" s="74" t="s">
        <v>98</v>
      </c>
      <c r="E15" s="75"/>
      <c r="F15" s="75"/>
      <c r="I15" s="60" t="s">
        <v>35</v>
      </c>
      <c r="J15" s="59"/>
    </row>
    <row r="16" spans="1:11" ht="70.8" customHeight="1">
      <c r="A16" s="70" t="s">
        <v>57</v>
      </c>
      <c r="B16" s="70" t="s">
        <v>58</v>
      </c>
      <c r="C16" s="70" t="s">
        <v>61</v>
      </c>
      <c r="D16" s="70" t="s">
        <v>98</v>
      </c>
      <c r="I16" s="70" t="s">
        <v>35</v>
      </c>
    </row>
    <row r="17" spans="1:9" ht="72.599999999999994" customHeight="1">
      <c r="A17" s="70" t="s">
        <v>62</v>
      </c>
      <c r="B17" s="70" t="s">
        <v>63</v>
      </c>
      <c r="C17" s="70" t="s">
        <v>64</v>
      </c>
      <c r="D17" s="70" t="s">
        <v>138</v>
      </c>
      <c r="I17" s="70" t="s">
        <v>35</v>
      </c>
    </row>
    <row r="18" spans="1:9" ht="72.599999999999994" customHeight="1">
      <c r="A18" s="70" t="s">
        <v>65</v>
      </c>
      <c r="B18" s="70" t="s">
        <v>66</v>
      </c>
      <c r="C18" s="70" t="s">
        <v>67</v>
      </c>
      <c r="D18" s="70" t="s">
        <v>98</v>
      </c>
      <c r="I18" s="70" t="s">
        <v>35</v>
      </c>
    </row>
    <row r="19" spans="1:9" ht="72.599999999999994" customHeight="1">
      <c r="A19" s="70" t="s">
        <v>68</v>
      </c>
      <c r="B19" s="70" t="s">
        <v>69</v>
      </c>
      <c r="C19" s="70" t="s">
        <v>70</v>
      </c>
      <c r="D19" s="70" t="s">
        <v>98</v>
      </c>
      <c r="I19" s="70" t="s">
        <v>35</v>
      </c>
    </row>
    <row r="20" spans="1:9" s="76" customFormat="1" ht="15.6" customHeight="1">
      <c r="A20" s="76" t="s">
        <v>71</v>
      </c>
    </row>
    <row r="21" spans="1:9" ht="70.8" customHeight="1">
      <c r="A21" s="61" t="s">
        <v>0</v>
      </c>
      <c r="B21" s="60" t="s">
        <v>48</v>
      </c>
      <c r="C21" s="60" t="s">
        <v>72</v>
      </c>
      <c r="D21" s="72" t="s">
        <v>212</v>
      </c>
      <c r="E21" s="72"/>
      <c r="F21" s="72"/>
      <c r="G21" s="60"/>
      <c r="H21" s="73"/>
      <c r="I21" s="60" t="s">
        <v>35</v>
      </c>
    </row>
    <row r="22" spans="1:9" ht="72" customHeight="1">
      <c r="A22" s="61" t="s">
        <v>46</v>
      </c>
      <c r="B22" s="60" t="s">
        <v>51</v>
      </c>
      <c r="C22" s="60" t="s">
        <v>73</v>
      </c>
      <c r="D22" s="74" t="s">
        <v>53</v>
      </c>
      <c r="E22" s="72"/>
      <c r="F22" s="72"/>
      <c r="G22" s="60"/>
      <c r="H22" s="60"/>
      <c r="I22" s="60" t="s">
        <v>35</v>
      </c>
    </row>
    <row r="23" spans="1:9" ht="71.400000000000006" customHeight="1">
      <c r="A23" s="61" t="s">
        <v>54</v>
      </c>
      <c r="B23" s="60" t="s">
        <v>55</v>
      </c>
      <c r="C23" s="60" t="s">
        <v>74</v>
      </c>
      <c r="D23" s="74" t="s">
        <v>98</v>
      </c>
      <c r="E23" s="75"/>
      <c r="F23" s="75"/>
      <c r="G23" s="60"/>
      <c r="H23" s="60"/>
      <c r="I23" s="60" t="s">
        <v>35</v>
      </c>
    </row>
    <row r="24" spans="1:9" ht="72" customHeight="1">
      <c r="A24" s="70" t="s">
        <v>57</v>
      </c>
      <c r="B24" s="70" t="s">
        <v>58</v>
      </c>
      <c r="C24" s="70" t="s">
        <v>75</v>
      </c>
      <c r="D24" s="70" t="s">
        <v>98</v>
      </c>
      <c r="I24" s="70" t="s">
        <v>35</v>
      </c>
    </row>
    <row r="25" spans="1:9" ht="72.599999999999994" customHeight="1">
      <c r="A25" s="70" t="s">
        <v>62</v>
      </c>
      <c r="B25" s="70" t="s">
        <v>63</v>
      </c>
      <c r="C25" s="70" t="s">
        <v>76</v>
      </c>
      <c r="D25" s="70" t="s">
        <v>137</v>
      </c>
      <c r="I25" s="70" t="s">
        <v>35</v>
      </c>
    </row>
    <row r="26" spans="1:9" ht="60" customHeight="1">
      <c r="A26" s="70" t="s">
        <v>65</v>
      </c>
      <c r="B26" s="70" t="s">
        <v>66</v>
      </c>
      <c r="C26" s="70" t="s">
        <v>77</v>
      </c>
      <c r="D26" s="70" t="s">
        <v>98</v>
      </c>
      <c r="I26" s="70" t="s">
        <v>35</v>
      </c>
    </row>
    <row r="27" spans="1:9" ht="70.2" customHeight="1">
      <c r="A27" s="70" t="s">
        <v>68</v>
      </c>
      <c r="B27" s="70" t="s">
        <v>69</v>
      </c>
      <c r="C27" s="70" t="s">
        <v>78</v>
      </c>
      <c r="D27" s="70" t="s">
        <v>98</v>
      </c>
      <c r="I27" s="70" t="s">
        <v>35</v>
      </c>
    </row>
    <row r="28" spans="1:9" s="76" customFormat="1" ht="18" customHeight="1">
      <c r="A28" s="76" t="s">
        <v>80</v>
      </c>
    </row>
    <row r="29" spans="1:9" ht="70.2" customHeight="1">
      <c r="A29" s="70" t="s">
        <v>0</v>
      </c>
      <c r="B29" s="70" t="s">
        <v>81</v>
      </c>
      <c r="C29" s="70" t="s">
        <v>82</v>
      </c>
      <c r="D29" s="70" t="s">
        <v>83</v>
      </c>
      <c r="I29" s="70" t="s">
        <v>35</v>
      </c>
    </row>
    <row r="30" spans="1:9" ht="70.2" customHeight="1">
      <c r="A30" s="70" t="s">
        <v>46</v>
      </c>
      <c r="B30" s="70" t="s">
        <v>84</v>
      </c>
      <c r="C30" s="70" t="s">
        <v>85</v>
      </c>
      <c r="D30" s="70" t="s">
        <v>86</v>
      </c>
      <c r="I30" s="70" t="s">
        <v>35</v>
      </c>
    </row>
    <row r="31" spans="1:9" s="76" customFormat="1" ht="18" customHeight="1">
      <c r="A31" s="76" t="s">
        <v>116</v>
      </c>
    </row>
    <row r="32" spans="1:9" s="85" customFormat="1" ht="73.8" customHeight="1">
      <c r="A32" s="85" t="s">
        <v>0</v>
      </c>
      <c r="B32" s="86" t="s">
        <v>91</v>
      </c>
      <c r="C32" s="86" t="s">
        <v>125</v>
      </c>
      <c r="D32" s="86" t="s">
        <v>90</v>
      </c>
      <c r="H32" s="86"/>
      <c r="I32" s="86" t="s">
        <v>35</v>
      </c>
    </row>
    <row r="33" spans="1:11" s="77" customFormat="1" ht="72" customHeight="1">
      <c r="A33" s="77" t="s">
        <v>46</v>
      </c>
      <c r="B33" s="77" t="s">
        <v>79</v>
      </c>
      <c r="C33" s="77" t="s">
        <v>124</v>
      </c>
      <c r="D33" s="77" t="s">
        <v>87</v>
      </c>
      <c r="I33" s="77" t="s">
        <v>1</v>
      </c>
      <c r="J33" s="77" t="s">
        <v>92</v>
      </c>
    </row>
    <row r="34" spans="1:11" s="84" customFormat="1" ht="74.400000000000006" customHeight="1">
      <c r="A34" s="77" t="s">
        <v>54</v>
      </c>
      <c r="B34" s="77" t="s">
        <v>88</v>
      </c>
      <c r="C34" s="77" t="s">
        <v>123</v>
      </c>
      <c r="D34" s="77" t="s">
        <v>87</v>
      </c>
      <c r="E34" s="77"/>
      <c r="F34" s="77"/>
      <c r="G34" s="77"/>
      <c r="H34" s="77"/>
      <c r="I34" s="77" t="s">
        <v>1</v>
      </c>
      <c r="J34" s="77" t="s">
        <v>92</v>
      </c>
    </row>
    <row r="35" spans="1:11" ht="72.599999999999994" customHeight="1">
      <c r="A35" s="70" t="s">
        <v>57</v>
      </c>
      <c r="B35" s="70" t="s">
        <v>89</v>
      </c>
      <c r="C35" s="70" t="s">
        <v>122</v>
      </c>
      <c r="D35" s="70" t="s">
        <v>93</v>
      </c>
      <c r="I35" s="70" t="s">
        <v>35</v>
      </c>
    </row>
    <row r="36" spans="1:11" ht="60" customHeight="1">
      <c r="A36" s="70" t="s">
        <v>62</v>
      </c>
      <c r="B36" s="70" t="s">
        <v>94</v>
      </c>
      <c r="C36" s="70" t="s">
        <v>95</v>
      </c>
      <c r="D36" s="70" t="s">
        <v>99</v>
      </c>
      <c r="I36" s="70" t="s">
        <v>35</v>
      </c>
    </row>
    <row r="37" spans="1:11" ht="72" customHeight="1">
      <c r="A37" s="70" t="s">
        <v>65</v>
      </c>
      <c r="B37" s="70" t="s">
        <v>96</v>
      </c>
      <c r="C37" s="70" t="s">
        <v>121</v>
      </c>
      <c r="D37" s="70" t="s">
        <v>101</v>
      </c>
      <c r="I37" s="70" t="s">
        <v>35</v>
      </c>
    </row>
    <row r="38" spans="1:11" ht="65.400000000000006" customHeight="1">
      <c r="A38" s="70" t="s">
        <v>68</v>
      </c>
      <c r="B38" s="70" t="s">
        <v>97</v>
      </c>
      <c r="C38" s="70" t="s">
        <v>120</v>
      </c>
      <c r="D38" s="70" t="s">
        <v>100</v>
      </c>
      <c r="I38" s="70" t="s">
        <v>35</v>
      </c>
    </row>
    <row r="39" spans="1:11" ht="60" customHeight="1">
      <c r="A39" s="70" t="s">
        <v>102</v>
      </c>
      <c r="B39" s="70" t="s">
        <v>103</v>
      </c>
      <c r="C39" s="70" t="s">
        <v>104</v>
      </c>
      <c r="D39" s="70" t="s">
        <v>105</v>
      </c>
      <c r="I39" s="70" t="s">
        <v>35</v>
      </c>
    </row>
    <row r="40" spans="1:11" s="84" customFormat="1" ht="74.400000000000006" customHeight="1">
      <c r="A40" s="84" t="s">
        <v>106</v>
      </c>
      <c r="B40" s="84" t="s">
        <v>107</v>
      </c>
      <c r="C40" s="84" t="s">
        <v>119</v>
      </c>
      <c r="D40" s="84" t="s">
        <v>108</v>
      </c>
      <c r="I40" s="84" t="s">
        <v>1</v>
      </c>
    </row>
    <row r="41" spans="1:11" s="84" customFormat="1" ht="70.8" customHeight="1">
      <c r="A41" s="84" t="s">
        <v>109</v>
      </c>
      <c r="B41" s="84" t="s">
        <v>110</v>
      </c>
      <c r="C41" s="84" t="s">
        <v>118</v>
      </c>
      <c r="D41" s="84" t="s">
        <v>111</v>
      </c>
      <c r="I41" s="84" t="s">
        <v>1</v>
      </c>
    </row>
    <row r="42" spans="1:11" ht="72" customHeight="1">
      <c r="A42" s="70" t="s">
        <v>112</v>
      </c>
      <c r="B42" s="70" t="s">
        <v>113</v>
      </c>
      <c r="C42" s="70" t="s">
        <v>117</v>
      </c>
      <c r="D42" s="70" t="s">
        <v>101</v>
      </c>
      <c r="I42" s="70" t="s">
        <v>35</v>
      </c>
    </row>
    <row r="43" spans="1:11" s="84" customFormat="1" ht="60" customHeight="1">
      <c r="A43" s="84" t="s">
        <v>114</v>
      </c>
      <c r="B43" s="84" t="s">
        <v>115</v>
      </c>
      <c r="C43" s="84" t="s">
        <v>126</v>
      </c>
      <c r="D43" s="84" t="s">
        <v>127</v>
      </c>
      <c r="I43" s="84" t="s">
        <v>1</v>
      </c>
      <c r="J43" s="84" t="s">
        <v>128</v>
      </c>
    </row>
    <row r="44" spans="1:11" s="86" customFormat="1" ht="60" customHeight="1">
      <c r="A44" s="86" t="s">
        <v>129</v>
      </c>
      <c r="B44" s="86" t="s">
        <v>140</v>
      </c>
      <c r="C44" s="86" t="s">
        <v>139</v>
      </c>
      <c r="D44" s="86" t="s">
        <v>100</v>
      </c>
      <c r="I44" s="86" t="s">
        <v>35</v>
      </c>
    </row>
    <row r="45" spans="1:11" ht="72" customHeight="1">
      <c r="A45" s="70" t="s">
        <v>141</v>
      </c>
      <c r="B45" s="70" t="s">
        <v>130</v>
      </c>
      <c r="C45" s="70" t="s">
        <v>131</v>
      </c>
      <c r="D45" s="70" t="s">
        <v>132</v>
      </c>
      <c r="I45" s="70" t="s">
        <v>35</v>
      </c>
    </row>
    <row r="46" spans="1:11" ht="72" customHeight="1">
      <c r="A46" s="70" t="s">
        <v>142</v>
      </c>
      <c r="B46" s="70" t="s">
        <v>152</v>
      </c>
      <c r="C46" s="70" t="s">
        <v>153</v>
      </c>
      <c r="D46" s="70" t="s">
        <v>154</v>
      </c>
      <c r="I46" s="70" t="s">
        <v>35</v>
      </c>
    </row>
    <row r="47" spans="1:11" ht="72.599999999999994" customHeight="1">
      <c r="A47" s="70" t="s">
        <v>151</v>
      </c>
      <c r="B47" s="70" t="s">
        <v>134</v>
      </c>
      <c r="C47" s="70" t="s">
        <v>135</v>
      </c>
      <c r="D47" s="70" t="s">
        <v>136</v>
      </c>
      <c r="I47" s="70" t="s">
        <v>35</v>
      </c>
    </row>
    <row r="48" spans="1:11" s="76" customFormat="1" ht="18" customHeight="1">
      <c r="A48" s="87" t="s">
        <v>143</v>
      </c>
      <c r="B48" s="88"/>
      <c r="C48" s="88"/>
      <c r="D48" s="88"/>
      <c r="E48" s="88"/>
      <c r="F48" s="88"/>
      <c r="G48" s="88"/>
      <c r="H48" s="88"/>
      <c r="I48" s="88"/>
      <c r="J48" s="88"/>
      <c r="K48" s="89"/>
    </row>
    <row r="49" spans="1:11" ht="49.2" customHeight="1">
      <c r="A49" s="70" t="s">
        <v>0</v>
      </c>
      <c r="B49" s="70" t="s">
        <v>145</v>
      </c>
      <c r="C49" s="70" t="s">
        <v>146</v>
      </c>
      <c r="D49" s="70" t="s">
        <v>147</v>
      </c>
      <c r="I49" s="70" t="s">
        <v>35</v>
      </c>
    </row>
    <row r="50" spans="1:11" s="84" customFormat="1" ht="57" customHeight="1">
      <c r="A50" s="84" t="s">
        <v>46</v>
      </c>
      <c r="B50" s="84" t="s">
        <v>148</v>
      </c>
      <c r="C50" s="84" t="s">
        <v>149</v>
      </c>
      <c r="D50" s="84" t="s">
        <v>247</v>
      </c>
      <c r="I50" s="84" t="s">
        <v>1</v>
      </c>
      <c r="J50" s="84" t="s">
        <v>150</v>
      </c>
    </row>
    <row r="51" spans="1:11" s="76" customFormat="1" ht="16.8" customHeight="1">
      <c r="A51" s="87" t="s">
        <v>169</v>
      </c>
      <c r="B51" s="88"/>
      <c r="C51" s="88"/>
      <c r="D51" s="88"/>
      <c r="E51" s="88"/>
      <c r="F51" s="88"/>
      <c r="G51" s="88"/>
      <c r="H51" s="88"/>
      <c r="I51" s="88"/>
      <c r="J51" s="88"/>
      <c r="K51" s="89"/>
    </row>
    <row r="52" spans="1:11" s="84" customFormat="1" ht="60" customHeight="1">
      <c r="A52" s="84" t="s">
        <v>0</v>
      </c>
      <c r="B52" s="84" t="s">
        <v>155</v>
      </c>
      <c r="C52" s="84" t="s">
        <v>160</v>
      </c>
      <c r="D52" s="84" t="s">
        <v>156</v>
      </c>
      <c r="I52" s="84" t="s">
        <v>1</v>
      </c>
      <c r="J52" s="84" t="s">
        <v>297</v>
      </c>
    </row>
    <row r="53" spans="1:11" ht="72" customHeight="1">
      <c r="A53" s="70" t="s">
        <v>46</v>
      </c>
      <c r="B53" s="70" t="s">
        <v>157</v>
      </c>
      <c r="C53" s="70" t="s">
        <v>158</v>
      </c>
      <c r="D53" s="70" t="s">
        <v>162</v>
      </c>
      <c r="I53" s="70" t="s">
        <v>35</v>
      </c>
    </row>
    <row r="54" spans="1:11" ht="64.8" customHeight="1">
      <c r="A54" s="70" t="s">
        <v>54</v>
      </c>
      <c r="B54" s="70" t="s">
        <v>159</v>
      </c>
      <c r="C54" s="70" t="s">
        <v>171</v>
      </c>
      <c r="D54" s="70" t="s">
        <v>161</v>
      </c>
      <c r="I54" s="70" t="s">
        <v>35</v>
      </c>
    </row>
    <row r="55" spans="1:11" ht="61.8" customHeight="1">
      <c r="A55" s="70" t="s">
        <v>57</v>
      </c>
      <c r="B55" s="70" t="s">
        <v>163</v>
      </c>
      <c r="C55" s="70" t="s">
        <v>172</v>
      </c>
      <c r="D55" s="70" t="s">
        <v>164</v>
      </c>
      <c r="I55" s="70" t="s">
        <v>35</v>
      </c>
    </row>
    <row r="56" spans="1:11" s="84" customFormat="1" ht="61.2" customHeight="1">
      <c r="A56" s="84" t="s">
        <v>62</v>
      </c>
      <c r="B56" s="84" t="s">
        <v>165</v>
      </c>
      <c r="C56" s="84" t="s">
        <v>166</v>
      </c>
      <c r="D56" s="84" t="s">
        <v>168</v>
      </c>
      <c r="I56" s="84" t="s">
        <v>1</v>
      </c>
      <c r="J56" s="84" t="s">
        <v>167</v>
      </c>
    </row>
    <row r="57" spans="1:11" ht="76.8" customHeight="1">
      <c r="A57" s="70" t="s">
        <v>65</v>
      </c>
      <c r="B57" s="70" t="s">
        <v>170</v>
      </c>
      <c r="C57" s="70" t="s">
        <v>173</v>
      </c>
      <c r="D57" s="70" t="s">
        <v>174</v>
      </c>
      <c r="I57" s="70" t="s">
        <v>35</v>
      </c>
    </row>
    <row r="58" spans="1:11" ht="78.599999999999994" customHeight="1">
      <c r="A58" s="70" t="s">
        <v>68</v>
      </c>
      <c r="B58" s="70" t="s">
        <v>175</v>
      </c>
      <c r="C58" s="70" t="s">
        <v>176</v>
      </c>
      <c r="D58" s="70" t="s">
        <v>177</v>
      </c>
      <c r="I58" s="70" t="s">
        <v>35</v>
      </c>
    </row>
    <row r="59" spans="1:11" ht="78.599999999999994" customHeight="1">
      <c r="A59" s="70" t="s">
        <v>102</v>
      </c>
      <c r="B59" s="70" t="s">
        <v>178</v>
      </c>
      <c r="C59" s="70" t="s">
        <v>179</v>
      </c>
      <c r="D59" s="70" t="s">
        <v>137</v>
      </c>
      <c r="I59" s="70" t="s">
        <v>35</v>
      </c>
    </row>
    <row r="60" spans="1:11" ht="65.400000000000006" customHeight="1">
      <c r="A60" s="70" t="s">
        <v>106</v>
      </c>
      <c r="B60" s="70" t="s">
        <v>181</v>
      </c>
      <c r="C60" s="70" t="s">
        <v>182</v>
      </c>
      <c r="D60" s="70" t="s">
        <v>183</v>
      </c>
      <c r="I60" s="70" t="s">
        <v>35</v>
      </c>
    </row>
    <row r="61" spans="1:11" ht="65.400000000000006" customHeight="1">
      <c r="A61" s="70" t="s">
        <v>109</v>
      </c>
      <c r="B61" s="70" t="s">
        <v>180</v>
      </c>
      <c r="C61" s="70" t="s">
        <v>184</v>
      </c>
      <c r="D61" s="70" t="s">
        <v>185</v>
      </c>
      <c r="I61" s="70" t="s">
        <v>35</v>
      </c>
    </row>
    <row r="62" spans="1:11" ht="66" customHeight="1">
      <c r="A62" s="70" t="s">
        <v>112</v>
      </c>
      <c r="B62" s="70" t="s">
        <v>189</v>
      </c>
      <c r="C62" s="70" t="s">
        <v>186</v>
      </c>
      <c r="D62" s="70" t="s">
        <v>187</v>
      </c>
      <c r="I62" s="70" t="s">
        <v>35</v>
      </c>
    </row>
    <row r="63" spans="1:11" ht="67.2" customHeight="1">
      <c r="A63" s="70" t="s">
        <v>114</v>
      </c>
      <c r="B63" s="70" t="s">
        <v>188</v>
      </c>
      <c r="C63" s="70" t="s">
        <v>190</v>
      </c>
      <c r="D63" s="70" t="s">
        <v>191</v>
      </c>
      <c r="I63" s="70" t="s">
        <v>35</v>
      </c>
    </row>
    <row r="64" spans="1:11" ht="52.8" customHeight="1">
      <c r="A64" s="70" t="s">
        <v>129</v>
      </c>
      <c r="B64" s="70" t="s">
        <v>192</v>
      </c>
      <c r="C64" s="70" t="s">
        <v>197</v>
      </c>
      <c r="D64" s="70" t="s">
        <v>193</v>
      </c>
      <c r="I64" s="70" t="s">
        <v>35</v>
      </c>
    </row>
    <row r="65" spans="1:11" ht="66" customHeight="1">
      <c r="A65" s="70" t="s">
        <v>133</v>
      </c>
      <c r="B65" s="70" t="s">
        <v>194</v>
      </c>
      <c r="C65" s="70" t="s">
        <v>196</v>
      </c>
      <c r="D65" s="70" t="s">
        <v>195</v>
      </c>
      <c r="I65" s="70" t="s">
        <v>35</v>
      </c>
    </row>
    <row r="66" spans="1:11" s="76" customFormat="1" ht="18" customHeight="1">
      <c r="A66" s="87" t="s">
        <v>198</v>
      </c>
      <c r="B66" s="88"/>
      <c r="C66" s="88"/>
      <c r="D66" s="88"/>
      <c r="E66" s="88"/>
      <c r="F66" s="88"/>
      <c r="G66" s="88"/>
      <c r="H66" s="88"/>
      <c r="I66" s="88"/>
    </row>
    <row r="67" spans="1:11" ht="67.8" customHeight="1">
      <c r="A67" s="70" t="s">
        <v>0</v>
      </c>
      <c r="B67" s="70" t="s">
        <v>199</v>
      </c>
      <c r="C67" s="70" t="s">
        <v>146</v>
      </c>
      <c r="D67" s="70" t="s">
        <v>49</v>
      </c>
      <c r="I67" s="70" t="s">
        <v>35</v>
      </c>
    </row>
    <row r="68" spans="1:11" ht="66.599999999999994" customHeight="1">
      <c r="A68" s="70" t="s">
        <v>46</v>
      </c>
      <c r="B68" s="70" t="s">
        <v>200</v>
      </c>
      <c r="C68" s="70" t="s">
        <v>158</v>
      </c>
      <c r="D68" s="70" t="s">
        <v>248</v>
      </c>
      <c r="I68" s="70" t="s">
        <v>35</v>
      </c>
    </row>
    <row r="69" spans="1:11" ht="61.8" customHeight="1">
      <c r="A69" s="70" t="s">
        <v>54</v>
      </c>
      <c r="B69" s="70" t="s">
        <v>201</v>
      </c>
      <c r="C69" s="70" t="s">
        <v>202</v>
      </c>
      <c r="D69" s="70" t="s">
        <v>203</v>
      </c>
      <c r="I69" s="70" t="s">
        <v>35</v>
      </c>
    </row>
    <row r="70" spans="1:11" s="76" customFormat="1" ht="22.2" customHeight="1">
      <c r="A70" s="87" t="s">
        <v>204</v>
      </c>
      <c r="B70" s="88"/>
      <c r="C70" s="88"/>
      <c r="D70" s="88"/>
      <c r="E70" s="88"/>
      <c r="F70" s="88"/>
      <c r="G70" s="88"/>
      <c r="H70" s="88"/>
      <c r="I70" s="88"/>
    </row>
    <row r="71" spans="1:11" ht="52.2" customHeight="1">
      <c r="A71" s="70" t="s">
        <v>0</v>
      </c>
      <c r="B71" s="70" t="s">
        <v>205</v>
      </c>
      <c r="C71" s="70" t="s">
        <v>206</v>
      </c>
      <c r="D71" s="70" t="s">
        <v>207</v>
      </c>
      <c r="I71" s="70" t="s">
        <v>35</v>
      </c>
    </row>
    <row r="72" spans="1:11" s="76" customFormat="1" ht="17.399999999999999" customHeight="1">
      <c r="A72" s="87" t="s">
        <v>208</v>
      </c>
      <c r="B72" s="88"/>
      <c r="C72" s="88"/>
      <c r="D72" s="88"/>
      <c r="E72" s="88"/>
      <c r="F72" s="88"/>
      <c r="G72" s="88"/>
      <c r="H72" s="88"/>
      <c r="I72" s="88"/>
    </row>
    <row r="73" spans="1:11" ht="53.4" customHeight="1">
      <c r="A73" s="70" t="s">
        <v>0</v>
      </c>
      <c r="B73" s="70" t="s">
        <v>199</v>
      </c>
      <c r="C73" s="70" t="s">
        <v>146</v>
      </c>
      <c r="D73" s="70" t="s">
        <v>49</v>
      </c>
      <c r="I73" s="70" t="s">
        <v>35</v>
      </c>
    </row>
    <row r="74" spans="1:11" s="96" customFormat="1" ht="70.2" customHeight="1">
      <c r="A74" s="96" t="s">
        <v>46</v>
      </c>
      <c r="B74" s="96" t="s">
        <v>209</v>
      </c>
      <c r="C74" s="96" t="s">
        <v>210</v>
      </c>
      <c r="D74" s="96" t="s">
        <v>249</v>
      </c>
      <c r="I74" s="96" t="s">
        <v>1</v>
      </c>
      <c r="J74" s="96" t="s">
        <v>312</v>
      </c>
    </row>
    <row r="75" spans="1:11" s="76" customFormat="1" ht="22.2" customHeight="1">
      <c r="A75" s="87" t="s">
        <v>302</v>
      </c>
      <c r="B75" s="88"/>
      <c r="C75" s="88"/>
      <c r="D75" s="88"/>
      <c r="E75" s="88"/>
      <c r="F75" s="88"/>
      <c r="G75" s="88"/>
      <c r="H75" s="88"/>
      <c r="I75" s="88"/>
      <c r="J75" s="88"/>
      <c r="K75" s="89"/>
    </row>
    <row r="76" spans="1:11" ht="70.2" customHeight="1">
      <c r="A76" s="70" t="s">
        <v>0</v>
      </c>
      <c r="B76" s="70" t="s">
        <v>303</v>
      </c>
      <c r="C76" s="70" t="s">
        <v>305</v>
      </c>
      <c r="D76" s="70" t="s">
        <v>306</v>
      </c>
      <c r="I76" s="70" t="s">
        <v>35</v>
      </c>
    </row>
    <row r="77" spans="1:11" ht="70.2" customHeight="1">
      <c r="A77" s="70" t="s">
        <v>46</v>
      </c>
      <c r="B77" s="70" t="s">
        <v>304</v>
      </c>
      <c r="C77" s="70" t="s">
        <v>307</v>
      </c>
      <c r="D77" s="70" t="s">
        <v>308</v>
      </c>
      <c r="I77" s="70" t="s">
        <v>35</v>
      </c>
    </row>
    <row r="78" spans="1:11" s="87" customFormat="1" ht="18" customHeight="1">
      <c r="A78" s="87" t="s">
        <v>298</v>
      </c>
      <c r="B78" s="88"/>
      <c r="C78" s="88"/>
      <c r="D78" s="88"/>
      <c r="E78" s="88"/>
      <c r="F78" s="88"/>
      <c r="G78" s="88"/>
      <c r="H78" s="88"/>
      <c r="I78" s="88"/>
      <c r="J78" s="88"/>
      <c r="K78" s="88"/>
    </row>
    <row r="79" spans="1:11" s="91" customFormat="1" ht="16.8" customHeight="1">
      <c r="A79" s="91" t="s">
        <v>299</v>
      </c>
      <c r="B79" s="92"/>
      <c r="C79" s="92"/>
      <c r="D79" s="92"/>
      <c r="E79" s="92"/>
      <c r="F79" s="92"/>
      <c r="G79" s="92"/>
      <c r="H79" s="92"/>
      <c r="I79" s="92"/>
    </row>
    <row r="80" spans="1:11" ht="52.8" customHeight="1">
      <c r="A80" s="70" t="s">
        <v>0</v>
      </c>
      <c r="B80" s="70" t="s">
        <v>213</v>
      </c>
      <c r="C80" s="70" t="s">
        <v>214</v>
      </c>
      <c r="D80" s="70" t="s">
        <v>215</v>
      </c>
      <c r="I80" s="70" t="s">
        <v>35</v>
      </c>
    </row>
    <row r="81" spans="1:11" ht="79.2" customHeight="1">
      <c r="A81" s="70" t="s">
        <v>46</v>
      </c>
      <c r="B81" s="70" t="s">
        <v>216</v>
      </c>
      <c r="C81" s="70" t="s">
        <v>224</v>
      </c>
      <c r="D81" s="70" t="s">
        <v>229</v>
      </c>
      <c r="I81" s="70" t="s">
        <v>35</v>
      </c>
    </row>
    <row r="82" spans="1:11" ht="78" customHeight="1">
      <c r="A82" s="70" t="s">
        <v>54</v>
      </c>
      <c r="B82" s="70" t="s">
        <v>217</v>
      </c>
      <c r="C82" s="70" t="s">
        <v>225</v>
      </c>
      <c r="D82" s="70" t="s">
        <v>228</v>
      </c>
      <c r="I82" s="70" t="s">
        <v>35</v>
      </c>
    </row>
    <row r="83" spans="1:11" ht="46.8" customHeight="1">
      <c r="A83" s="70" t="s">
        <v>57</v>
      </c>
      <c r="B83" s="70" t="s">
        <v>218</v>
      </c>
      <c r="C83" s="70" t="s">
        <v>219</v>
      </c>
      <c r="D83" s="70" t="s">
        <v>227</v>
      </c>
      <c r="I83" s="70" t="s">
        <v>35</v>
      </c>
    </row>
    <row r="84" spans="1:11" ht="53.4" customHeight="1">
      <c r="A84" s="70" t="s">
        <v>62</v>
      </c>
      <c r="B84" s="70" t="s">
        <v>251</v>
      </c>
      <c r="C84" s="70" t="s">
        <v>252</v>
      </c>
      <c r="D84" s="70" t="s">
        <v>253</v>
      </c>
      <c r="I84" s="70" t="s">
        <v>35</v>
      </c>
    </row>
    <row r="85" spans="1:11" ht="53.4" customHeight="1">
      <c r="A85" s="70" t="s">
        <v>65</v>
      </c>
      <c r="B85" s="70" t="s">
        <v>254</v>
      </c>
      <c r="C85" s="70" t="s">
        <v>255</v>
      </c>
      <c r="D85" s="70" t="s">
        <v>262</v>
      </c>
      <c r="I85" s="70" t="s">
        <v>35</v>
      </c>
    </row>
    <row r="86" spans="1:11" ht="53.4" customHeight="1">
      <c r="A86" s="70" t="s">
        <v>68</v>
      </c>
      <c r="B86" s="70" t="s">
        <v>256</v>
      </c>
      <c r="C86" s="70" t="s">
        <v>257</v>
      </c>
      <c r="D86" s="70" t="s">
        <v>137</v>
      </c>
      <c r="I86" s="70" t="s">
        <v>35</v>
      </c>
    </row>
    <row r="87" spans="1:11" s="93" customFormat="1" ht="18" customHeight="1">
      <c r="A87" s="91" t="s">
        <v>300</v>
      </c>
      <c r="B87" s="92"/>
      <c r="C87" s="92"/>
      <c r="D87" s="92"/>
      <c r="E87" s="92"/>
      <c r="F87" s="92"/>
      <c r="G87" s="92"/>
      <c r="H87" s="92"/>
      <c r="I87" s="92"/>
    </row>
    <row r="88" spans="1:11" ht="52.8" customHeight="1">
      <c r="A88" s="70" t="s">
        <v>0</v>
      </c>
      <c r="B88" s="70" t="s">
        <v>220</v>
      </c>
      <c r="C88" s="70" t="s">
        <v>221</v>
      </c>
      <c r="D88" s="70" t="s">
        <v>222</v>
      </c>
      <c r="I88" s="70" t="s">
        <v>35</v>
      </c>
    </row>
    <row r="89" spans="1:11" ht="109.8" customHeight="1">
      <c r="A89" s="70" t="s">
        <v>46</v>
      </c>
      <c r="B89" s="70" t="s">
        <v>223</v>
      </c>
      <c r="C89" s="70" t="s">
        <v>226</v>
      </c>
      <c r="D89" s="70" t="s">
        <v>240</v>
      </c>
      <c r="I89" s="70" t="s">
        <v>35</v>
      </c>
    </row>
    <row r="90" spans="1:11" ht="105" customHeight="1">
      <c r="A90" s="70" t="s">
        <v>54</v>
      </c>
      <c r="B90" s="70" t="s">
        <v>236</v>
      </c>
      <c r="C90" s="70" t="s">
        <v>230</v>
      </c>
      <c r="D90" s="70" t="s">
        <v>243</v>
      </c>
      <c r="I90" s="70" t="s">
        <v>35</v>
      </c>
    </row>
    <row r="91" spans="1:11" ht="45.6" customHeight="1">
      <c r="A91" s="70" t="s">
        <v>57</v>
      </c>
      <c r="B91" s="70" t="s">
        <v>237</v>
      </c>
      <c r="C91" s="70" t="s">
        <v>231</v>
      </c>
      <c r="D91" s="70" t="s">
        <v>232</v>
      </c>
      <c r="I91" s="70" t="s">
        <v>35</v>
      </c>
    </row>
    <row r="92" spans="1:11" ht="58.8" customHeight="1">
      <c r="A92" s="70" t="s">
        <v>62</v>
      </c>
      <c r="B92" s="70" t="s">
        <v>258</v>
      </c>
      <c r="C92" s="70" t="s">
        <v>259</v>
      </c>
      <c r="D92" s="70" t="s">
        <v>260</v>
      </c>
      <c r="I92" s="70" t="s">
        <v>35</v>
      </c>
      <c r="J92" s="90"/>
      <c r="K92" s="95"/>
    </row>
    <row r="93" spans="1:11" ht="66" customHeight="1">
      <c r="A93" s="70" t="s">
        <v>65</v>
      </c>
      <c r="B93" s="70" t="s">
        <v>254</v>
      </c>
      <c r="C93" s="70" t="s">
        <v>261</v>
      </c>
      <c r="D93" s="70" t="s">
        <v>262</v>
      </c>
      <c r="I93" s="70" t="s">
        <v>35</v>
      </c>
      <c r="J93" s="90"/>
      <c r="K93" s="95"/>
    </row>
    <row r="94" spans="1:11" ht="57.6" customHeight="1">
      <c r="A94" s="70" t="s">
        <v>68</v>
      </c>
      <c r="B94" s="70" t="s">
        <v>265</v>
      </c>
      <c r="C94" s="70" t="s">
        <v>266</v>
      </c>
      <c r="D94" s="70" t="s">
        <v>267</v>
      </c>
      <c r="I94" s="70" t="s">
        <v>35</v>
      </c>
      <c r="J94" s="90"/>
      <c r="K94" s="95"/>
    </row>
    <row r="95" spans="1:11" ht="51" customHeight="1">
      <c r="A95" s="70" t="s">
        <v>102</v>
      </c>
      <c r="B95" s="70" t="s">
        <v>268</v>
      </c>
      <c r="C95" s="70" t="s">
        <v>269</v>
      </c>
      <c r="D95" s="70" t="s">
        <v>270</v>
      </c>
      <c r="I95" s="70" t="s">
        <v>35</v>
      </c>
      <c r="J95" s="90"/>
      <c r="K95" s="95"/>
    </row>
    <row r="96" spans="1:11" ht="45.6" customHeight="1">
      <c r="A96" s="70" t="s">
        <v>106</v>
      </c>
      <c r="B96" s="70" t="s">
        <v>256</v>
      </c>
      <c r="C96" s="70" t="s">
        <v>257</v>
      </c>
      <c r="D96" s="70" t="s">
        <v>137</v>
      </c>
      <c r="I96" s="70" t="s">
        <v>35</v>
      </c>
      <c r="J96" s="90"/>
      <c r="K96" s="95"/>
    </row>
    <row r="97" spans="1:11" ht="45.6" customHeight="1">
      <c r="A97" s="70" t="s">
        <v>109</v>
      </c>
      <c r="B97" s="70" t="s">
        <v>263</v>
      </c>
      <c r="C97" s="70" t="s">
        <v>264</v>
      </c>
      <c r="D97" s="70" t="s">
        <v>137</v>
      </c>
      <c r="I97" s="70" t="s">
        <v>35</v>
      </c>
      <c r="J97" s="90"/>
      <c r="K97" s="95"/>
    </row>
    <row r="98" spans="1:11" s="93" customFormat="1" ht="18.600000000000001" customHeight="1">
      <c r="A98" s="91" t="s">
        <v>301</v>
      </c>
      <c r="B98" s="92"/>
      <c r="C98" s="92"/>
      <c r="D98" s="92"/>
      <c r="E98" s="92"/>
      <c r="F98" s="92"/>
      <c r="G98" s="92"/>
      <c r="H98" s="92"/>
      <c r="I98" s="92"/>
      <c r="J98" s="92"/>
      <c r="K98" s="94"/>
    </row>
    <row r="99" spans="1:11" ht="59.4" customHeight="1">
      <c r="A99" s="70" t="s">
        <v>0</v>
      </c>
      <c r="B99" s="70" t="s">
        <v>235</v>
      </c>
      <c r="C99" s="70" t="s">
        <v>233</v>
      </c>
      <c r="D99" s="70" t="s">
        <v>234</v>
      </c>
      <c r="I99" s="70" t="s">
        <v>35</v>
      </c>
    </row>
    <row r="100" spans="1:11" ht="92.4">
      <c r="A100" s="70" t="s">
        <v>46</v>
      </c>
      <c r="B100" s="70" t="s">
        <v>238</v>
      </c>
      <c r="C100" s="70" t="s">
        <v>239</v>
      </c>
      <c r="D100" s="70" t="s">
        <v>241</v>
      </c>
      <c r="I100" s="70" t="s">
        <v>35</v>
      </c>
    </row>
    <row r="101" spans="1:11" ht="126" customHeight="1">
      <c r="A101" s="70" t="s">
        <v>54</v>
      </c>
      <c r="B101" s="70" t="s">
        <v>217</v>
      </c>
      <c r="C101" s="70" t="s">
        <v>244</v>
      </c>
      <c r="D101" s="70" t="s">
        <v>242</v>
      </c>
      <c r="I101" s="70" t="s">
        <v>35</v>
      </c>
    </row>
    <row r="102" spans="1:11" ht="39.6">
      <c r="A102" s="70" t="s">
        <v>57</v>
      </c>
      <c r="B102" s="70" t="s">
        <v>218</v>
      </c>
      <c r="C102" s="70" t="s">
        <v>245</v>
      </c>
      <c r="D102" s="70" t="s">
        <v>246</v>
      </c>
      <c r="I102" s="70" t="s">
        <v>35</v>
      </c>
    </row>
    <row r="103" spans="1:11" ht="39.6">
      <c r="A103" s="70" t="s">
        <v>62</v>
      </c>
      <c r="B103" s="70" t="s">
        <v>271</v>
      </c>
      <c r="C103" s="70" t="s">
        <v>272</v>
      </c>
      <c r="D103" s="70" t="s">
        <v>273</v>
      </c>
      <c r="I103" s="70" t="s">
        <v>35</v>
      </c>
    </row>
    <row r="104" spans="1:11" ht="52.8">
      <c r="A104" s="70" t="s">
        <v>65</v>
      </c>
      <c r="B104" s="70" t="s">
        <v>254</v>
      </c>
      <c r="C104" s="70" t="s">
        <v>261</v>
      </c>
      <c r="D104" s="70" t="s">
        <v>262</v>
      </c>
      <c r="I104" s="70" t="s">
        <v>35</v>
      </c>
    </row>
    <row r="105" spans="1:11" ht="39.6">
      <c r="A105" s="70" t="s">
        <v>68</v>
      </c>
      <c r="B105" s="70" t="s">
        <v>268</v>
      </c>
      <c r="C105" s="70" t="s">
        <v>269</v>
      </c>
      <c r="D105" s="70" t="s">
        <v>270</v>
      </c>
      <c r="I105" s="70" t="s">
        <v>35</v>
      </c>
    </row>
    <row r="106" spans="1:11" ht="39.6">
      <c r="A106" s="70" t="s">
        <v>102</v>
      </c>
      <c r="B106" s="70" t="s">
        <v>256</v>
      </c>
      <c r="C106" s="70" t="s">
        <v>257</v>
      </c>
      <c r="D106" s="70" t="s">
        <v>137</v>
      </c>
      <c r="I106" s="70" t="s">
        <v>35</v>
      </c>
    </row>
    <row r="107" spans="1:11" s="76" customFormat="1" ht="15.6" customHeight="1">
      <c r="A107" s="87" t="s">
        <v>274</v>
      </c>
      <c r="B107" s="88"/>
      <c r="C107" s="88"/>
      <c r="D107" s="88"/>
      <c r="E107" s="88"/>
      <c r="F107" s="88"/>
      <c r="G107" s="88"/>
      <c r="H107" s="88"/>
      <c r="I107" s="88"/>
      <c r="J107" s="88"/>
      <c r="K107" s="89"/>
    </row>
    <row r="108" spans="1:11" ht="52.2" customHeight="1">
      <c r="A108" s="70" t="s">
        <v>0</v>
      </c>
      <c r="B108" s="70" t="s">
        <v>144</v>
      </c>
      <c r="C108" s="70" t="s">
        <v>146</v>
      </c>
      <c r="D108" s="70" t="s">
        <v>275</v>
      </c>
      <c r="I108" s="70" t="s">
        <v>35</v>
      </c>
      <c r="J108" s="70" t="s">
        <v>279</v>
      </c>
    </row>
    <row r="109" spans="1:11" ht="46.8" customHeight="1">
      <c r="A109" s="70" t="s">
        <v>46</v>
      </c>
      <c r="B109" s="70" t="s">
        <v>276</v>
      </c>
      <c r="C109" s="70" t="s">
        <v>278</v>
      </c>
      <c r="D109" s="70" t="s">
        <v>282</v>
      </c>
      <c r="I109" s="70" t="s">
        <v>35</v>
      </c>
      <c r="J109" s="70" t="s">
        <v>279</v>
      </c>
    </row>
    <row r="110" spans="1:11" ht="39" customHeight="1">
      <c r="A110" s="70" t="s">
        <v>54</v>
      </c>
      <c r="B110" s="70" t="s">
        <v>276</v>
      </c>
      <c r="C110" s="70" t="s">
        <v>280</v>
      </c>
      <c r="D110" s="70" t="s">
        <v>281</v>
      </c>
      <c r="I110" s="70" t="s">
        <v>35</v>
      </c>
      <c r="J110" s="70" t="s">
        <v>279</v>
      </c>
    </row>
    <row r="111" spans="1:11" ht="66" customHeight="1">
      <c r="A111" s="70" t="s">
        <v>57</v>
      </c>
      <c r="B111" s="70" t="s">
        <v>277</v>
      </c>
      <c r="C111" s="70" t="s">
        <v>284</v>
      </c>
      <c r="D111" s="70" t="s">
        <v>285</v>
      </c>
      <c r="I111" s="70" t="s">
        <v>35</v>
      </c>
      <c r="J111" s="70" t="s">
        <v>279</v>
      </c>
    </row>
    <row r="112" spans="1:11" ht="66" customHeight="1">
      <c r="A112" s="70" t="s">
        <v>62</v>
      </c>
      <c r="B112" s="70" t="s">
        <v>277</v>
      </c>
      <c r="C112" s="70" t="s">
        <v>288</v>
      </c>
      <c r="D112" s="70" t="s">
        <v>290</v>
      </c>
      <c r="I112" s="70" t="s">
        <v>35</v>
      </c>
      <c r="J112" s="70" t="s">
        <v>279</v>
      </c>
    </row>
    <row r="113" spans="1:11" ht="64.8" customHeight="1">
      <c r="A113" s="70" t="s">
        <v>65</v>
      </c>
      <c r="B113" s="70" t="s">
        <v>283</v>
      </c>
      <c r="C113" s="70" t="s">
        <v>286</v>
      </c>
      <c r="D113" s="70" t="s">
        <v>287</v>
      </c>
      <c r="I113" s="70" t="s">
        <v>35</v>
      </c>
      <c r="J113" s="70" t="s">
        <v>279</v>
      </c>
    </row>
    <row r="114" spans="1:11" ht="68.400000000000006" customHeight="1">
      <c r="A114" s="70" t="s">
        <v>68</v>
      </c>
      <c r="B114" s="70" t="s">
        <v>283</v>
      </c>
      <c r="C114" s="70" t="s">
        <v>289</v>
      </c>
      <c r="D114" s="70" t="s">
        <v>290</v>
      </c>
      <c r="I114" s="70" t="s">
        <v>35</v>
      </c>
      <c r="J114" s="70" t="s">
        <v>279</v>
      </c>
    </row>
    <row r="115" spans="1:11" s="76" customFormat="1" ht="18.600000000000001" customHeight="1">
      <c r="A115" s="87" t="s">
        <v>291</v>
      </c>
      <c r="B115" s="88"/>
      <c r="C115" s="88"/>
      <c r="D115" s="88"/>
      <c r="E115" s="88"/>
      <c r="F115" s="88"/>
      <c r="G115" s="88"/>
      <c r="H115" s="88"/>
      <c r="I115" s="88"/>
      <c r="J115" s="88"/>
      <c r="K115" s="89"/>
    </row>
    <row r="116" spans="1:11" ht="52.2" customHeight="1">
      <c r="A116" s="70" t="s">
        <v>0</v>
      </c>
      <c r="B116" s="70" t="s">
        <v>205</v>
      </c>
      <c r="C116" s="70" t="s">
        <v>206</v>
      </c>
      <c r="D116" s="70" t="s">
        <v>207</v>
      </c>
      <c r="I116" s="70" t="s">
        <v>35</v>
      </c>
    </row>
    <row r="117" spans="1:11" s="76" customFormat="1" ht="17.399999999999999" customHeight="1">
      <c r="A117" s="87" t="s">
        <v>296</v>
      </c>
      <c r="B117" s="88"/>
      <c r="C117" s="88"/>
      <c r="D117" s="88"/>
      <c r="E117" s="88"/>
      <c r="F117" s="88"/>
      <c r="G117" s="88"/>
      <c r="H117" s="88"/>
      <c r="I117" s="88"/>
    </row>
    <row r="118" spans="1:11" ht="53.4" customHeight="1">
      <c r="A118" s="70" t="s">
        <v>0</v>
      </c>
      <c r="B118" s="70" t="s">
        <v>144</v>
      </c>
      <c r="C118" s="70" t="s">
        <v>146</v>
      </c>
      <c r="D118" s="70" t="s">
        <v>292</v>
      </c>
      <c r="I118" s="70" t="s">
        <v>35</v>
      </c>
    </row>
    <row r="119" spans="1:11" ht="96" customHeight="1">
      <c r="A119" s="70" t="s">
        <v>46</v>
      </c>
      <c r="B119" s="70" t="s">
        <v>294</v>
      </c>
      <c r="C119" s="70" t="s">
        <v>293</v>
      </c>
      <c r="D119" s="70" t="s">
        <v>295</v>
      </c>
      <c r="I119" s="70" t="s">
        <v>35</v>
      </c>
    </row>
    <row r="120" spans="1:11" s="76" customFormat="1" ht="22.2" customHeight="1">
      <c r="A120" s="87" t="s">
        <v>309</v>
      </c>
      <c r="B120" s="88"/>
      <c r="C120" s="88"/>
      <c r="D120" s="88"/>
      <c r="E120" s="88"/>
      <c r="F120" s="88"/>
      <c r="G120" s="88"/>
      <c r="H120" s="88"/>
      <c r="I120" s="88"/>
      <c r="J120" s="88"/>
      <c r="K120" s="89"/>
    </row>
    <row r="121" spans="1:11" ht="70.2" customHeight="1">
      <c r="A121" s="70" t="s">
        <v>0</v>
      </c>
      <c r="B121" s="70" t="s">
        <v>250</v>
      </c>
      <c r="C121" s="70" t="s">
        <v>310</v>
      </c>
      <c r="D121" s="70" t="s">
        <v>311</v>
      </c>
      <c r="I121" s="70" t="s">
        <v>35</v>
      </c>
    </row>
    <row r="122" spans="1:11" ht="70.2" customHeight="1">
      <c r="A122" s="70" t="s">
        <v>46</v>
      </c>
      <c r="B122" s="70" t="s">
        <v>304</v>
      </c>
      <c r="C122" s="70" t="s">
        <v>307</v>
      </c>
      <c r="D122" s="70" t="s">
        <v>308</v>
      </c>
      <c r="I122" s="70" t="s">
        <v>35</v>
      </c>
    </row>
  </sheetData>
  <mergeCells count="42">
    <mergeCell ref="A115:XFD115"/>
    <mergeCell ref="A117:XFD117"/>
    <mergeCell ref="A78:XFD78"/>
    <mergeCell ref="A75:XFD75"/>
    <mergeCell ref="A120:XFD120"/>
    <mergeCell ref="A79:XFD79"/>
    <mergeCell ref="A87:XFD87"/>
    <mergeCell ref="A98:XFD98"/>
    <mergeCell ref="A107:XFD107"/>
    <mergeCell ref="A48:XFD48"/>
    <mergeCell ref="A51:XFD51"/>
    <mergeCell ref="A66:XFD66"/>
    <mergeCell ref="A70:XFD70"/>
    <mergeCell ref="A72:XFD72"/>
    <mergeCell ref="A20:XFD20"/>
    <mergeCell ref="D21:F21"/>
    <mergeCell ref="D22:F22"/>
    <mergeCell ref="D23:F23"/>
    <mergeCell ref="A31:XFD31"/>
    <mergeCell ref="A28:XFD28"/>
    <mergeCell ref="H9:H10"/>
    <mergeCell ref="A11:J11"/>
    <mergeCell ref="A9:A10"/>
    <mergeCell ref="B9:B10"/>
    <mergeCell ref="C9:C10"/>
    <mergeCell ref="D9:G10"/>
    <mergeCell ref="I9:I10"/>
    <mergeCell ref="D15:F15"/>
    <mergeCell ref="D14:F14"/>
    <mergeCell ref="D13:F13"/>
    <mergeCell ref="B1:D2"/>
    <mergeCell ref="A8:D8"/>
    <mergeCell ref="B5:D5"/>
    <mergeCell ref="A12:J12"/>
    <mergeCell ref="H5:J5"/>
    <mergeCell ref="H6:J6"/>
    <mergeCell ref="H7:J7"/>
    <mergeCell ref="B3:D3"/>
    <mergeCell ref="H4:J4"/>
    <mergeCell ref="J9:J10"/>
    <mergeCell ref="H3:J3"/>
    <mergeCell ref="B4:D4"/>
  </mergeCells>
  <phoneticPr fontId="15" type="noConversion"/>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3"/>
  <sheetViews>
    <sheetView topLeftCell="A4" workbookViewId="0">
      <selection activeCell="C26" sqref="C26"/>
    </sheetView>
  </sheetViews>
  <sheetFormatPr defaultColWidth="8.77734375" defaultRowHeight="13.2"/>
  <cols>
    <col min="3" max="3" width="22.77734375" customWidth="1"/>
    <col min="7" max="7" width="18.77734375" customWidth="1"/>
  </cols>
  <sheetData>
    <row r="1" spans="1:7" ht="22.2">
      <c r="A1" s="4" t="s">
        <v>9</v>
      </c>
      <c r="B1" s="5"/>
      <c r="C1" s="6"/>
      <c r="D1" s="6"/>
      <c r="E1" s="6"/>
      <c r="F1" s="6"/>
      <c r="G1" s="7"/>
    </row>
    <row r="2" spans="1:7" ht="14.25" customHeight="1">
      <c r="A2" s="4"/>
      <c r="B2" s="5"/>
      <c r="C2" s="6"/>
      <c r="D2" s="6"/>
      <c r="E2" s="6"/>
      <c r="F2" s="6"/>
      <c r="G2" s="7"/>
    </row>
    <row r="3" spans="1:7" ht="13.8">
      <c r="B3" s="8" t="s">
        <v>8</v>
      </c>
      <c r="C3" s="6"/>
      <c r="D3" s="6"/>
      <c r="E3" s="6"/>
      <c r="F3" s="6"/>
      <c r="G3" s="7"/>
    </row>
    <row r="4" spans="1:7" ht="13.8">
      <c r="B4" s="8" t="s">
        <v>2</v>
      </c>
      <c r="C4" s="65"/>
      <c r="D4" s="8"/>
      <c r="E4" s="8"/>
      <c r="F4" s="8"/>
      <c r="G4" s="8"/>
    </row>
    <row r="5" spans="1:7" ht="13.8">
      <c r="A5" s="8"/>
      <c r="B5" s="8"/>
      <c r="C5" s="8"/>
      <c r="D5" s="8"/>
      <c r="E5" s="8"/>
      <c r="F5" s="8"/>
      <c r="G5" s="8"/>
    </row>
    <row r="6" spans="1:7" ht="13.8">
      <c r="A6" s="8"/>
      <c r="B6" s="8"/>
      <c r="C6" s="8"/>
      <c r="D6" s="8"/>
      <c r="E6" s="8"/>
      <c r="F6" s="8"/>
      <c r="G6" s="8"/>
    </row>
    <row r="7" spans="1:7" ht="26.4">
      <c r="A7" s="9"/>
      <c r="B7" s="43" t="s">
        <v>16</v>
      </c>
      <c r="C7" s="44" t="s">
        <v>17</v>
      </c>
      <c r="D7" s="45" t="s">
        <v>35</v>
      </c>
      <c r="E7" s="44" t="s">
        <v>1</v>
      </c>
      <c r="F7" s="44" t="s">
        <v>36</v>
      </c>
      <c r="G7" s="46" t="s">
        <v>18</v>
      </c>
    </row>
    <row r="8" spans="1:7" s="52" customFormat="1" ht="13.8">
      <c r="A8" s="53"/>
      <c r="B8" s="54">
        <v>1</v>
      </c>
      <c r="C8" s="55" t="str">
        <f>Samples!B4</f>
        <v>CR100 - Export to excel</v>
      </c>
      <c r="D8" s="56">
        <f>Samples!B6</f>
        <v>84</v>
      </c>
      <c r="E8" s="55">
        <f>Samples!B7</f>
        <v>9</v>
      </c>
      <c r="F8" s="55">
        <f>Samples!D6</f>
        <v>0</v>
      </c>
      <c r="G8" s="56">
        <f>Samples!D7</f>
        <v>93</v>
      </c>
    </row>
    <row r="9" spans="1:7" ht="13.8">
      <c r="A9" s="8"/>
      <c r="B9" s="22"/>
      <c r="C9" s="21"/>
      <c r="D9" s="58"/>
      <c r="E9" s="20"/>
      <c r="F9" s="20"/>
      <c r="G9" s="23"/>
    </row>
    <row r="10" spans="1:7" ht="13.8">
      <c r="A10" s="8"/>
      <c r="B10" s="47"/>
      <c r="C10" s="48" t="s">
        <v>19</v>
      </c>
      <c r="D10" s="49">
        <f>SUM(D6:D9)</f>
        <v>84</v>
      </c>
      <c r="E10" s="49">
        <f>SUM(E6:E9)</f>
        <v>9</v>
      </c>
      <c r="F10" s="49">
        <f>SUM(F6:F9)</f>
        <v>0</v>
      </c>
      <c r="G10" s="50">
        <f>SUM(G6:G9)</f>
        <v>93</v>
      </c>
    </row>
    <row r="11" spans="1:7" ht="13.8">
      <c r="A11" s="8"/>
      <c r="B11" s="10"/>
      <c r="C11" s="8"/>
      <c r="D11" s="11"/>
      <c r="E11" s="12"/>
      <c r="F11" s="12"/>
      <c r="G11" s="12"/>
    </row>
    <row r="12" spans="1:7" ht="13.8">
      <c r="A12" s="8"/>
      <c r="B12" s="8"/>
      <c r="C12" s="8" t="s">
        <v>20</v>
      </c>
      <c r="D12" s="8"/>
      <c r="E12" s="13">
        <f>(D10+E10)*100/G10</f>
        <v>100</v>
      </c>
      <c r="F12" s="8" t="s">
        <v>21</v>
      </c>
      <c r="G12" s="14"/>
    </row>
    <row r="13" spans="1:7" ht="13.8">
      <c r="A13" s="8"/>
      <c r="B13" s="8"/>
      <c r="C13" s="8" t="s">
        <v>22</v>
      </c>
      <c r="D13" s="8"/>
      <c r="E13" s="13">
        <f>D10*100/G10</f>
        <v>90.322580645161295</v>
      </c>
      <c r="F13" s="8" t="s">
        <v>21</v>
      </c>
      <c r="G13" s="14"/>
    </row>
  </sheetData>
  <phoneticPr fontId="10"/>
  <pageMargins left="0.75" right="0.75" top="1" bottom="1" header="0.5" footer="0.5"/>
  <pageSetup orientation="landscape" r:id="rId1"/>
  <headerFooter alignWithMargins="0">
    <oddFooter>&amp;L&amp;"Tahoma,Regular"&amp;8 02ae-BM/PM/HDCV/FSOFT v1/0</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Samples</vt:lpstr>
      <vt:lpstr>Test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Test Case</dc:subject>
  <dc:creator>Vadim V. Bobrenok</dc:creator>
  <dc:description>v1.2</dc:description>
  <cp:lastModifiedBy>Phú Lê Vỉnh</cp:lastModifiedBy>
  <cp:lastPrinted>2006-08-02T10:15:15Z</cp:lastPrinted>
  <dcterms:created xsi:type="dcterms:W3CDTF">2002-07-27T17:17:25Z</dcterms:created>
  <dcterms:modified xsi:type="dcterms:W3CDTF">2022-01-16T11:02:16Z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iority">
    <vt:lpwstr/>
  </property>
</Properties>
</file>