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fb6\OneDrive\Documents\APP\L3\S6\Projet\Sondage\résultats\"/>
    </mc:Choice>
  </mc:AlternateContent>
  <xr:revisionPtr revIDLastSave="0" documentId="13_ncr:1_{FAE10774-3E1C-4644-B189-2F58D545D0D2}" xr6:coauthVersionLast="47" xr6:coauthVersionMax="47" xr10:uidLastSave="{00000000-0000-0000-0000-000000000000}"/>
  <bookViews>
    <workbookView xWindow="-108" yWindow="-108" windowWidth="23256" windowHeight="13176" activeTab="2" xr2:uid="{77D9951D-F7D0-4A0A-8282-369D14D1D3E7}"/>
  </bookViews>
  <sheets>
    <sheet name="non consommateurs" sheetId="1" r:id="rId1"/>
    <sheet name="consommateurs" sheetId="2" r:id="rId2"/>
    <sheet name="Données complémetnaire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C15" i="2"/>
  <c r="C15" i="3"/>
  <c r="C16" i="3"/>
  <c r="C17" i="3"/>
  <c r="C14" i="3"/>
  <c r="C6" i="3"/>
  <c r="C8" i="3"/>
  <c r="C7" i="3"/>
  <c r="C9" i="3"/>
  <c r="C5" i="3"/>
  <c r="D8" i="2"/>
  <c r="D10" i="2"/>
  <c r="D5" i="2"/>
  <c r="C6" i="2"/>
  <c r="D6" i="2" s="1"/>
  <c r="C7" i="2"/>
  <c r="D7" i="2" s="1"/>
  <c r="C8" i="2"/>
  <c r="C9" i="2"/>
  <c r="D9" i="2" s="1"/>
  <c r="C10" i="2"/>
  <c r="C11" i="2"/>
  <c r="D11" i="2" s="1"/>
  <c r="C5" i="2"/>
  <c r="O14" i="1"/>
  <c r="O1" i="1"/>
  <c r="O6" i="1" s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5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S6" i="1"/>
  <c r="S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5" i="1"/>
  <c r="O18" i="1" l="1"/>
  <c r="O10" i="1"/>
  <c r="O22" i="1"/>
  <c r="O21" i="1"/>
  <c r="O17" i="1"/>
  <c r="O13" i="1"/>
  <c r="O9" i="1"/>
  <c r="O5" i="1"/>
  <c r="O20" i="1"/>
  <c r="O16" i="1"/>
  <c r="O12" i="1"/>
  <c r="O8" i="1"/>
  <c r="O23" i="1"/>
  <c r="O19" i="1"/>
  <c r="O15" i="1"/>
  <c r="O11" i="1"/>
  <c r="O7" i="1"/>
</calcChain>
</file>

<file path=xl/sharedStrings.xml><?xml version="1.0" encoding="utf-8"?>
<sst xmlns="http://schemas.openxmlformats.org/spreadsheetml/2006/main" count="142" uniqueCount="63">
  <si>
    <t>adjectif</t>
  </si>
  <si>
    <t>pourcentage</t>
  </si>
  <si>
    <t>Moins stressés</t>
  </si>
  <si>
    <t>Plus calmes</t>
  </si>
  <si>
    <t>Plus fatigués</t>
  </si>
  <si>
    <t>Drogués</t>
  </si>
  <si>
    <t>Plus extravertis</t>
  </si>
  <si>
    <t>Moins violents / agressifs</t>
  </si>
  <si>
    <t>Plus stressés</t>
  </si>
  <si>
    <t>Plus violents / agressifs</t>
  </si>
  <si>
    <t>Plus amicaux</t>
  </si>
  <si>
    <t>Dépressifs</t>
  </si>
  <si>
    <t>Moins fatigués</t>
  </si>
  <si>
    <t>Plus optimistes</t>
  </si>
  <si>
    <t>Plus pessimistes</t>
  </si>
  <si>
    <t>Plus heureux</t>
  </si>
  <si>
    <t>Plus effrayants</t>
  </si>
  <si>
    <t>Autre</t>
  </si>
  <si>
    <t>Plus épanouis</t>
  </si>
  <si>
    <t>Plus introvertis</t>
  </si>
  <si>
    <t>valeur</t>
  </si>
  <si>
    <t>Pensez vous que le CBD est une drogue ?</t>
  </si>
  <si>
    <t>Non</t>
  </si>
  <si>
    <t>Oui</t>
  </si>
  <si>
    <t>total</t>
  </si>
  <si>
    <t>occurrence</t>
  </si>
  <si>
    <t>Adjectifs tout non consommateurs confondus</t>
  </si>
  <si>
    <t>Adjectifs pour non consommateurs proches d'un consommateur</t>
  </si>
  <si>
    <t xml:space="preserve">Total non consommateurs : </t>
  </si>
  <si>
    <t>Total non consommateurs proches de consommateurs</t>
  </si>
  <si>
    <t>Adjectifs pour non consommateurs pas proches d'un consommateur</t>
  </si>
  <si>
    <t>Total non consommateurs pas proches de consommateurs</t>
  </si>
  <si>
    <t>Proches (83)</t>
  </si>
  <si>
    <t>Pas proches (187)</t>
  </si>
  <si>
    <t>Cela vous a permis d'être plus ouvert(e)</t>
  </si>
  <si>
    <t>Cela vous a rendu(e) plus optimiste</t>
  </si>
  <si>
    <t>Cela vous a rendu(e) plus confiant(e)</t>
  </si>
  <si>
    <t>Cela vous a rapproché(e) de certaines personnes</t>
  </si>
  <si>
    <t>Cela vous a permis de rencontrer de nouvelles personnes</t>
  </si>
  <si>
    <t>Cela vous a isolé(e)</t>
  </si>
  <si>
    <t>Cela vous a rendu(e) plus renfermé(e)</t>
  </si>
  <si>
    <t>Informations sur les répondant TOTAL</t>
  </si>
  <si>
    <t>occurence</t>
  </si>
  <si>
    <t>Moins de 20 ans</t>
  </si>
  <si>
    <t>Entre 20 et 35 ans</t>
  </si>
  <si>
    <t>Plus de 50 ans</t>
  </si>
  <si>
    <t>Entre 36 et 50 ans</t>
  </si>
  <si>
    <t>Ne souhaite pas répondre</t>
  </si>
  <si>
    <t>sexe</t>
  </si>
  <si>
    <t>Une femme</t>
  </si>
  <si>
    <t>Un homme</t>
  </si>
  <si>
    <t>valeurs</t>
  </si>
  <si>
    <t>Aucune différence</t>
  </si>
  <si>
    <t>Total (270)</t>
  </si>
  <si>
    <t>Effets sociaux perçus par les consommateurs</t>
  </si>
  <si>
    <t>Total consommateurs</t>
  </si>
  <si>
    <t>reponse</t>
  </si>
  <si>
    <t>Pensez-vous que le fais que vous soyez un consommateur de CBD ait impacté votre vie sociale ?</t>
  </si>
  <si>
    <t>Pourcentage</t>
  </si>
  <si>
    <t>Valeur</t>
  </si>
  <si>
    <t>Occurrence</t>
  </si>
  <si>
    <t>Tranche d'âge des répondants</t>
  </si>
  <si>
    <t>Sexe des répondants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</si>
</sst>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9" fontId="0" fillId="0" borderId="0" xfId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9" fontId="0" fillId="0" borderId="0" xfId="1" applyFont="1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9" fontId="0" fillId="0" borderId="12" xfId="1" applyFont="1" applyBorder="1"/>
    <xf numFmtId="0" fontId="0" fillId="0" borderId="13" xfId="0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9" fontId="0" fillId="0" borderId="16" xfId="1" applyFont="1" applyBorder="1"/>
    <xf numFmtId="9" fontId="0" fillId="0" borderId="17" xfId="1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9" fontId="0" fillId="0" borderId="21" xfId="1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9" fontId="0" fillId="0" borderId="30" xfId="1" applyFont="1" applyBorder="1"/>
    <xf numFmtId="0" fontId="0" fillId="0" borderId="31" xfId="0" applyBorder="1"/>
    <xf numFmtId="0" fontId="0" fillId="0" borderId="28" xfId="0" applyBorder="1"/>
    <xf numFmtId="0" fontId="0" fillId="0" borderId="32" xfId="0" applyBorder="1"/>
    <xf numFmtId="167" fontId="0" fillId="0" borderId="0" xfId="1" applyNumberFormat="1" applyFont="1" applyBorder="1"/>
    <xf numFmtId="167" fontId="0" fillId="0" borderId="7" xfId="1" applyNumberFormat="1" applyFont="1" applyBorder="1"/>
    <xf numFmtId="0" fontId="0" fillId="0" borderId="33" xfId="0" applyBorder="1"/>
  </cellXfs>
  <cellStyles count="2">
    <cellStyle name="Normal" xfId="0" builtinId="0"/>
    <cellStyle name="Pourcentage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8CB89F"/>
      <color rgb="FF43594F"/>
      <color rgb="FFECE4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Adjectifs selon la proximité avec un consommateur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'non consommateurs'!$C$27</c:f>
              <c:strCache>
                <c:ptCount val="1"/>
                <c:pt idx="0">
                  <c:v>Total (270)</c:v>
                </c:pt>
              </c:strCache>
            </c:strRef>
          </c:tx>
          <c:spPr>
            <a:solidFill>
              <a:srgbClr val="43594F"/>
            </a:solidFill>
            <a:ln>
              <a:noFill/>
            </a:ln>
            <a:effectLst/>
          </c:spPr>
          <c:invertIfNegative val="0"/>
          <c:cat>
            <c:strRef>
              <c:f>'non consommateurs'!$B$28:$B$46</c:f>
              <c:strCache>
                <c:ptCount val="19"/>
                <c:pt idx="0">
                  <c:v>Moins stressés</c:v>
                </c:pt>
                <c:pt idx="1">
                  <c:v>Plus calmes</c:v>
                </c:pt>
                <c:pt idx="2">
                  <c:v>Aucune différence</c:v>
                </c:pt>
                <c:pt idx="3">
                  <c:v>Plus fatigués</c:v>
                </c:pt>
                <c:pt idx="4">
                  <c:v>Drogués</c:v>
                </c:pt>
                <c:pt idx="5">
                  <c:v>Moins violents / agressifs</c:v>
                </c:pt>
                <c:pt idx="6">
                  <c:v>Plus extravertis</c:v>
                </c:pt>
                <c:pt idx="7">
                  <c:v>Plus amicaux</c:v>
                </c:pt>
                <c:pt idx="8">
                  <c:v>Plus stressés</c:v>
                </c:pt>
                <c:pt idx="9">
                  <c:v>Plus violents / agressifs</c:v>
                </c:pt>
                <c:pt idx="10">
                  <c:v>Dépressifs</c:v>
                </c:pt>
                <c:pt idx="11">
                  <c:v>Moins fatigués</c:v>
                </c:pt>
                <c:pt idx="12">
                  <c:v>Plus optimistes</c:v>
                </c:pt>
                <c:pt idx="13">
                  <c:v>Plus heureux</c:v>
                </c:pt>
                <c:pt idx="14">
                  <c:v>Plus pessimistes</c:v>
                </c:pt>
                <c:pt idx="15">
                  <c:v>Plus effrayants</c:v>
                </c:pt>
                <c:pt idx="16">
                  <c:v>Autre</c:v>
                </c:pt>
                <c:pt idx="17">
                  <c:v>Plus épanouis</c:v>
                </c:pt>
                <c:pt idx="18">
                  <c:v>Plus introvertis</c:v>
                </c:pt>
              </c:strCache>
            </c:strRef>
          </c:cat>
          <c:val>
            <c:numRef>
              <c:f>'non consommateurs'!$C$28:$C$46</c:f>
              <c:numCache>
                <c:formatCode>0%</c:formatCode>
                <c:ptCount val="19"/>
                <c:pt idx="0">
                  <c:v>0.45925925925925903</c:v>
                </c:pt>
                <c:pt idx="1">
                  <c:v>0.374074074074074</c:v>
                </c:pt>
                <c:pt idx="2">
                  <c:v>0.22222222222222199</c:v>
                </c:pt>
                <c:pt idx="3">
                  <c:v>0.2</c:v>
                </c:pt>
                <c:pt idx="4">
                  <c:v>0.13703703703703701</c:v>
                </c:pt>
                <c:pt idx="5">
                  <c:v>0.10370370370370401</c:v>
                </c:pt>
                <c:pt idx="6">
                  <c:v>0.10370370370370401</c:v>
                </c:pt>
                <c:pt idx="7">
                  <c:v>9.2592592592592601E-2</c:v>
                </c:pt>
                <c:pt idx="8">
                  <c:v>9.2592592592592601E-2</c:v>
                </c:pt>
                <c:pt idx="9">
                  <c:v>9.2592592592592601E-2</c:v>
                </c:pt>
                <c:pt idx="10">
                  <c:v>8.1481481481481502E-2</c:v>
                </c:pt>
                <c:pt idx="11">
                  <c:v>7.7777777777777807E-2</c:v>
                </c:pt>
                <c:pt idx="12">
                  <c:v>6.6666666666666693E-2</c:v>
                </c:pt>
                <c:pt idx="13">
                  <c:v>5.9259259259259303E-2</c:v>
                </c:pt>
                <c:pt idx="14">
                  <c:v>5.9259259259259303E-2</c:v>
                </c:pt>
                <c:pt idx="15">
                  <c:v>5.5555555555555601E-2</c:v>
                </c:pt>
                <c:pt idx="16">
                  <c:v>5.1851851851851899E-2</c:v>
                </c:pt>
                <c:pt idx="17">
                  <c:v>4.4444444444444405E-2</c:v>
                </c:pt>
                <c:pt idx="18">
                  <c:v>1.85185185185185E-2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C-4170-87CF-403B8DBEA9E6}"/>
            </c:ext>
          </c:extLst>
        </c:ser>
        <c:ser>
          <c:idx val="1"/>
          <c:order val="1"/>
          <c:tx>
            <c:strRef>
              <c:f>'non consommateurs'!$D$27</c:f>
              <c:strCache>
                <c:ptCount val="1"/>
                <c:pt idx="0">
                  <c:v>Proches (83)</c:v>
                </c:pt>
              </c:strCache>
            </c:strRef>
          </c:tx>
          <c:spPr>
            <a:solidFill>
              <a:srgbClr val="8CB89F"/>
            </a:solidFill>
            <a:ln>
              <a:noFill/>
            </a:ln>
            <a:effectLst/>
          </c:spPr>
          <c:invertIfNegative val="0"/>
          <c:cat>
            <c:strRef>
              <c:f>'non consommateurs'!$B$28:$B$46</c:f>
              <c:strCache>
                <c:ptCount val="19"/>
                <c:pt idx="0">
                  <c:v>Moins stressés</c:v>
                </c:pt>
                <c:pt idx="1">
                  <c:v>Plus calmes</c:v>
                </c:pt>
                <c:pt idx="2">
                  <c:v>Aucune différence</c:v>
                </c:pt>
                <c:pt idx="3">
                  <c:v>Plus fatigués</c:v>
                </c:pt>
                <c:pt idx="4">
                  <c:v>Drogués</c:v>
                </c:pt>
                <c:pt idx="5">
                  <c:v>Moins violents / agressifs</c:v>
                </c:pt>
                <c:pt idx="6">
                  <c:v>Plus extravertis</c:v>
                </c:pt>
                <c:pt idx="7">
                  <c:v>Plus amicaux</c:v>
                </c:pt>
                <c:pt idx="8">
                  <c:v>Plus stressés</c:v>
                </c:pt>
                <c:pt idx="9">
                  <c:v>Plus violents / agressifs</c:v>
                </c:pt>
                <c:pt idx="10">
                  <c:v>Dépressifs</c:v>
                </c:pt>
                <c:pt idx="11">
                  <c:v>Moins fatigués</c:v>
                </c:pt>
                <c:pt idx="12">
                  <c:v>Plus optimistes</c:v>
                </c:pt>
                <c:pt idx="13">
                  <c:v>Plus heureux</c:v>
                </c:pt>
                <c:pt idx="14">
                  <c:v>Plus pessimistes</c:v>
                </c:pt>
                <c:pt idx="15">
                  <c:v>Plus effrayants</c:v>
                </c:pt>
                <c:pt idx="16">
                  <c:v>Autre</c:v>
                </c:pt>
                <c:pt idx="17">
                  <c:v>Plus épanouis</c:v>
                </c:pt>
                <c:pt idx="18">
                  <c:v>Plus introvertis</c:v>
                </c:pt>
              </c:strCache>
            </c:strRef>
          </c:cat>
          <c:val>
            <c:numRef>
              <c:f>'non consommateurs'!$D$28:$D$46</c:f>
              <c:numCache>
                <c:formatCode>0%</c:formatCode>
                <c:ptCount val="19"/>
                <c:pt idx="0">
                  <c:v>0.469879518072289</c:v>
                </c:pt>
                <c:pt idx="1">
                  <c:v>0.421686746987952</c:v>
                </c:pt>
                <c:pt idx="2">
                  <c:v>0.265060240963855</c:v>
                </c:pt>
                <c:pt idx="3">
                  <c:v>0.16867469879518102</c:v>
                </c:pt>
                <c:pt idx="4">
                  <c:v>6.02409638554217E-2</c:v>
                </c:pt>
                <c:pt idx="5">
                  <c:v>0.16867469879518102</c:v>
                </c:pt>
                <c:pt idx="6">
                  <c:v>7.2289156626505993E-2</c:v>
                </c:pt>
                <c:pt idx="7">
                  <c:v>0.132530120481928</c:v>
                </c:pt>
                <c:pt idx="8">
                  <c:v>9.6385542168674704E-2</c:v>
                </c:pt>
                <c:pt idx="9">
                  <c:v>7.2289156626505993E-2</c:v>
                </c:pt>
                <c:pt idx="10">
                  <c:v>7.2289156626505993E-2</c:v>
                </c:pt>
                <c:pt idx="11">
                  <c:v>0.12048192771084301</c:v>
                </c:pt>
                <c:pt idx="12">
                  <c:v>0.108433734939759</c:v>
                </c:pt>
                <c:pt idx="13">
                  <c:v>8.4337349397590397E-2</c:v>
                </c:pt>
                <c:pt idx="14">
                  <c:v>7.2289156626505993E-2</c:v>
                </c:pt>
                <c:pt idx="15">
                  <c:v>2.40963855421687E-2</c:v>
                </c:pt>
                <c:pt idx="16">
                  <c:v>6.02409638554217E-2</c:v>
                </c:pt>
                <c:pt idx="17">
                  <c:v>8.4337349397590397E-2</c:v>
                </c:pt>
                <c:pt idx="18">
                  <c:v>1.20481927710843E-2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C-4170-87CF-403B8DBEA9E6}"/>
            </c:ext>
          </c:extLst>
        </c:ser>
        <c:ser>
          <c:idx val="2"/>
          <c:order val="2"/>
          <c:tx>
            <c:strRef>
              <c:f>'non consommateurs'!$E$27</c:f>
              <c:strCache>
                <c:ptCount val="1"/>
                <c:pt idx="0">
                  <c:v>Pas proches (187)</c:v>
                </c:pt>
              </c:strCache>
            </c:strRef>
          </c:tx>
          <c:spPr>
            <a:solidFill>
              <a:srgbClr val="ECE4DF"/>
            </a:solidFill>
            <a:ln>
              <a:noFill/>
            </a:ln>
            <a:effectLst/>
          </c:spPr>
          <c:invertIfNegative val="0"/>
          <c:cat>
            <c:strRef>
              <c:f>'non consommateurs'!$B$28:$B$46</c:f>
              <c:strCache>
                <c:ptCount val="19"/>
                <c:pt idx="0">
                  <c:v>Moins stressés</c:v>
                </c:pt>
                <c:pt idx="1">
                  <c:v>Plus calmes</c:v>
                </c:pt>
                <c:pt idx="2">
                  <c:v>Aucune différence</c:v>
                </c:pt>
                <c:pt idx="3">
                  <c:v>Plus fatigués</c:v>
                </c:pt>
                <c:pt idx="4">
                  <c:v>Drogués</c:v>
                </c:pt>
                <c:pt idx="5">
                  <c:v>Moins violents / agressifs</c:v>
                </c:pt>
                <c:pt idx="6">
                  <c:v>Plus extravertis</c:v>
                </c:pt>
                <c:pt idx="7">
                  <c:v>Plus amicaux</c:v>
                </c:pt>
                <c:pt idx="8">
                  <c:v>Plus stressés</c:v>
                </c:pt>
                <c:pt idx="9">
                  <c:v>Plus violents / agressifs</c:v>
                </c:pt>
                <c:pt idx="10">
                  <c:v>Dépressifs</c:v>
                </c:pt>
                <c:pt idx="11">
                  <c:v>Moins fatigués</c:v>
                </c:pt>
                <c:pt idx="12">
                  <c:v>Plus optimistes</c:v>
                </c:pt>
                <c:pt idx="13">
                  <c:v>Plus heureux</c:v>
                </c:pt>
                <c:pt idx="14">
                  <c:v>Plus pessimistes</c:v>
                </c:pt>
                <c:pt idx="15">
                  <c:v>Plus effrayants</c:v>
                </c:pt>
                <c:pt idx="16">
                  <c:v>Autre</c:v>
                </c:pt>
                <c:pt idx="17">
                  <c:v>Plus épanouis</c:v>
                </c:pt>
                <c:pt idx="18">
                  <c:v>Plus introvertis</c:v>
                </c:pt>
              </c:strCache>
            </c:strRef>
          </c:cat>
          <c:val>
            <c:numRef>
              <c:f>'non consommateurs'!$E$28:$E$46</c:f>
              <c:numCache>
                <c:formatCode>0%</c:formatCode>
                <c:ptCount val="19"/>
                <c:pt idx="0">
                  <c:v>0.45454545454545503</c:v>
                </c:pt>
                <c:pt idx="1">
                  <c:v>0.35294117647058798</c:v>
                </c:pt>
                <c:pt idx="2">
                  <c:v>0.20320855614973302</c:v>
                </c:pt>
                <c:pt idx="3">
                  <c:v>0.21390374331550799</c:v>
                </c:pt>
                <c:pt idx="4">
                  <c:v>0.17112299465240599</c:v>
                </c:pt>
                <c:pt idx="5">
                  <c:v>7.4866310160427801E-2</c:v>
                </c:pt>
                <c:pt idx="6">
                  <c:v>0.11764705882352899</c:v>
                </c:pt>
                <c:pt idx="7">
                  <c:v>7.4866310160427801E-2</c:v>
                </c:pt>
                <c:pt idx="8">
                  <c:v>9.0909090909090898E-2</c:v>
                </c:pt>
                <c:pt idx="9">
                  <c:v>0.10160427807486601</c:v>
                </c:pt>
                <c:pt idx="10">
                  <c:v>8.556149732620319E-2</c:v>
                </c:pt>
                <c:pt idx="11">
                  <c:v>5.8823529411764698E-2</c:v>
                </c:pt>
                <c:pt idx="12">
                  <c:v>4.8128342245989303E-2</c:v>
                </c:pt>
                <c:pt idx="13">
                  <c:v>4.8128342245989303E-2</c:v>
                </c:pt>
                <c:pt idx="14">
                  <c:v>5.3475935828876997E-2</c:v>
                </c:pt>
                <c:pt idx="15">
                  <c:v>6.9518716577540107E-2</c:v>
                </c:pt>
                <c:pt idx="16">
                  <c:v>4.8128342245989303E-2</c:v>
                </c:pt>
                <c:pt idx="17">
                  <c:v>2.6737967914438499E-2</c:v>
                </c:pt>
                <c:pt idx="18">
                  <c:v>2.1390374331550797E-2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C-4170-87CF-403B8DBEA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2940416"/>
        <c:axId val="1962938496"/>
      </c:barChart>
      <c:catAx>
        <c:axId val="196294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938496"/>
        <c:crosses val="autoZero"/>
        <c:auto val="1"/>
        <c:lblAlgn val="ctr"/>
        <c:lblOffset val="100"/>
        <c:noMultiLvlLbl val="0"/>
      </c:catAx>
      <c:valAx>
        <c:axId val="196293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294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57392114603566E-2"/>
          <c:y val="3.9855072463768113E-2"/>
          <c:w val="0.9056590487164714"/>
          <c:h val="0.717179618851991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CB89F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825-405E-B287-6F053AD8D8B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825-405E-B287-6F053AD8D8B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825-405E-B287-6F053AD8D8B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825-405E-B287-6F053AD8D8B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825-405E-B287-6F053AD8D8B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825-405E-B287-6F053AD8D8B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825-405E-B287-6F053AD8D8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consommateurs!$A$5:$A$11</c:f>
              <c:strCache>
                <c:ptCount val="7"/>
                <c:pt idx="0">
                  <c:v>Cela vous a permis d'être plus ouvert(e)</c:v>
                </c:pt>
                <c:pt idx="1">
                  <c:v>Cela vous a rendu(e) plus optimiste</c:v>
                </c:pt>
                <c:pt idx="2">
                  <c:v>Cela vous a rendu(e) plus confiant(e)</c:v>
                </c:pt>
                <c:pt idx="3">
                  <c:v>Cela vous a rapproché(e) de certaines personnes</c:v>
                </c:pt>
                <c:pt idx="4">
                  <c:v>Cela vous a permis de rencontrer de nouvelles personnes</c:v>
                </c:pt>
                <c:pt idx="5">
                  <c:v>Cela vous a isolé(e)</c:v>
                </c:pt>
                <c:pt idx="6">
                  <c:v>Cela vous a rendu(e) plus renfermé(e)</c:v>
                </c:pt>
              </c:strCache>
            </c:strRef>
          </c:cat>
          <c:val>
            <c:numRef>
              <c:f>consommateurs!$C$5:$C$11</c:f>
              <c:numCache>
                <c:formatCode>0%</c:formatCode>
                <c:ptCount val="7"/>
                <c:pt idx="0">
                  <c:v>0.1923076923</c:v>
                </c:pt>
                <c:pt idx="1">
                  <c:v>0.1153846154</c:v>
                </c:pt>
                <c:pt idx="2">
                  <c:v>7.692307692E-2</c:v>
                </c:pt>
                <c:pt idx="3">
                  <c:v>7.692307692E-2</c:v>
                </c:pt>
                <c:pt idx="4">
                  <c:v>7.692307692E-2</c:v>
                </c:pt>
                <c:pt idx="5">
                  <c:v>3.846153846E-2</c:v>
                </c:pt>
                <c:pt idx="6">
                  <c:v>3.846153846E-2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5-405E-B287-6F053AD8D8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94791648"/>
        <c:axId val="1894792128"/>
      </c:barChart>
      <c:catAx>
        <c:axId val="189479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4792128"/>
        <c:crosses val="autoZero"/>
        <c:auto val="1"/>
        <c:lblAlgn val="ctr"/>
        <c:lblOffset val="100"/>
        <c:noMultiLvlLbl val="0"/>
      </c:catAx>
      <c:valAx>
        <c:axId val="189479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47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Tranche d'âge des répondants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672-4ECF-8E9C-65D46A061B20}"/>
              </c:ext>
            </c:extLst>
          </c:dPt>
          <c:dPt>
            <c:idx val="1"/>
            <c:bubble3D val="0"/>
            <c:spPr>
              <a:solidFill>
                <a:srgbClr val="4359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72-4ECF-8E9C-65D46A061B20}"/>
              </c:ext>
            </c:extLst>
          </c:dPt>
          <c:dPt>
            <c:idx val="2"/>
            <c:bubble3D val="0"/>
            <c:spPr>
              <a:solidFill>
                <a:srgbClr val="8CB89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672-4ECF-8E9C-65D46A061B20}"/>
              </c:ext>
            </c:extLst>
          </c:dPt>
          <c:dPt>
            <c:idx val="3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72-4ECF-8E9C-65D46A061B20}"/>
              </c:ext>
            </c:extLst>
          </c:dPt>
          <c:dPt>
            <c:idx val="4"/>
            <c:bubble3D val="0"/>
            <c:spPr>
              <a:solidFill>
                <a:schemeClr val="tx2">
                  <a:lumMod val="10000"/>
                  <a:lumOff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672-4ECF-8E9C-65D46A061B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'Données complémetnaires '!$A$5:$A$9</c:f>
              <c:strCache>
                <c:ptCount val="5"/>
                <c:pt idx="0">
                  <c:v>Moins de 20 ans</c:v>
                </c:pt>
                <c:pt idx="1">
                  <c:v>Entre 20 et 35 ans</c:v>
                </c:pt>
                <c:pt idx="2">
                  <c:v>Entre 36 et 50 ans</c:v>
                </c:pt>
                <c:pt idx="3">
                  <c:v>Plus de 50 ans</c:v>
                </c:pt>
                <c:pt idx="4">
                  <c:v>Ne souhaite pas répondre</c:v>
                </c:pt>
              </c:strCache>
            </c:strRef>
          </c:cat>
          <c:val>
            <c:numRef>
              <c:f>'Données complémetnaires '!$C$5:$C$9</c:f>
              <c:numCache>
                <c:formatCode>0%</c:formatCode>
                <c:ptCount val="5"/>
                <c:pt idx="0">
                  <c:v>0.19256756759999999</c:v>
                </c:pt>
                <c:pt idx="1">
                  <c:v>0.56081081079999995</c:v>
                </c:pt>
                <c:pt idx="2">
                  <c:v>0.1148648649</c:v>
                </c:pt>
                <c:pt idx="3">
                  <c:v>0.125</c:v>
                </c:pt>
                <c:pt idx="4">
                  <c:v>6.7567567599999996E-3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2-4ECF-8E9C-65D46A061B2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Sexe des répondants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359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02-493E-B365-C13047E4806B}"/>
              </c:ext>
            </c:extLst>
          </c:dPt>
          <c:dPt>
            <c:idx val="1"/>
            <c:bubble3D val="0"/>
            <c:spPr>
              <a:solidFill>
                <a:srgbClr val="8CB89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B02-493E-B365-C13047E4806B}"/>
              </c:ext>
            </c:extLst>
          </c:dPt>
          <c:dPt>
            <c:idx val="2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02-493E-B365-C13047E4806B}"/>
              </c:ext>
            </c:extLst>
          </c:dPt>
          <c:dPt>
            <c:idx val="3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B02-493E-B365-C13047E4806B}"/>
              </c:ext>
            </c:extLst>
          </c:dPt>
          <c:dLbls>
            <c:dLbl>
              <c:idx val="0"/>
              <c:layout>
                <c:manualLayout>
                  <c:x val="-6.206255468066492E-4"/>
                  <c:y val="-1.306430446194225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02-493E-B365-C13047E4806B}"/>
                </c:ext>
              </c:extLst>
            </c:dLbl>
            <c:dLbl>
              <c:idx val="1"/>
              <c:layout>
                <c:manualLayout>
                  <c:x val="-5.8388013998250223E-3"/>
                  <c:y val="2.520523476232137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02-493E-B365-C13047E480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'Données complémetnaires '!$A$14:$A$17</c:f>
              <c:strCache>
                <c:ptCount val="4"/>
                <c:pt idx="0">
                  <c:v>Une femme</c:v>
                </c:pt>
                <c:pt idx="1">
                  <c:v>Un homme</c:v>
                </c:pt>
                <c:pt idx="2">
                  <c:v>Ne souhaite pas répondre</c:v>
                </c:pt>
                <c:pt idx="3">
                  <c:v>Autre</c:v>
                </c:pt>
              </c:strCache>
            </c:strRef>
          </c:cat>
          <c:val>
            <c:numRef>
              <c:f>'Données complémetnaires '!$C$14:$C$17</c:f>
              <c:numCache>
                <c:formatCode>0%</c:formatCode>
                <c:ptCount val="4"/>
                <c:pt idx="0">
                  <c:v>0.61148648650000004</c:v>
                </c:pt>
                <c:pt idx="1">
                  <c:v>0.36824324320000001</c:v>
                </c:pt>
                <c:pt idx="2" formatCode="0.0%">
                  <c:v>6.7567567599999996E-3</c:v>
                </c:pt>
                <c:pt idx="3" formatCode="0.0%">
                  <c:v>1.3513513509999998E-2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2-493E-B365-C13047E4806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24</xdr:row>
      <xdr:rowOff>175260</xdr:rowOff>
    </xdr:from>
    <xdr:to>
      <xdr:col>15</xdr:col>
      <xdr:colOff>358140</xdr:colOff>
      <xdr:row>52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14791DB-2E39-3C70-D436-C78C4B7D4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</xdr:row>
      <xdr:rowOff>7620</xdr:rowOff>
    </xdr:from>
    <xdr:to>
      <xdr:col>12</xdr:col>
      <xdr:colOff>83820</xdr:colOff>
      <xdr:row>19</xdr:row>
      <xdr:rowOff>175260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50518C-0F2C-36A0-34DF-3DA8CF7E8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1</xdr:row>
      <xdr:rowOff>7620</xdr:rowOff>
    </xdr:from>
    <xdr:to>
      <xdr:col>10</xdr:col>
      <xdr:colOff>678180</xdr:colOff>
      <xdr:row>18</xdr:row>
      <xdr:rowOff>83820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286C078-7EDF-0967-E2C0-E915FA490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</xdr:colOff>
      <xdr:row>0</xdr:row>
      <xdr:rowOff>175260</xdr:rowOff>
    </xdr:from>
    <xdr:to>
      <xdr:col>17</xdr:col>
      <xdr:colOff>236220</xdr:colOff>
      <xdr:row>18</xdr:row>
      <xdr:rowOff>91440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B7384FC-4A30-1F3A-429F-D373D34DE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F5207-D090-4E70-8D88-DAC4F7AC84C0}" name="Tableau1" displayName="Tableau1" ref="B27:E46" totalsRowShown="0" dataDxfId="0" dataCellStyle="Pourcentage">
  <autoFilter ref="B27:E46" xr:uid="{90EF5207-D090-4E70-8D88-DAC4F7AC84C0}"/>
  <sortState xmlns:xlrd2="http://schemas.microsoft.com/office/spreadsheetml/2017/richdata2" ref="B28:E46">
    <sortCondition descending="1" ref="C27:C46"/>
  </sortState>
  <tableColumns count="4">
    <tableColumn id="1" xr3:uid="{C0FFC603-37F9-409A-8D6A-3901E851BFAF}" name="adjectif"/>
    <tableColumn id="2" xr3:uid="{232D54C4-D8E5-472C-A230-075B51FA488C}" name="Total (270)" dataDxfId="3" dataCellStyle="Pourcentage"/>
    <tableColumn id="3" xr3:uid="{3703A21A-1A8D-40E4-8AA9-422C106A1527}" name="Proches (83)" dataDxfId="2" dataCellStyle="Pourcentage"/>
    <tableColumn id="4" xr3:uid="{168833F2-39D4-4E9A-A538-F36F248ED00A}" name="Pas proches (187)" dataDxfId="1" dataCellStyle="Pourcentag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83B9-C295-4709-9D3E-219419C4C380}">
  <dimension ref="B1:S46"/>
  <sheetViews>
    <sheetView topLeftCell="B1" workbookViewId="0">
      <selection activeCell="B3" sqref="B3:E3"/>
    </sheetView>
  </sheetViews>
  <sheetFormatPr baseColWidth="10" defaultRowHeight="14.4" x14ac:dyDescent="0.3"/>
  <cols>
    <col min="2" max="2" width="23" customWidth="1"/>
    <col min="3" max="3" width="14.88671875" customWidth="1"/>
    <col min="5" max="5" width="12.77734375" customWidth="1"/>
    <col min="7" max="7" width="23.77734375" customWidth="1"/>
    <col min="12" max="12" width="21.77734375" customWidth="1"/>
  </cols>
  <sheetData>
    <row r="1" spans="2:19" x14ac:dyDescent="0.3">
      <c r="B1" t="s">
        <v>28</v>
      </c>
      <c r="D1">
        <v>270</v>
      </c>
      <c r="G1" t="s">
        <v>29</v>
      </c>
      <c r="J1">
        <v>83</v>
      </c>
      <c r="L1" t="s">
        <v>31</v>
      </c>
      <c r="O1">
        <f>D1-J1</f>
        <v>187</v>
      </c>
    </row>
    <row r="2" spans="2:19" ht="15" thickBot="1" x14ac:dyDescent="0.35"/>
    <row r="3" spans="2:19" ht="15" thickBot="1" x14ac:dyDescent="0.35">
      <c r="B3" s="2" t="s">
        <v>26</v>
      </c>
      <c r="C3" s="3"/>
      <c r="D3" s="3"/>
      <c r="E3" s="4"/>
      <c r="G3" s="13" t="s">
        <v>27</v>
      </c>
      <c r="H3" s="14"/>
      <c r="I3" s="14"/>
      <c r="J3" s="15"/>
      <c r="L3" s="19" t="s">
        <v>30</v>
      </c>
      <c r="M3" s="20"/>
      <c r="N3" s="20"/>
      <c r="O3" s="21"/>
    </row>
    <row r="4" spans="2:19" x14ac:dyDescent="0.3">
      <c r="B4" s="37" t="s">
        <v>0</v>
      </c>
      <c r="C4" s="16" t="s">
        <v>20</v>
      </c>
      <c r="D4" s="36" t="s">
        <v>1</v>
      </c>
      <c r="E4" s="32" t="s">
        <v>25</v>
      </c>
      <c r="G4" s="22" t="s">
        <v>0</v>
      </c>
      <c r="H4" s="18" t="s">
        <v>20</v>
      </c>
      <c r="I4" s="18" t="s">
        <v>1</v>
      </c>
      <c r="J4" s="23" t="s">
        <v>25</v>
      </c>
      <c r="L4" s="22" t="s">
        <v>0</v>
      </c>
      <c r="M4" s="18" t="s">
        <v>20</v>
      </c>
      <c r="N4" s="18" t="s">
        <v>1</v>
      </c>
      <c r="O4" s="23" t="s">
        <v>25</v>
      </c>
      <c r="Q4" s="16" t="s">
        <v>21</v>
      </c>
      <c r="R4" s="16"/>
      <c r="S4" s="16"/>
    </row>
    <row r="5" spans="2:19" x14ac:dyDescent="0.3">
      <c r="B5" s="5" t="s">
        <v>2</v>
      </c>
      <c r="C5" s="24">
        <v>45.925925925925903</v>
      </c>
      <c r="D5" s="8">
        <f>C5/100</f>
        <v>0.45925925925925903</v>
      </c>
      <c r="E5" s="33">
        <v>124</v>
      </c>
      <c r="G5" s="5" t="s">
        <v>2</v>
      </c>
      <c r="H5" s="24">
        <v>46.987951807228903</v>
      </c>
      <c r="I5" s="8">
        <f>H5/100</f>
        <v>0.469879518072289</v>
      </c>
      <c r="J5" s="33">
        <f>$J$1*H5/100</f>
        <v>38.999999999999993</v>
      </c>
      <c r="L5" s="27" t="s">
        <v>2</v>
      </c>
      <c r="M5" s="6">
        <v>45.454545454545503</v>
      </c>
      <c r="N5" s="25">
        <f>M5/100</f>
        <v>0.45454545454545503</v>
      </c>
      <c r="O5" s="7">
        <f>$O$1*M5/100</f>
        <v>85.000000000000085</v>
      </c>
      <c r="Q5" s="16" t="s">
        <v>22</v>
      </c>
      <c r="R5" s="16">
        <v>171</v>
      </c>
      <c r="S5" s="17">
        <f>R5/R7</f>
        <v>0.6333333333333333</v>
      </c>
    </row>
    <row r="6" spans="2:19" x14ac:dyDescent="0.3">
      <c r="B6" s="5" t="s">
        <v>3</v>
      </c>
      <c r="C6" s="24">
        <v>37.407407407407398</v>
      </c>
      <c r="D6" s="8">
        <f t="shared" ref="D6:D23" si="0">C6/100</f>
        <v>0.374074074074074</v>
      </c>
      <c r="E6" s="33">
        <v>101</v>
      </c>
      <c r="G6" s="5" t="s">
        <v>3</v>
      </c>
      <c r="H6" s="24">
        <v>42.168674698795201</v>
      </c>
      <c r="I6" s="8">
        <f t="shared" ref="I6:I23" si="1">H6/100</f>
        <v>0.421686746987952</v>
      </c>
      <c r="J6" s="33">
        <f>$J$1*H6/100</f>
        <v>35.000000000000021</v>
      </c>
      <c r="L6" s="28" t="s">
        <v>3</v>
      </c>
      <c r="M6" s="6">
        <v>35.294117647058798</v>
      </c>
      <c r="N6" s="26">
        <f t="shared" ref="N6:N23" si="2">M6/100</f>
        <v>0.35294117647058798</v>
      </c>
      <c r="O6" s="7">
        <f>$O$1*M6/100</f>
        <v>65.999999999999957</v>
      </c>
      <c r="Q6" s="16" t="s">
        <v>23</v>
      </c>
      <c r="R6" s="16">
        <v>99</v>
      </c>
      <c r="S6" s="17">
        <f>R6/R7</f>
        <v>0.36666666666666664</v>
      </c>
    </row>
    <row r="7" spans="2:19" x14ac:dyDescent="0.3">
      <c r="B7" s="5" t="s">
        <v>52</v>
      </c>
      <c r="C7" s="24">
        <v>22.2222222222222</v>
      </c>
      <c r="D7" s="8">
        <f t="shared" si="0"/>
        <v>0.22222222222222199</v>
      </c>
      <c r="E7" s="33">
        <v>60</v>
      </c>
      <c r="G7" s="5" t="s">
        <v>52</v>
      </c>
      <c r="H7" s="24">
        <v>26.506024096385499</v>
      </c>
      <c r="I7" s="8">
        <f t="shared" si="1"/>
        <v>0.265060240963855</v>
      </c>
      <c r="J7" s="33">
        <f>$J$1*H7/100</f>
        <v>21.999999999999964</v>
      </c>
      <c r="L7" s="28" t="s">
        <v>4</v>
      </c>
      <c r="M7" s="6">
        <v>21.390374331550799</v>
      </c>
      <c r="N7" s="26">
        <f t="shared" si="2"/>
        <v>0.21390374331550799</v>
      </c>
      <c r="O7" s="7">
        <f>$O$1*M7/100</f>
        <v>39.999999999999993</v>
      </c>
      <c r="Q7" s="16" t="s">
        <v>24</v>
      </c>
      <c r="R7" s="16">
        <v>270</v>
      </c>
      <c r="S7" s="16"/>
    </row>
    <row r="8" spans="2:19" x14ac:dyDescent="0.3">
      <c r="B8" s="5" t="s">
        <v>4</v>
      </c>
      <c r="C8" s="24">
        <v>20</v>
      </c>
      <c r="D8" s="8">
        <f t="shared" si="0"/>
        <v>0.2</v>
      </c>
      <c r="E8" s="33">
        <v>54</v>
      </c>
      <c r="G8" s="5" t="s">
        <v>4</v>
      </c>
      <c r="H8" s="24">
        <v>16.867469879518101</v>
      </c>
      <c r="I8" s="8">
        <f t="shared" si="1"/>
        <v>0.16867469879518102</v>
      </c>
      <c r="J8" s="33">
        <f>$J$1*H8/100</f>
        <v>14.000000000000023</v>
      </c>
      <c r="L8" s="28" t="s">
        <v>52</v>
      </c>
      <c r="M8" s="6">
        <v>20.320855614973301</v>
      </c>
      <c r="N8" s="26">
        <f t="shared" si="2"/>
        <v>0.20320855614973302</v>
      </c>
      <c r="O8" s="7">
        <f>$O$1*M8/100</f>
        <v>38.000000000000071</v>
      </c>
    </row>
    <row r="9" spans="2:19" x14ac:dyDescent="0.3">
      <c r="B9" s="5" t="s">
        <v>5</v>
      </c>
      <c r="C9" s="24">
        <v>13.703703703703701</v>
      </c>
      <c r="D9" s="8">
        <f t="shared" si="0"/>
        <v>0.13703703703703701</v>
      </c>
      <c r="E9" s="33">
        <v>37</v>
      </c>
      <c r="G9" s="5" t="s">
        <v>7</v>
      </c>
      <c r="H9" s="24">
        <v>16.867469879518101</v>
      </c>
      <c r="I9" s="8">
        <f t="shared" si="1"/>
        <v>0.16867469879518102</v>
      </c>
      <c r="J9" s="33">
        <f>$J$1*H9/100</f>
        <v>14.000000000000023</v>
      </c>
      <c r="L9" s="28" t="s">
        <v>5</v>
      </c>
      <c r="M9" s="6">
        <v>17.1122994652406</v>
      </c>
      <c r="N9" s="26">
        <f t="shared" si="2"/>
        <v>0.17112299465240599</v>
      </c>
      <c r="O9" s="7">
        <f>$O$1*M9/100</f>
        <v>31.999999999999922</v>
      </c>
    </row>
    <row r="10" spans="2:19" x14ac:dyDescent="0.3">
      <c r="B10" s="5" t="s">
        <v>6</v>
      </c>
      <c r="C10" s="24">
        <v>10.3703703703704</v>
      </c>
      <c r="D10" s="8">
        <f t="shared" si="0"/>
        <v>0.10370370370370401</v>
      </c>
      <c r="E10" s="33">
        <v>28</v>
      </c>
      <c r="G10" s="5" t="s">
        <v>10</v>
      </c>
      <c r="H10" s="24">
        <v>13.253012048192801</v>
      </c>
      <c r="I10" s="8">
        <f t="shared" si="1"/>
        <v>0.132530120481928</v>
      </c>
      <c r="J10" s="33">
        <f>$J$1*H10/100</f>
        <v>11.000000000000025</v>
      </c>
      <c r="L10" s="28" t="s">
        <v>6</v>
      </c>
      <c r="M10" s="6">
        <v>11.764705882352899</v>
      </c>
      <c r="N10" s="26">
        <f t="shared" si="2"/>
        <v>0.11764705882352899</v>
      </c>
      <c r="O10" s="7">
        <f>$O$1*M10/100</f>
        <v>21.999999999999922</v>
      </c>
    </row>
    <row r="11" spans="2:19" x14ac:dyDescent="0.3">
      <c r="B11" s="5" t="s">
        <v>7</v>
      </c>
      <c r="C11" s="24">
        <v>10.3703703703704</v>
      </c>
      <c r="D11" s="8">
        <f t="shared" si="0"/>
        <v>0.10370370370370401</v>
      </c>
      <c r="E11" s="33">
        <v>28</v>
      </c>
      <c r="G11" s="5" t="s">
        <v>12</v>
      </c>
      <c r="H11" s="24">
        <v>12.048192771084301</v>
      </c>
      <c r="I11" s="8">
        <f t="shared" si="1"/>
        <v>0.12048192771084301</v>
      </c>
      <c r="J11" s="33">
        <f>$J$1*H11/100</f>
        <v>9.9999999999999698</v>
      </c>
      <c r="L11" s="28" t="s">
        <v>9</v>
      </c>
      <c r="M11" s="6">
        <v>10.160427807486601</v>
      </c>
      <c r="N11" s="26">
        <f t="shared" si="2"/>
        <v>0.10160427807486601</v>
      </c>
      <c r="O11" s="7">
        <f>$O$1*M11/100</f>
        <v>18.999999999999943</v>
      </c>
    </row>
    <row r="12" spans="2:19" x14ac:dyDescent="0.3">
      <c r="B12" s="5" t="s">
        <v>8</v>
      </c>
      <c r="C12" s="24">
        <v>9.2592592592592595</v>
      </c>
      <c r="D12" s="8">
        <f t="shared" si="0"/>
        <v>9.2592592592592601E-2</v>
      </c>
      <c r="E12" s="33">
        <v>25</v>
      </c>
      <c r="G12" s="5" t="s">
        <v>13</v>
      </c>
      <c r="H12" s="24">
        <v>10.8433734939759</v>
      </c>
      <c r="I12" s="8">
        <f t="shared" si="1"/>
        <v>0.108433734939759</v>
      </c>
      <c r="J12" s="33">
        <f>$J$1*H12/100</f>
        <v>8.9999999999999964</v>
      </c>
      <c r="L12" s="28" t="s">
        <v>8</v>
      </c>
      <c r="M12" s="6">
        <v>9.0909090909090899</v>
      </c>
      <c r="N12" s="26">
        <f t="shared" si="2"/>
        <v>9.0909090909090898E-2</v>
      </c>
      <c r="O12" s="7">
        <f>$O$1*M12/100</f>
        <v>16.999999999999996</v>
      </c>
    </row>
    <row r="13" spans="2:19" x14ac:dyDescent="0.3">
      <c r="B13" s="5" t="s">
        <v>9</v>
      </c>
      <c r="C13" s="24">
        <v>9.2592592592592595</v>
      </c>
      <c r="D13" s="8">
        <f t="shared" si="0"/>
        <v>9.2592592592592601E-2</v>
      </c>
      <c r="E13" s="33">
        <v>25</v>
      </c>
      <c r="G13" s="5" t="s">
        <v>8</v>
      </c>
      <c r="H13" s="24">
        <v>9.6385542168674707</v>
      </c>
      <c r="I13" s="8">
        <f t="shared" si="1"/>
        <v>9.6385542168674704E-2</v>
      </c>
      <c r="J13" s="33">
        <f>$J$1*H13/100</f>
        <v>8.0000000000000018</v>
      </c>
      <c r="L13" s="28" t="s">
        <v>11</v>
      </c>
      <c r="M13" s="6">
        <v>8.5561497326203195</v>
      </c>
      <c r="N13" s="26">
        <f t="shared" si="2"/>
        <v>8.556149732620319E-2</v>
      </c>
      <c r="O13" s="7">
        <f>$O$1*M13/100</f>
        <v>15.999999999999998</v>
      </c>
    </row>
    <row r="14" spans="2:19" x14ac:dyDescent="0.3">
      <c r="B14" s="5" t="s">
        <v>10</v>
      </c>
      <c r="C14" s="24">
        <v>9.2592592592592595</v>
      </c>
      <c r="D14" s="8">
        <f t="shared" si="0"/>
        <v>9.2592592592592601E-2</v>
      </c>
      <c r="E14" s="33">
        <v>25</v>
      </c>
      <c r="G14" s="5" t="s">
        <v>18</v>
      </c>
      <c r="H14" s="24">
        <v>8.4337349397590398</v>
      </c>
      <c r="I14" s="8">
        <f t="shared" si="1"/>
        <v>8.4337349397590397E-2</v>
      </c>
      <c r="J14" s="33">
        <f>$J$1*H14/100</f>
        <v>7.0000000000000036</v>
      </c>
      <c r="L14" s="28" t="s">
        <v>10</v>
      </c>
      <c r="M14" s="6">
        <v>7.4866310160427796</v>
      </c>
      <c r="N14" s="26">
        <f t="shared" si="2"/>
        <v>7.4866310160427801E-2</v>
      </c>
      <c r="O14" s="7">
        <f>$O$1*M14/100</f>
        <v>13.999999999999998</v>
      </c>
    </row>
    <row r="15" spans="2:19" x14ac:dyDescent="0.3">
      <c r="B15" s="5" t="s">
        <v>11</v>
      </c>
      <c r="C15" s="24">
        <v>8.1481481481481506</v>
      </c>
      <c r="D15" s="8">
        <f t="shared" si="0"/>
        <v>8.1481481481481502E-2</v>
      </c>
      <c r="E15" s="33">
        <v>22</v>
      </c>
      <c r="G15" s="5" t="s">
        <v>15</v>
      </c>
      <c r="H15" s="24">
        <v>8.4337349397590398</v>
      </c>
      <c r="I15" s="8">
        <f t="shared" si="1"/>
        <v>8.4337349397590397E-2</v>
      </c>
      <c r="J15" s="33">
        <f>$J$1*H15/100</f>
        <v>7.0000000000000036</v>
      </c>
      <c r="L15" s="28" t="s">
        <v>7</v>
      </c>
      <c r="M15" s="6">
        <v>7.4866310160427796</v>
      </c>
      <c r="N15" s="26">
        <f t="shared" si="2"/>
        <v>7.4866310160427801E-2</v>
      </c>
      <c r="O15" s="7">
        <f>$O$1*M15/100</f>
        <v>13.999999999999998</v>
      </c>
    </row>
    <row r="16" spans="2:19" x14ac:dyDescent="0.3">
      <c r="B16" s="5" t="s">
        <v>12</v>
      </c>
      <c r="C16" s="24">
        <v>7.7777777777777803</v>
      </c>
      <c r="D16" s="8">
        <f t="shared" si="0"/>
        <v>7.7777777777777807E-2</v>
      </c>
      <c r="E16" s="33">
        <v>21</v>
      </c>
      <c r="G16" s="5" t="s">
        <v>6</v>
      </c>
      <c r="H16" s="24">
        <v>7.2289156626505999</v>
      </c>
      <c r="I16" s="8">
        <f t="shared" si="1"/>
        <v>7.2289156626505993E-2</v>
      </c>
      <c r="J16" s="33">
        <f>$J$1*H16/100</f>
        <v>5.9999999999999973</v>
      </c>
      <c r="L16" s="28" t="s">
        <v>16</v>
      </c>
      <c r="M16" s="6">
        <v>6.9518716577540101</v>
      </c>
      <c r="N16" s="26">
        <f t="shared" si="2"/>
        <v>6.9518716577540107E-2</v>
      </c>
      <c r="O16" s="7">
        <f>$O$1*M16/100</f>
        <v>12.999999999999998</v>
      </c>
    </row>
    <row r="17" spans="2:15" x14ac:dyDescent="0.3">
      <c r="B17" s="5" t="s">
        <v>13</v>
      </c>
      <c r="C17" s="24">
        <v>6.6666666666666696</v>
      </c>
      <c r="D17" s="8">
        <f t="shared" si="0"/>
        <v>6.6666666666666693E-2</v>
      </c>
      <c r="E17" s="33">
        <v>18</v>
      </c>
      <c r="G17" s="5" t="s">
        <v>14</v>
      </c>
      <c r="H17" s="24">
        <v>7.2289156626505999</v>
      </c>
      <c r="I17" s="8">
        <f t="shared" si="1"/>
        <v>7.2289156626505993E-2</v>
      </c>
      <c r="J17" s="33">
        <f>$J$1*H17/100</f>
        <v>5.9999999999999973</v>
      </c>
      <c r="L17" s="28" t="s">
        <v>12</v>
      </c>
      <c r="M17" s="6">
        <v>5.8823529411764701</v>
      </c>
      <c r="N17" s="26">
        <f t="shared" si="2"/>
        <v>5.8823529411764698E-2</v>
      </c>
      <c r="O17" s="7">
        <f>$O$1*M17/100</f>
        <v>11</v>
      </c>
    </row>
    <row r="18" spans="2:15" x14ac:dyDescent="0.3">
      <c r="B18" s="5" t="s">
        <v>14</v>
      </c>
      <c r="C18" s="24">
        <v>5.92592592592593</v>
      </c>
      <c r="D18" s="8">
        <f t="shared" si="0"/>
        <v>5.9259259259259303E-2</v>
      </c>
      <c r="E18" s="33">
        <v>16</v>
      </c>
      <c r="G18" s="5" t="s">
        <v>9</v>
      </c>
      <c r="H18" s="24">
        <v>7.2289156626505999</v>
      </c>
      <c r="I18" s="8">
        <f t="shared" si="1"/>
        <v>7.2289156626505993E-2</v>
      </c>
      <c r="J18" s="33">
        <f>$J$1*H18/100</f>
        <v>5.9999999999999973</v>
      </c>
      <c r="L18" s="28" t="s">
        <v>14</v>
      </c>
      <c r="M18" s="6">
        <v>5.3475935828876997</v>
      </c>
      <c r="N18" s="26">
        <f t="shared" si="2"/>
        <v>5.3475935828876997E-2</v>
      </c>
      <c r="O18" s="7">
        <f>$O$1*M18/100</f>
        <v>9.9999999999999982</v>
      </c>
    </row>
    <row r="19" spans="2:15" x14ac:dyDescent="0.3">
      <c r="B19" s="5" t="s">
        <v>15</v>
      </c>
      <c r="C19" s="24">
        <v>5.92592592592593</v>
      </c>
      <c r="D19" s="8">
        <f t="shared" si="0"/>
        <v>5.9259259259259303E-2</v>
      </c>
      <c r="E19" s="33">
        <v>16</v>
      </c>
      <c r="G19" s="5" t="s">
        <v>11</v>
      </c>
      <c r="H19" s="24">
        <v>7.2289156626505999</v>
      </c>
      <c r="I19" s="8">
        <f t="shared" si="1"/>
        <v>7.2289156626505993E-2</v>
      </c>
      <c r="J19" s="33">
        <f>$J$1*H19/100</f>
        <v>5.9999999999999973</v>
      </c>
      <c r="L19" s="28" t="s">
        <v>13</v>
      </c>
      <c r="M19" s="6">
        <v>4.8128342245989302</v>
      </c>
      <c r="N19" s="26">
        <f t="shared" si="2"/>
        <v>4.8128342245989303E-2</v>
      </c>
      <c r="O19" s="7">
        <f>$O$1*M19/100</f>
        <v>9</v>
      </c>
    </row>
    <row r="20" spans="2:15" x14ac:dyDescent="0.3">
      <c r="B20" s="5" t="s">
        <v>16</v>
      </c>
      <c r="C20" s="24">
        <v>5.5555555555555598</v>
      </c>
      <c r="D20" s="8">
        <f t="shared" si="0"/>
        <v>5.5555555555555601E-2</v>
      </c>
      <c r="E20" s="33">
        <v>15</v>
      </c>
      <c r="G20" s="5" t="s">
        <v>5</v>
      </c>
      <c r="H20" s="24">
        <v>6.0240963855421699</v>
      </c>
      <c r="I20" s="8">
        <f t="shared" si="1"/>
        <v>6.02409638554217E-2</v>
      </c>
      <c r="J20" s="33">
        <f>$J$1*H20/100</f>
        <v>5.0000000000000009</v>
      </c>
      <c r="L20" s="28" t="s">
        <v>15</v>
      </c>
      <c r="M20" s="6">
        <v>4.8128342245989302</v>
      </c>
      <c r="N20" s="26">
        <f t="shared" si="2"/>
        <v>4.8128342245989303E-2</v>
      </c>
      <c r="O20" s="7">
        <f>$O$1*M20/100</f>
        <v>9</v>
      </c>
    </row>
    <row r="21" spans="2:15" x14ac:dyDescent="0.3">
      <c r="B21" s="5" t="s">
        <v>17</v>
      </c>
      <c r="C21" s="24">
        <v>5.1851851851851896</v>
      </c>
      <c r="D21" s="8">
        <f t="shared" si="0"/>
        <v>5.1851851851851899E-2</v>
      </c>
      <c r="E21" s="33">
        <v>14</v>
      </c>
      <c r="G21" s="5" t="s">
        <v>17</v>
      </c>
      <c r="H21" s="24">
        <v>6.0240963855421699</v>
      </c>
      <c r="I21" s="8">
        <f t="shared" si="1"/>
        <v>6.02409638554217E-2</v>
      </c>
      <c r="J21" s="33">
        <f>$J$1*H21/100</f>
        <v>5.0000000000000009</v>
      </c>
      <c r="L21" s="28" t="s">
        <v>17</v>
      </c>
      <c r="M21" s="6">
        <v>4.8128342245989302</v>
      </c>
      <c r="N21" s="26">
        <f t="shared" si="2"/>
        <v>4.8128342245989303E-2</v>
      </c>
      <c r="O21" s="7">
        <f>$O$1*M21/100</f>
        <v>9</v>
      </c>
    </row>
    <row r="22" spans="2:15" x14ac:dyDescent="0.3">
      <c r="B22" s="5" t="s">
        <v>18</v>
      </c>
      <c r="C22" s="24">
        <v>4.4444444444444402</v>
      </c>
      <c r="D22" s="8">
        <f t="shared" si="0"/>
        <v>4.4444444444444405E-2</v>
      </c>
      <c r="E22" s="33">
        <v>12</v>
      </c>
      <c r="G22" s="5" t="s">
        <v>16</v>
      </c>
      <c r="H22" s="24">
        <v>2.4096385542168699</v>
      </c>
      <c r="I22" s="8">
        <f t="shared" si="1"/>
        <v>2.40963855421687E-2</v>
      </c>
      <c r="J22" s="33">
        <f>$J$1*H22/100</f>
        <v>2.0000000000000018</v>
      </c>
      <c r="L22" s="28" t="s">
        <v>18</v>
      </c>
      <c r="M22" s="6">
        <v>2.6737967914438499</v>
      </c>
      <c r="N22" s="26">
        <f t="shared" si="2"/>
        <v>2.6737967914438499E-2</v>
      </c>
      <c r="O22" s="7">
        <f>$O$1*M22/100</f>
        <v>4.9999999999999991</v>
      </c>
    </row>
    <row r="23" spans="2:15" ht="15" thickBot="1" x14ac:dyDescent="0.35">
      <c r="B23" s="9" t="s">
        <v>19</v>
      </c>
      <c r="C23" s="34">
        <v>1.8518518518518501</v>
      </c>
      <c r="D23" s="11">
        <f t="shared" si="0"/>
        <v>1.85185185185185E-2</v>
      </c>
      <c r="E23" s="35">
        <v>5</v>
      </c>
      <c r="G23" s="9" t="s">
        <v>19</v>
      </c>
      <c r="H23" s="34">
        <v>1.2048192771084301</v>
      </c>
      <c r="I23" s="11">
        <f t="shared" si="1"/>
        <v>1.20481927710843E-2</v>
      </c>
      <c r="J23" s="35">
        <f>$J$1*H23/100</f>
        <v>0.999999999999997</v>
      </c>
      <c r="L23" s="29" t="s">
        <v>19</v>
      </c>
      <c r="M23" s="10">
        <v>2.1390374331550799</v>
      </c>
      <c r="N23" s="30">
        <f t="shared" si="2"/>
        <v>2.1390374331550797E-2</v>
      </c>
      <c r="O23" s="12">
        <f>$O$1*M23/100</f>
        <v>3.9999999999999996</v>
      </c>
    </row>
    <row r="24" spans="2:15" x14ac:dyDescent="0.3">
      <c r="C24" s="6"/>
    </row>
    <row r="27" spans="2:15" x14ac:dyDescent="0.3">
      <c r="B27" t="s">
        <v>0</v>
      </c>
      <c r="C27" t="s">
        <v>53</v>
      </c>
      <c r="D27" t="s">
        <v>32</v>
      </c>
      <c r="E27" t="s">
        <v>33</v>
      </c>
    </row>
    <row r="28" spans="2:15" x14ac:dyDescent="0.3">
      <c r="B28" t="s">
        <v>2</v>
      </c>
      <c r="C28" s="1">
        <v>0.45925925925925903</v>
      </c>
      <c r="D28" s="1">
        <v>0.469879518072289</v>
      </c>
      <c r="E28" s="1">
        <v>0.45454545454545503</v>
      </c>
    </row>
    <row r="29" spans="2:15" x14ac:dyDescent="0.3">
      <c r="B29" t="s">
        <v>3</v>
      </c>
      <c r="C29" s="1">
        <v>0.374074074074074</v>
      </c>
      <c r="D29" s="1">
        <v>0.421686746987952</v>
      </c>
      <c r="E29" s="1">
        <v>0.35294117647058798</v>
      </c>
    </row>
    <row r="30" spans="2:15" x14ac:dyDescent="0.3">
      <c r="B30" t="s">
        <v>52</v>
      </c>
      <c r="C30" s="1">
        <v>0.22222222222222199</v>
      </c>
      <c r="D30" s="1">
        <v>0.265060240963855</v>
      </c>
      <c r="E30" s="1">
        <v>0.20320855614973302</v>
      </c>
    </row>
    <row r="31" spans="2:15" x14ac:dyDescent="0.3">
      <c r="B31" t="s">
        <v>4</v>
      </c>
      <c r="C31" s="1">
        <v>0.2</v>
      </c>
      <c r="D31" s="1">
        <v>0.16867469879518102</v>
      </c>
      <c r="E31" s="1">
        <v>0.21390374331550799</v>
      </c>
    </row>
    <row r="32" spans="2:15" x14ac:dyDescent="0.3">
      <c r="B32" t="s">
        <v>5</v>
      </c>
      <c r="C32" s="1">
        <v>0.13703703703703701</v>
      </c>
      <c r="D32" s="1">
        <v>6.02409638554217E-2</v>
      </c>
      <c r="E32" s="1">
        <v>0.17112299465240599</v>
      </c>
    </row>
    <row r="33" spans="2:5" x14ac:dyDescent="0.3">
      <c r="B33" t="s">
        <v>7</v>
      </c>
      <c r="C33" s="1">
        <v>0.10370370370370401</v>
      </c>
      <c r="D33" s="1">
        <v>0.16867469879518102</v>
      </c>
      <c r="E33" s="1">
        <v>7.4866310160427801E-2</v>
      </c>
    </row>
    <row r="34" spans="2:5" x14ac:dyDescent="0.3">
      <c r="B34" t="s">
        <v>6</v>
      </c>
      <c r="C34" s="1">
        <v>0.10370370370370401</v>
      </c>
      <c r="D34" s="1">
        <v>7.2289156626505993E-2</v>
      </c>
      <c r="E34" s="1">
        <v>0.11764705882352899</v>
      </c>
    </row>
    <row r="35" spans="2:5" x14ac:dyDescent="0.3">
      <c r="B35" t="s">
        <v>10</v>
      </c>
      <c r="C35" s="1">
        <v>9.2592592592592601E-2</v>
      </c>
      <c r="D35" s="1">
        <v>0.132530120481928</v>
      </c>
      <c r="E35" s="1">
        <v>7.4866310160427801E-2</v>
      </c>
    </row>
    <row r="36" spans="2:5" x14ac:dyDescent="0.3">
      <c r="B36" t="s">
        <v>8</v>
      </c>
      <c r="C36" s="1">
        <v>9.2592592592592601E-2</v>
      </c>
      <c r="D36" s="1">
        <v>9.6385542168674704E-2</v>
      </c>
      <c r="E36" s="1">
        <v>9.0909090909090898E-2</v>
      </c>
    </row>
    <row r="37" spans="2:5" x14ac:dyDescent="0.3">
      <c r="B37" t="s">
        <v>9</v>
      </c>
      <c r="C37" s="1">
        <v>9.2592592592592601E-2</v>
      </c>
      <c r="D37" s="1">
        <v>7.2289156626505993E-2</v>
      </c>
      <c r="E37" s="1">
        <v>0.10160427807486601</v>
      </c>
    </row>
    <row r="38" spans="2:5" x14ac:dyDescent="0.3">
      <c r="B38" t="s">
        <v>11</v>
      </c>
      <c r="C38" s="1">
        <v>8.1481481481481502E-2</v>
      </c>
      <c r="D38" s="1">
        <v>7.2289156626505993E-2</v>
      </c>
      <c r="E38" s="1">
        <v>8.556149732620319E-2</v>
      </c>
    </row>
    <row r="39" spans="2:5" x14ac:dyDescent="0.3">
      <c r="B39" t="s">
        <v>12</v>
      </c>
      <c r="C39" s="1">
        <v>7.7777777777777807E-2</v>
      </c>
      <c r="D39" s="1">
        <v>0.12048192771084301</v>
      </c>
      <c r="E39" s="1">
        <v>5.8823529411764698E-2</v>
      </c>
    </row>
    <row r="40" spans="2:5" x14ac:dyDescent="0.3">
      <c r="B40" t="s">
        <v>13</v>
      </c>
      <c r="C40" s="1">
        <v>6.6666666666666693E-2</v>
      </c>
      <c r="D40" s="1">
        <v>0.108433734939759</v>
      </c>
      <c r="E40" s="1">
        <v>4.8128342245989303E-2</v>
      </c>
    </row>
    <row r="41" spans="2:5" x14ac:dyDescent="0.3">
      <c r="B41" t="s">
        <v>15</v>
      </c>
      <c r="C41" s="1">
        <v>5.9259259259259303E-2</v>
      </c>
      <c r="D41" s="1">
        <v>8.4337349397590397E-2</v>
      </c>
      <c r="E41" s="1">
        <v>4.8128342245989303E-2</v>
      </c>
    </row>
    <row r="42" spans="2:5" x14ac:dyDescent="0.3">
      <c r="B42" t="s">
        <v>14</v>
      </c>
      <c r="C42" s="1">
        <v>5.9259259259259303E-2</v>
      </c>
      <c r="D42" s="1">
        <v>7.2289156626505993E-2</v>
      </c>
      <c r="E42" s="1">
        <v>5.3475935828876997E-2</v>
      </c>
    </row>
    <row r="43" spans="2:5" x14ac:dyDescent="0.3">
      <c r="B43" t="s">
        <v>16</v>
      </c>
      <c r="C43" s="1">
        <v>5.5555555555555601E-2</v>
      </c>
      <c r="D43" s="1">
        <v>2.40963855421687E-2</v>
      </c>
      <c r="E43" s="1">
        <v>6.9518716577540107E-2</v>
      </c>
    </row>
    <row r="44" spans="2:5" x14ac:dyDescent="0.3">
      <c r="B44" t="s">
        <v>17</v>
      </c>
      <c r="C44" s="1">
        <v>5.1851851851851899E-2</v>
      </c>
      <c r="D44" s="1">
        <v>6.02409638554217E-2</v>
      </c>
      <c r="E44" s="1">
        <v>4.8128342245989303E-2</v>
      </c>
    </row>
    <row r="45" spans="2:5" x14ac:dyDescent="0.3">
      <c r="B45" t="s">
        <v>18</v>
      </c>
      <c r="C45" s="1">
        <v>4.4444444444444405E-2</v>
      </c>
      <c r="D45" s="1">
        <v>8.4337349397590397E-2</v>
      </c>
      <c r="E45" s="1">
        <v>2.6737967914438499E-2</v>
      </c>
    </row>
    <row r="46" spans="2:5" x14ac:dyDescent="0.3">
      <c r="B46" t="s">
        <v>19</v>
      </c>
      <c r="C46" s="1">
        <v>1.85185185185185E-2</v>
      </c>
      <c r="D46" s="1">
        <v>1.20481927710843E-2</v>
      </c>
      <c r="E46" s="1">
        <v>2.1390374331550797E-2</v>
      </c>
    </row>
  </sheetData>
  <mergeCells count="3">
    <mergeCell ref="B3:E3"/>
    <mergeCell ref="G3:J3"/>
    <mergeCell ref="L3:O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758B-2CC5-4684-B2BB-78D5DA9F1169}">
  <dimension ref="A1:D16"/>
  <sheetViews>
    <sheetView workbookViewId="0">
      <selection activeCell="D20" sqref="D20"/>
    </sheetView>
  </sheetViews>
  <sheetFormatPr baseColWidth="10" defaultRowHeight="14.4" x14ac:dyDescent="0.3"/>
  <cols>
    <col min="1" max="1" width="41.21875" customWidth="1"/>
  </cols>
  <sheetData>
    <row r="1" spans="1:4" x14ac:dyDescent="0.3">
      <c r="A1" t="s">
        <v>55</v>
      </c>
      <c r="B1">
        <v>26</v>
      </c>
    </row>
    <row r="2" spans="1:4" ht="15" thickBot="1" x14ac:dyDescent="0.35"/>
    <row r="3" spans="1:4" ht="15" thickBot="1" x14ac:dyDescent="0.35">
      <c r="A3" s="13" t="s">
        <v>54</v>
      </c>
      <c r="B3" s="14"/>
      <c r="C3" s="14"/>
      <c r="D3" s="15"/>
    </row>
    <row r="4" spans="1:4" x14ac:dyDescent="0.3">
      <c r="A4" s="22" t="s">
        <v>0</v>
      </c>
      <c r="B4" s="42" t="s">
        <v>20</v>
      </c>
      <c r="C4" s="18" t="s">
        <v>1</v>
      </c>
      <c r="D4" s="43" t="s">
        <v>25</v>
      </c>
    </row>
    <row r="5" spans="1:4" x14ac:dyDescent="0.3">
      <c r="A5" s="28" t="s">
        <v>34</v>
      </c>
      <c r="B5" s="6">
        <v>19.23076923</v>
      </c>
      <c r="C5" s="26">
        <f>B5/100</f>
        <v>0.1923076923</v>
      </c>
      <c r="D5" s="7">
        <f>$B$1*C5</f>
        <v>4.9999999998</v>
      </c>
    </row>
    <row r="6" spans="1:4" x14ac:dyDescent="0.3">
      <c r="A6" s="28" t="s">
        <v>35</v>
      </c>
      <c r="B6" s="6">
        <v>11.53846154</v>
      </c>
      <c r="C6" s="26">
        <f t="shared" ref="C6:C11" si="0">B6/100</f>
        <v>0.1153846154</v>
      </c>
      <c r="D6" s="7">
        <f>$B$1*C6</f>
        <v>3.0000000004</v>
      </c>
    </row>
    <row r="7" spans="1:4" x14ac:dyDescent="0.3">
      <c r="A7" s="28" t="s">
        <v>36</v>
      </c>
      <c r="B7" s="6">
        <v>7.692307692</v>
      </c>
      <c r="C7" s="26">
        <f t="shared" si="0"/>
        <v>7.692307692E-2</v>
      </c>
      <c r="D7" s="7">
        <f>$B$1*C7</f>
        <v>1.99999999992</v>
      </c>
    </row>
    <row r="8" spans="1:4" x14ac:dyDescent="0.3">
      <c r="A8" s="28" t="s">
        <v>37</v>
      </c>
      <c r="B8" s="6">
        <v>7.692307692</v>
      </c>
      <c r="C8" s="26">
        <f t="shared" si="0"/>
        <v>7.692307692E-2</v>
      </c>
      <c r="D8" s="7">
        <f>$B$1*C8</f>
        <v>1.99999999992</v>
      </c>
    </row>
    <row r="9" spans="1:4" x14ac:dyDescent="0.3">
      <c r="A9" s="28" t="s">
        <v>38</v>
      </c>
      <c r="B9" s="6">
        <v>7.692307692</v>
      </c>
      <c r="C9" s="26">
        <f t="shared" si="0"/>
        <v>7.692307692E-2</v>
      </c>
      <c r="D9" s="7">
        <f>$B$1*C9</f>
        <v>1.99999999992</v>
      </c>
    </row>
    <row r="10" spans="1:4" x14ac:dyDescent="0.3">
      <c r="A10" s="28" t="s">
        <v>39</v>
      </c>
      <c r="B10" s="6">
        <v>3.846153846</v>
      </c>
      <c r="C10" s="26">
        <f t="shared" si="0"/>
        <v>3.846153846E-2</v>
      </c>
      <c r="D10" s="7">
        <f>$B$1*C10</f>
        <v>0.99999999996</v>
      </c>
    </row>
    <row r="11" spans="1:4" ht="15" thickBot="1" x14ac:dyDescent="0.35">
      <c r="A11" s="29" t="s">
        <v>40</v>
      </c>
      <c r="B11" s="10">
        <v>3.846153846</v>
      </c>
      <c r="C11" s="30">
        <f t="shared" si="0"/>
        <v>3.846153846E-2</v>
      </c>
      <c r="D11" s="12">
        <f>$B$1*C11</f>
        <v>0.99999999996</v>
      </c>
    </row>
    <row r="12" spans="1:4" ht="15" thickBot="1" x14ac:dyDescent="0.35"/>
    <row r="13" spans="1:4" ht="15" thickBot="1" x14ac:dyDescent="0.35">
      <c r="A13" s="13" t="s">
        <v>57</v>
      </c>
      <c r="B13" s="14"/>
      <c r="C13" s="14"/>
      <c r="D13" s="15"/>
    </row>
    <row r="14" spans="1:4" x14ac:dyDescent="0.3">
      <c r="A14" s="22" t="s">
        <v>56</v>
      </c>
      <c r="B14" s="18" t="s">
        <v>59</v>
      </c>
      <c r="C14" s="18" t="s">
        <v>58</v>
      </c>
      <c r="D14" s="23" t="s">
        <v>60</v>
      </c>
    </row>
    <row r="15" spans="1:4" x14ac:dyDescent="0.3">
      <c r="A15" s="31" t="s">
        <v>23</v>
      </c>
      <c r="B15" s="16">
        <v>23.07692308</v>
      </c>
      <c r="C15" s="17">
        <f>B15/100</f>
        <v>0.2307692308</v>
      </c>
      <c r="D15" s="32">
        <v>6</v>
      </c>
    </row>
    <row r="16" spans="1:4" ht="15" thickBot="1" x14ac:dyDescent="0.35">
      <c r="A16" s="38" t="s">
        <v>22</v>
      </c>
      <c r="B16" s="39">
        <v>76.92307692</v>
      </c>
      <c r="C16" s="40">
        <f>B16/100</f>
        <v>0.7692307692</v>
      </c>
      <c r="D16" s="41">
        <v>20</v>
      </c>
    </row>
  </sheetData>
  <mergeCells count="2">
    <mergeCell ref="A3:D3"/>
    <mergeCell ref="A13:D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110C-68D7-43B7-B93F-B86CED8F66E5}">
  <dimension ref="A1:D17"/>
  <sheetViews>
    <sheetView tabSelected="1" workbookViewId="0">
      <selection activeCell="M24" sqref="M24"/>
    </sheetView>
  </sheetViews>
  <sheetFormatPr baseColWidth="10" defaultRowHeight="14.4" x14ac:dyDescent="0.3"/>
  <cols>
    <col min="1" max="1" width="21.6640625" customWidth="1"/>
  </cols>
  <sheetData>
    <row r="1" spans="1:4" x14ac:dyDescent="0.3">
      <c r="A1" t="s">
        <v>41</v>
      </c>
    </row>
    <row r="2" spans="1:4" ht="15" thickBot="1" x14ac:dyDescent="0.35"/>
    <row r="3" spans="1:4" ht="15" thickBot="1" x14ac:dyDescent="0.35">
      <c r="A3" s="13" t="s">
        <v>61</v>
      </c>
      <c r="B3" s="14"/>
      <c r="C3" s="14"/>
      <c r="D3" s="15"/>
    </row>
    <row r="4" spans="1:4" x14ac:dyDescent="0.3">
      <c r="A4" s="22" t="s">
        <v>0</v>
      </c>
      <c r="B4" s="42" t="s">
        <v>20</v>
      </c>
      <c r="C4" s="18" t="s">
        <v>1</v>
      </c>
      <c r="D4" s="43" t="s">
        <v>42</v>
      </c>
    </row>
    <row r="5" spans="1:4" x14ac:dyDescent="0.3">
      <c r="A5" s="28" t="s">
        <v>43</v>
      </c>
      <c r="B5" s="6">
        <v>19.256756759999998</v>
      </c>
      <c r="C5" s="26">
        <f>B5/100</f>
        <v>0.19256756759999999</v>
      </c>
      <c r="D5" s="7">
        <v>57</v>
      </c>
    </row>
    <row r="6" spans="1:4" x14ac:dyDescent="0.3">
      <c r="A6" s="28" t="s">
        <v>44</v>
      </c>
      <c r="B6" s="6">
        <v>56.081081079999997</v>
      </c>
      <c r="C6" s="26">
        <f>B6/100</f>
        <v>0.56081081079999995</v>
      </c>
      <c r="D6" s="7">
        <v>166</v>
      </c>
    </row>
    <row r="7" spans="1:4" x14ac:dyDescent="0.3">
      <c r="A7" s="28" t="s">
        <v>46</v>
      </c>
      <c r="B7" s="6">
        <v>11.486486490000001</v>
      </c>
      <c r="C7" s="26">
        <f>B7/100</f>
        <v>0.1148648649</v>
      </c>
      <c r="D7" s="7">
        <v>34</v>
      </c>
    </row>
    <row r="8" spans="1:4" x14ac:dyDescent="0.3">
      <c r="A8" s="28" t="s">
        <v>45</v>
      </c>
      <c r="B8" s="6">
        <v>12.5</v>
      </c>
      <c r="C8" s="26">
        <f t="shared" ref="C8:C9" si="0">B8/100</f>
        <v>0.125</v>
      </c>
      <c r="D8" s="7">
        <v>37</v>
      </c>
    </row>
    <row r="9" spans="1:4" ht="15" thickBot="1" x14ac:dyDescent="0.35">
      <c r="A9" s="29" t="s">
        <v>47</v>
      </c>
      <c r="B9" s="10">
        <v>0.675675676</v>
      </c>
      <c r="C9" s="30">
        <f t="shared" si="0"/>
        <v>6.7567567599999996E-3</v>
      </c>
      <c r="D9" s="12">
        <v>2</v>
      </c>
    </row>
    <row r="11" spans="1:4" ht="15" thickBot="1" x14ac:dyDescent="0.35"/>
    <row r="12" spans="1:4" ht="15" thickBot="1" x14ac:dyDescent="0.35">
      <c r="A12" s="13" t="s">
        <v>62</v>
      </c>
      <c r="B12" s="14"/>
      <c r="C12" s="14"/>
      <c r="D12" s="15"/>
    </row>
    <row r="13" spans="1:4" x14ac:dyDescent="0.3">
      <c r="A13" s="46" t="s">
        <v>48</v>
      </c>
      <c r="B13" s="18" t="s">
        <v>51</v>
      </c>
      <c r="C13" s="42" t="s">
        <v>1</v>
      </c>
      <c r="D13" s="23" t="s">
        <v>42</v>
      </c>
    </row>
    <row r="14" spans="1:4" x14ac:dyDescent="0.3">
      <c r="A14" s="5" t="s">
        <v>49</v>
      </c>
      <c r="B14" s="24">
        <v>61.148648649999998</v>
      </c>
      <c r="C14" s="8">
        <f>B14/100</f>
        <v>0.61148648650000004</v>
      </c>
      <c r="D14" s="33">
        <v>181</v>
      </c>
    </row>
    <row r="15" spans="1:4" x14ac:dyDescent="0.3">
      <c r="A15" s="5" t="s">
        <v>50</v>
      </c>
      <c r="B15" s="24">
        <v>36.824324320000002</v>
      </c>
      <c r="C15" s="8">
        <f t="shared" ref="C15:C17" si="1">B15/100</f>
        <v>0.36824324320000001</v>
      </c>
      <c r="D15" s="33">
        <v>109</v>
      </c>
    </row>
    <row r="16" spans="1:4" x14ac:dyDescent="0.3">
      <c r="A16" s="5" t="s">
        <v>47</v>
      </c>
      <c r="B16" s="24">
        <v>0.675675676</v>
      </c>
      <c r="C16" s="44">
        <f t="shared" si="1"/>
        <v>6.7567567599999996E-3</v>
      </c>
      <c r="D16" s="33">
        <v>2</v>
      </c>
    </row>
    <row r="17" spans="1:4" ht="15" thickBot="1" x14ac:dyDescent="0.35">
      <c r="A17" s="9" t="s">
        <v>17</v>
      </c>
      <c r="B17" s="34">
        <v>1.3513513509999999</v>
      </c>
      <c r="C17" s="45">
        <f t="shared" si="1"/>
        <v>1.3513513509999998E-2</v>
      </c>
      <c r="D17" s="35">
        <v>4</v>
      </c>
    </row>
  </sheetData>
  <mergeCells count="2">
    <mergeCell ref="A3:D3"/>
    <mergeCell ref="A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non consommateurs</vt:lpstr>
      <vt:lpstr>consommateurs</vt:lpstr>
      <vt:lpstr>Données complémetnaires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Brunel</dc:creator>
  <cp:lastModifiedBy>Lea Brunel</cp:lastModifiedBy>
  <dcterms:created xsi:type="dcterms:W3CDTF">2025-04-30T07:20:14Z</dcterms:created>
  <dcterms:modified xsi:type="dcterms:W3CDTF">2025-05-07T10:03:51Z</dcterms:modified>
</cp:coreProperties>
</file>