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1060\Desktop\"/>
    </mc:Choice>
  </mc:AlternateContent>
  <xr:revisionPtr revIDLastSave="0" documentId="8_{CF54ADE0-034A-48C2-ACB0-30034FF976D9}" xr6:coauthVersionLast="36" xr6:coauthVersionMax="36" xr10:uidLastSave="{00000000-0000-0000-0000-000000000000}"/>
  <bookViews>
    <workbookView xWindow="0" yWindow="0" windowWidth="19200" windowHeight="6060" activeTab="2" xr2:uid="{774B1A4C-E1ED-49AF-A1D2-4EE8C87756CB}"/>
  </bookViews>
  <sheets>
    <sheet name="population" sheetId="1" r:id="rId1"/>
    <sheet name="pkm_scenarios" sheetId="2" r:id="rId2"/>
    <sheet name="scenar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D2" i="3"/>
  <c r="C2" i="3"/>
  <c r="B2" i="3"/>
  <c r="D29" i="2"/>
  <c r="D30" i="2"/>
  <c r="D31" i="2"/>
  <c r="D32" i="2"/>
  <c r="D33" i="2"/>
  <c r="D34" i="2"/>
  <c r="D35" i="2"/>
  <c r="D36" i="2"/>
  <c r="D28" i="2"/>
  <c r="F28" i="2"/>
  <c r="E29" i="2"/>
  <c r="E30" i="2"/>
  <c r="E31" i="2"/>
  <c r="E32" i="2"/>
  <c r="E33" i="2"/>
  <c r="E34" i="2"/>
  <c r="E35" i="2"/>
  <c r="E36" i="2"/>
  <c r="E28" i="2"/>
  <c r="F29" i="2"/>
  <c r="F30" i="2"/>
  <c r="F31" i="2"/>
  <c r="F32" i="2"/>
  <c r="F33" i="2"/>
  <c r="F34" i="2"/>
  <c r="F35" i="2"/>
  <c r="F36" i="2"/>
  <c r="F3" i="2"/>
  <c r="F4" i="2"/>
  <c r="D4" i="2"/>
  <c r="F5" i="2"/>
  <c r="D5" i="2"/>
  <c r="F6" i="2"/>
  <c r="D6" i="2"/>
  <c r="F7" i="2"/>
  <c r="D7" i="2"/>
  <c r="F8" i="2"/>
  <c r="D8" i="2"/>
  <c r="F9" i="2"/>
  <c r="D9" i="2"/>
  <c r="F10" i="2"/>
  <c r="D10" i="2"/>
  <c r="F11" i="2"/>
  <c r="D11" i="2"/>
  <c r="F12" i="2"/>
  <c r="D12" i="2"/>
  <c r="F13" i="2"/>
  <c r="D13" i="2"/>
  <c r="F14" i="2"/>
  <c r="D14" i="2"/>
  <c r="F15" i="2"/>
  <c r="D15" i="2"/>
  <c r="F16" i="2"/>
  <c r="D16" i="2"/>
  <c r="F17" i="2"/>
  <c r="D17" i="2"/>
  <c r="F18" i="2"/>
  <c r="D18" i="2"/>
  <c r="F19" i="2"/>
  <c r="D19" i="2"/>
  <c r="F20" i="2"/>
  <c r="D20" i="2"/>
  <c r="F21" i="2"/>
  <c r="D21" i="2"/>
  <c r="F22" i="2"/>
  <c r="D22" i="2"/>
  <c r="F23" i="2"/>
  <c r="D23" i="2"/>
  <c r="F24" i="2"/>
  <c r="D24" i="2"/>
  <c r="F25" i="2"/>
  <c r="D25" i="2"/>
  <c r="F26" i="2"/>
  <c r="D26" i="2"/>
  <c r="D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3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<sst xmlns="http://schemas.openxmlformats.org/spreadsheetml/2006/main" count="24" uniqueCount="12">
  <si>
    <t>SSP1</t>
  </si>
  <si>
    <t>SSP2</t>
  </si>
  <si>
    <t>t</t>
  </si>
  <si>
    <t>LED</t>
  </si>
  <si>
    <t>G</t>
  </si>
  <si>
    <t>R</t>
  </si>
  <si>
    <t>passenger vehicles</t>
  </si>
  <si>
    <t>Germany</t>
  </si>
  <si>
    <t>note:pkm/yr</t>
  </si>
  <si>
    <t>Year</t>
  </si>
  <si>
    <t>year</t>
  </si>
  <si>
    <t>note: population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</si>
</sst>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Fill="1" applyBorder="1" applyAlignment="1" applyProtection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07C7-308E-4B22-A4D1-1A36371436C4}">
  <dimension ref="A1:D30"/>
  <sheetViews>
    <sheetView workbookViewId="0">
      <selection activeCell="F14" sqref="F14"/>
    </sheetView>
  </sheetViews>
  <sheetFormatPr baseColWidth="10" defaultRowHeight="14.5" x14ac:dyDescent="0.35"/>
  <sheetData>
    <row r="1" spans="1:4" x14ac:dyDescent="0.35">
      <c r="A1" t="s">
        <v>9</v>
      </c>
      <c r="B1" t="s">
        <v>0</v>
      </c>
      <c r="C1" t="s">
        <v>1</v>
      </c>
      <c r="D1" t="s">
        <v>3</v>
      </c>
    </row>
    <row r="2" spans="1:4" x14ac:dyDescent="0.35">
      <c r="A2" s="3">
        <v>2024</v>
      </c>
      <c r="B2">
        <v>82.50613899999999</v>
      </c>
      <c r="C2">
        <v>82.50613899999999</v>
      </c>
      <c r="D2">
        <f>+C2</f>
        <v>82.50613899999999</v>
      </c>
    </row>
    <row r="3" spans="1:4" x14ac:dyDescent="0.35">
      <c r="A3" s="3">
        <v>2025</v>
      </c>
      <c r="B3">
        <v>82.455044000000001</v>
      </c>
      <c r="C3">
        <v>82.455044000000001</v>
      </c>
      <c r="D3">
        <f t="shared" ref="D3:D28" si="0">+C3</f>
        <v>82.455044000000001</v>
      </c>
    </row>
    <row r="4" spans="1:4" x14ac:dyDescent="0.35">
      <c r="A4" s="3">
        <v>2026</v>
      </c>
      <c r="B4">
        <v>82.407573999999997</v>
      </c>
      <c r="C4">
        <v>82.407573999999997</v>
      </c>
      <c r="D4">
        <f t="shared" si="0"/>
        <v>82.407573999999997</v>
      </c>
    </row>
    <row r="5" spans="1:4" x14ac:dyDescent="0.35">
      <c r="A5" s="3">
        <v>2027</v>
      </c>
      <c r="B5">
        <v>82.359998000000004</v>
      </c>
      <c r="C5">
        <v>82.359998000000004</v>
      </c>
      <c r="D5">
        <f t="shared" si="0"/>
        <v>82.359998000000004</v>
      </c>
    </row>
    <row r="6" spans="1:4" x14ac:dyDescent="0.35">
      <c r="A6" s="3">
        <v>2028</v>
      </c>
      <c r="B6">
        <v>82.310176000000013</v>
      </c>
      <c r="C6">
        <v>82.310176000000013</v>
      </c>
      <c r="D6">
        <f t="shared" si="0"/>
        <v>82.310176000000013</v>
      </c>
    </row>
    <row r="7" spans="1:4" x14ac:dyDescent="0.35">
      <c r="A7" s="3">
        <v>2029</v>
      </c>
      <c r="B7">
        <v>82.253517000000002</v>
      </c>
      <c r="C7">
        <v>82.253517000000002</v>
      </c>
      <c r="D7">
        <f t="shared" si="0"/>
        <v>82.253517000000002</v>
      </c>
    </row>
    <row r="8" spans="1:4" x14ac:dyDescent="0.35">
      <c r="A8" s="3">
        <v>2030</v>
      </c>
      <c r="B8">
        <v>82.18673600000001</v>
      </c>
      <c r="C8">
        <v>82.18673600000001</v>
      </c>
      <c r="D8">
        <f t="shared" si="0"/>
        <v>82.18673600000001</v>
      </c>
    </row>
    <row r="9" spans="1:4" x14ac:dyDescent="0.35">
      <c r="A9" s="3">
        <v>2031</v>
      </c>
      <c r="B9">
        <v>82.11013899999999</v>
      </c>
      <c r="C9">
        <v>82.11013899999999</v>
      </c>
      <c r="D9">
        <f t="shared" si="0"/>
        <v>82.11013899999999</v>
      </c>
    </row>
    <row r="10" spans="1:4" x14ac:dyDescent="0.35">
      <c r="A10" s="3">
        <v>2032</v>
      </c>
      <c r="B10">
        <v>82.025793000000007</v>
      </c>
      <c r="C10">
        <v>82.025793000000007</v>
      </c>
      <c r="D10">
        <f t="shared" si="0"/>
        <v>82.025793000000007</v>
      </c>
    </row>
    <row r="11" spans="1:4" x14ac:dyDescent="0.35">
      <c r="A11" s="3">
        <v>2033</v>
      </c>
      <c r="B11">
        <v>81.934056999999996</v>
      </c>
      <c r="C11">
        <v>81.934056999999996</v>
      </c>
      <c r="D11">
        <f t="shared" si="0"/>
        <v>81.934056999999996</v>
      </c>
    </row>
    <row r="12" spans="1:4" x14ac:dyDescent="0.35">
      <c r="A12" s="3">
        <v>2034</v>
      </c>
      <c r="B12">
        <v>81.835395999999989</v>
      </c>
      <c r="C12">
        <v>81.835395999999989</v>
      </c>
      <c r="D12">
        <f t="shared" si="0"/>
        <v>81.835395999999989</v>
      </c>
    </row>
    <row r="13" spans="1:4" x14ac:dyDescent="0.35">
      <c r="A13" s="3">
        <v>2035</v>
      </c>
      <c r="B13">
        <v>81.730116999999993</v>
      </c>
      <c r="C13">
        <v>81.730116999999993</v>
      </c>
      <c r="D13">
        <f t="shared" si="0"/>
        <v>81.730116999999993</v>
      </c>
    </row>
    <row r="14" spans="1:4" x14ac:dyDescent="0.35">
      <c r="A14" s="3">
        <v>2036</v>
      </c>
      <c r="B14">
        <v>81.618341999999998</v>
      </c>
      <c r="C14">
        <v>81.618341999999998</v>
      </c>
      <c r="D14">
        <f t="shared" si="0"/>
        <v>81.618341999999998</v>
      </c>
    </row>
    <row r="15" spans="1:4" x14ac:dyDescent="0.35">
      <c r="A15" s="3">
        <v>2037</v>
      </c>
      <c r="B15">
        <v>81.499880999999988</v>
      </c>
      <c r="C15">
        <v>81.499880999999988</v>
      </c>
      <c r="D15">
        <f t="shared" si="0"/>
        <v>81.499880999999988</v>
      </c>
    </row>
    <row r="16" spans="1:4" x14ac:dyDescent="0.35">
      <c r="A16" s="3">
        <v>2038</v>
      </c>
      <c r="B16">
        <v>81.374309999999994</v>
      </c>
      <c r="C16">
        <v>81.374309999999994</v>
      </c>
      <c r="D16">
        <f t="shared" si="0"/>
        <v>81.374309999999994</v>
      </c>
    </row>
    <row r="17" spans="1:4" x14ac:dyDescent="0.35">
      <c r="A17" s="3">
        <v>2039</v>
      </c>
      <c r="B17">
        <v>81.241016000000002</v>
      </c>
      <c r="C17">
        <v>81.241016000000002</v>
      </c>
      <c r="D17">
        <f t="shared" si="0"/>
        <v>81.241016000000002</v>
      </c>
    </row>
    <row r="18" spans="1:4" x14ac:dyDescent="0.35">
      <c r="A18" s="3">
        <v>2040</v>
      </c>
      <c r="B18">
        <v>81.099557000000004</v>
      </c>
      <c r="C18">
        <v>81.099557000000004</v>
      </c>
      <c r="D18">
        <f t="shared" si="0"/>
        <v>81.099557000000004</v>
      </c>
    </row>
    <row r="19" spans="1:4" x14ac:dyDescent="0.35">
      <c r="A19" s="3">
        <v>2041</v>
      </c>
      <c r="B19">
        <v>80.949943000000005</v>
      </c>
      <c r="C19">
        <v>80.949943000000005</v>
      </c>
      <c r="D19">
        <f t="shared" si="0"/>
        <v>80.949943000000005</v>
      </c>
    </row>
    <row r="20" spans="1:4" x14ac:dyDescent="0.35">
      <c r="A20" s="3">
        <v>2042</v>
      </c>
      <c r="B20">
        <v>80.792259999999999</v>
      </c>
      <c r="C20">
        <v>80.792259999999999</v>
      </c>
      <c r="D20">
        <f t="shared" si="0"/>
        <v>80.792259999999999</v>
      </c>
    </row>
    <row r="21" spans="1:4" x14ac:dyDescent="0.35">
      <c r="A21" s="3">
        <v>2043</v>
      </c>
      <c r="B21">
        <v>80.626347999999993</v>
      </c>
      <c r="C21">
        <v>80.626347999999993</v>
      </c>
      <c r="D21">
        <f t="shared" si="0"/>
        <v>80.626347999999993</v>
      </c>
    </row>
    <row r="22" spans="1:4" x14ac:dyDescent="0.35">
      <c r="A22" s="3">
        <v>2044</v>
      </c>
      <c r="B22">
        <v>80.452010000000001</v>
      </c>
      <c r="C22">
        <v>80.452010000000001</v>
      </c>
      <c r="D22">
        <f t="shared" si="0"/>
        <v>80.452010000000001</v>
      </c>
    </row>
    <row r="23" spans="1:4" x14ac:dyDescent="0.35">
      <c r="A23" s="3">
        <v>2045</v>
      </c>
      <c r="B23">
        <v>80.269191000000006</v>
      </c>
      <c r="C23">
        <v>80.269191000000006</v>
      </c>
      <c r="D23">
        <f t="shared" si="0"/>
        <v>80.269191000000006</v>
      </c>
    </row>
    <row r="24" spans="1:4" x14ac:dyDescent="0.35">
      <c r="A24" s="3">
        <v>2046</v>
      </c>
      <c r="B24">
        <v>80.078254000000001</v>
      </c>
      <c r="C24">
        <v>80.078254000000001</v>
      </c>
      <c r="D24">
        <f t="shared" si="0"/>
        <v>80.078254000000001</v>
      </c>
    </row>
    <row r="25" spans="1:4" x14ac:dyDescent="0.35">
      <c r="A25" s="3">
        <v>2047</v>
      </c>
      <c r="B25">
        <v>79.879592000000002</v>
      </c>
      <c r="C25">
        <v>79.879592000000002</v>
      </c>
      <c r="D25">
        <f t="shared" si="0"/>
        <v>79.879592000000002</v>
      </c>
    </row>
    <row r="26" spans="1:4" x14ac:dyDescent="0.35">
      <c r="A26" s="3">
        <v>2048</v>
      </c>
      <c r="B26">
        <v>79.673303000000004</v>
      </c>
      <c r="C26">
        <v>79.673303000000004</v>
      </c>
      <c r="D26">
        <f t="shared" si="0"/>
        <v>79.673303000000004</v>
      </c>
    </row>
    <row r="27" spans="1:4" x14ac:dyDescent="0.35">
      <c r="A27" s="3">
        <v>2049</v>
      </c>
      <c r="B27">
        <v>79.459474</v>
      </c>
      <c r="C27">
        <v>79.459474</v>
      </c>
      <c r="D27">
        <f t="shared" si="0"/>
        <v>79.459474</v>
      </c>
    </row>
    <row r="28" spans="1:4" x14ac:dyDescent="0.35">
      <c r="A28" s="3">
        <v>2050</v>
      </c>
      <c r="B28">
        <v>79.238486000000009</v>
      </c>
      <c r="C28">
        <v>79.238486000000009</v>
      </c>
      <c r="D28">
        <f t="shared" si="0"/>
        <v>79.238486000000009</v>
      </c>
    </row>
    <row r="30" spans="1:4" x14ac:dyDescent="0.35">
      <c r="A30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137-9B3A-4719-9C16-66D3B3299AD0}">
  <dimension ref="A1:J37"/>
  <sheetViews>
    <sheetView workbookViewId="0">
      <selection activeCell="D1" sqref="D1:F1048576"/>
    </sheetView>
  </sheetViews>
  <sheetFormatPr baseColWidth="10" defaultRowHeight="14.5" x14ac:dyDescent="0.35"/>
  <cols>
    <col min="1" max="1" width="16.36328125" bestFit="1" customWidth="1"/>
  </cols>
  <sheetData>
    <row r="1" spans="1:10" x14ac:dyDescent="0.35">
      <c r="A1" s="1" t="s">
        <v>4</v>
      </c>
      <c r="B1" s="1" t="s">
        <v>5</v>
      </c>
      <c r="C1" s="1" t="s">
        <v>2</v>
      </c>
      <c r="D1" s="1" t="s">
        <v>0</v>
      </c>
      <c r="E1" s="1" t="s">
        <v>1</v>
      </c>
      <c r="F1" s="1" t="s">
        <v>3</v>
      </c>
      <c r="H1" s="5"/>
      <c r="I1" s="5"/>
      <c r="J1" s="5"/>
    </row>
    <row r="2" spans="1:10" x14ac:dyDescent="0.35">
      <c r="A2" t="s">
        <v>6</v>
      </c>
      <c r="B2" t="s">
        <v>7</v>
      </c>
      <c r="C2" s="3">
        <v>2015</v>
      </c>
      <c r="D2" s="2">
        <v>10438.26106922086</v>
      </c>
      <c r="E2" s="2">
        <v>10438.26106922086</v>
      </c>
      <c r="F2" s="2">
        <v>10438.26106922086</v>
      </c>
      <c r="H2" s="4"/>
      <c r="I2" s="4"/>
      <c r="J2" s="4"/>
    </row>
    <row r="3" spans="1:10" x14ac:dyDescent="0.35">
      <c r="A3" t="s">
        <v>6</v>
      </c>
      <c r="B3" t="s">
        <v>7</v>
      </c>
      <c r="C3" s="3">
        <v>2016</v>
      </c>
      <c r="D3">
        <f>D$2-(D$2-$D$27)*(C3-$C$2)/25</f>
        <v>10420.730626452025</v>
      </c>
      <c r="E3">
        <f>E$2-(E$2-$E$27)*(C3-$C$2)/25</f>
        <v>10500.730626452025</v>
      </c>
      <c r="F3">
        <f>F$2-(F$2-$F$27)*(C3-$C$2)/25</f>
        <v>10366.985821277727</v>
      </c>
      <c r="H3" s="4"/>
      <c r="I3" s="4"/>
      <c r="J3" s="4"/>
    </row>
    <row r="4" spans="1:10" x14ac:dyDescent="0.35">
      <c r="A4" t="s">
        <v>6</v>
      </c>
      <c r="B4" t="s">
        <v>7</v>
      </c>
      <c r="C4" s="3">
        <v>2017</v>
      </c>
      <c r="D4">
        <f>D$2-(D$2-$D$27)*(C4-$C$2)/25</f>
        <v>10403.200183683191</v>
      </c>
      <c r="E4">
        <f>E$2-(E$2-$E$27)*(C4-$C$2)/25</f>
        <v>10563.200183683191</v>
      </c>
      <c r="F4">
        <f>F$2-(F$2-$F$27)*(C4-$C$2)/25</f>
        <v>10295.710573334594</v>
      </c>
      <c r="H4" s="4"/>
      <c r="I4" s="4"/>
      <c r="J4" s="4"/>
    </row>
    <row r="5" spans="1:10" x14ac:dyDescent="0.35">
      <c r="A5" t="s">
        <v>6</v>
      </c>
      <c r="B5" t="s">
        <v>7</v>
      </c>
      <c r="C5" s="3">
        <v>2018</v>
      </c>
      <c r="D5">
        <f>D$2-(D$2-$D$27)*(C5-$C$2)/25</f>
        <v>10385.669740914356</v>
      </c>
      <c r="E5">
        <f>E$2-(E$2-$E$27)*(C5-$C$2)/25</f>
        <v>10625.669740914356</v>
      </c>
      <c r="F5">
        <f>F$2-(F$2-$F$27)*(C5-$C$2)/25</f>
        <v>10224.435325391461</v>
      </c>
      <c r="H5" s="4"/>
      <c r="I5" s="4"/>
      <c r="J5" s="4"/>
    </row>
    <row r="6" spans="1:10" x14ac:dyDescent="0.35">
      <c r="C6" s="3">
        <v>2019</v>
      </c>
      <c r="D6">
        <f>D$2-(D$2-$D$27)*(C6-$C$2)/25</f>
        <v>10368.139298145523</v>
      </c>
      <c r="E6">
        <f>E$2-(E$2-$E$27)*(C6-$C$2)/25</f>
        <v>10688.139298145523</v>
      </c>
      <c r="F6">
        <f>F$2-(F$2-$F$27)*(C6-$C$2)/25</f>
        <v>10153.160077448329</v>
      </c>
    </row>
    <row r="7" spans="1:10" x14ac:dyDescent="0.35">
      <c r="A7" t="s">
        <v>8</v>
      </c>
      <c r="C7" s="3">
        <v>2020</v>
      </c>
      <c r="D7">
        <f>D$2-(D$2-$D$27)*(C7-$C$2)/25</f>
        <v>10350.608855376688</v>
      </c>
      <c r="E7">
        <f>E$2-(E$2-$E$27)*(C7-$C$2)/25</f>
        <v>10750.608855376688</v>
      </c>
      <c r="F7">
        <f>F$2-(F$2-$F$27)*(C7-$C$2)/25</f>
        <v>10081.884829505198</v>
      </c>
    </row>
    <row r="8" spans="1:10" x14ac:dyDescent="0.35">
      <c r="C8" s="3">
        <v>2021</v>
      </c>
      <c r="D8">
        <f>D$2-(D$2-$D$27)*(C8-$C$2)/25</f>
        <v>10333.078412607854</v>
      </c>
      <c r="E8">
        <f>E$2-(E$2-$E$27)*(C8-$C$2)/25</f>
        <v>10813.078412607854</v>
      </c>
      <c r="F8">
        <f>F$2-(F$2-$F$27)*(C8-$C$2)/25</f>
        <v>10010.609581562065</v>
      </c>
    </row>
    <row r="9" spans="1:10" x14ac:dyDescent="0.35">
      <c r="C9" s="3">
        <v>2022</v>
      </c>
      <c r="D9">
        <f>D$2-(D$2-$D$27)*(C9-$C$2)/25</f>
        <v>10315.547969839019</v>
      </c>
      <c r="E9">
        <f>E$2-(E$2-$E$27)*(C9-$C$2)/25</f>
        <v>10875.547969839019</v>
      </c>
      <c r="F9">
        <f>F$2-(F$2-$F$27)*(C9-$C$2)/25</f>
        <v>9939.3343336189319</v>
      </c>
    </row>
    <row r="10" spans="1:10" x14ac:dyDescent="0.35">
      <c r="C10" s="3">
        <v>2023</v>
      </c>
      <c r="D10">
        <f>D$2-(D$2-$D$27)*(C10-$C$2)/25</f>
        <v>10298.017527070186</v>
      </c>
      <c r="E10">
        <f>E$2-(E$2-$E$27)*(C10-$C$2)/25</f>
        <v>10938.017527070186</v>
      </c>
      <c r="F10">
        <f>F$2-(F$2-$F$27)*(C10-$C$2)/25</f>
        <v>9868.059085675799</v>
      </c>
    </row>
    <row r="11" spans="1:10" x14ac:dyDescent="0.35">
      <c r="C11" s="3">
        <v>2024</v>
      </c>
      <c r="D11">
        <f>D$2-(D$2-$D$27)*(C11-$C$2)/25</f>
        <v>10280.48708430135</v>
      </c>
      <c r="E11">
        <f>E$2-(E$2-$E$27)*(C11-$C$2)/25</f>
        <v>11000.48708430135</v>
      </c>
      <c r="F11">
        <f>F$2-(F$2-$F$27)*(C11-$C$2)/25</f>
        <v>9796.7838377326661</v>
      </c>
    </row>
    <row r="12" spans="1:10" x14ac:dyDescent="0.35">
      <c r="C12" s="3">
        <v>2025</v>
      </c>
      <c r="D12">
        <f>D$2-(D$2-$D$27)*(C12-$C$2)/25</f>
        <v>10262.956641532515</v>
      </c>
      <c r="E12">
        <f>E$2-(E$2-$E$27)*(C12-$C$2)/25</f>
        <v>11062.956641532515</v>
      </c>
      <c r="F12">
        <f>F$2-(F$2-$F$27)*(C12-$C$2)/25</f>
        <v>9725.5085897895333</v>
      </c>
    </row>
    <row r="13" spans="1:10" x14ac:dyDescent="0.35">
      <c r="C13" s="3">
        <v>2026</v>
      </c>
      <c r="D13">
        <f>D$2-(D$2-$D$27)*(C13-$C$2)/25</f>
        <v>10245.426198763682</v>
      </c>
      <c r="E13">
        <f>E$2-(E$2-$E$27)*(C13-$C$2)/25</f>
        <v>11125.426198763682</v>
      </c>
      <c r="F13">
        <f>F$2-(F$2-$F$27)*(C13-$C$2)/25</f>
        <v>9654.2333418464004</v>
      </c>
    </row>
    <row r="14" spans="1:10" x14ac:dyDescent="0.35">
      <c r="C14" s="3">
        <v>2027</v>
      </c>
      <c r="D14">
        <f>D$2-(D$2-$D$27)*(C14-$C$2)/25</f>
        <v>10227.895755994847</v>
      </c>
      <c r="E14">
        <f>E$2-(E$2-$E$27)*(C14-$C$2)/25</f>
        <v>11187.895755994847</v>
      </c>
      <c r="F14">
        <f>F$2-(F$2-$F$27)*(C14-$C$2)/25</f>
        <v>9582.9580939032676</v>
      </c>
    </row>
    <row r="15" spans="1:10" x14ac:dyDescent="0.35">
      <c r="C15" s="3">
        <v>2028</v>
      </c>
      <c r="D15">
        <f>D$2-(D$2-$D$27)*(C15-$C$2)/25</f>
        <v>10210.365313226013</v>
      </c>
      <c r="E15">
        <f>E$2-(E$2-$E$27)*(C15-$C$2)/25</f>
        <v>11250.365313226013</v>
      </c>
      <c r="F15">
        <f>F$2-(F$2-$F$27)*(C15-$C$2)/25</f>
        <v>9511.6828459601347</v>
      </c>
    </row>
    <row r="16" spans="1:10" x14ac:dyDescent="0.35">
      <c r="C16" s="3">
        <v>2029</v>
      </c>
      <c r="D16">
        <f>D$2-(D$2-$D$27)*(C16-$C$2)/25</f>
        <v>10192.834870457178</v>
      </c>
      <c r="E16">
        <f>E$2-(E$2-$E$27)*(C16-$C$2)/25</f>
        <v>11312.834870457178</v>
      </c>
      <c r="F16">
        <f>F$2-(F$2-$F$27)*(C16-$C$2)/25</f>
        <v>9440.4075980170037</v>
      </c>
    </row>
    <row r="17" spans="3:6" x14ac:dyDescent="0.35">
      <c r="C17" s="3">
        <v>2030</v>
      </c>
      <c r="D17">
        <f>D$2-(D$2-$D$27)*(C17-$C$2)/25</f>
        <v>10175.304427688345</v>
      </c>
      <c r="E17">
        <f>E$2-(E$2-$E$27)*(C17-$C$2)/25</f>
        <v>11375.304427688345</v>
      </c>
      <c r="F17">
        <f>F$2-(F$2-$F$27)*(C17-$C$2)/25</f>
        <v>9369.1323500738708</v>
      </c>
    </row>
    <row r="18" spans="3:6" x14ac:dyDescent="0.35">
      <c r="C18" s="3">
        <v>2031</v>
      </c>
      <c r="D18">
        <f>D$2-(D$2-$D$27)*(C18-$C$2)/25</f>
        <v>10157.77398491951</v>
      </c>
      <c r="E18">
        <f>E$2-(E$2-$E$27)*(C18-$C$2)/25</f>
        <v>11437.77398491951</v>
      </c>
      <c r="F18">
        <f>F$2-(F$2-$F$27)*(C18-$C$2)/25</f>
        <v>9297.857102130738</v>
      </c>
    </row>
    <row r="19" spans="3:6" x14ac:dyDescent="0.35">
      <c r="C19" s="3">
        <v>2032</v>
      </c>
      <c r="D19">
        <f>D$2-(D$2-$D$27)*(C19-$C$2)/25</f>
        <v>10140.243542150674</v>
      </c>
      <c r="E19">
        <f>E$2-(E$2-$E$27)*(C19-$C$2)/25</f>
        <v>11500.243542150674</v>
      </c>
      <c r="F19">
        <f>F$2-(F$2-$F$27)*(C19-$C$2)/25</f>
        <v>9226.5818541876051</v>
      </c>
    </row>
    <row r="20" spans="3:6" x14ac:dyDescent="0.35">
      <c r="C20" s="3">
        <v>2033</v>
      </c>
      <c r="D20">
        <f>D$2-(D$2-$D$27)*(C20-$C$2)/25</f>
        <v>10122.713099381841</v>
      </c>
      <c r="E20">
        <f>E$2-(E$2-$E$27)*(C20-$C$2)/25</f>
        <v>11562.713099381841</v>
      </c>
      <c r="F20">
        <f>F$2-(F$2-$F$27)*(C20-$C$2)/25</f>
        <v>9155.3066062444723</v>
      </c>
    </row>
    <row r="21" spans="3:6" x14ac:dyDescent="0.35">
      <c r="C21" s="3">
        <v>2034</v>
      </c>
      <c r="D21">
        <f>D$2-(D$2-$D$27)*(C21-$C$2)/25</f>
        <v>10105.182656613006</v>
      </c>
      <c r="E21">
        <f>E$2-(E$2-$E$27)*(C21-$C$2)/25</f>
        <v>11625.182656613006</v>
      </c>
      <c r="F21">
        <f>F$2-(F$2-$F$27)*(C21-$C$2)/25</f>
        <v>9084.0313583013394</v>
      </c>
    </row>
    <row r="22" spans="3:6" x14ac:dyDescent="0.35">
      <c r="C22" s="3">
        <v>2035</v>
      </c>
      <c r="D22">
        <f>D$2-(D$2-$D$27)*(C22-$C$2)/25</f>
        <v>10087.652213844172</v>
      </c>
      <c r="E22">
        <f>E$2-(E$2-$E$27)*(C22-$C$2)/25</f>
        <v>11687.652213844172</v>
      </c>
      <c r="F22">
        <f>F$2-(F$2-$F$27)*(C22-$C$2)/25</f>
        <v>9012.7561103582066</v>
      </c>
    </row>
    <row r="23" spans="3:6" x14ac:dyDescent="0.35">
      <c r="C23" s="3">
        <v>2036</v>
      </c>
      <c r="D23">
        <f>D$2-(D$2-$D$27)*(C23-$C$2)/25</f>
        <v>10070.121771075337</v>
      </c>
      <c r="E23">
        <f>E$2-(E$2-$E$27)*(C23-$C$2)/25</f>
        <v>11750.121771075337</v>
      </c>
      <c r="F23">
        <f>F$2-(F$2-$F$27)*(C23-$C$2)/25</f>
        <v>8941.4808624150755</v>
      </c>
    </row>
    <row r="24" spans="3:6" x14ac:dyDescent="0.35">
      <c r="C24" s="3">
        <v>2037</v>
      </c>
      <c r="D24">
        <f>D$2-(D$2-$D$27)*(C24-$C$2)/25</f>
        <v>10052.591328306504</v>
      </c>
      <c r="E24">
        <f>E$2-(E$2-$E$27)*(C24-$C$2)/25</f>
        <v>11812.591328306504</v>
      </c>
      <c r="F24">
        <f>F$2-(F$2-$F$27)*(C24-$C$2)/25</f>
        <v>8870.2056144719427</v>
      </c>
    </row>
    <row r="25" spans="3:6" x14ac:dyDescent="0.35">
      <c r="C25" s="3">
        <v>2038</v>
      </c>
      <c r="D25">
        <f>D$2-(D$2-$D$27)*(C25-$C$2)/25</f>
        <v>10035.060885537669</v>
      </c>
      <c r="E25">
        <f>E$2-(E$2-$E$27)*(C25-$C$2)/25</f>
        <v>11875.060885537669</v>
      </c>
      <c r="F25">
        <f>F$2-(F$2-$F$27)*(C25-$C$2)/25</f>
        <v>8798.9303665288098</v>
      </c>
    </row>
    <row r="26" spans="3:6" x14ac:dyDescent="0.35">
      <c r="C26" s="3">
        <v>2039</v>
      </c>
      <c r="D26">
        <f>D$2-(D$2-$D$27)*(C26-$C$2)/25</f>
        <v>10017.530442768835</v>
      </c>
      <c r="E26">
        <f>E$2-(E$2-$E$27)*(C26-$C$2)/25</f>
        <v>11937.530442768835</v>
      </c>
      <c r="F26">
        <f>F$2-(F$2-$F$27)*(C26-$C$2)/25</f>
        <v>8727.655118585677</v>
      </c>
    </row>
    <row r="27" spans="3:6" x14ac:dyDescent="0.35">
      <c r="C27" s="3">
        <v>2040</v>
      </c>
      <c r="D27" s="2">
        <v>10000</v>
      </c>
      <c r="E27" s="2">
        <v>12000</v>
      </c>
      <c r="F27" s="2">
        <v>8656.3798706425441</v>
      </c>
    </row>
    <row r="28" spans="3:6" x14ac:dyDescent="0.35">
      <c r="C28" s="3">
        <v>2041</v>
      </c>
      <c r="D28">
        <f>D$27-(D$27-$D$37)*(C28-$C$27)/10</f>
        <v>10000</v>
      </c>
      <c r="E28">
        <f>E$27-(E$27-$E$37)*(C28-$C$27)/10</f>
        <v>12000</v>
      </c>
      <c r="F28">
        <f>F$27-(F$27-$F$37)*(C28-$C$27)/10</f>
        <v>8634.1793835782901</v>
      </c>
    </row>
    <row r="29" spans="3:6" x14ac:dyDescent="0.35">
      <c r="C29" s="3">
        <v>2042</v>
      </c>
      <c r="D29">
        <f>D$27-(D$27-$D$37)*(C29-$C$27)/10</f>
        <v>10000</v>
      </c>
      <c r="E29">
        <f>E$27-(E$27-$E$37)*(C29-$C$27)/10</f>
        <v>12000</v>
      </c>
      <c r="F29">
        <f>F$27-(F$27-$F$37)*(C29-$C$27)/10</f>
        <v>8611.978896514036</v>
      </c>
    </row>
    <row r="30" spans="3:6" x14ac:dyDescent="0.35">
      <c r="C30" s="3">
        <v>2043</v>
      </c>
      <c r="D30">
        <f>D$27-(D$27-$D$37)*(C30-$C$27)/10</f>
        <v>10000</v>
      </c>
      <c r="E30">
        <f>E$27-(E$27-$E$37)*(C30-$C$27)/10</f>
        <v>12000</v>
      </c>
      <c r="F30">
        <f>F$27-(F$27-$F$37)*(C30-$C$27)/10</f>
        <v>8589.7784094497802</v>
      </c>
    </row>
    <row r="31" spans="3:6" x14ac:dyDescent="0.35">
      <c r="C31" s="3">
        <v>2044</v>
      </c>
      <c r="D31">
        <f>D$27-(D$27-$D$37)*(C31-$C$27)/10</f>
        <v>10000</v>
      </c>
      <c r="E31">
        <f>E$27-(E$27-$E$37)*(C31-$C$27)/10</f>
        <v>12000</v>
      </c>
      <c r="F31">
        <f>F$27-(F$27-$F$37)*(C31-$C$27)/10</f>
        <v>8567.5779223855261</v>
      </c>
    </row>
    <row r="32" spans="3:6" x14ac:dyDescent="0.35">
      <c r="C32" s="3">
        <v>2045</v>
      </c>
      <c r="D32">
        <f>D$27-(D$27-$D$37)*(C32-$C$27)/10</f>
        <v>10000</v>
      </c>
      <c r="E32">
        <f>E$27-(E$27-$E$37)*(C32-$C$27)/10</f>
        <v>12000</v>
      </c>
      <c r="F32">
        <f>F$27-(F$27-$F$37)*(C32-$C$27)/10</f>
        <v>8545.3774353212721</v>
      </c>
    </row>
    <row r="33" spans="3:6" x14ac:dyDescent="0.35">
      <c r="C33" s="3">
        <v>2046</v>
      </c>
      <c r="D33">
        <f>D$27-(D$27-$D$37)*(C33-$C$27)/10</f>
        <v>10000</v>
      </c>
      <c r="E33">
        <f>E$27-(E$27-$E$37)*(C33-$C$27)/10</f>
        <v>12000</v>
      </c>
      <c r="F33">
        <f>F$27-(F$27-$F$37)*(C33-$C$27)/10</f>
        <v>8523.176948257018</v>
      </c>
    </row>
    <row r="34" spans="3:6" x14ac:dyDescent="0.35">
      <c r="C34" s="3">
        <v>2047</v>
      </c>
      <c r="D34">
        <f>D$27-(D$27-$D$37)*(C34-$C$27)/10</f>
        <v>10000</v>
      </c>
      <c r="E34">
        <f>E$27-(E$27-$E$37)*(C34-$C$27)/10</f>
        <v>12000</v>
      </c>
      <c r="F34">
        <f>F$27-(F$27-$F$37)*(C34-$C$27)/10</f>
        <v>8500.976461192764</v>
      </c>
    </row>
    <row r="35" spans="3:6" x14ac:dyDescent="0.35">
      <c r="C35" s="3">
        <v>2048</v>
      </c>
      <c r="D35">
        <f>D$27-(D$27-$D$37)*(C35-$C$27)/10</f>
        <v>10000</v>
      </c>
      <c r="E35">
        <f>E$27-(E$27-$E$37)*(C35-$C$27)/10</f>
        <v>12000</v>
      </c>
      <c r="F35">
        <f>F$27-(F$27-$F$37)*(C35-$C$27)/10</f>
        <v>8478.7759741285081</v>
      </c>
    </row>
    <row r="36" spans="3:6" x14ac:dyDescent="0.35">
      <c r="C36" s="3">
        <v>2049</v>
      </c>
      <c r="D36">
        <f>D$27-(D$27-$D$37)*(C36-$C$27)/10</f>
        <v>10000</v>
      </c>
      <c r="E36">
        <f>E$27-(E$27-$E$37)*(C36-$C$27)/10</f>
        <v>12000</v>
      </c>
      <c r="F36">
        <f>F$27-(F$27-$F$37)*(C36-$C$27)/10</f>
        <v>8456.575487064254</v>
      </c>
    </row>
    <row r="37" spans="3:6" x14ac:dyDescent="0.35">
      <c r="C37" s="3">
        <v>2050</v>
      </c>
      <c r="D37" s="2">
        <v>10000</v>
      </c>
      <c r="E37" s="2">
        <v>12000</v>
      </c>
      <c r="F37" s="2">
        <v>8434.375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EF0B-227B-43D3-95F4-110A52B86BBE}">
  <dimension ref="A1:D28"/>
  <sheetViews>
    <sheetView tabSelected="1" workbookViewId="0">
      <selection activeCell="B2" sqref="B2:D28"/>
    </sheetView>
  </sheetViews>
  <sheetFormatPr baseColWidth="10" defaultRowHeight="14.5" x14ac:dyDescent="0.35"/>
  <cols>
    <col min="2" max="4" width="11.81640625" bestFit="1" customWidth="1"/>
  </cols>
  <sheetData>
    <row r="1" spans="1:4" x14ac:dyDescent="0.35">
      <c r="A1" t="s">
        <v>10</v>
      </c>
      <c r="B1" t="s">
        <v>0</v>
      </c>
      <c r="C1" t="s">
        <v>1</v>
      </c>
      <c r="D1" t="s">
        <v>3</v>
      </c>
    </row>
    <row r="2" spans="1:4" x14ac:dyDescent="0.35">
      <c r="A2" s="3">
        <v>2024</v>
      </c>
      <c r="B2">
        <f>+population!B2*pkm_scenarios!D11*1000000</f>
        <v>848203296365.07178</v>
      </c>
      <c r="C2">
        <f>+population!C2*pkm_scenarios!E11*1000000</f>
        <v>907607716445.0719</v>
      </c>
      <c r="D2">
        <f>+population!D2*pkm_scenarios!F11*1000000</f>
        <v>808294809068.9248</v>
      </c>
    </row>
    <row r="3" spans="1:4" x14ac:dyDescent="0.35">
      <c r="A3" s="3">
        <v>2025</v>
      </c>
      <c r="B3">
        <f>+population!B3*pkm_scenarios!D12*1000000</f>
        <v>846232541447.65576</v>
      </c>
      <c r="C3">
        <f>+population!C3*pkm_scenarios!E12*1000000</f>
        <v>912196576647.65576</v>
      </c>
      <c r="D3">
        <f>+population!D3*pkm_scenarios!F12*1000000</f>
        <v>801917238693.474</v>
      </c>
    </row>
    <row r="4" spans="1:4" x14ac:dyDescent="0.35">
      <c r="A4" s="3">
        <v>2026</v>
      </c>
      <c r="B4">
        <f>+population!B4*pkm_scenarios!D13*1000000</f>
        <v>844300717636.15686</v>
      </c>
      <c r="C4">
        <f>+population!C4*pkm_scenarios!E13*1000000</f>
        <v>916819382756.15674</v>
      </c>
      <c r="D4">
        <f>+population!D4*pkm_scenarios!F13*1000000</f>
        <v>795581948531.47449</v>
      </c>
    </row>
    <row r="5" spans="1:4" x14ac:dyDescent="0.35">
      <c r="A5" s="3">
        <v>2027</v>
      </c>
      <c r="B5">
        <f>+population!B5*pkm_scenarios!D14*1000000</f>
        <v>842369474007.94409</v>
      </c>
      <c r="C5">
        <f>+population!C5*pkm_scenarios!E14*1000000</f>
        <v>921435072087.94409</v>
      </c>
      <c r="D5">
        <f>+population!D5*pkm_scenarios!F14*1000000</f>
        <v>789252409447.95691</v>
      </c>
    </row>
    <row r="6" spans="1:4" x14ac:dyDescent="0.35">
      <c r="A6" s="3">
        <v>2028</v>
      </c>
      <c r="B6">
        <f>+population!B6*pkm_scenarios!D15*1000000</f>
        <v>840416965955.92847</v>
      </c>
      <c r="C6">
        <f>+population!C6*pkm_scenarios!E15*1000000</f>
        <v>926019548995.92834</v>
      </c>
      <c r="D6">
        <f>+population!D6*pkm_scenarios!F15*1000000</f>
        <v>782908289107.15967</v>
      </c>
    </row>
    <row r="7" spans="1:4" x14ac:dyDescent="0.35">
      <c r="A7" s="3">
        <v>2029</v>
      </c>
      <c r="B7">
        <f>+population!B7*pkm_scenarios!D16*1000000</f>
        <v>838396516295.34241</v>
      </c>
      <c r="C7">
        <f>+population!C7*pkm_scenarios!E16*1000000</f>
        <v>930520455335.34229</v>
      </c>
      <c r="D7">
        <f>+population!D7*pkm_scenarios!F16*1000000</f>
        <v>776506726850.42078</v>
      </c>
    </row>
    <row r="8" spans="1:4" x14ac:dyDescent="0.35">
      <c r="A8" s="3">
        <v>2030</v>
      </c>
      <c r="B8">
        <f>+population!B8*pkm_scenarios!D17*1000000</f>
        <v>836275058718.0531</v>
      </c>
      <c r="C8">
        <f>+population!C8*pkm_scenarios!E17*1000000</f>
        <v>934899141918.0531</v>
      </c>
      <c r="D8">
        <f>+population!D8*pkm_scenarios!F17*1000000</f>
        <v>770018407004.58093</v>
      </c>
    </row>
    <row r="9" spans="1:4" x14ac:dyDescent="0.35">
      <c r="A9" s="3">
        <v>2031</v>
      </c>
      <c r="B9">
        <f>+population!B9*pkm_scenarios!D18*1000000</f>
        <v>834056233832.32471</v>
      </c>
      <c r="C9">
        <f>+population!C9*pkm_scenarios!E18*1000000</f>
        <v>939157211752.32471</v>
      </c>
      <c r="D9">
        <f>+population!D9*pkm_scenarios!F18*1000000</f>
        <v>763448339058.09204</v>
      </c>
    </row>
    <row r="10" spans="1:4" x14ac:dyDescent="0.35">
      <c r="A10" s="3">
        <v>2032</v>
      </c>
      <c r="B10">
        <f>+population!B10*pkm_scenarios!D19*1000000</f>
        <v>831761517758.03796</v>
      </c>
      <c r="C10">
        <f>+population!C10*pkm_scenarios!E19*1000000</f>
        <v>943316596238.03809</v>
      </c>
      <c r="D10">
        <f>+population!D10*pkm_scenarios!F19*1000000</f>
        <v>756817693269.14868</v>
      </c>
    </row>
    <row r="11" spans="1:4" x14ac:dyDescent="0.35">
      <c r="A11" s="3">
        <v>2033</v>
      </c>
      <c r="B11">
        <f>+population!B11*pkm_scenarios!D20*1000000</f>
        <v>829394952079.39832</v>
      </c>
      <c r="C11">
        <f>+population!C11*pkm_scenarios!E20*1000000</f>
        <v>947379994159.39832</v>
      </c>
      <c r="D11">
        <f>+population!D11*pkm_scenarios!F20*1000000</f>
        <v>750131413328.51111</v>
      </c>
    </row>
    <row r="12" spans="1:4" x14ac:dyDescent="0.35">
      <c r="A12" s="3">
        <v>2034</v>
      </c>
      <c r="B12">
        <f>+population!B12*pkm_scenarios!D21*1000000</f>
        <v>826961624356.25732</v>
      </c>
      <c r="C12">
        <f>+population!C12*pkm_scenarios!E21*1000000</f>
        <v>951351426276.2572</v>
      </c>
      <c r="D12">
        <f>+population!D12*pkm_scenarios!F21*1000000</f>
        <v>743395303483.00793</v>
      </c>
    </row>
    <row r="13" spans="1:4" x14ac:dyDescent="0.35">
      <c r="A13" s="3">
        <v>2035</v>
      </c>
      <c r="B13">
        <f>+population!B13*pkm_scenarios!D22*1000000</f>
        <v>824464995692.79321</v>
      </c>
      <c r="C13">
        <f>+population!C13*pkm_scenarios!E22*1000000</f>
        <v>955233182892.79309</v>
      </c>
      <c r="D13">
        <f>+population!D13*pkm_scenarios!F22*1000000</f>
        <v>736613611392.04114</v>
      </c>
    </row>
    <row r="14" spans="1:4" x14ac:dyDescent="0.35">
      <c r="A14" s="3">
        <v>2036</v>
      </c>
      <c r="B14">
        <f>+population!B14*pkm_scenarios!D23*1000000</f>
        <v>821906642693.27258</v>
      </c>
      <c r="C14">
        <f>+population!C14*pkm_scenarios!E23*1000000</f>
        <v>959025457253.27258</v>
      </c>
      <c r="D14">
        <f>+population!D14*pkm_scenarios!F23*1000000</f>
        <v>729788843015.04858</v>
      </c>
    </row>
    <row r="15" spans="1:4" x14ac:dyDescent="0.35">
      <c r="A15" s="3">
        <v>2037</v>
      </c>
      <c r="B15">
        <f>+population!B15*pkm_scenarios!D24*1000000</f>
        <v>819284996998.61182</v>
      </c>
      <c r="C15">
        <f>+population!C15*pkm_scenarios!E24*1000000</f>
        <v>962724787558.61182</v>
      </c>
      <c r="D15">
        <f>+population!D15*pkm_scenarios!F24*1000000</f>
        <v>722920702024.99512</v>
      </c>
    </row>
    <row r="16" spans="1:4" x14ac:dyDescent="0.35">
      <c r="A16" s="3">
        <v>2038</v>
      </c>
      <c r="B16">
        <f>+population!B16*pkm_scenarios!D25*1000000</f>
        <v>816596155368.6167</v>
      </c>
      <c r="C16">
        <f>+population!C16*pkm_scenarios!E25*1000000</f>
        <v>966324885768.6167</v>
      </c>
      <c r="D16">
        <f>+population!D16*pkm_scenarios!F25*1000000</f>
        <v>716006887314.32898</v>
      </c>
    </row>
    <row r="17" spans="1:4" x14ac:dyDescent="0.35">
      <c r="A17" s="3">
        <v>2039</v>
      </c>
      <c r="B17">
        <f>+population!B17*pkm_scenarios!D26*1000000</f>
        <v>813834350981.47009</v>
      </c>
      <c r="C17">
        <f>+population!C17*pkm_scenarios!E26*1000000</f>
        <v>969817101701.47009</v>
      </c>
      <c r="D17">
        <f>+population!D17*pkm_scenarios!F26*1000000</f>
        <v>709043569131.50085</v>
      </c>
    </row>
    <row r="18" spans="1:4" x14ac:dyDescent="0.35">
      <c r="A18" s="3">
        <v>2040</v>
      </c>
      <c r="B18">
        <f>+population!B18*pkm_scenarios!D27*1000000</f>
        <v>810995570000.00012</v>
      </c>
      <c r="C18">
        <f>+population!C18*pkm_scenarios!E27*1000000</f>
        <v>973194684000</v>
      </c>
      <c r="D18">
        <f>+population!D18*pkm_scenarios!F27*1000000</f>
        <v>702028572732.82764</v>
      </c>
    </row>
    <row r="19" spans="1:4" x14ac:dyDescent="0.35">
      <c r="A19" s="3">
        <v>2041</v>
      </c>
      <c r="B19">
        <f>+population!B19*pkm_scenarios!D28*1000000</f>
        <v>809499430000</v>
      </c>
      <c r="C19">
        <f>+population!C19*pkm_scenarios!E28*1000000</f>
        <v>971399316000.00012</v>
      </c>
      <c r="D19">
        <f>+population!D19*pkm_scenarios!F28*1000000</f>
        <v>698936328952.43774</v>
      </c>
    </row>
    <row r="20" spans="1:4" x14ac:dyDescent="0.35">
      <c r="A20" s="3">
        <v>2042</v>
      </c>
      <c r="B20">
        <f>+population!B20*pkm_scenarios!D29*1000000</f>
        <v>807922600000</v>
      </c>
      <c r="C20">
        <f>+population!C20*pkm_scenarios!E29*1000000</f>
        <v>969507120000</v>
      </c>
      <c r="D20">
        <f>+population!D20*pkm_scenarios!F29*1000000</f>
        <v>695781238121.67505</v>
      </c>
    </row>
    <row r="21" spans="1:4" x14ac:dyDescent="0.35">
      <c r="A21" s="3">
        <v>2043</v>
      </c>
      <c r="B21">
        <f>+population!B21*pkm_scenarios!D30*1000000</f>
        <v>806263480000</v>
      </c>
      <c r="C21">
        <f>+population!C21*pkm_scenarios!E30*1000000</f>
        <v>967516175999.99988</v>
      </c>
      <c r="D21">
        <f>+population!D21*pkm_scenarios!F30*1000000</f>
        <v>692562463283.18445</v>
      </c>
    </row>
    <row r="22" spans="1:4" x14ac:dyDescent="0.35">
      <c r="A22" s="3">
        <v>2044</v>
      </c>
      <c r="B22">
        <f>+population!B22*pkm_scenarios!D31*1000000</f>
        <v>804520100000</v>
      </c>
      <c r="C22">
        <f>+population!C22*pkm_scenarios!E31*1000000</f>
        <v>965424120000</v>
      </c>
      <c r="D22">
        <f>+population!D22*pkm_scenarios!F31*1000000</f>
        <v>689278864687.53967</v>
      </c>
    </row>
    <row r="23" spans="1:4" x14ac:dyDescent="0.35">
      <c r="A23" s="3">
        <v>2045</v>
      </c>
      <c r="B23">
        <f>+population!B23*pkm_scenarios!D32*1000000</f>
        <v>802691910000</v>
      </c>
      <c r="C23">
        <f>+population!C23*pkm_scenarios!E32*1000000</f>
        <v>963230292000.00012</v>
      </c>
      <c r="D23">
        <f>+population!D23*pkm_scenarios!F32*1000000</f>
        <v>685930533522.89343</v>
      </c>
    </row>
    <row r="24" spans="1:4" x14ac:dyDescent="0.35">
      <c r="A24" s="3">
        <v>2046</v>
      </c>
      <c r="B24">
        <f>+population!B24*pkm_scenarios!D33*1000000</f>
        <v>800782540000</v>
      </c>
      <c r="C24">
        <f>+population!C24*pkm_scenarios!E33*1000000</f>
        <v>960939048000.00012</v>
      </c>
      <c r="D24">
        <f>+population!D24*pkm_scenarios!F33*1000000</f>
        <v>682521128549.47034</v>
      </c>
    </row>
    <row r="25" spans="1:4" x14ac:dyDescent="0.35">
      <c r="A25" s="3">
        <v>2047</v>
      </c>
      <c r="B25">
        <f>+population!B25*pkm_scenarios!D34*1000000</f>
        <v>798795920000</v>
      </c>
      <c r="C25">
        <f>+population!C25*pkm_scenarios!E34*1000000</f>
        <v>958555104000</v>
      </c>
      <c r="D25">
        <f>+population!D25*pkm_scenarios!F34*1000000</f>
        <v>679054531321.68176</v>
      </c>
    </row>
    <row r="26" spans="1:4" x14ac:dyDescent="0.35">
      <c r="A26" s="3">
        <v>2048</v>
      </c>
      <c r="B26">
        <f>+population!B26*pkm_scenarios!D35*1000000</f>
        <v>796733030000</v>
      </c>
      <c r="C26">
        <f>+population!C26*pkm_scenarios!E35*1000000</f>
        <v>956079636000</v>
      </c>
      <c r="D26">
        <f>+population!D26*pkm_scenarios!F35*1000000</f>
        <v>675532087255.86084</v>
      </c>
    </row>
    <row r="27" spans="1:4" x14ac:dyDescent="0.35">
      <c r="A27" s="3">
        <v>2049</v>
      </c>
      <c r="B27">
        <f>+population!B27*pkm_scenarios!D36*1000000</f>
        <v>794594740000</v>
      </c>
      <c r="C27">
        <f>+population!C27*pkm_scenarios!E36*1000000</f>
        <v>953513688000</v>
      </c>
      <c r="D27">
        <f>+population!D27*pkm_scenarios!F36*1000000</f>
        <v>671955040043.41943</v>
      </c>
    </row>
    <row r="28" spans="1:4" x14ac:dyDescent="0.35">
      <c r="A28" s="3">
        <v>2050</v>
      </c>
      <c r="B28">
        <f>+population!B28*pkm_scenarios!D37*1000000</f>
        <v>792384860000.00012</v>
      </c>
      <c r="C28">
        <f>+population!C28*pkm_scenarios!E37*1000000</f>
        <v>950861832000</v>
      </c>
      <c r="D28">
        <f>+population!D28*pkm_scenarios!F37*1000000</f>
        <v>668327105356.25012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population</vt:lpstr>
      <vt:lpstr>pkm_scenarios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jv1060</cp:lastModifiedBy>
  <dcterms:created xsi:type="dcterms:W3CDTF">2024-11-14T12:45:45Z</dcterms:created>
  <dcterms:modified xsi:type="dcterms:W3CDTF">2024-11-14T13:17:23Z</dcterms:modified>
</cp:coreProperties>
</file>