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derico\Documents\GitHub\Documents-RQ\Documents\RQ\ExternalDocuments\PianoDiProgetto\consuntivi\"/>
    </mc:Choice>
  </mc:AlternateContent>
  <bookViews>
    <workbookView xWindow="0" yWindow="0" windowWidth="16380" windowHeight="8190" activeTab="2"/>
  </bookViews>
  <sheets>
    <sheet name="Fase A" sheetId="1" r:id="rId1"/>
    <sheet name="Fase AD" sheetId="2" r:id="rId2"/>
    <sheet name="Fase PA" sheetId="3" r:id="rId3"/>
    <sheet name="Fase PDROB" sheetId="4" r:id="rId4"/>
    <sheet name="Fase PDRD" sheetId="5" r:id="rId5"/>
    <sheet name="Fase PDROP" sheetId="6" r:id="rId6"/>
    <sheet name="Fase V" sheetId="7" r:id="rId7"/>
    <sheet name="Finale" sheetId="8" r:id="rId8"/>
  </sheets>
  <calcPr calcId="152511"/>
  <fileRecoveryPr repairLoad="1"/>
</workbook>
</file>

<file path=xl/calcChain.xml><?xml version="1.0" encoding="utf-8"?>
<calcChain xmlns="http://schemas.openxmlformats.org/spreadsheetml/2006/main">
  <c r="F49" i="3" l="1"/>
  <c r="H38" i="3"/>
  <c r="H37" i="3"/>
  <c r="H36" i="3"/>
  <c r="H35" i="3"/>
  <c r="H34" i="3"/>
  <c r="H33" i="3"/>
  <c r="H32" i="3"/>
  <c r="H12" i="3"/>
  <c r="B6" i="8"/>
  <c r="C6" i="8"/>
  <c r="D6" i="8"/>
  <c r="E6" i="8"/>
  <c r="F6" i="8"/>
  <c r="G6" i="8"/>
  <c r="B7" i="8"/>
  <c r="C7" i="8"/>
  <c r="D7" i="8"/>
  <c r="E7" i="8"/>
  <c r="F7" i="8"/>
  <c r="G7" i="8"/>
  <c r="B8" i="8"/>
  <c r="C8" i="8"/>
  <c r="D8" i="8"/>
  <c r="E8" i="8"/>
  <c r="F8" i="8"/>
  <c r="G8" i="8"/>
  <c r="B9" i="8"/>
  <c r="C9" i="8"/>
  <c r="D9" i="8"/>
  <c r="E9" i="8"/>
  <c r="F9" i="8"/>
  <c r="G9" i="8"/>
  <c r="B10" i="8"/>
  <c r="C10" i="8"/>
  <c r="D10" i="8"/>
  <c r="E10" i="8"/>
  <c r="F10" i="8"/>
  <c r="G10" i="8"/>
  <c r="B11" i="8"/>
  <c r="C11" i="8"/>
  <c r="D11" i="8"/>
  <c r="E11" i="8"/>
  <c r="F11" i="8"/>
  <c r="G11" i="8"/>
  <c r="B12" i="8"/>
  <c r="D12" i="8"/>
  <c r="E12" i="8"/>
  <c r="F12" i="8"/>
  <c r="G12" i="8"/>
  <c r="B32" i="8"/>
  <c r="C32" i="8"/>
  <c r="D32" i="8"/>
  <c r="E32" i="8"/>
  <c r="F32" i="8"/>
  <c r="G32" i="8"/>
  <c r="B33" i="8"/>
  <c r="C33" i="8"/>
  <c r="D33" i="8"/>
  <c r="E33" i="8"/>
  <c r="F33" i="8"/>
  <c r="G33" i="8"/>
  <c r="B34" i="8"/>
  <c r="C34" i="8"/>
  <c r="D34" i="8"/>
  <c r="E34" i="8"/>
  <c r="F34" i="8"/>
  <c r="G34" i="8"/>
  <c r="B35" i="8"/>
  <c r="C35" i="8"/>
  <c r="D35" i="8"/>
  <c r="E35" i="8"/>
  <c r="F35" i="8"/>
  <c r="G35" i="8"/>
  <c r="B36" i="8"/>
  <c r="C36" i="8"/>
  <c r="D36" i="8"/>
  <c r="E36" i="8"/>
  <c r="F36" i="8"/>
  <c r="G36" i="8"/>
  <c r="B37" i="8"/>
  <c r="C37" i="8"/>
  <c r="D37" i="8"/>
  <c r="E37" i="8"/>
  <c r="F37" i="8"/>
  <c r="G37" i="8"/>
  <c r="B38" i="8"/>
  <c r="C38" i="8"/>
  <c r="D38" i="8"/>
  <c r="E38" i="8"/>
  <c r="F38" i="8"/>
  <c r="G38" i="8"/>
  <c r="B6" i="7"/>
  <c r="C6" i="7"/>
  <c r="D6" i="7"/>
  <c r="E6" i="7"/>
  <c r="F6" i="7"/>
  <c r="G6" i="7"/>
  <c r="H6" i="7"/>
  <c r="B7" i="7"/>
  <c r="C7" i="7"/>
  <c r="D7" i="7"/>
  <c r="E7" i="7"/>
  <c r="F7" i="7"/>
  <c r="G7" i="7"/>
  <c r="H7" i="7"/>
  <c r="B8" i="7"/>
  <c r="C8" i="7"/>
  <c r="D8" i="7"/>
  <c r="E8" i="7"/>
  <c r="F8" i="7"/>
  <c r="G8" i="7"/>
  <c r="H8" i="7"/>
  <c r="B9" i="7"/>
  <c r="C9" i="7"/>
  <c r="D9" i="7"/>
  <c r="E9" i="7"/>
  <c r="F9" i="7"/>
  <c r="G9" i="7"/>
  <c r="H9" i="7"/>
  <c r="B10" i="7"/>
  <c r="C10" i="7"/>
  <c r="D10" i="7"/>
  <c r="E10" i="7"/>
  <c r="F10" i="7"/>
  <c r="G10" i="7"/>
  <c r="H10" i="7"/>
  <c r="B11" i="7"/>
  <c r="C11" i="7"/>
  <c r="D11" i="7"/>
  <c r="E11" i="7"/>
  <c r="F11" i="7"/>
  <c r="G11" i="7"/>
  <c r="H11" i="7"/>
  <c r="B12" i="7"/>
  <c r="C12" i="7"/>
  <c r="D12" i="7"/>
  <c r="E12" i="7"/>
  <c r="F12" i="7"/>
  <c r="G12" i="7"/>
  <c r="H12" i="7"/>
  <c r="B13" i="7"/>
  <c r="C13" i="7"/>
  <c r="D13" i="7"/>
  <c r="E13" i="7"/>
  <c r="F13" i="7"/>
  <c r="G13" i="7"/>
  <c r="H13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H32" i="7"/>
  <c r="H33" i="7"/>
  <c r="H34" i="7"/>
  <c r="H35" i="7"/>
  <c r="H36" i="7"/>
  <c r="H37" i="7"/>
  <c r="H38" i="7"/>
  <c r="B39" i="7"/>
  <c r="C39" i="7"/>
  <c r="D39" i="7"/>
  <c r="E39" i="7"/>
  <c r="F39" i="7"/>
  <c r="G39" i="7"/>
  <c r="H39" i="7"/>
  <c r="B44" i="7"/>
  <c r="C44" i="7"/>
  <c r="D44" i="7"/>
  <c r="E44" i="7"/>
  <c r="F44" i="7"/>
  <c r="G44" i="7"/>
  <c r="B45" i="7"/>
  <c r="C45" i="7"/>
  <c r="D45" i="7"/>
  <c r="E45" i="7"/>
  <c r="F45" i="7"/>
  <c r="G45" i="7"/>
  <c r="B46" i="7"/>
  <c r="C46" i="7"/>
  <c r="D46" i="7"/>
  <c r="E46" i="7"/>
  <c r="F46" i="7"/>
  <c r="G46" i="7"/>
  <c r="B47" i="7"/>
  <c r="C47" i="7"/>
  <c r="D47" i="7"/>
  <c r="E47" i="7"/>
  <c r="F47" i="7"/>
  <c r="G47" i="7"/>
  <c r="B48" i="7"/>
  <c r="C48" i="7"/>
  <c r="D48" i="7"/>
  <c r="E48" i="7"/>
  <c r="F48" i="7"/>
  <c r="G48" i="7"/>
  <c r="B49" i="7"/>
  <c r="C49" i="7"/>
  <c r="D49" i="7"/>
  <c r="E49" i="7"/>
  <c r="F49" i="7"/>
  <c r="G49" i="7"/>
  <c r="B50" i="7"/>
  <c r="C50" i="7"/>
  <c r="D50" i="7"/>
  <c r="E50" i="7"/>
  <c r="F50" i="7"/>
  <c r="G50" i="7"/>
  <c r="B6" i="6"/>
  <c r="C6" i="6"/>
  <c r="D6" i="6"/>
  <c r="E6" i="6"/>
  <c r="F6" i="6"/>
  <c r="G6" i="6"/>
  <c r="H6" i="6"/>
  <c r="B7" i="6"/>
  <c r="C7" i="6"/>
  <c r="D7" i="6"/>
  <c r="E7" i="6"/>
  <c r="F7" i="6"/>
  <c r="G7" i="6"/>
  <c r="H7" i="6"/>
  <c r="B8" i="6"/>
  <c r="C8" i="6"/>
  <c r="D8" i="6"/>
  <c r="E8" i="6"/>
  <c r="F8" i="6"/>
  <c r="G8" i="6"/>
  <c r="H8" i="6"/>
  <c r="B9" i="6"/>
  <c r="C9" i="6"/>
  <c r="D9" i="6"/>
  <c r="E9" i="6"/>
  <c r="F9" i="6"/>
  <c r="G9" i="6"/>
  <c r="H9" i="6"/>
  <c r="B10" i="6"/>
  <c r="C10" i="6"/>
  <c r="D10" i="6"/>
  <c r="E10" i="6"/>
  <c r="F10" i="6"/>
  <c r="G10" i="6"/>
  <c r="H10" i="6"/>
  <c r="B11" i="6"/>
  <c r="C11" i="6"/>
  <c r="D11" i="6"/>
  <c r="E11" i="6"/>
  <c r="F11" i="6"/>
  <c r="G11" i="6"/>
  <c r="H11" i="6"/>
  <c r="B12" i="6"/>
  <c r="C12" i="6"/>
  <c r="D12" i="6"/>
  <c r="E12" i="6"/>
  <c r="F12" i="6"/>
  <c r="G12" i="6"/>
  <c r="H12" i="6"/>
  <c r="B13" i="6"/>
  <c r="C13" i="6"/>
  <c r="D13" i="6"/>
  <c r="E13" i="6"/>
  <c r="F13" i="6"/>
  <c r="G13" i="6"/>
  <c r="H13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H32" i="6"/>
  <c r="H33" i="6"/>
  <c r="H34" i="6"/>
  <c r="H35" i="6"/>
  <c r="H36" i="6"/>
  <c r="H37" i="6"/>
  <c r="H38" i="6"/>
  <c r="B39" i="6"/>
  <c r="C39" i="6"/>
  <c r="D39" i="6"/>
  <c r="E39" i="6"/>
  <c r="F39" i="6"/>
  <c r="G39" i="6"/>
  <c r="H39" i="6"/>
  <c r="B44" i="6"/>
  <c r="C44" i="6"/>
  <c r="D44" i="6"/>
  <c r="E44" i="6"/>
  <c r="F44" i="6"/>
  <c r="G44" i="6"/>
  <c r="B45" i="6"/>
  <c r="C45" i="6"/>
  <c r="D45" i="6"/>
  <c r="E45" i="6"/>
  <c r="F45" i="6"/>
  <c r="G45" i="6"/>
  <c r="B46" i="6"/>
  <c r="C46" i="6"/>
  <c r="D46" i="6"/>
  <c r="E46" i="6"/>
  <c r="F46" i="6"/>
  <c r="G46" i="6"/>
  <c r="B47" i="6"/>
  <c r="C47" i="6"/>
  <c r="D47" i="6"/>
  <c r="E47" i="6"/>
  <c r="F47" i="6"/>
  <c r="G47" i="6"/>
  <c r="B48" i="6"/>
  <c r="C48" i="6"/>
  <c r="D48" i="6"/>
  <c r="E48" i="6"/>
  <c r="F48" i="6"/>
  <c r="G48" i="6"/>
  <c r="B49" i="6"/>
  <c r="C49" i="6"/>
  <c r="D49" i="6"/>
  <c r="E49" i="6"/>
  <c r="F49" i="6"/>
  <c r="G49" i="6"/>
  <c r="B50" i="6"/>
  <c r="C50" i="6"/>
  <c r="D50" i="6"/>
  <c r="E50" i="6"/>
  <c r="F50" i="6"/>
  <c r="G50" i="6"/>
  <c r="B6" i="5"/>
  <c r="C6" i="5"/>
  <c r="D6" i="5"/>
  <c r="E6" i="5"/>
  <c r="F6" i="5"/>
  <c r="G6" i="5"/>
  <c r="H6" i="5"/>
  <c r="B7" i="5"/>
  <c r="C7" i="5"/>
  <c r="D7" i="5"/>
  <c r="E7" i="5"/>
  <c r="F7" i="5"/>
  <c r="G7" i="5"/>
  <c r="H7" i="5"/>
  <c r="B8" i="5"/>
  <c r="C8" i="5"/>
  <c r="D8" i="5"/>
  <c r="E8" i="5"/>
  <c r="F8" i="5"/>
  <c r="G8" i="5"/>
  <c r="H8" i="5"/>
  <c r="B9" i="5"/>
  <c r="C9" i="5"/>
  <c r="D9" i="5"/>
  <c r="E9" i="5"/>
  <c r="F9" i="5"/>
  <c r="G9" i="5"/>
  <c r="H9" i="5"/>
  <c r="B10" i="5"/>
  <c r="C10" i="5"/>
  <c r="D10" i="5"/>
  <c r="E10" i="5"/>
  <c r="F10" i="5"/>
  <c r="G10" i="5"/>
  <c r="H10" i="5"/>
  <c r="B11" i="5"/>
  <c r="C11" i="5"/>
  <c r="D11" i="5"/>
  <c r="E11" i="5"/>
  <c r="F11" i="5"/>
  <c r="G11" i="5"/>
  <c r="H11" i="5"/>
  <c r="B12" i="5"/>
  <c r="C12" i="5"/>
  <c r="D12" i="5"/>
  <c r="E12" i="5"/>
  <c r="F12" i="5"/>
  <c r="G12" i="5"/>
  <c r="H12" i="5"/>
  <c r="B13" i="5"/>
  <c r="C13" i="5"/>
  <c r="D13" i="5"/>
  <c r="E13" i="5"/>
  <c r="F13" i="5"/>
  <c r="G13" i="5"/>
  <c r="H13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H32" i="5"/>
  <c r="H33" i="5"/>
  <c r="H34" i="5"/>
  <c r="H35" i="5"/>
  <c r="H36" i="5"/>
  <c r="H37" i="5"/>
  <c r="H38" i="5"/>
  <c r="B39" i="5"/>
  <c r="C39" i="5"/>
  <c r="D39" i="5"/>
  <c r="E39" i="5"/>
  <c r="F39" i="5"/>
  <c r="G39" i="5"/>
  <c r="H39" i="5"/>
  <c r="B44" i="5"/>
  <c r="C44" i="5"/>
  <c r="D44" i="5"/>
  <c r="E44" i="5"/>
  <c r="F44" i="5"/>
  <c r="G44" i="5"/>
  <c r="B45" i="5"/>
  <c r="C45" i="5"/>
  <c r="D45" i="5"/>
  <c r="E45" i="5"/>
  <c r="F45" i="5"/>
  <c r="G45" i="5"/>
  <c r="B46" i="5"/>
  <c r="C46" i="5"/>
  <c r="D46" i="5"/>
  <c r="E46" i="5"/>
  <c r="F46" i="5"/>
  <c r="G46" i="5"/>
  <c r="B47" i="5"/>
  <c r="C47" i="5"/>
  <c r="D47" i="5"/>
  <c r="E47" i="5"/>
  <c r="F47" i="5"/>
  <c r="G47" i="5"/>
  <c r="B48" i="5"/>
  <c r="C48" i="5"/>
  <c r="D48" i="5"/>
  <c r="E48" i="5"/>
  <c r="F48" i="5"/>
  <c r="G48" i="5"/>
  <c r="B49" i="5"/>
  <c r="C49" i="5"/>
  <c r="D49" i="5"/>
  <c r="E49" i="5"/>
  <c r="F49" i="5"/>
  <c r="G49" i="5"/>
  <c r="B50" i="5"/>
  <c r="C50" i="5"/>
  <c r="D50" i="5"/>
  <c r="E50" i="5"/>
  <c r="F50" i="5"/>
  <c r="G50" i="5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C9" i="4"/>
  <c r="D9" i="4"/>
  <c r="E9" i="4"/>
  <c r="F9" i="4"/>
  <c r="G9" i="4"/>
  <c r="H9" i="4"/>
  <c r="B10" i="4"/>
  <c r="C10" i="4"/>
  <c r="D10" i="4"/>
  <c r="E10" i="4"/>
  <c r="F10" i="4"/>
  <c r="G10" i="4"/>
  <c r="H10" i="4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H32" i="4"/>
  <c r="H33" i="4"/>
  <c r="H34" i="4"/>
  <c r="H35" i="4"/>
  <c r="H36" i="4"/>
  <c r="H37" i="4"/>
  <c r="H38" i="4"/>
  <c r="B39" i="4"/>
  <c r="C39" i="4"/>
  <c r="D39" i="4"/>
  <c r="E39" i="4"/>
  <c r="F39" i="4"/>
  <c r="G39" i="4"/>
  <c r="H39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H6" i="3"/>
  <c r="H7" i="3"/>
  <c r="H8" i="3"/>
  <c r="H9" i="3"/>
  <c r="H10" i="3"/>
  <c r="H11" i="3"/>
  <c r="B13" i="3"/>
  <c r="B18" i="3" s="1"/>
  <c r="D13" i="3"/>
  <c r="B20" i="3" s="1"/>
  <c r="E13" i="3"/>
  <c r="B21" i="3" s="1"/>
  <c r="C21" i="3" s="1"/>
  <c r="E47" i="3" s="1"/>
  <c r="F13" i="3"/>
  <c r="B22" i="3" s="1"/>
  <c r="G13" i="3"/>
  <c r="B23" i="3" s="1"/>
  <c r="B39" i="3"/>
  <c r="C39" i="3"/>
  <c r="D39" i="3"/>
  <c r="E39" i="3"/>
  <c r="F39" i="3"/>
  <c r="G39" i="3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H32" i="2"/>
  <c r="H33" i="2"/>
  <c r="H34" i="2"/>
  <c r="H35" i="2"/>
  <c r="H36" i="2"/>
  <c r="H37" i="2"/>
  <c r="H38" i="2"/>
  <c r="B39" i="2"/>
  <c r="C39" i="2"/>
  <c r="D39" i="2"/>
  <c r="E39" i="2"/>
  <c r="F39" i="2"/>
  <c r="G39" i="2"/>
  <c r="H39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H6" i="1"/>
  <c r="H7" i="1"/>
  <c r="H8" i="1"/>
  <c r="H9" i="1"/>
  <c r="H10" i="1"/>
  <c r="H11" i="1"/>
  <c r="H12" i="1"/>
  <c r="B13" i="1"/>
  <c r="C13" i="1"/>
  <c r="D13" i="1"/>
  <c r="E13" i="1"/>
  <c r="F13" i="1"/>
  <c r="G13" i="1"/>
  <c r="H13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H32" i="1"/>
  <c r="H33" i="1"/>
  <c r="H34" i="1"/>
  <c r="H35" i="1"/>
  <c r="H36" i="1"/>
  <c r="H37" i="1"/>
  <c r="H38" i="1"/>
  <c r="B39" i="1"/>
  <c r="C39" i="1"/>
  <c r="D39" i="1"/>
  <c r="E39" i="1"/>
  <c r="F39" i="1"/>
  <c r="G39" i="1"/>
  <c r="H39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G39" i="8" l="1"/>
  <c r="B39" i="8"/>
  <c r="C39" i="8"/>
  <c r="D39" i="8"/>
  <c r="H36" i="8"/>
  <c r="H32" i="8"/>
  <c r="E39" i="8"/>
  <c r="H38" i="8"/>
  <c r="H33" i="8"/>
  <c r="H34" i="8"/>
  <c r="H37" i="8"/>
  <c r="H39" i="3"/>
  <c r="F39" i="8"/>
  <c r="H35" i="8"/>
  <c r="H9" i="8"/>
  <c r="D13" i="8"/>
  <c r="B20" i="8" s="1"/>
  <c r="B46" i="8" s="1"/>
  <c r="H10" i="8"/>
  <c r="H11" i="8"/>
  <c r="C13" i="3"/>
  <c r="B19" i="3" s="1"/>
  <c r="B45" i="3" s="1"/>
  <c r="C12" i="8"/>
  <c r="H12" i="8" s="1"/>
  <c r="H8" i="8"/>
  <c r="B49" i="3"/>
  <c r="C49" i="3" s="1"/>
  <c r="C23" i="3"/>
  <c r="E49" i="3" s="1"/>
  <c r="G13" i="8"/>
  <c r="B23" i="8" s="1"/>
  <c r="C23" i="8" s="1"/>
  <c r="E49" i="8" s="1"/>
  <c r="F13" i="8"/>
  <c r="B22" i="8" s="1"/>
  <c r="C22" i="8" s="1"/>
  <c r="E48" i="8" s="1"/>
  <c r="E13" i="8"/>
  <c r="B21" i="8" s="1"/>
  <c r="B47" i="8" s="1"/>
  <c r="H7" i="8"/>
  <c r="B13" i="8"/>
  <c r="B48" i="3"/>
  <c r="C22" i="3"/>
  <c r="E48" i="3" s="1"/>
  <c r="B47" i="3"/>
  <c r="C20" i="3"/>
  <c r="E46" i="3" s="1"/>
  <c r="B46" i="3"/>
  <c r="C18" i="3"/>
  <c r="B44" i="3"/>
  <c r="H6" i="8"/>
  <c r="H39" i="8" l="1"/>
  <c r="B48" i="8"/>
  <c r="C48" i="8" s="1"/>
  <c r="F48" i="8" s="1"/>
  <c r="C20" i="8"/>
  <c r="E46" i="8" s="1"/>
  <c r="B24" i="3"/>
  <c r="H13" i="3"/>
  <c r="C19" i="3"/>
  <c r="E45" i="3" s="1"/>
  <c r="C13" i="8"/>
  <c r="B19" i="8" s="1"/>
  <c r="B45" i="8" s="1"/>
  <c r="C45" i="8" s="1"/>
  <c r="F45" i="8" s="1"/>
  <c r="B49" i="8"/>
  <c r="C49" i="8" s="1"/>
  <c r="F49" i="8" s="1"/>
  <c r="C21" i="8"/>
  <c r="E47" i="8" s="1"/>
  <c r="B18" i="8"/>
  <c r="C18" i="8" s="1"/>
  <c r="D49" i="3"/>
  <c r="G49" i="3" s="1"/>
  <c r="C48" i="3"/>
  <c r="F48" i="3" s="1"/>
  <c r="C47" i="8"/>
  <c r="F47" i="8" s="1"/>
  <c r="C47" i="3"/>
  <c r="F47" i="3" s="1"/>
  <c r="C46" i="3"/>
  <c r="F46" i="3" s="1"/>
  <c r="C46" i="8"/>
  <c r="F46" i="8" s="1"/>
  <c r="C45" i="3"/>
  <c r="F45" i="3" s="1"/>
  <c r="B44" i="8"/>
  <c r="C44" i="3"/>
  <c r="F44" i="3" s="1"/>
  <c r="B50" i="3"/>
  <c r="C50" i="3" s="1"/>
  <c r="E44" i="3"/>
  <c r="D47" i="3" l="1"/>
  <c r="G47" i="3" s="1"/>
  <c r="C24" i="3"/>
  <c r="E50" i="3" s="1"/>
  <c r="H13" i="8"/>
  <c r="C19" i="8"/>
  <c r="E45" i="8" s="1"/>
  <c r="F50" i="3"/>
  <c r="D46" i="8"/>
  <c r="G46" i="8" s="1"/>
  <c r="D48" i="8"/>
  <c r="G48" i="8" s="1"/>
  <c r="D47" i="8"/>
  <c r="G47" i="8" s="1"/>
  <c r="B24" i="8"/>
  <c r="D44" i="3"/>
  <c r="D49" i="8"/>
  <c r="G49" i="8" s="1"/>
  <c r="D48" i="3"/>
  <c r="G48" i="3" s="1"/>
  <c r="D46" i="3"/>
  <c r="G46" i="3" s="1"/>
  <c r="D45" i="3"/>
  <c r="G45" i="3" s="1"/>
  <c r="D45" i="8"/>
  <c r="G45" i="8" s="1"/>
  <c r="E44" i="8"/>
  <c r="B50" i="8"/>
  <c r="C50" i="8" s="1"/>
  <c r="C44" i="8"/>
  <c r="F44" i="8" s="1"/>
  <c r="F50" i="8" s="1"/>
  <c r="D50" i="3" l="1"/>
  <c r="C24" i="8"/>
  <c r="E50" i="8" s="1"/>
  <c r="G44" i="3"/>
  <c r="G50" i="3" s="1"/>
  <c r="D44" i="8"/>
  <c r="G44" i="8" l="1"/>
  <c r="G50" i="8" s="1"/>
  <c r="D50" i="8"/>
</calcChain>
</file>

<file path=xl/sharedStrings.xml><?xml version="1.0" encoding="utf-8"?>
<sst xmlns="http://schemas.openxmlformats.org/spreadsheetml/2006/main" count="512" uniqueCount="47">
  <si>
    <t>Preventivo</t>
  </si>
  <si>
    <t xml:space="preserve">Ore singolo-Ore totali per ruolo </t>
  </si>
  <si>
    <t>Nominativo</t>
  </si>
  <si>
    <t>Rp</t>
  </si>
  <si>
    <t>Am</t>
  </si>
  <si>
    <t>Pt</t>
  </si>
  <si>
    <t>An</t>
  </si>
  <si>
    <t>Pm</t>
  </si>
  <si>
    <t xml:space="preserve">Ve </t>
  </si>
  <si>
    <t>Ore totali</t>
  </si>
  <si>
    <t>Fase - Riassunto</t>
  </si>
  <si>
    <t xml:space="preserve">Andrighetto Cristian </t>
  </si>
  <si>
    <t xml:space="preserve">Bicego Eduard </t>
  </si>
  <si>
    <t xml:space="preserve">Castello Davide </t>
  </si>
  <si>
    <t xml:space="preserve">Conti Oscar Elia </t>
  </si>
  <si>
    <t xml:space="preserve">Tavella Federico </t>
  </si>
  <si>
    <t xml:space="preserve">Tombolato Andrea </t>
  </si>
  <si>
    <t>Zanella Marco</t>
  </si>
  <si>
    <t>Ore Totali Ruolo</t>
  </si>
  <si>
    <t>Ore-Costi per ruolo</t>
  </si>
  <si>
    <t>Ruolo</t>
  </si>
  <si>
    <t>Ore</t>
  </si>
  <si>
    <t>Costo (€)</t>
  </si>
  <si>
    <t>Responsabile</t>
  </si>
  <si>
    <t xml:space="preserve">Amministratore </t>
  </si>
  <si>
    <t xml:space="preserve">Progettista </t>
  </si>
  <si>
    <t>Analista</t>
  </si>
  <si>
    <t>Fase - Ore per ruolo sul totale</t>
  </si>
  <si>
    <t xml:space="preserve">Programmatore </t>
  </si>
  <si>
    <t xml:space="preserve">Verificatore </t>
  </si>
  <si>
    <t xml:space="preserve">Totale </t>
  </si>
  <si>
    <t>Consuntivo</t>
  </si>
  <si>
    <t xml:space="preserve">Ore totali(non rendicontate) </t>
  </si>
  <si>
    <t>Fase - Costo per ruolo sul totale</t>
  </si>
  <si>
    <t>Ore prev.</t>
  </si>
  <si>
    <t>Delta p-c</t>
  </si>
  <si>
    <t>p+delta</t>
  </si>
  <si>
    <t>Costo 
prev (€)</t>
  </si>
  <si>
    <t>Delta
Costo (€)</t>
  </si>
  <si>
    <t>Costo prev + delta</t>
  </si>
  <si>
    <t xml:space="preserve">Ore singolo-Ore rendicontate per ruolo </t>
  </si>
  <si>
    <t>Ore effettive rendicontate</t>
  </si>
  <si>
    <t xml:space="preserve">Ore singolo-Ore  rendicontate  per ruolo </t>
  </si>
  <si>
    <t xml:space="preserve">Ore singolo-Ore  rendicontate per ruolo </t>
  </si>
  <si>
    <t>Preventivo Totale Ore Rendicontate</t>
  </si>
  <si>
    <t xml:space="preserve">Ore singolo-Ore totali rendicontate per ruolo </t>
  </si>
  <si>
    <t>Consuntivo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</si>
</sst>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 &quot;#,##0.00"/>
  </numFmts>
  <fonts count="22" x14ac:knownFonts="1"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4"/>
      <name val="Calibri Light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8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10"/>
      <name val="Calibri"/>
      <family val="2"/>
    </font>
    <font>
      <sz val="11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57"/>
        <bgColor indexed="21"/>
      </patternFill>
    </fill>
    <fill>
      <patternFill patternType="solid">
        <fgColor indexed="55"/>
        <bgColor indexed="23"/>
      </patternFill>
    </fill>
    <fill>
      <patternFill patternType="solid">
        <fgColor indexed="53"/>
        <bgColor indexed="19"/>
      </patternFill>
    </fill>
    <fill>
      <patternFill patternType="solid">
        <fgColor indexed="51"/>
        <bgColor indexed="13"/>
      </patternFill>
    </fill>
    <fill>
      <patternFill patternType="solid">
        <fgColor indexed="62"/>
        <bgColor indexed="59"/>
      </patternFill>
    </fill>
    <fill>
      <patternFill patternType="solid">
        <fgColor indexed="45"/>
        <bgColor indexed="29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/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/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/>
      <right style="thin">
        <color indexed="59"/>
      </right>
      <top/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/>
      <right/>
      <top/>
      <bottom style="thin">
        <color indexed="59"/>
      </bottom>
      <diagonal/>
    </border>
    <border>
      <left/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/>
      <diagonal/>
    </border>
    <border>
      <left style="thin">
        <color indexed="59"/>
      </left>
      <right/>
      <top/>
      <bottom style="thin">
        <color indexed="59"/>
      </bottom>
      <diagonal/>
    </border>
  </borders>
  <cellStyleXfs count="42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8" borderId="0" applyNumberFormat="0" applyBorder="0" applyAlignment="0" applyProtection="0"/>
    <xf numFmtId="0" fontId="2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" fillId="9" borderId="1" applyNumberFormat="0" applyAlignment="0" applyProtection="0"/>
    <xf numFmtId="0" fontId="3" fillId="0" borderId="2" applyNumberFormat="0" applyFill="0" applyAlignment="0" applyProtection="0"/>
    <xf numFmtId="0" fontId="4" fillId="13" borderId="3" applyNumberFormat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5" fillId="3" borderId="1" applyNumberFormat="0" applyAlignment="0" applyProtection="0"/>
    <xf numFmtId="0" fontId="6" fillId="10" borderId="0" applyNumberFormat="0" applyBorder="0" applyAlignment="0" applyProtection="0"/>
    <xf numFmtId="0" fontId="21" fillId="5" borderId="4" applyNumberFormat="0" applyAlignment="0" applyProtection="0"/>
    <xf numFmtId="0" fontId="7" fillId="9" borderId="5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17" borderId="0" applyNumberFormat="0" applyBorder="0" applyAlignment="0" applyProtection="0"/>
    <xf numFmtId="0" fontId="16" fillId="7" borderId="0" applyNumberFormat="0" applyBorder="0" applyAlignment="0" applyProtection="0"/>
  </cellStyleXfs>
  <cellXfs count="46">
    <xf numFmtId="0" fontId="0" fillId="0" borderId="0" xfId="0"/>
    <xf numFmtId="0" fontId="17" fillId="0" borderId="0" xfId="0" applyFont="1"/>
    <xf numFmtId="0" fontId="18" fillId="0" borderId="0" xfId="0" applyFont="1"/>
    <xf numFmtId="0" fontId="0" fillId="0" borderId="0" xfId="0" applyFont="1"/>
    <xf numFmtId="0" fontId="0" fillId="15" borderId="10" xfId="0" applyFont="1" applyFill="1" applyBorder="1" applyAlignment="1">
      <alignment horizontal="center"/>
    </xf>
    <xf numFmtId="0" fontId="0" fillId="15" borderId="11" xfId="0" applyFont="1" applyFill="1" applyBorder="1" applyAlignment="1">
      <alignment horizontal="center"/>
    </xf>
    <xf numFmtId="0" fontId="0" fillId="15" borderId="12" xfId="0" applyFont="1" applyFill="1" applyBorder="1"/>
    <xf numFmtId="0" fontId="0" fillId="15" borderId="13" xfId="0" applyFont="1" applyFill="1" applyBorder="1" applyAlignment="1">
      <alignment horizontal="left"/>
    </xf>
    <xf numFmtId="0" fontId="0" fillId="5" borderId="14" xfId="0" applyFont="1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10" borderId="14" xfId="0" applyFont="1" applyFill="1" applyBorder="1" applyAlignment="1">
      <alignment horizontal="left"/>
    </xf>
    <xf numFmtId="0" fontId="0" fillId="10" borderId="0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5" borderId="16" xfId="0" applyFont="1" applyFill="1" applyBorder="1" applyAlignment="1">
      <alignment horizontal="left"/>
    </xf>
    <xf numFmtId="0" fontId="0" fillId="15" borderId="17" xfId="0" applyFill="1" applyBorder="1" applyAlignment="1">
      <alignment horizontal="center"/>
    </xf>
    <xf numFmtId="0" fontId="0" fillId="15" borderId="16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5" borderId="19" xfId="0" applyFont="1" applyFill="1" applyBorder="1" applyAlignment="1">
      <alignment horizontal="center"/>
    </xf>
    <xf numFmtId="0" fontId="0" fillId="15" borderId="12" xfId="0" applyFont="1" applyFill="1" applyBorder="1" applyAlignment="1">
      <alignment horizontal="center"/>
    </xf>
    <xf numFmtId="0" fontId="0" fillId="5" borderId="13" xfId="0" applyFont="1" applyFill="1" applyBorder="1"/>
    <xf numFmtId="164" fontId="0" fillId="5" borderId="15" xfId="0" applyNumberFormat="1" applyFill="1" applyBorder="1" applyAlignment="1">
      <alignment horizontal="center"/>
    </xf>
    <xf numFmtId="0" fontId="0" fillId="10" borderId="13" xfId="0" applyFont="1" applyFill="1" applyBorder="1"/>
    <xf numFmtId="164" fontId="0" fillId="10" borderId="15" xfId="0" applyNumberFormat="1" applyFill="1" applyBorder="1" applyAlignment="1">
      <alignment horizontal="center"/>
    </xf>
    <xf numFmtId="0" fontId="0" fillId="15" borderId="0" xfId="0" applyFont="1" applyFill="1" applyAlignment="1">
      <alignment horizontal="left"/>
    </xf>
    <xf numFmtId="0" fontId="0" fillId="15" borderId="20" xfId="0" applyFont="1" applyFill="1" applyBorder="1"/>
    <xf numFmtId="164" fontId="0" fillId="15" borderId="18" xfId="0" applyNumberFormat="1" applyFill="1" applyBorder="1" applyAlignment="1">
      <alignment horizontal="center"/>
    </xf>
    <xf numFmtId="0" fontId="19" fillId="0" borderId="0" xfId="0" applyFont="1"/>
    <xf numFmtId="0" fontId="14" fillId="5" borderId="14" xfId="0" applyFont="1" applyFill="1" applyBorder="1" applyAlignment="1">
      <alignment horizontal="left"/>
    </xf>
    <xf numFmtId="0" fontId="14" fillId="5" borderId="0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4" fillId="10" borderId="14" xfId="0" applyFont="1" applyFill="1" applyBorder="1" applyAlignment="1">
      <alignment horizontal="left"/>
    </xf>
    <xf numFmtId="0" fontId="14" fillId="10" borderId="0" xfId="0" applyFont="1" applyFill="1" applyBorder="1" applyAlignment="1">
      <alignment horizontal="center"/>
    </xf>
    <xf numFmtId="0" fontId="14" fillId="10" borderId="14" xfId="0" applyFont="1" applyFill="1" applyBorder="1" applyAlignment="1">
      <alignment horizontal="center"/>
    </xf>
    <xf numFmtId="0" fontId="14" fillId="10" borderId="15" xfId="0" applyFont="1" applyFill="1" applyBorder="1" applyAlignment="1">
      <alignment horizontal="center"/>
    </xf>
    <xf numFmtId="0" fontId="0" fillId="15" borderId="12" xfId="0" applyFont="1" applyFill="1" applyBorder="1" applyAlignment="1">
      <alignment horizontal="center" wrapText="1"/>
    </xf>
    <xf numFmtId="3" fontId="0" fillId="5" borderId="15" xfId="0" applyNumberFormat="1" applyFill="1" applyBorder="1" applyAlignment="1">
      <alignment horizontal="center"/>
    </xf>
    <xf numFmtId="3" fontId="0" fillId="15" borderId="18" xfId="0" applyNumberFormat="1" applyFill="1" applyBorder="1" applyAlignment="1">
      <alignment horizontal="center"/>
    </xf>
    <xf numFmtId="164" fontId="0" fillId="15" borderId="16" xfId="0" applyNumberFormat="1" applyFill="1" applyBorder="1" applyAlignment="1">
      <alignment horizontal="center"/>
    </xf>
    <xf numFmtId="0" fontId="20" fillId="0" borderId="0" xfId="0" applyFont="1" applyFill="1"/>
    <xf numFmtId="0" fontId="0" fillId="0" borderId="0" xfId="0" applyFill="1"/>
    <xf numFmtId="0" fontId="0" fillId="0" borderId="0" xfId="0" applyFont="1" applyFill="1"/>
    <xf numFmtId="3" fontId="0" fillId="10" borderId="15" xfId="0" applyNumberFormat="1" applyFill="1" applyBorder="1" applyAlignment="1">
      <alignment horizontal="center"/>
    </xf>
  </cellXfs>
  <cellStyles count="42">
    <cellStyle name="20% - Colore 1" xfId="1" builtinId="30" customBuiltin="1"/>
    <cellStyle name="20% - Colore 2" xfId="2" builtinId="34" customBuiltin="1"/>
    <cellStyle name="20% - Colore 3" xfId="3" builtinId="38" customBuiltin="1"/>
    <cellStyle name="20% - Colore 4" xfId="4" builtinId="42" customBuiltin="1"/>
    <cellStyle name="20% - Colore 5" xfId="5" builtinId="46" customBuiltin="1"/>
    <cellStyle name="20% - Colore 6" xfId="6" builtinId="50" customBuiltin="1"/>
    <cellStyle name="40% - Colore 1" xfId="7" builtinId="31" customBuiltin="1"/>
    <cellStyle name="40% - Colore 2" xfId="8" builtinId="35" customBuiltin="1"/>
    <cellStyle name="40% - Colore 3" xfId="9" builtinId="39" customBuiltin="1"/>
    <cellStyle name="40% - Colore 4" xfId="10" builtinId="43" customBuiltin="1"/>
    <cellStyle name="40% - Colore 5" xfId="11" builtinId="47" customBuiltin="1"/>
    <cellStyle name="40% - Colore 6" xfId="12" builtinId="51" customBuiltin="1"/>
    <cellStyle name="60% - Colore 1" xfId="13" builtinId="32" customBuiltin="1"/>
    <cellStyle name="60% - Colore 2" xfId="14" builtinId="36" customBuiltin="1"/>
    <cellStyle name="60% - Colore 3" xfId="15" builtinId="40" customBuiltin="1"/>
    <cellStyle name="60% - Colore 4" xfId="16" builtinId="44" customBuiltin="1"/>
    <cellStyle name="60% - Colore 5" xfId="17" builtinId="48" customBuiltin="1"/>
    <cellStyle name="60% - Colore 6" xfId="18" builtinId="52" customBuiltin="1"/>
    <cellStyle name="Calcolo" xfId="19" builtinId="22" customBuiltin="1"/>
    <cellStyle name="Cella collegata" xfId="20" builtinId="24" customBuiltin="1"/>
    <cellStyle name="Cella da controllare" xfId="21" builtinId="23" customBuiltin="1"/>
    <cellStyle name="Colore 1" xfId="22" builtinId="29" customBuiltin="1"/>
    <cellStyle name="Colore 2" xfId="23" builtinId="33" customBuiltin="1"/>
    <cellStyle name="Colore 3" xfId="24" builtinId="37" customBuiltin="1"/>
    <cellStyle name="Colore 4" xfId="25" builtinId="41" customBuiltin="1"/>
    <cellStyle name="Colore 5" xfId="26" builtinId="45" customBuiltin="1"/>
    <cellStyle name="Colore 6" xfId="27" builtinId="49" customBuiltin="1"/>
    <cellStyle name="Input" xfId="28" builtinId="20" customBuiltin="1"/>
    <cellStyle name="Neutrale" xfId="29" builtinId="28" customBuiltin="1"/>
    <cellStyle name="Normale" xfId="0" builtinId="0"/>
    <cellStyle name="Nota" xfId="30" builtinId="10" customBuiltin="1"/>
    <cellStyle name="Output" xfId="31" builtinId="21" customBuiltin="1"/>
    <cellStyle name="Testo avviso" xfId="32" builtinId="11" customBuiltin="1"/>
    <cellStyle name="Testo descrittivo" xfId="33" builtinId="53" customBuiltin="1"/>
    <cellStyle name="Titolo" xfId="34" builtinId="15" customBuiltin="1"/>
    <cellStyle name="Titolo 1" xfId="35" builtinId="16" customBuiltin="1"/>
    <cellStyle name="Titolo 2" xfId="36" builtinId="17" customBuiltin="1"/>
    <cellStyle name="Titolo 3" xfId="37" builtinId="18" customBuiltin="1"/>
    <cellStyle name="Titolo 4" xfId="38" builtinId="19" customBuiltin="1"/>
    <cellStyle name="Totale" xfId="39" builtinId="25" customBuiltin="1"/>
    <cellStyle name="Valore non valido" xfId="40" builtinId="27" customBuiltin="1"/>
    <cellStyle name="Valore valido" xfId="41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ED7D31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B9BD5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2937170388252542E-2"/>
          <c:w val="0.91955906782878716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A'!$B$5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A'!$B$6:$B$12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'Fase A'!$C$5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A'!$C$6:$C$12</c:f>
              <c:numCache>
                <c:formatCode>General</c:formatCode>
                <c:ptCount val="7"/>
                <c:pt idx="0">
                  <c:v>15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2</c:v>
                </c:pt>
                <c:pt idx="5">
                  <c:v>5</c:v>
                </c:pt>
                <c:pt idx="6">
                  <c:v>15</c:v>
                </c:pt>
              </c:numCache>
            </c:numRef>
          </c:val>
        </c:ser>
        <c:ser>
          <c:idx val="2"/>
          <c:order val="2"/>
          <c:tx>
            <c:strRef>
              <c:f>'Fase A'!$D$5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A'!$D$6:$D$12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'Fase A'!$E$5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A'!$E$6:$E$12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20</c:v>
                </c:pt>
                <c:pt idx="6">
                  <c:v>10</c:v>
                </c:pt>
              </c:numCache>
            </c:numRef>
          </c:val>
        </c:ser>
        <c:ser>
          <c:idx val="4"/>
          <c:order val="4"/>
          <c:tx>
            <c:strRef>
              <c:f>'Fase A'!$F$5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A'!$F$6:$F$12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'Fase A'!$G$5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A'!$G$6:$G$12</c:f>
              <c:numCache>
                <c:formatCode>General</c:formatCode>
                <c:ptCount val="7"/>
                <c:pt idx="0">
                  <c:v>15</c:v>
                </c:pt>
                <c:pt idx="1">
                  <c:v>26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060016"/>
        <c:axId val="279065896"/>
      </c:barChart>
      <c:catAx>
        <c:axId val="2790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90658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27906589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9060016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34384891163052567"/>
          <c:y val="0.84615531450177117"/>
          <c:w val="0.65142005514294943"/>
          <c:h val="0.923078391424848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AD'!$A$44:$A$49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AD'!$D$44:$D$49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792099997401314"/>
          <c:y val="0.78070390324016514"/>
          <c:w val="0.7623770692029832"/>
          <c:h val="0.909359180979570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1433447098976107E-2"/>
          <c:w val="0.91955906782878716"/>
          <c:h val="0.651877133105802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PA'!$B$5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PA'!$A$6:$A$12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PA'!$B$6:$B$12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'Fase PA'!$C$5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PA'!$A$6:$A$12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PA'!$C$6:$C$12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'Fase PA'!$D$5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PA'!$A$6:$A$12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PA'!$D$6:$D$12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'Fase PA'!$E$5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PA'!$A$6:$A$12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PA'!$E$6:$E$12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</c:ser>
        <c:ser>
          <c:idx val="4"/>
          <c:order val="4"/>
          <c:tx>
            <c:strRef>
              <c:f>'Fase PA'!$F$5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PA'!$A$6:$A$12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PA'!$F$6:$F$12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'Fase PA'!$G$5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PA'!$A$6:$A$12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PA'!$G$6:$G$12</c:f>
              <c:numCache>
                <c:formatCode>General</c:formatCode>
                <c:ptCount val="7"/>
                <c:pt idx="0">
                  <c:v>9</c:v>
                </c:pt>
                <c:pt idx="1">
                  <c:v>3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060800"/>
        <c:axId val="279061192"/>
      </c:barChart>
      <c:catAx>
        <c:axId val="2790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906119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2790611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9060800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384891163052567"/>
          <c:y val="0.8191126279863481"/>
          <c:w val="0.30757114351242376"/>
          <c:h val="7.508532423208191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1954281031903937E-2"/>
          <c:w val="0.43849291312645927"/>
          <c:h val="0.63505925337658653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PA'!$A$18:$A$23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PA'!$B$18:$B$23</c:f>
              <c:numCache>
                <c:formatCode>General</c:formatCode>
                <c:ptCount val="6"/>
                <c:pt idx="0">
                  <c:v>5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  <c:pt idx="4">
                  <c:v>20</c:v>
                </c:pt>
                <c:pt idx="5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436549597966919"/>
          <c:y val="0.76436992789694391"/>
          <c:w val="0.5555565970920302"/>
          <c:h val="0.1264370832956225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174397796744344E-2"/>
          <c:w val="0.43351625383554943"/>
          <c:h val="0.64850222520838463"/>
        </c:manualLayout>
      </c:layout>
      <c:pieChart>
        <c:varyColors val="1"/>
        <c:ser>
          <c:idx val="0"/>
          <c:order val="0"/>
          <c:tx>
            <c:strRef>
              <c:f>'Fase PA'!$C$17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PA'!$A$18:$A$23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PA'!$C$18:$C$23</c:f>
              <c:numCache>
                <c:formatCode>"€ "#,##0.00</c:formatCode>
                <c:ptCount val="6"/>
                <c:pt idx="0">
                  <c:v>150</c:v>
                </c:pt>
                <c:pt idx="1">
                  <c:v>180</c:v>
                </c:pt>
                <c:pt idx="2">
                  <c:v>220</c:v>
                </c:pt>
                <c:pt idx="3">
                  <c:v>325</c:v>
                </c:pt>
                <c:pt idx="4">
                  <c:v>300</c:v>
                </c:pt>
                <c:pt idx="5">
                  <c:v>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950857918716444"/>
          <c:y val="0.776567901764323"/>
          <c:w val="0.51001917110088013"/>
          <c:h val="0.1198912942421707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2937170388252542E-2"/>
          <c:w val="0.91955906782878716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PDROB'!$B$5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PDROB'!$A$6:$A$12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PDROB'!$B$6:$B$12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'Fase PDROB'!$C$5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PDROB'!$A$6:$A$12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PDROB'!$C$6:$C$12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'Fase PDROB'!$D$5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PDROB'!$A$6:$A$12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PDROB'!$D$6:$D$12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'Fase PDROB'!$E$5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PDROB'!$A$6:$A$12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PDROB'!$E$6:$E$12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'Fase PDROB'!$F$5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PDROB'!$A$6:$A$12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PDROB'!$F$6:$F$12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'Fase PDROB'!$G$5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PDROB'!$A$6:$A$12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PDROB'!$G$6:$G$12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585448"/>
        <c:axId val="331589760"/>
      </c:barChart>
      <c:catAx>
        <c:axId val="33158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3158976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3158976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31585448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34384891163052567"/>
          <c:y val="0.84615531450177117"/>
          <c:w val="0.65142005514294943"/>
          <c:h val="0.923078391424848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PDROB'!$A$18:$A$23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PDROB'!$B$18:$B$23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436549597966919"/>
          <c:y val="0.78299120234604103"/>
          <c:w val="0.75992209307169944"/>
          <c:h val="0.912023460410557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6111344703083501E-2"/>
          <c:w val="0.43351625383554943"/>
          <c:h val="0.66111290449464111"/>
        </c:manualLayout>
      </c:layout>
      <c:pieChart>
        <c:varyColors val="1"/>
        <c:ser>
          <c:idx val="0"/>
          <c:order val="0"/>
          <c:tx>
            <c:strRef>
              <c:f>'Fase PDROB'!$C$17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PDROB'!$A$18:$A$23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PDROB'!$C$18:$C$23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2950857918716444"/>
          <c:y val="0.79444648585593469"/>
          <c:w val="0.73952775028804463"/>
          <c:h val="0.9166689997083697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45479887677455"/>
          <c:y val="8.310260547768443E-2"/>
          <c:w val="0.43636402376067451"/>
          <c:h val="0.66482084382147544"/>
        </c:manualLayout>
      </c:layout>
      <c:pieChart>
        <c:varyColors val="1"/>
        <c:ser>
          <c:idx val="0"/>
          <c:order val="0"/>
          <c:tx>
            <c:strRef>
              <c:f>'Fase PDROB'!$G$43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PDROB'!$A$44:$A$49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PDROB'!$G$44:$G$49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3090928179432116"/>
          <c:y val="0.79501501370500427"/>
          <c:w val="0.74000057265569075"/>
          <c:h val="0.91689896103707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PDROB'!$A$44:$A$49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PDROB'!$D$44:$D$49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792099997401314"/>
          <c:y val="0.78070390324016514"/>
          <c:w val="0.7623770692029832"/>
          <c:h val="0.909359180979570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2937170388252542E-2"/>
          <c:w val="0.91955906782878716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PDRD'!$B$5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PDRD'!$A$6:$A$12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PDRD'!$B$6:$B$12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'Fase PDRD'!$C$5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PDRD'!$A$6:$A$12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PDRD'!$C$6:$C$12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'Fase PDRD'!$D$5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PDRD'!$A$6:$A$12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PDRD'!$D$6:$D$12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'Fase PDRD'!$E$5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PDRD'!$A$6:$A$12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PDRD'!$E$6:$E$12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'Fase PDRD'!$F$5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PDRD'!$A$6:$A$12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PDRD'!$F$6:$F$12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'Fase PDRD'!$G$5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PDRD'!$A$6:$A$12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PDRD'!$G$6:$G$12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590152"/>
        <c:axId val="331584664"/>
      </c:barChart>
      <c:catAx>
        <c:axId val="33159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3158466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3158466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31590152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34384891163052567"/>
          <c:y val="0.84615531450177117"/>
          <c:w val="0.65142005514294943"/>
          <c:h val="0.923078391424848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A'!$B$18:$B$23</c:f>
              <c:numCache>
                <c:formatCode>General</c:formatCode>
                <c:ptCount val="6"/>
                <c:pt idx="0">
                  <c:v>33</c:v>
                </c:pt>
                <c:pt idx="1">
                  <c:v>87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436549597966919"/>
          <c:y val="0.78299120234604103"/>
          <c:w val="0.75992209307169944"/>
          <c:h val="0.912023460410557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PDRD'!$A$18:$A$23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PDRD'!$B$18:$B$23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436549597966919"/>
          <c:y val="0.78299120234604103"/>
          <c:w val="0.75992209307169944"/>
          <c:h val="0.912023460410557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6111344703083501E-2"/>
          <c:w val="0.43351625383554943"/>
          <c:h val="0.66111290449464111"/>
        </c:manualLayout>
      </c:layout>
      <c:pieChart>
        <c:varyColors val="1"/>
        <c:ser>
          <c:idx val="0"/>
          <c:order val="0"/>
          <c:tx>
            <c:strRef>
              <c:f>'Fase PDRD'!$C$17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PDRD'!$A$18:$A$23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PDRD'!$C$18:$C$23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2950857918716444"/>
          <c:y val="0.79444648585593469"/>
          <c:w val="0.73952775028804463"/>
          <c:h val="0.9166689997083697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45479887677455"/>
          <c:y val="8.310260547768443E-2"/>
          <c:w val="0.43636402376067451"/>
          <c:h val="0.66482084382147544"/>
        </c:manualLayout>
      </c:layout>
      <c:pieChart>
        <c:varyColors val="1"/>
        <c:ser>
          <c:idx val="0"/>
          <c:order val="0"/>
          <c:tx>
            <c:strRef>
              <c:f>'Fase PDRD'!$G$43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PDRD'!$A$44:$A$49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PDRD'!$G$44:$G$49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3090928179432116"/>
          <c:y val="0.79501501370500427"/>
          <c:w val="0.74000057265569075"/>
          <c:h val="0.91689896103707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PDRD'!$A$44:$A$49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PDRD'!$D$44:$D$49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792099997401314"/>
          <c:y val="0.78070390324016514"/>
          <c:w val="0.7623770692029832"/>
          <c:h val="0.909359180979570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2937170388252542E-2"/>
          <c:w val="0.91955906782878716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PDROP'!$B$5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PDROP'!$A$6:$A$12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PDROP'!$B$6:$B$12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'Fase PDROP'!$C$5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PDROP'!$A$6:$A$12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PDROP'!$C$6:$C$12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'Fase PDROP'!$D$5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PDROP'!$A$6:$A$12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PDROP'!$D$6:$D$12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'Fase PDROP'!$E$5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PDROP'!$A$6:$A$12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PDROP'!$E$6:$E$12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'Fase PDROP'!$F$5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PDROP'!$A$6:$A$12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PDROP'!$F$6:$F$12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'Fase PDROP'!$G$5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PDROP'!$A$6:$A$12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PDROP'!$G$6:$G$12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588192"/>
        <c:axId val="331586624"/>
      </c:barChart>
      <c:catAx>
        <c:axId val="3315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3158662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3158662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31588192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34384891163052567"/>
          <c:y val="0.84615531450177117"/>
          <c:w val="0.65142005514294943"/>
          <c:h val="0.923078391424848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PDROP'!$A$18:$A$23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PDROP'!$B$18:$B$23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436549597966919"/>
          <c:y val="0.78299120234604103"/>
          <c:w val="0.75992209307169944"/>
          <c:h val="0.912023460410557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6111344703083501E-2"/>
          <c:w val="0.43351625383554943"/>
          <c:h val="0.66111290449464111"/>
        </c:manualLayout>
      </c:layout>
      <c:pieChart>
        <c:varyColors val="1"/>
        <c:ser>
          <c:idx val="0"/>
          <c:order val="0"/>
          <c:tx>
            <c:strRef>
              <c:f>'Fase PDROP'!$C$17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PDROP'!$A$18:$A$23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PDROP'!$C$18:$C$23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2950857918716444"/>
          <c:y val="0.79444648585593469"/>
          <c:w val="0.73952775028804463"/>
          <c:h val="0.9166689997083697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45479887677455"/>
          <c:y val="8.310260547768443E-2"/>
          <c:w val="0.43636402376067451"/>
          <c:h val="0.66482084382147544"/>
        </c:manualLayout>
      </c:layout>
      <c:pieChart>
        <c:varyColors val="1"/>
        <c:ser>
          <c:idx val="0"/>
          <c:order val="0"/>
          <c:tx>
            <c:strRef>
              <c:f>'Fase PDROP'!$G$43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PDROP'!$A$44:$A$49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PDROP'!$G$44:$G$49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3090928179432116"/>
          <c:y val="0.79501501370500427"/>
          <c:w val="0.74000057265569075"/>
          <c:h val="0.91689896103707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PDROP'!$A$44:$A$49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PDROP'!$D$44:$D$49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792099997401314"/>
          <c:y val="0.78070390324016514"/>
          <c:w val="0.7623770692029832"/>
          <c:h val="0.909359180979570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2937170388252542E-2"/>
          <c:w val="0.91955906782878716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V'!$B$5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V'!$A$6:$A$12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V'!$B$6:$B$12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'Fase V'!$C$5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V'!$A$6:$A$12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V'!$C$6:$C$12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'Fase V'!$D$5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V'!$A$6:$A$12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V'!$D$6:$D$12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'Fase V'!$E$5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V'!$A$6:$A$12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V'!$E$6:$E$12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'Fase V'!$F$5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V'!$A$6:$A$12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V'!$F$6:$F$12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'Fase V'!$G$5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V'!$A$6:$A$12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V'!$G$6:$G$12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375464"/>
        <c:axId val="276379384"/>
      </c:barChart>
      <c:catAx>
        <c:axId val="27637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637938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27637938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6375464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34384891163052567"/>
          <c:y val="0.84615531450177117"/>
          <c:w val="0.65142005514294943"/>
          <c:h val="0.923078391424848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6111344703083501E-2"/>
          <c:w val="0.43351625383554943"/>
          <c:h val="0.66111290449464111"/>
        </c:manualLayout>
      </c:layout>
      <c:pieChart>
        <c:varyColors val="1"/>
        <c:ser>
          <c:idx val="0"/>
          <c:order val="0"/>
          <c:tx>
            <c:strRef>
              <c:f>'Fase A'!$C$17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A'!$C$18:$C$23</c:f>
              <c:numCache>
                <c:formatCode>"€ "#,##0.00</c:formatCode>
                <c:ptCount val="6"/>
                <c:pt idx="0">
                  <c:v>990</c:v>
                </c:pt>
                <c:pt idx="1">
                  <c:v>1740</c:v>
                </c:pt>
                <c:pt idx="2">
                  <c:v>0</c:v>
                </c:pt>
                <c:pt idx="3">
                  <c:v>2150</c:v>
                </c:pt>
                <c:pt idx="4">
                  <c:v>0</c:v>
                </c:pt>
                <c:pt idx="5">
                  <c:v>1110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2950857918716444"/>
          <c:y val="0.79444648585593469"/>
          <c:w val="0.73952775028804463"/>
          <c:h val="0.9166689997083697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V'!$A$18:$A$23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V'!$B$18:$B$23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436549597966919"/>
          <c:y val="0.78299120234604103"/>
          <c:w val="0.75992209307169944"/>
          <c:h val="0.912023460410557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6111344703083501E-2"/>
          <c:w val="0.43351625383554943"/>
          <c:h val="0.66111290449464111"/>
        </c:manualLayout>
      </c:layout>
      <c:pieChart>
        <c:varyColors val="1"/>
        <c:ser>
          <c:idx val="0"/>
          <c:order val="0"/>
          <c:tx>
            <c:strRef>
              <c:f>'Fase V'!$C$17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V'!$A$18:$A$23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V'!$C$18:$C$23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2950857918716444"/>
          <c:y val="0.79444648585593469"/>
          <c:w val="0.73952775028804463"/>
          <c:h val="0.9166689997083697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45479887677455"/>
          <c:y val="8.310260547768443E-2"/>
          <c:w val="0.43636402376067451"/>
          <c:h val="0.66482084382147544"/>
        </c:manualLayout>
      </c:layout>
      <c:pieChart>
        <c:varyColors val="1"/>
        <c:ser>
          <c:idx val="0"/>
          <c:order val="0"/>
          <c:tx>
            <c:strRef>
              <c:f>'Fase V'!$G$43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V'!$A$44:$A$49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V'!$G$44:$G$49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3090928179432116"/>
          <c:y val="0.79501501370500427"/>
          <c:w val="0.74000057265569075"/>
          <c:h val="0.91689896103707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V'!$A$44:$A$49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V'!$D$44:$D$49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792099997401314"/>
          <c:y val="0.78070390324016514"/>
          <c:w val="0.7623770692029832"/>
          <c:h val="0.909359180979570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68819521406989E-2"/>
          <c:y val="6.2937170388252542E-2"/>
          <c:w val="0.91009533814272769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Finale!$B$5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Finale!$A$6:$A$12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Finale!$B$6:$B$12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Finale!$C$5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Finale!$A$6:$A$12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Finale!$C$6:$C$12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Finale!$D$5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Finale!$A$6:$A$12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Finale!$D$6:$D$12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Finale!$E$5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Finale!$A$6:$A$12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Finale!$E$6:$E$12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Finale!$F$5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Finale!$A$6:$A$12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Finale!$F$6:$F$12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Finale!$G$5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Finale!$A$6:$A$12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Finale!$G$6:$G$12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377032"/>
        <c:axId val="276380168"/>
      </c:barChart>
      <c:catAx>
        <c:axId val="27637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63801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27638016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6377032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34542619869677171"/>
          <c:y val="0.84615531450177117"/>
          <c:w val="0.65299734220919547"/>
          <c:h val="0.923078391424848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Finale!$A$18:$A$23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Finale!$B$18:$B$23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436549597966919"/>
          <c:y val="0.78299120234604103"/>
          <c:w val="0.75992209307169944"/>
          <c:h val="0.912023460410557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79650464712947"/>
          <c:y val="8.6111344703083501E-2"/>
          <c:w val="0.4316947569706942"/>
          <c:h val="0.65833511918163845"/>
        </c:manualLayout>
      </c:layout>
      <c:pieChart>
        <c:varyColors val="1"/>
        <c:ser>
          <c:idx val="0"/>
          <c:order val="0"/>
          <c:tx>
            <c:strRef>
              <c:f>Finale!$C$17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Finale!$A$18:$A$23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Finale!$C$18:$C$23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3133007281193674"/>
          <c:y val="0.79166870807815692"/>
          <c:w val="0.74134924391281687"/>
          <c:h val="0.9138912219305920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27298230911069"/>
          <c:y val="8.5872692326940586E-2"/>
          <c:w val="0.43272765689600223"/>
          <c:h val="0.65928067012296321"/>
        </c:manualLayout>
      </c:layout>
      <c:pieChart>
        <c:varyColors val="1"/>
        <c:ser>
          <c:idx val="0"/>
          <c:order val="0"/>
          <c:tx>
            <c:strRef>
              <c:f>Finale!$G$43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Finale!$A$44:$A$49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Finale!$G$44:$G$49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3272746361250296"/>
          <c:y val="0.79224493060251122"/>
          <c:w val="0.74181875447387258"/>
          <c:h val="0.9141288779345794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Finale!$A$44:$A$49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Finale!$D$44:$D$49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792099997401314"/>
          <c:y val="0.78070390324016514"/>
          <c:w val="0.7623770692029832"/>
          <c:h val="0.909359180979570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27298230911069"/>
          <c:y val="8.5872692326940586E-2"/>
          <c:w val="0.43272765689600223"/>
          <c:h val="0.65928067012296321"/>
        </c:manualLayout>
      </c:layout>
      <c:pieChart>
        <c:varyColors val="1"/>
        <c:ser>
          <c:idx val="0"/>
          <c:order val="0"/>
          <c:tx>
            <c:strRef>
              <c:f>'Fase A'!$G$43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A'!$G$44:$G$49</c:f>
              <c:numCache>
                <c:formatCode>"€ "#,##0.00</c:formatCode>
                <c:ptCount val="6"/>
                <c:pt idx="0">
                  <c:v>1200</c:v>
                </c:pt>
                <c:pt idx="1">
                  <c:v>1980</c:v>
                </c:pt>
                <c:pt idx="2">
                  <c:v>0</c:v>
                </c:pt>
                <c:pt idx="3">
                  <c:v>2225</c:v>
                </c:pt>
                <c:pt idx="4">
                  <c:v>0</c:v>
                </c:pt>
                <c:pt idx="5">
                  <c:v>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3272746361250296"/>
          <c:y val="0.79224493060251122"/>
          <c:w val="0.74181875447387258"/>
          <c:h val="0.9141288779345794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A'!$D$44:$D$49</c:f>
              <c:numCache>
                <c:formatCode>#,##0</c:formatCode>
                <c:ptCount val="6"/>
                <c:pt idx="0">
                  <c:v>40</c:v>
                </c:pt>
                <c:pt idx="1">
                  <c:v>99</c:v>
                </c:pt>
                <c:pt idx="2">
                  <c:v>0</c:v>
                </c:pt>
                <c:pt idx="3">
                  <c:v>89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792099997401314"/>
          <c:y val="0.78070390324016514"/>
          <c:w val="0.7623770692029832"/>
          <c:h val="0.909359180979570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2937170388252542E-2"/>
          <c:w val="0.91955906782878716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AD'!$B$5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AD'!$A$6:$A$12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AD'!$B$6:$B$12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'Fase AD'!$C$5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AD'!$A$6:$A$12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AD'!$C$6:$C$12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'Fase AD'!$D$5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AD'!$A$6:$A$12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AD'!$D$6:$D$12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'Fase AD'!$E$5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AD'!$A$6:$A$12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AD'!$E$6:$E$12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'Fase AD'!$F$5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AD'!$A$6:$A$12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AD'!$F$6:$F$12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'Fase AD'!$G$5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AD'!$A$6:$A$12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AD'!$G$6:$G$12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062368"/>
        <c:axId val="279063936"/>
      </c:barChart>
      <c:catAx>
        <c:axId val="27906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906393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27906393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9062368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34384891163052567"/>
          <c:y val="0.84615531450177117"/>
          <c:w val="0.65142005514294943"/>
          <c:h val="0.923078391424848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AD'!$A$18:$A$23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AD'!$B$18:$B$23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436549597966919"/>
          <c:y val="0.78299120234604103"/>
          <c:w val="0.75992209307169944"/>
          <c:h val="0.912023460410557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6111344703083501E-2"/>
          <c:w val="0.43351625383554943"/>
          <c:h val="0.66111290449464111"/>
        </c:manualLayout>
      </c:layout>
      <c:pieChart>
        <c:varyColors val="1"/>
        <c:ser>
          <c:idx val="0"/>
          <c:order val="0"/>
          <c:tx>
            <c:strRef>
              <c:f>'Fase AD'!$C$17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AD'!$A$18:$A$23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AD'!$C$18:$C$23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2950857918716444"/>
          <c:y val="0.79444648585593469"/>
          <c:w val="0.73952775028804463"/>
          <c:h val="0.9166689997083697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27298230911069"/>
          <c:y val="8.5872692326940586E-2"/>
          <c:w val="0.43272765689600223"/>
          <c:h val="0.65928067012296321"/>
        </c:manualLayout>
      </c:layout>
      <c:pieChart>
        <c:varyColors val="1"/>
        <c:ser>
          <c:idx val="0"/>
          <c:order val="0"/>
          <c:tx>
            <c:strRef>
              <c:f>'Fase AD'!$G$43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AD'!$A$44:$A$49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AD'!$G$44:$G$49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3272746361250296"/>
          <c:y val="0.79224493060251122"/>
          <c:w val="0.74181875447387258"/>
          <c:h val="0.9141288779345794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1030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1031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1032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1033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1034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2054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2055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2056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2057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2058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3078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28575</xdr:rowOff>
    </xdr:from>
    <xdr:to>
      <xdr:col>14</xdr:col>
      <xdr:colOff>314325</xdr:colOff>
      <xdr:row>37</xdr:row>
      <xdr:rowOff>171450</xdr:rowOff>
    </xdr:to>
    <xdr:graphicFrame macro="">
      <xdr:nvGraphicFramePr>
        <xdr:cNvPr id="3079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39</xdr:row>
      <xdr:rowOff>133350</xdr:rowOff>
    </xdr:from>
    <xdr:to>
      <xdr:col>15</xdr:col>
      <xdr:colOff>104775</xdr:colOff>
      <xdr:row>56</xdr:row>
      <xdr:rowOff>9525</xdr:rowOff>
    </xdr:to>
    <xdr:graphicFrame macro="">
      <xdr:nvGraphicFramePr>
        <xdr:cNvPr id="3080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410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410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410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410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410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5126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5127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5128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5129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5130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6150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6151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6152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6153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6154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7174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7175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7176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7177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7178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8198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8199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609600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8200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8201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8202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B18" workbookViewId="0">
      <selection activeCell="E17" sqref="E17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7" width="9.5703125" customWidth="1"/>
    <col min="8" max="8" width="9.42578125" customWidth="1"/>
    <col min="10" max="10" width="31.140625" customWidth="1"/>
  </cols>
  <sheetData>
    <row r="1" spans="1:10" ht="23.25" customHeight="1" x14ac:dyDescent="0.35">
      <c r="A1" s="1" t="s">
        <v>0</v>
      </c>
    </row>
    <row r="2" spans="1:10" s="3" customFormat="1" ht="15.75" customHeight="1" x14ac:dyDescent="0.25">
      <c r="A2" s="2"/>
    </row>
    <row r="3" spans="1:10" s="3" customFormat="1" ht="15.75" customHeight="1" x14ac:dyDescent="0.25">
      <c r="A3" s="2" t="s">
        <v>1</v>
      </c>
    </row>
    <row r="5" spans="1:10" ht="15" customHeight="1" x14ac:dyDescent="0.25">
      <c r="A5" s="4" t="s">
        <v>2</v>
      </c>
      <c r="B5" s="5" t="s">
        <v>3</v>
      </c>
      <c r="C5" s="4" t="s">
        <v>4</v>
      </c>
      <c r="D5" s="5" t="s">
        <v>5</v>
      </c>
      <c r="E5" s="4" t="s">
        <v>6</v>
      </c>
      <c r="F5" s="5" t="s">
        <v>7</v>
      </c>
      <c r="G5" s="4" t="s">
        <v>8</v>
      </c>
      <c r="H5" s="6" t="s">
        <v>9</v>
      </c>
      <c r="J5" s="7" t="s">
        <v>10</v>
      </c>
    </row>
    <row r="6" spans="1:10" ht="15" customHeight="1" x14ac:dyDescent="0.25">
      <c r="A6" s="8" t="s">
        <v>11</v>
      </c>
      <c r="B6" s="9">
        <v>0</v>
      </c>
      <c r="C6" s="10">
        <v>15</v>
      </c>
      <c r="D6" s="9">
        <v>0</v>
      </c>
      <c r="E6" s="10">
        <v>10</v>
      </c>
      <c r="F6" s="9">
        <v>0</v>
      </c>
      <c r="G6" s="10">
        <v>15</v>
      </c>
      <c r="H6" s="11">
        <f t="shared" ref="H6:H13" si="0">B6+C6+D6+E6+F6+G6</f>
        <v>40</v>
      </c>
    </row>
    <row r="7" spans="1:10" ht="15" customHeight="1" x14ac:dyDescent="0.25">
      <c r="A7" s="12" t="s">
        <v>12</v>
      </c>
      <c r="B7" s="13">
        <v>4</v>
      </c>
      <c r="C7" s="14">
        <v>10</v>
      </c>
      <c r="D7" s="13">
        <v>0</v>
      </c>
      <c r="E7" s="14">
        <v>0</v>
      </c>
      <c r="F7" s="13">
        <v>0</v>
      </c>
      <c r="G7" s="14">
        <v>26</v>
      </c>
      <c r="H7" s="15">
        <f t="shared" si="0"/>
        <v>40</v>
      </c>
    </row>
    <row r="8" spans="1:10" ht="15" customHeight="1" x14ac:dyDescent="0.25">
      <c r="A8" s="8" t="s">
        <v>13</v>
      </c>
      <c r="B8" s="9">
        <v>0</v>
      </c>
      <c r="C8" s="10">
        <v>20</v>
      </c>
      <c r="D8" s="9">
        <v>0</v>
      </c>
      <c r="E8" s="10">
        <v>10</v>
      </c>
      <c r="F8" s="9">
        <v>0</v>
      </c>
      <c r="G8" s="10">
        <v>10</v>
      </c>
      <c r="H8" s="11">
        <f t="shared" si="0"/>
        <v>40</v>
      </c>
    </row>
    <row r="9" spans="1:10" ht="15" customHeight="1" x14ac:dyDescent="0.25">
      <c r="A9" s="12" t="s">
        <v>14</v>
      </c>
      <c r="B9" s="13">
        <v>0</v>
      </c>
      <c r="C9" s="14">
        <v>20</v>
      </c>
      <c r="D9" s="13">
        <v>0</v>
      </c>
      <c r="E9" s="14">
        <v>15</v>
      </c>
      <c r="F9" s="13">
        <v>0</v>
      </c>
      <c r="G9" s="14">
        <v>5</v>
      </c>
      <c r="H9" s="15">
        <f t="shared" si="0"/>
        <v>40</v>
      </c>
    </row>
    <row r="10" spans="1:10" ht="15" customHeight="1" x14ac:dyDescent="0.25">
      <c r="A10" s="8" t="s">
        <v>15</v>
      </c>
      <c r="B10" s="9">
        <v>17</v>
      </c>
      <c r="C10" s="10">
        <v>2</v>
      </c>
      <c r="D10" s="9">
        <v>0</v>
      </c>
      <c r="E10" s="10">
        <v>21</v>
      </c>
      <c r="F10" s="9">
        <v>0</v>
      </c>
      <c r="G10" s="10">
        <v>0</v>
      </c>
      <c r="H10" s="11">
        <f t="shared" si="0"/>
        <v>40</v>
      </c>
    </row>
    <row r="11" spans="1:10" ht="15" customHeight="1" x14ac:dyDescent="0.25">
      <c r="A11" s="12" t="s">
        <v>16</v>
      </c>
      <c r="B11" s="13">
        <v>12</v>
      </c>
      <c r="C11" s="14">
        <v>5</v>
      </c>
      <c r="D11" s="13">
        <v>0</v>
      </c>
      <c r="E11" s="14">
        <v>20</v>
      </c>
      <c r="F11" s="13">
        <v>0</v>
      </c>
      <c r="G11" s="14">
        <v>3</v>
      </c>
      <c r="H11" s="15">
        <f t="shared" si="0"/>
        <v>40</v>
      </c>
    </row>
    <row r="12" spans="1:10" ht="15" customHeight="1" x14ac:dyDescent="0.25">
      <c r="A12" s="8" t="s">
        <v>17</v>
      </c>
      <c r="B12" s="9">
        <v>0</v>
      </c>
      <c r="C12" s="10">
        <v>15</v>
      </c>
      <c r="D12" s="9">
        <v>0</v>
      </c>
      <c r="E12" s="10">
        <v>10</v>
      </c>
      <c r="F12" s="9">
        <v>0</v>
      </c>
      <c r="G12" s="10">
        <v>15</v>
      </c>
      <c r="H12" s="11">
        <f t="shared" si="0"/>
        <v>40</v>
      </c>
    </row>
    <row r="13" spans="1:10" ht="15" customHeight="1" x14ac:dyDescent="0.25">
      <c r="A13" s="16" t="s">
        <v>18</v>
      </c>
      <c r="B13" s="17">
        <f t="shared" ref="B13:G13" si="1">B6+B7+B8+B10+B9+B11+B12</f>
        <v>33</v>
      </c>
      <c r="C13" s="18">
        <f t="shared" si="1"/>
        <v>87</v>
      </c>
      <c r="D13" s="17">
        <f t="shared" si="1"/>
        <v>0</v>
      </c>
      <c r="E13" s="18">
        <f t="shared" si="1"/>
        <v>86</v>
      </c>
      <c r="F13" s="17">
        <f t="shared" si="1"/>
        <v>0</v>
      </c>
      <c r="G13" s="18">
        <f t="shared" si="1"/>
        <v>74</v>
      </c>
      <c r="H13" s="19">
        <f t="shared" si="0"/>
        <v>280</v>
      </c>
    </row>
    <row r="15" spans="1:10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>
        <f>B13</f>
        <v>33</v>
      </c>
      <c r="C18" s="23">
        <f>B18*30</f>
        <v>990</v>
      </c>
    </row>
    <row r="19" spans="1:10" ht="15" customHeight="1" x14ac:dyDescent="0.25">
      <c r="A19" s="24" t="s">
        <v>24</v>
      </c>
      <c r="B19" s="14">
        <f>C13</f>
        <v>87</v>
      </c>
      <c r="C19" s="25">
        <f>B19*20</f>
        <v>1740</v>
      </c>
    </row>
    <row r="20" spans="1:10" ht="15" customHeight="1" x14ac:dyDescent="0.25">
      <c r="A20" s="22" t="s">
        <v>25</v>
      </c>
      <c r="B20" s="10">
        <f>D13</f>
        <v>0</v>
      </c>
      <c r="C20" s="23">
        <f>B20*22</f>
        <v>0</v>
      </c>
    </row>
    <row r="21" spans="1:10" ht="15" customHeight="1" x14ac:dyDescent="0.25">
      <c r="A21" s="24" t="s">
        <v>26</v>
      </c>
      <c r="B21" s="14">
        <f>E13</f>
        <v>86</v>
      </c>
      <c r="C21" s="25">
        <f>B21*25</f>
        <v>2150</v>
      </c>
      <c r="J21" s="26" t="s">
        <v>27</v>
      </c>
    </row>
    <row r="22" spans="1:10" ht="15" customHeight="1" x14ac:dyDescent="0.25">
      <c r="A22" s="22" t="s">
        <v>28</v>
      </c>
      <c r="B22" s="10">
        <f>F13</f>
        <v>0</v>
      </c>
      <c r="C22" s="23">
        <f>B22*15</f>
        <v>0</v>
      </c>
    </row>
    <row r="23" spans="1:10" ht="15" customHeight="1" x14ac:dyDescent="0.25">
      <c r="A23" s="24" t="s">
        <v>29</v>
      </c>
      <c r="B23" s="14">
        <f>G13</f>
        <v>74</v>
      </c>
      <c r="C23" s="25">
        <f>B23*15</f>
        <v>1110</v>
      </c>
    </row>
    <row r="24" spans="1:10" ht="15" customHeight="1" x14ac:dyDescent="0.25">
      <c r="A24" s="27" t="s">
        <v>30</v>
      </c>
      <c r="B24" s="18">
        <f>B18+B19+B20+B21+B22+B23</f>
        <v>280</v>
      </c>
      <c r="C24" s="28">
        <f>C18+C19+C20+C21+C22+C23</f>
        <v>5990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32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31">
        <v>0</v>
      </c>
      <c r="C32" s="32">
        <v>16</v>
      </c>
      <c r="D32" s="31">
        <v>0</v>
      </c>
      <c r="E32" s="32">
        <v>10</v>
      </c>
      <c r="F32" s="31">
        <v>0</v>
      </c>
      <c r="G32" s="32">
        <v>5</v>
      </c>
      <c r="H32" s="33">
        <f t="shared" ref="H32:H39" si="2">B32+C32+D32+E32+F32+G32</f>
        <v>31</v>
      </c>
    </row>
    <row r="33" spans="1:10" ht="15" customHeight="1" x14ac:dyDescent="0.25">
      <c r="A33" s="34" t="s">
        <v>12</v>
      </c>
      <c r="B33" s="35">
        <v>7</v>
      </c>
      <c r="C33" s="36">
        <v>12</v>
      </c>
      <c r="D33" s="35">
        <v>0</v>
      </c>
      <c r="E33" s="36">
        <v>0</v>
      </c>
      <c r="F33" s="35">
        <v>0</v>
      </c>
      <c r="G33" s="36">
        <v>24</v>
      </c>
      <c r="H33" s="37">
        <f t="shared" si="2"/>
        <v>43</v>
      </c>
    </row>
    <row r="34" spans="1:10" ht="15" customHeight="1" x14ac:dyDescent="0.25">
      <c r="A34" s="30" t="s">
        <v>13</v>
      </c>
      <c r="B34" s="31">
        <v>0</v>
      </c>
      <c r="C34" s="32">
        <v>22</v>
      </c>
      <c r="D34" s="31">
        <v>0</v>
      </c>
      <c r="E34" s="32">
        <v>10</v>
      </c>
      <c r="F34" s="31">
        <v>0</v>
      </c>
      <c r="G34" s="32">
        <v>8</v>
      </c>
      <c r="H34" s="33">
        <f t="shared" si="2"/>
        <v>40</v>
      </c>
    </row>
    <row r="35" spans="1:10" ht="15" customHeight="1" x14ac:dyDescent="0.25">
      <c r="A35" s="34" t="s">
        <v>14</v>
      </c>
      <c r="B35" s="35">
        <v>0</v>
      </c>
      <c r="C35" s="36">
        <v>22</v>
      </c>
      <c r="D35" s="35">
        <v>0</v>
      </c>
      <c r="E35" s="36">
        <v>15</v>
      </c>
      <c r="F35" s="35">
        <v>0</v>
      </c>
      <c r="G35" s="36">
        <v>5</v>
      </c>
      <c r="H35" s="37">
        <f t="shared" si="2"/>
        <v>42</v>
      </c>
    </row>
    <row r="36" spans="1:10" ht="15" customHeight="1" x14ac:dyDescent="0.25">
      <c r="A36" s="30" t="s">
        <v>15</v>
      </c>
      <c r="B36" s="31">
        <v>18</v>
      </c>
      <c r="C36" s="32">
        <v>2</v>
      </c>
      <c r="D36" s="31">
        <v>0</v>
      </c>
      <c r="E36" s="32">
        <v>21</v>
      </c>
      <c r="F36" s="31">
        <v>0</v>
      </c>
      <c r="G36" s="32">
        <v>0</v>
      </c>
      <c r="H36" s="33">
        <f t="shared" si="2"/>
        <v>41</v>
      </c>
    </row>
    <row r="37" spans="1:10" ht="15" customHeight="1" x14ac:dyDescent="0.25">
      <c r="A37" s="34" t="s">
        <v>16</v>
      </c>
      <c r="B37" s="35">
        <v>15</v>
      </c>
      <c r="C37" s="36">
        <v>5</v>
      </c>
      <c r="D37" s="35">
        <v>0</v>
      </c>
      <c r="E37" s="36">
        <v>23</v>
      </c>
      <c r="F37" s="35">
        <v>0</v>
      </c>
      <c r="G37" s="36">
        <v>3</v>
      </c>
      <c r="H37" s="37">
        <f t="shared" si="2"/>
        <v>46</v>
      </c>
    </row>
    <row r="38" spans="1:10" ht="15" customHeight="1" x14ac:dyDescent="0.25">
      <c r="A38" s="30" t="s">
        <v>17</v>
      </c>
      <c r="B38" s="31">
        <v>0</v>
      </c>
      <c r="C38" s="32">
        <v>20</v>
      </c>
      <c r="D38" s="31">
        <v>0</v>
      </c>
      <c r="E38" s="32">
        <v>10</v>
      </c>
      <c r="F38" s="31">
        <v>0</v>
      </c>
      <c r="G38" s="32">
        <v>15</v>
      </c>
      <c r="H38" s="33">
        <f t="shared" si="2"/>
        <v>45</v>
      </c>
    </row>
    <row r="39" spans="1:10" ht="15" customHeight="1" x14ac:dyDescent="0.25">
      <c r="A39" s="16" t="s">
        <v>18</v>
      </c>
      <c r="B39" s="17">
        <f t="shared" ref="B39:G39" si="3">B32+B33+B34+B36+B35+B37+B38</f>
        <v>40</v>
      </c>
      <c r="C39" s="18">
        <f t="shared" si="3"/>
        <v>99</v>
      </c>
      <c r="D39" s="17">
        <f t="shared" si="3"/>
        <v>0</v>
      </c>
      <c r="E39" s="18">
        <f t="shared" si="3"/>
        <v>89</v>
      </c>
      <c r="F39" s="17">
        <f t="shared" si="3"/>
        <v>0</v>
      </c>
      <c r="G39" s="18">
        <f t="shared" si="3"/>
        <v>60</v>
      </c>
      <c r="H39" s="19">
        <f t="shared" si="2"/>
        <v>288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>
        <f t="shared" ref="B44:B49" si="4">B18</f>
        <v>33</v>
      </c>
      <c r="C44" s="39">
        <f>B$39-B44</f>
        <v>7</v>
      </c>
      <c r="D44" s="39">
        <f t="shared" ref="D44:D49" si="5">B44+C44</f>
        <v>40</v>
      </c>
      <c r="E44" s="23">
        <f t="shared" ref="E44:E50" si="6">C18</f>
        <v>990</v>
      </c>
      <c r="F44" s="23">
        <f>(C44*30)</f>
        <v>210</v>
      </c>
      <c r="G44" s="23">
        <f>(D44*30)</f>
        <v>1200</v>
      </c>
    </row>
    <row r="45" spans="1:10" ht="15" customHeight="1" x14ac:dyDescent="0.25">
      <c r="A45" s="24" t="s">
        <v>24</v>
      </c>
      <c r="B45" s="14">
        <f t="shared" si="4"/>
        <v>87</v>
      </c>
      <c r="C45" s="39">
        <f>C$39-B45</f>
        <v>12</v>
      </c>
      <c r="D45" s="39">
        <f t="shared" si="5"/>
        <v>99</v>
      </c>
      <c r="E45" s="25">
        <f t="shared" si="6"/>
        <v>1740</v>
      </c>
      <c r="F45" s="23">
        <f>(C45*20)</f>
        <v>240</v>
      </c>
      <c r="G45" s="23">
        <f>(D45*20)</f>
        <v>1980</v>
      </c>
    </row>
    <row r="46" spans="1:10" ht="15" customHeight="1" x14ac:dyDescent="0.25">
      <c r="A46" s="22" t="s">
        <v>25</v>
      </c>
      <c r="B46" s="10">
        <f t="shared" si="4"/>
        <v>0</v>
      </c>
      <c r="C46" s="39">
        <f>D$39-B46</f>
        <v>0</v>
      </c>
      <c r="D46" s="39">
        <f t="shared" si="5"/>
        <v>0</v>
      </c>
      <c r="E46" s="23">
        <f t="shared" si="6"/>
        <v>0</v>
      </c>
      <c r="F46" s="23">
        <f>(C46*22)</f>
        <v>0</v>
      </c>
      <c r="G46" s="23">
        <f>(D46*22)</f>
        <v>0</v>
      </c>
    </row>
    <row r="47" spans="1:10" ht="15" customHeight="1" x14ac:dyDescent="0.25">
      <c r="A47" s="24" t="s">
        <v>26</v>
      </c>
      <c r="B47" s="14">
        <f t="shared" si="4"/>
        <v>86</v>
      </c>
      <c r="C47" s="39">
        <f>E$39-B47</f>
        <v>3</v>
      </c>
      <c r="D47" s="39">
        <f t="shared" si="5"/>
        <v>89</v>
      </c>
      <c r="E47" s="25">
        <f t="shared" si="6"/>
        <v>2150</v>
      </c>
      <c r="F47" s="23">
        <f>(C47*25)</f>
        <v>75</v>
      </c>
      <c r="G47" s="23">
        <f>(D47*25)</f>
        <v>2225</v>
      </c>
    </row>
    <row r="48" spans="1:10" ht="15" customHeight="1" x14ac:dyDescent="0.25">
      <c r="A48" s="22" t="s">
        <v>28</v>
      </c>
      <c r="B48" s="10">
        <f t="shared" si="4"/>
        <v>0</v>
      </c>
      <c r="C48" s="39">
        <f>F$39-B48</f>
        <v>0</v>
      </c>
      <c r="D48" s="39">
        <f t="shared" si="5"/>
        <v>0</v>
      </c>
      <c r="E48" s="23">
        <f t="shared" si="6"/>
        <v>0</v>
      </c>
      <c r="F48" s="23">
        <f>(C48*15)</f>
        <v>0</v>
      </c>
      <c r="G48" s="23">
        <f>(D48*15)</f>
        <v>0</v>
      </c>
    </row>
    <row r="49" spans="1:7" ht="15" customHeight="1" x14ac:dyDescent="0.25">
      <c r="A49" s="24" t="s">
        <v>29</v>
      </c>
      <c r="B49" s="14">
        <f t="shared" si="4"/>
        <v>74</v>
      </c>
      <c r="C49" s="39">
        <f>G$39-B49</f>
        <v>-14</v>
      </c>
      <c r="D49" s="39">
        <f t="shared" si="5"/>
        <v>60</v>
      </c>
      <c r="E49" s="25">
        <f t="shared" si="6"/>
        <v>1110</v>
      </c>
      <c r="F49" s="23">
        <f>(C49*15)</f>
        <v>-210</v>
      </c>
      <c r="G49" s="23">
        <f>(D49*15)</f>
        <v>900</v>
      </c>
    </row>
    <row r="50" spans="1:7" ht="15" customHeight="1" x14ac:dyDescent="0.25">
      <c r="A50" s="27" t="s">
        <v>30</v>
      </c>
      <c r="B50" s="18">
        <f>B44+B45+B46+B47+B48+B49</f>
        <v>280</v>
      </c>
      <c r="C50" s="40">
        <f>H39-B50</f>
        <v>8</v>
      </c>
      <c r="D50" s="40">
        <f>SUM(D44:D49)</f>
        <v>288</v>
      </c>
      <c r="E50" s="41">
        <f t="shared" si="6"/>
        <v>5990</v>
      </c>
      <c r="F50" s="28">
        <f>SUM(F44:F49)</f>
        <v>315</v>
      </c>
      <c r="G50" s="28">
        <f>SUM(G44:G49)</f>
        <v>6305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22" workbookViewId="0">
      <selection activeCell="B6" sqref="B6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7" width="9.5703125" customWidth="1"/>
    <col min="8" max="8" width="9.42578125" customWidth="1"/>
    <col min="10" max="10" width="31.140625" customWidth="1"/>
  </cols>
  <sheetData>
    <row r="1" spans="1:16" ht="23.25" customHeight="1" x14ac:dyDescent="0.35">
      <c r="A1" s="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43"/>
      <c r="O1" s="43"/>
      <c r="P1" s="43"/>
    </row>
    <row r="2" spans="1:16" s="3" customFormat="1" ht="15.75" customHeight="1" x14ac:dyDescent="0.3">
      <c r="A2" s="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4"/>
      <c r="N2" s="44"/>
      <c r="O2" s="44"/>
      <c r="P2" s="44"/>
    </row>
    <row r="3" spans="1:16" s="3" customFormat="1" ht="15.75" customHeight="1" x14ac:dyDescent="0.25">
      <c r="A3" s="2" t="s">
        <v>40</v>
      </c>
    </row>
    <row r="5" spans="1:16" ht="15" customHeight="1" x14ac:dyDescent="0.25">
      <c r="A5" s="4" t="s">
        <v>2</v>
      </c>
      <c r="B5" s="5" t="s">
        <v>3</v>
      </c>
      <c r="C5" s="4" t="s">
        <v>4</v>
      </c>
      <c r="D5" s="5" t="s">
        <v>5</v>
      </c>
      <c r="E5" s="4" t="s">
        <v>6</v>
      </c>
      <c r="F5" s="5" t="s">
        <v>7</v>
      </c>
      <c r="G5" s="4" t="s">
        <v>8</v>
      </c>
      <c r="H5" s="6" t="s">
        <v>9</v>
      </c>
      <c r="J5" s="7" t="s">
        <v>10</v>
      </c>
    </row>
    <row r="6" spans="1:16" ht="15" customHeight="1" x14ac:dyDescent="0.25">
      <c r="A6" s="8" t="s">
        <v>11</v>
      </c>
      <c r="B6" s="11" t="e">
        <f>#REF!</f>
        <v>#REF!</v>
      </c>
      <c r="C6" s="11" t="e">
        <f>#REF!</f>
        <v>#REF!</v>
      </c>
      <c r="D6" s="11" t="e">
        <f>#REF!</f>
        <v>#REF!</v>
      </c>
      <c r="E6" s="11" t="e">
        <f>#REF!</f>
        <v>#REF!</v>
      </c>
      <c r="F6" s="11" t="e">
        <f>#REF!</f>
        <v>#REF!</v>
      </c>
      <c r="G6" s="11" t="e">
        <f>#REF!</f>
        <v>#REF!</v>
      </c>
      <c r="H6" s="11" t="e">
        <f t="shared" ref="H6:H13" si="0">B6+C6+D6+E6+F6+G6</f>
        <v>#REF!</v>
      </c>
    </row>
    <row r="7" spans="1:16" ht="15" customHeight="1" x14ac:dyDescent="0.25">
      <c r="A7" s="12" t="s">
        <v>12</v>
      </c>
      <c r="B7" s="15" t="e">
        <f>#REF!</f>
        <v>#REF!</v>
      </c>
      <c r="C7" s="15" t="e">
        <f>#REF!</f>
        <v>#REF!</v>
      </c>
      <c r="D7" s="15" t="e">
        <f>#REF!</f>
        <v>#REF!</v>
      </c>
      <c r="E7" s="15" t="e">
        <f>#REF!</f>
        <v>#REF!</v>
      </c>
      <c r="F7" s="15" t="e">
        <f>#REF!</f>
        <v>#REF!</v>
      </c>
      <c r="G7" s="15" t="e">
        <f>#REF!</f>
        <v>#REF!</v>
      </c>
      <c r="H7" s="15" t="e">
        <f t="shared" si="0"/>
        <v>#REF!</v>
      </c>
    </row>
    <row r="8" spans="1:16" ht="15" customHeight="1" x14ac:dyDescent="0.25">
      <c r="A8" s="8" t="s">
        <v>13</v>
      </c>
      <c r="B8" s="11" t="e">
        <f>#REF!</f>
        <v>#REF!</v>
      </c>
      <c r="C8" s="11" t="e">
        <f>#REF!</f>
        <v>#REF!</v>
      </c>
      <c r="D8" s="11" t="e">
        <f>#REF!</f>
        <v>#REF!</v>
      </c>
      <c r="E8" s="11" t="e">
        <f>#REF!</f>
        <v>#REF!</v>
      </c>
      <c r="F8" s="11" t="e">
        <f>#REF!</f>
        <v>#REF!</v>
      </c>
      <c r="G8" s="11" t="e">
        <f>#REF!</f>
        <v>#REF!</v>
      </c>
      <c r="H8" s="11" t="e">
        <f t="shared" si="0"/>
        <v>#REF!</v>
      </c>
    </row>
    <row r="9" spans="1:16" ht="15" customHeight="1" x14ac:dyDescent="0.25">
      <c r="A9" s="12" t="s">
        <v>14</v>
      </c>
      <c r="B9" s="15" t="e">
        <f>#REF!</f>
        <v>#REF!</v>
      </c>
      <c r="C9" s="15" t="e">
        <f>#REF!</f>
        <v>#REF!</v>
      </c>
      <c r="D9" s="15" t="e">
        <f>#REF!</f>
        <v>#REF!</v>
      </c>
      <c r="E9" s="15" t="e">
        <f>#REF!</f>
        <v>#REF!</v>
      </c>
      <c r="F9" s="15" t="e">
        <f>#REF!</f>
        <v>#REF!</v>
      </c>
      <c r="G9" s="15" t="e">
        <f>#REF!</f>
        <v>#REF!</v>
      </c>
      <c r="H9" s="15" t="e">
        <f t="shared" si="0"/>
        <v>#REF!</v>
      </c>
    </row>
    <row r="10" spans="1:16" ht="15" customHeight="1" x14ac:dyDescent="0.25">
      <c r="A10" s="8" t="s">
        <v>15</v>
      </c>
      <c r="B10" s="11" t="e">
        <f>#REF!</f>
        <v>#REF!</v>
      </c>
      <c r="C10" s="11" t="e">
        <f>#REF!</f>
        <v>#REF!</v>
      </c>
      <c r="D10" s="11" t="e">
        <f>#REF!</f>
        <v>#REF!</v>
      </c>
      <c r="E10" s="11" t="e">
        <f>#REF!</f>
        <v>#REF!</v>
      </c>
      <c r="F10" s="11" t="e">
        <f>#REF!</f>
        <v>#REF!</v>
      </c>
      <c r="G10" s="11" t="e">
        <f>#REF!</f>
        <v>#REF!</v>
      </c>
      <c r="H10" s="11" t="e">
        <f t="shared" si="0"/>
        <v>#REF!</v>
      </c>
    </row>
    <row r="11" spans="1:16" ht="15" customHeight="1" x14ac:dyDescent="0.25">
      <c r="A11" s="12" t="s">
        <v>16</v>
      </c>
      <c r="B11" s="15" t="e">
        <f>#REF!</f>
        <v>#REF!</v>
      </c>
      <c r="C11" s="15" t="e">
        <f>#REF!</f>
        <v>#REF!</v>
      </c>
      <c r="D11" s="15" t="e">
        <f>#REF!</f>
        <v>#REF!</v>
      </c>
      <c r="E11" s="15" t="e">
        <f>#REF!</f>
        <v>#REF!</v>
      </c>
      <c r="F11" s="15" t="e">
        <f>#REF!</f>
        <v>#REF!</v>
      </c>
      <c r="G11" s="15" t="e">
        <f>#REF!</f>
        <v>#REF!</v>
      </c>
      <c r="H11" s="15" t="e">
        <f t="shared" si="0"/>
        <v>#REF!</v>
      </c>
    </row>
    <row r="12" spans="1:16" ht="15" customHeight="1" x14ac:dyDescent="0.25">
      <c r="A12" s="8" t="s">
        <v>17</v>
      </c>
      <c r="B12" s="11" t="e">
        <f>#REF!</f>
        <v>#REF!</v>
      </c>
      <c r="C12" s="11" t="e">
        <f>#REF!</f>
        <v>#REF!</v>
      </c>
      <c r="D12" s="11" t="e">
        <f>#REF!</f>
        <v>#REF!</v>
      </c>
      <c r="E12" s="11" t="e">
        <f>#REF!</f>
        <v>#REF!</v>
      </c>
      <c r="F12" s="11" t="e">
        <f>#REF!</f>
        <v>#REF!</v>
      </c>
      <c r="G12" s="11" t="e">
        <f>#REF!</f>
        <v>#REF!</v>
      </c>
      <c r="H12" s="11" t="e">
        <f t="shared" si="0"/>
        <v>#REF!</v>
      </c>
    </row>
    <row r="13" spans="1:16" ht="15" customHeight="1" x14ac:dyDescent="0.25">
      <c r="A13" s="16" t="s">
        <v>18</v>
      </c>
      <c r="B13" s="17" t="e">
        <f t="shared" ref="B13:G13" si="1">B6+B7+B8+B10+B9+B11+B12</f>
        <v>#REF!</v>
      </c>
      <c r="C13" s="18" t="e">
        <f t="shared" si="1"/>
        <v>#REF!</v>
      </c>
      <c r="D13" s="19" t="e">
        <f t="shared" si="1"/>
        <v>#REF!</v>
      </c>
      <c r="E13" s="19" t="e">
        <f t="shared" si="1"/>
        <v>#REF!</v>
      </c>
      <c r="F13" s="19" t="e">
        <f t="shared" si="1"/>
        <v>#REF!</v>
      </c>
      <c r="G13" s="19" t="e">
        <f t="shared" si="1"/>
        <v>#REF!</v>
      </c>
      <c r="H13" s="19" t="e">
        <f t="shared" si="0"/>
        <v>#REF!</v>
      </c>
    </row>
    <row r="15" spans="1:16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 t="e">
        <f>B13</f>
        <v>#REF!</v>
      </c>
      <c r="C18" s="23" t="e">
        <f>B18*30</f>
        <v>#REF!</v>
      </c>
    </row>
    <row r="19" spans="1:10" ht="15" customHeight="1" x14ac:dyDescent="0.25">
      <c r="A19" s="24" t="s">
        <v>24</v>
      </c>
      <c r="B19" s="14" t="e">
        <f>C13</f>
        <v>#REF!</v>
      </c>
      <c r="C19" s="25" t="e">
        <f>B19*20</f>
        <v>#REF!</v>
      </c>
    </row>
    <row r="20" spans="1:10" ht="15" customHeight="1" x14ac:dyDescent="0.25">
      <c r="A20" s="22" t="s">
        <v>25</v>
      </c>
      <c r="B20" s="10" t="e">
        <f>D13</f>
        <v>#REF!</v>
      </c>
      <c r="C20" s="23" t="e">
        <f>B20*22</f>
        <v>#REF!</v>
      </c>
    </row>
    <row r="21" spans="1:10" ht="15" customHeight="1" x14ac:dyDescent="0.25">
      <c r="A21" s="24" t="s">
        <v>26</v>
      </c>
      <c r="B21" s="14" t="e">
        <f>E13</f>
        <v>#REF!</v>
      </c>
      <c r="C21" s="25" t="e">
        <f>B21*25</f>
        <v>#REF!</v>
      </c>
      <c r="J21" s="26" t="s">
        <v>27</v>
      </c>
    </row>
    <row r="22" spans="1:10" ht="15" customHeight="1" x14ac:dyDescent="0.25">
      <c r="A22" s="22" t="s">
        <v>28</v>
      </c>
      <c r="B22" s="10" t="e">
        <f>F13</f>
        <v>#REF!</v>
      </c>
      <c r="C22" s="23" t="e">
        <f>B22*15</f>
        <v>#REF!</v>
      </c>
    </row>
    <row r="23" spans="1:10" ht="15" customHeight="1" x14ac:dyDescent="0.25">
      <c r="A23" s="24" t="s">
        <v>29</v>
      </c>
      <c r="B23" s="14" t="e">
        <f>G13</f>
        <v>#REF!</v>
      </c>
      <c r="C23" s="25" t="e">
        <f>B23*15</f>
        <v>#REF!</v>
      </c>
    </row>
    <row r="24" spans="1:10" ht="15" customHeight="1" x14ac:dyDescent="0.25">
      <c r="A24" s="27" t="s">
        <v>30</v>
      </c>
      <c r="B24" s="18" t="e">
        <f>B18+B19+B20+B21+B22+B23</f>
        <v>#REF!</v>
      </c>
      <c r="C24" s="28" t="e">
        <f>C18+C19+C20+C21+C22+C23</f>
        <v>#REF!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31">
        <v>10</v>
      </c>
      <c r="C32" s="32">
        <v>3</v>
      </c>
      <c r="D32" s="31">
        <v>0</v>
      </c>
      <c r="E32" s="32">
        <v>0</v>
      </c>
      <c r="F32" s="31">
        <v>0</v>
      </c>
      <c r="G32" s="32">
        <v>0</v>
      </c>
      <c r="H32" s="33">
        <f t="shared" ref="H32:H39" si="2">B32+C32+D32+E32+F32+G32</f>
        <v>13</v>
      </c>
    </row>
    <row r="33" spans="1:10" ht="15" customHeight="1" x14ac:dyDescent="0.25">
      <c r="A33" s="34" t="s">
        <v>12</v>
      </c>
      <c r="B33" s="35">
        <v>0</v>
      </c>
      <c r="C33" s="36">
        <v>6</v>
      </c>
      <c r="D33" s="35">
        <v>0</v>
      </c>
      <c r="E33" s="36">
        <v>0</v>
      </c>
      <c r="F33" s="35">
        <v>0</v>
      </c>
      <c r="G33" s="36">
        <v>5</v>
      </c>
      <c r="H33" s="37">
        <f t="shared" si="2"/>
        <v>11</v>
      </c>
    </row>
    <row r="34" spans="1:10" ht="15" customHeight="1" x14ac:dyDescent="0.25">
      <c r="A34" s="30" t="s">
        <v>13</v>
      </c>
      <c r="B34" s="31">
        <v>0</v>
      </c>
      <c r="C34" s="32">
        <v>11</v>
      </c>
      <c r="D34" s="31">
        <v>0</v>
      </c>
      <c r="E34" s="32">
        <v>0</v>
      </c>
      <c r="F34" s="31">
        <v>0</v>
      </c>
      <c r="G34" s="32">
        <v>7</v>
      </c>
      <c r="H34" s="33">
        <f t="shared" si="2"/>
        <v>18</v>
      </c>
    </row>
    <row r="35" spans="1:10" ht="15" customHeight="1" x14ac:dyDescent="0.25">
      <c r="A35" s="34" t="s">
        <v>14</v>
      </c>
      <c r="B35" s="35">
        <v>0</v>
      </c>
      <c r="C35" s="36">
        <v>0</v>
      </c>
      <c r="D35" s="35">
        <v>0</v>
      </c>
      <c r="E35" s="36">
        <v>5</v>
      </c>
      <c r="F35" s="35">
        <v>0</v>
      </c>
      <c r="G35" s="36">
        <v>3</v>
      </c>
      <c r="H35" s="37">
        <f t="shared" si="2"/>
        <v>8</v>
      </c>
    </row>
    <row r="36" spans="1:10" ht="15" customHeight="1" x14ac:dyDescent="0.25">
      <c r="A36" s="30" t="s">
        <v>15</v>
      </c>
      <c r="B36" s="31">
        <v>0</v>
      </c>
      <c r="C36" s="32">
        <v>0</v>
      </c>
      <c r="D36" s="31">
        <v>0</v>
      </c>
      <c r="E36" s="32">
        <v>4</v>
      </c>
      <c r="F36" s="31">
        <v>0</v>
      </c>
      <c r="G36" s="32">
        <v>3</v>
      </c>
      <c r="H36" s="33">
        <f t="shared" si="2"/>
        <v>7</v>
      </c>
    </row>
    <row r="37" spans="1:10" ht="15" customHeight="1" x14ac:dyDescent="0.25">
      <c r="A37" s="34" t="s">
        <v>16</v>
      </c>
      <c r="B37" s="35">
        <v>0</v>
      </c>
      <c r="C37" s="36">
        <v>0</v>
      </c>
      <c r="D37" s="35">
        <v>0</v>
      </c>
      <c r="E37" s="36">
        <v>9</v>
      </c>
      <c r="F37" s="35">
        <v>0</v>
      </c>
      <c r="G37" s="36">
        <v>3</v>
      </c>
      <c r="H37" s="37">
        <f t="shared" si="2"/>
        <v>12</v>
      </c>
    </row>
    <row r="38" spans="1:10" ht="15" customHeight="1" x14ac:dyDescent="0.25">
      <c r="A38" s="30" t="s">
        <v>17</v>
      </c>
      <c r="B38" s="31">
        <v>0</v>
      </c>
      <c r="C38" s="32">
        <v>0</v>
      </c>
      <c r="D38" s="31">
        <v>0</v>
      </c>
      <c r="E38" s="32">
        <v>11</v>
      </c>
      <c r="F38" s="31">
        <v>0</v>
      </c>
      <c r="G38" s="32">
        <v>6</v>
      </c>
      <c r="H38" s="33">
        <f t="shared" si="2"/>
        <v>17</v>
      </c>
    </row>
    <row r="39" spans="1:10" ht="15" customHeight="1" x14ac:dyDescent="0.25">
      <c r="A39" s="16" t="s">
        <v>18</v>
      </c>
      <c r="B39" s="17">
        <f t="shared" ref="B39:G39" si="3">B32+B33+B34+B36+B35+B37+B38</f>
        <v>10</v>
      </c>
      <c r="C39" s="18">
        <f t="shared" si="3"/>
        <v>20</v>
      </c>
      <c r="D39" s="17">
        <f t="shared" si="3"/>
        <v>0</v>
      </c>
      <c r="E39" s="18">
        <f t="shared" si="3"/>
        <v>29</v>
      </c>
      <c r="F39" s="17">
        <f t="shared" si="3"/>
        <v>0</v>
      </c>
      <c r="G39" s="18">
        <f t="shared" si="3"/>
        <v>27</v>
      </c>
      <c r="H39" s="19">
        <f t="shared" si="2"/>
        <v>86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 t="e">
        <f t="shared" ref="B44:B49" si="4">B18</f>
        <v>#REF!</v>
      </c>
      <c r="C44" s="39" t="e">
        <f>B$39-B44</f>
        <v>#REF!</v>
      </c>
      <c r="D44" s="39" t="e">
        <f t="shared" ref="D44:D49" si="5">B44+C44</f>
        <v>#REF!</v>
      </c>
      <c r="E44" s="23" t="e">
        <f t="shared" ref="E44:E50" si="6">C18</f>
        <v>#REF!</v>
      </c>
      <c r="F44" s="23" t="e">
        <f>(C44*30)</f>
        <v>#REF!</v>
      </c>
      <c r="G44" s="23" t="e">
        <f>(D44*30)</f>
        <v>#REF!</v>
      </c>
    </row>
    <row r="45" spans="1:10" ht="15" customHeight="1" x14ac:dyDescent="0.25">
      <c r="A45" s="24" t="s">
        <v>24</v>
      </c>
      <c r="B45" s="14" t="e">
        <f t="shared" si="4"/>
        <v>#REF!</v>
      </c>
      <c r="C45" s="39" t="e">
        <f>C$39-B45</f>
        <v>#REF!</v>
      </c>
      <c r="D45" s="39" t="e">
        <f t="shared" si="5"/>
        <v>#REF!</v>
      </c>
      <c r="E45" s="25" t="e">
        <f t="shared" si="6"/>
        <v>#REF!</v>
      </c>
      <c r="F45" s="23" t="e">
        <f>(C45*20)</f>
        <v>#REF!</v>
      </c>
      <c r="G45" s="23" t="e">
        <f>(D45*20)</f>
        <v>#REF!</v>
      </c>
    </row>
    <row r="46" spans="1:10" ht="15" customHeight="1" x14ac:dyDescent="0.25">
      <c r="A46" s="22" t="s">
        <v>25</v>
      </c>
      <c r="B46" s="10" t="e">
        <f t="shared" si="4"/>
        <v>#REF!</v>
      </c>
      <c r="C46" s="39" t="e">
        <f>D$39-B46</f>
        <v>#REF!</v>
      </c>
      <c r="D46" s="39" t="e">
        <f t="shared" si="5"/>
        <v>#REF!</v>
      </c>
      <c r="E46" s="23" t="e">
        <f t="shared" si="6"/>
        <v>#REF!</v>
      </c>
      <c r="F46" s="23" t="e">
        <f>(C46*22)</f>
        <v>#REF!</v>
      </c>
      <c r="G46" s="23" t="e">
        <f>(D46*22)</f>
        <v>#REF!</v>
      </c>
    </row>
    <row r="47" spans="1:10" ht="15" customHeight="1" x14ac:dyDescent="0.25">
      <c r="A47" s="24" t="s">
        <v>26</v>
      </c>
      <c r="B47" s="14" t="e">
        <f t="shared" si="4"/>
        <v>#REF!</v>
      </c>
      <c r="C47" s="39" t="e">
        <f>E$39-B47</f>
        <v>#REF!</v>
      </c>
      <c r="D47" s="39" t="e">
        <f t="shared" si="5"/>
        <v>#REF!</v>
      </c>
      <c r="E47" s="25" t="e">
        <f t="shared" si="6"/>
        <v>#REF!</v>
      </c>
      <c r="F47" s="23" t="e">
        <f>(C47*25)</f>
        <v>#REF!</v>
      </c>
      <c r="G47" s="23" t="e">
        <f>(D47*25)</f>
        <v>#REF!</v>
      </c>
    </row>
    <row r="48" spans="1:10" ht="15" customHeight="1" x14ac:dyDescent="0.25">
      <c r="A48" s="22" t="s">
        <v>28</v>
      </c>
      <c r="B48" s="10" t="e">
        <f t="shared" si="4"/>
        <v>#REF!</v>
      </c>
      <c r="C48" s="39" t="e">
        <f>F$39-B48</f>
        <v>#REF!</v>
      </c>
      <c r="D48" s="39" t="e">
        <f t="shared" si="5"/>
        <v>#REF!</v>
      </c>
      <c r="E48" s="23" t="e">
        <f t="shared" si="6"/>
        <v>#REF!</v>
      </c>
      <c r="F48" s="23" t="e">
        <f>(C48*15)</f>
        <v>#REF!</v>
      </c>
      <c r="G48" s="23" t="e">
        <f>(D48*15)</f>
        <v>#REF!</v>
      </c>
    </row>
    <row r="49" spans="1:7" ht="15" customHeight="1" x14ac:dyDescent="0.25">
      <c r="A49" s="24" t="s">
        <v>29</v>
      </c>
      <c r="B49" s="14" t="e">
        <f t="shared" si="4"/>
        <v>#REF!</v>
      </c>
      <c r="C49" s="39" t="e">
        <f>G$39-B49</f>
        <v>#REF!</v>
      </c>
      <c r="D49" s="39" t="e">
        <f t="shared" si="5"/>
        <v>#REF!</v>
      </c>
      <c r="E49" s="25" t="e">
        <f t="shared" si="6"/>
        <v>#REF!</v>
      </c>
      <c r="F49" s="23" t="e">
        <f>(C49*15)</f>
        <v>#REF!</v>
      </c>
      <c r="G49" s="23" t="e">
        <f>(D49*15)</f>
        <v>#REF!</v>
      </c>
    </row>
    <row r="50" spans="1:7" ht="15" customHeight="1" x14ac:dyDescent="0.25">
      <c r="A50" s="27" t="s">
        <v>30</v>
      </c>
      <c r="B50" s="18" t="e">
        <f>B44+B45+B46+B47+B48+B49</f>
        <v>#REF!</v>
      </c>
      <c r="C50" s="40" t="e">
        <f>H39-B50</f>
        <v>#REF!</v>
      </c>
      <c r="D50" s="40" t="e">
        <f>SUM(D44:D49)</f>
        <v>#REF!</v>
      </c>
      <c r="E50" s="41" t="e">
        <f t="shared" si="6"/>
        <v>#REF!</v>
      </c>
      <c r="F50" s="28" t="e">
        <f>SUM(F44:F49)</f>
        <v>#REF!</v>
      </c>
      <c r="G50" s="28" t="e">
        <f>SUM(G44:G49)</f>
        <v>#REF!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A39" workbookViewId="0">
      <selection activeCell="F49" sqref="F49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6" width="10.28515625" customWidth="1"/>
    <col min="7" max="7" width="9.5703125" customWidth="1"/>
    <col min="8" max="8" width="9.42578125" customWidth="1"/>
    <col min="10" max="10" width="31.140625" customWidth="1"/>
  </cols>
  <sheetData>
    <row r="1" spans="1:16" ht="23.25" customHeight="1" x14ac:dyDescent="0.35">
      <c r="A1" s="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43"/>
      <c r="O1" s="43"/>
      <c r="P1" s="43"/>
    </row>
    <row r="2" spans="1:16" s="3" customFormat="1" ht="15.75" customHeight="1" x14ac:dyDescent="0.3">
      <c r="A2" s="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4"/>
      <c r="N2" s="44"/>
      <c r="O2" s="44"/>
      <c r="P2" s="44"/>
    </row>
    <row r="3" spans="1:16" s="3" customFormat="1" ht="15.75" customHeight="1" x14ac:dyDescent="0.25">
      <c r="A3" s="2" t="s">
        <v>42</v>
      </c>
    </row>
    <row r="5" spans="1:16" ht="15" customHeight="1" x14ac:dyDescent="0.25">
      <c r="A5" s="4" t="s">
        <v>2</v>
      </c>
      <c r="B5" s="5" t="s">
        <v>3</v>
      </c>
      <c r="C5" s="4" t="s">
        <v>4</v>
      </c>
      <c r="D5" s="5" t="s">
        <v>5</v>
      </c>
      <c r="E5" s="4" t="s">
        <v>6</v>
      </c>
      <c r="F5" s="5" t="s">
        <v>7</v>
      </c>
      <c r="G5" s="4" t="s">
        <v>8</v>
      </c>
      <c r="H5" s="6" t="s">
        <v>9</v>
      </c>
      <c r="J5" s="7" t="s">
        <v>10</v>
      </c>
    </row>
    <row r="6" spans="1:16" ht="15.75" customHeight="1" x14ac:dyDescent="0.25">
      <c r="A6" s="8" t="s">
        <v>11</v>
      </c>
      <c r="B6" s="11">
        <v>0</v>
      </c>
      <c r="C6" s="11">
        <v>0</v>
      </c>
      <c r="D6" s="11">
        <v>0</v>
      </c>
      <c r="E6" s="11">
        <v>3</v>
      </c>
      <c r="F6" s="11">
        <v>2</v>
      </c>
      <c r="G6" s="11">
        <v>9</v>
      </c>
      <c r="H6" s="11">
        <f t="shared" ref="H6:H13" si="0">B6+C6+D6+E6+F6+G6</f>
        <v>14</v>
      </c>
    </row>
    <row r="7" spans="1:16" ht="15.75" customHeight="1" x14ac:dyDescent="0.25">
      <c r="A7" s="12" t="s">
        <v>12</v>
      </c>
      <c r="B7" s="11">
        <v>0</v>
      </c>
      <c r="C7" s="11">
        <v>9</v>
      </c>
      <c r="D7" s="11">
        <v>0</v>
      </c>
      <c r="E7" s="11">
        <v>2</v>
      </c>
      <c r="F7" s="11">
        <v>0</v>
      </c>
      <c r="G7" s="11">
        <v>3</v>
      </c>
      <c r="H7" s="15">
        <f t="shared" si="0"/>
        <v>14</v>
      </c>
    </row>
    <row r="8" spans="1:16" ht="15.75" customHeight="1" x14ac:dyDescent="0.25">
      <c r="A8" s="8" t="s">
        <v>13</v>
      </c>
      <c r="B8" s="11">
        <v>5</v>
      </c>
      <c r="C8" s="11">
        <v>0</v>
      </c>
      <c r="D8" s="11">
        <v>0</v>
      </c>
      <c r="E8" s="11">
        <v>0</v>
      </c>
      <c r="F8" s="11">
        <v>0</v>
      </c>
      <c r="G8" s="11">
        <v>10</v>
      </c>
      <c r="H8" s="11">
        <f t="shared" si="0"/>
        <v>15</v>
      </c>
    </row>
    <row r="9" spans="1:16" ht="15.75" customHeight="1" x14ac:dyDescent="0.25">
      <c r="A9" s="12" t="s">
        <v>14</v>
      </c>
      <c r="B9" s="11">
        <v>0</v>
      </c>
      <c r="C9" s="11">
        <v>0</v>
      </c>
      <c r="D9" s="11">
        <v>0</v>
      </c>
      <c r="E9" s="11">
        <v>0</v>
      </c>
      <c r="F9" s="11">
        <v>10</v>
      </c>
      <c r="G9" s="11">
        <v>5</v>
      </c>
      <c r="H9" s="15">
        <f t="shared" si="0"/>
        <v>15</v>
      </c>
    </row>
    <row r="10" spans="1:16" ht="15.75" customHeight="1" x14ac:dyDescent="0.25">
      <c r="A10" s="8" t="s">
        <v>15</v>
      </c>
      <c r="B10" s="11">
        <v>0</v>
      </c>
      <c r="C10" s="11">
        <v>0</v>
      </c>
      <c r="D10" s="11">
        <v>0</v>
      </c>
      <c r="E10" s="11">
        <v>0</v>
      </c>
      <c r="F10" s="11">
        <v>8</v>
      </c>
      <c r="G10" s="11">
        <v>7</v>
      </c>
      <c r="H10" s="11">
        <f t="shared" si="0"/>
        <v>15</v>
      </c>
    </row>
    <row r="11" spans="1:16" ht="15.75" customHeight="1" x14ac:dyDescent="0.25">
      <c r="A11" s="12" t="s">
        <v>16</v>
      </c>
      <c r="B11" s="11">
        <v>0</v>
      </c>
      <c r="C11" s="11">
        <v>0</v>
      </c>
      <c r="D11" s="11">
        <v>5</v>
      </c>
      <c r="E11" s="11">
        <v>4</v>
      </c>
      <c r="F11" s="11">
        <v>0</v>
      </c>
      <c r="G11" s="11">
        <v>6</v>
      </c>
      <c r="H11" s="15">
        <f t="shared" si="0"/>
        <v>15</v>
      </c>
    </row>
    <row r="12" spans="1:16" ht="15.75" customHeight="1" x14ac:dyDescent="0.25">
      <c r="A12" s="8" t="s">
        <v>17</v>
      </c>
      <c r="B12" s="11">
        <v>0</v>
      </c>
      <c r="C12" s="11">
        <v>0</v>
      </c>
      <c r="D12" s="11">
        <v>5</v>
      </c>
      <c r="E12" s="11">
        <v>4</v>
      </c>
      <c r="F12" s="11">
        <v>0</v>
      </c>
      <c r="G12" s="11">
        <v>7</v>
      </c>
      <c r="H12" s="11">
        <f t="shared" si="0"/>
        <v>16</v>
      </c>
    </row>
    <row r="13" spans="1:16" ht="15" customHeight="1" x14ac:dyDescent="0.25">
      <c r="A13" s="16" t="s">
        <v>18</v>
      </c>
      <c r="B13" s="17">
        <f t="shared" ref="B13:G13" si="1">B6+B7+B8+B10+B9+B11+B12</f>
        <v>5</v>
      </c>
      <c r="C13" s="18">
        <f t="shared" si="1"/>
        <v>9</v>
      </c>
      <c r="D13" s="17">
        <f t="shared" si="1"/>
        <v>10</v>
      </c>
      <c r="E13" s="18">
        <f t="shared" si="1"/>
        <v>13</v>
      </c>
      <c r="F13" s="17">
        <f t="shared" si="1"/>
        <v>20</v>
      </c>
      <c r="G13" s="18">
        <f t="shared" si="1"/>
        <v>47</v>
      </c>
      <c r="H13" s="19">
        <f t="shared" si="0"/>
        <v>104</v>
      </c>
    </row>
    <row r="15" spans="1:16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>
        <f>B13</f>
        <v>5</v>
      </c>
      <c r="C18" s="23">
        <f>B18*30</f>
        <v>150</v>
      </c>
    </row>
    <row r="19" spans="1:10" ht="15" customHeight="1" x14ac:dyDescent="0.25">
      <c r="A19" s="24" t="s">
        <v>24</v>
      </c>
      <c r="B19" s="14">
        <f>C13</f>
        <v>9</v>
      </c>
      <c r="C19" s="25">
        <f>B19*20</f>
        <v>180</v>
      </c>
    </row>
    <row r="20" spans="1:10" ht="15" customHeight="1" x14ac:dyDescent="0.25">
      <c r="A20" s="22" t="s">
        <v>25</v>
      </c>
      <c r="B20" s="10">
        <f>D13</f>
        <v>10</v>
      </c>
      <c r="C20" s="23">
        <f>B20*22</f>
        <v>220</v>
      </c>
    </row>
    <row r="21" spans="1:10" ht="15" customHeight="1" x14ac:dyDescent="0.25">
      <c r="A21" s="24" t="s">
        <v>26</v>
      </c>
      <c r="B21" s="14">
        <f>E13</f>
        <v>13</v>
      </c>
      <c r="C21" s="25">
        <f>B21*25</f>
        <v>325</v>
      </c>
      <c r="J21" s="26" t="s">
        <v>27</v>
      </c>
    </row>
    <row r="22" spans="1:10" ht="15" customHeight="1" x14ac:dyDescent="0.25">
      <c r="A22" s="22" t="s">
        <v>28</v>
      </c>
      <c r="B22" s="10">
        <f>F13</f>
        <v>20</v>
      </c>
      <c r="C22" s="23">
        <f>B22*15</f>
        <v>300</v>
      </c>
    </row>
    <row r="23" spans="1:10" ht="15" customHeight="1" x14ac:dyDescent="0.25">
      <c r="A23" s="24" t="s">
        <v>29</v>
      </c>
      <c r="B23" s="14">
        <f>G13</f>
        <v>47</v>
      </c>
      <c r="C23" s="25">
        <f>B23*15</f>
        <v>705</v>
      </c>
    </row>
    <row r="24" spans="1:10" ht="15" customHeight="1" x14ac:dyDescent="0.25">
      <c r="A24" s="27" t="s">
        <v>30</v>
      </c>
      <c r="B24" s="18">
        <f>B18+B19+B20+B21+B22+B23</f>
        <v>104</v>
      </c>
      <c r="C24" s="28">
        <f>C18+C19+C20+C21+C22+C23</f>
        <v>1880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11">
        <v>0</v>
      </c>
      <c r="C32" s="11">
        <v>0</v>
      </c>
      <c r="D32" s="11">
        <v>0</v>
      </c>
      <c r="E32" s="11">
        <v>4</v>
      </c>
      <c r="F32" s="11">
        <v>8</v>
      </c>
      <c r="G32" s="11">
        <v>9</v>
      </c>
      <c r="H32" s="11">
        <f t="shared" ref="H32:H38" si="2">B32+C32+D32+E32+F32+G32</f>
        <v>21</v>
      </c>
    </row>
    <row r="33" spans="1:10" ht="15" customHeight="1" x14ac:dyDescent="0.25">
      <c r="A33" s="34" t="s">
        <v>12</v>
      </c>
      <c r="B33" s="11">
        <v>0</v>
      </c>
      <c r="C33" s="11">
        <v>5</v>
      </c>
      <c r="D33" s="11">
        <v>0</v>
      </c>
      <c r="E33" s="11">
        <v>2</v>
      </c>
      <c r="F33" s="11">
        <v>8</v>
      </c>
      <c r="G33" s="11">
        <v>3</v>
      </c>
      <c r="H33" s="15">
        <f t="shared" si="2"/>
        <v>18</v>
      </c>
    </row>
    <row r="34" spans="1:10" ht="15" customHeight="1" x14ac:dyDescent="0.25">
      <c r="A34" s="30" t="s">
        <v>13</v>
      </c>
      <c r="B34" s="11">
        <v>5</v>
      </c>
      <c r="C34" s="11">
        <v>0</v>
      </c>
      <c r="D34" s="11">
        <v>0</v>
      </c>
      <c r="E34" s="11">
        <v>0</v>
      </c>
      <c r="F34" s="11">
        <v>8</v>
      </c>
      <c r="G34" s="11">
        <v>6</v>
      </c>
      <c r="H34" s="11">
        <f t="shared" si="2"/>
        <v>19</v>
      </c>
    </row>
    <row r="35" spans="1:10" ht="15" customHeight="1" x14ac:dyDescent="0.25">
      <c r="A35" s="34" t="s">
        <v>14</v>
      </c>
      <c r="B35" s="11">
        <v>0</v>
      </c>
      <c r="C35" s="11">
        <v>0</v>
      </c>
      <c r="D35" s="11">
        <v>2</v>
      </c>
      <c r="E35" s="11">
        <v>0</v>
      </c>
      <c r="F35" s="11">
        <v>10</v>
      </c>
      <c r="G35" s="11">
        <v>5</v>
      </c>
      <c r="H35" s="15">
        <f t="shared" si="2"/>
        <v>17</v>
      </c>
    </row>
    <row r="36" spans="1:10" ht="15" customHeight="1" x14ac:dyDescent="0.25">
      <c r="A36" s="30" t="s">
        <v>15</v>
      </c>
      <c r="B36" s="11">
        <v>0</v>
      </c>
      <c r="C36" s="11">
        <v>0</v>
      </c>
      <c r="D36" s="11">
        <v>0</v>
      </c>
      <c r="E36" s="11">
        <v>0</v>
      </c>
      <c r="F36" s="11">
        <v>10</v>
      </c>
      <c r="G36" s="11">
        <v>7</v>
      </c>
      <c r="H36" s="11">
        <f t="shared" si="2"/>
        <v>17</v>
      </c>
    </row>
    <row r="37" spans="1:10" ht="15" customHeight="1" x14ac:dyDescent="0.25">
      <c r="A37" s="34" t="s">
        <v>16</v>
      </c>
      <c r="B37" s="11">
        <v>0</v>
      </c>
      <c r="C37" s="11">
        <v>0</v>
      </c>
      <c r="D37" s="11">
        <v>3</v>
      </c>
      <c r="E37" s="11">
        <v>3</v>
      </c>
      <c r="F37" s="11">
        <v>8</v>
      </c>
      <c r="G37" s="11">
        <v>4</v>
      </c>
      <c r="H37" s="15">
        <f t="shared" si="2"/>
        <v>18</v>
      </c>
    </row>
    <row r="38" spans="1:10" ht="15" customHeight="1" x14ac:dyDescent="0.25">
      <c r="A38" s="30" t="s">
        <v>17</v>
      </c>
      <c r="B38" s="11">
        <v>0</v>
      </c>
      <c r="C38" s="11">
        <v>0</v>
      </c>
      <c r="D38" s="11">
        <v>3</v>
      </c>
      <c r="E38" s="11">
        <v>0</v>
      </c>
      <c r="F38" s="11">
        <v>8</v>
      </c>
      <c r="G38" s="11">
        <v>7</v>
      </c>
      <c r="H38" s="11">
        <f t="shared" si="2"/>
        <v>18</v>
      </c>
    </row>
    <row r="39" spans="1:10" ht="15" customHeight="1" x14ac:dyDescent="0.25">
      <c r="A39" s="16" t="s">
        <v>18</v>
      </c>
      <c r="B39" s="17">
        <f t="shared" ref="B39:G39" si="3">B32+B33+B34+B36+B35+B37+B38</f>
        <v>5</v>
      </c>
      <c r="C39" s="18">
        <f t="shared" si="3"/>
        <v>5</v>
      </c>
      <c r="D39" s="17">
        <f t="shared" si="3"/>
        <v>8</v>
      </c>
      <c r="E39" s="18">
        <f t="shared" si="3"/>
        <v>9</v>
      </c>
      <c r="F39" s="17">
        <f t="shared" si="3"/>
        <v>60</v>
      </c>
      <c r="G39" s="18">
        <f t="shared" si="3"/>
        <v>41</v>
      </c>
      <c r="H39" s="19">
        <f t="shared" ref="H39" si="4">B39+C39+D39+E39+F39+G39</f>
        <v>128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>
        <f t="shared" ref="B44:B49" si="5">B18</f>
        <v>5</v>
      </c>
      <c r="C44" s="39">
        <f>B$39-B44</f>
        <v>0</v>
      </c>
      <c r="D44" s="39">
        <f t="shared" ref="D44:D49" si="6">B44+C44</f>
        <v>5</v>
      </c>
      <c r="E44" s="23">
        <f t="shared" ref="E44:E50" si="7">C18</f>
        <v>150</v>
      </c>
      <c r="F44" s="23">
        <f>(C44*30)</f>
        <v>0</v>
      </c>
      <c r="G44" s="23">
        <f>(D44*30)</f>
        <v>150</v>
      </c>
    </row>
    <row r="45" spans="1:10" ht="15" customHeight="1" x14ac:dyDescent="0.25">
      <c r="A45" s="24" t="s">
        <v>24</v>
      </c>
      <c r="B45" s="14">
        <f t="shared" si="5"/>
        <v>9</v>
      </c>
      <c r="C45" s="45">
        <f>C$39-B45</f>
        <v>-4</v>
      </c>
      <c r="D45" s="45">
        <f t="shared" si="6"/>
        <v>5</v>
      </c>
      <c r="E45" s="25">
        <f t="shared" si="7"/>
        <v>180</v>
      </c>
      <c r="F45" s="25">
        <f>(C45*20)</f>
        <v>-80</v>
      </c>
      <c r="G45" s="25">
        <f>(D45*20)</f>
        <v>100</v>
      </c>
    </row>
    <row r="46" spans="1:10" ht="15" customHeight="1" x14ac:dyDescent="0.25">
      <c r="A46" s="22" t="s">
        <v>25</v>
      </c>
      <c r="B46" s="10">
        <f t="shared" si="5"/>
        <v>10</v>
      </c>
      <c r="C46" s="39">
        <f>D$39-B46</f>
        <v>-2</v>
      </c>
      <c r="D46" s="39">
        <f t="shared" si="6"/>
        <v>8</v>
      </c>
      <c r="E46" s="23">
        <f t="shared" si="7"/>
        <v>220</v>
      </c>
      <c r="F46" s="23">
        <f>(C46*22)</f>
        <v>-44</v>
      </c>
      <c r="G46" s="23">
        <f>(D46*22)</f>
        <v>176</v>
      </c>
    </row>
    <row r="47" spans="1:10" ht="15" customHeight="1" x14ac:dyDescent="0.25">
      <c r="A47" s="24" t="s">
        <v>26</v>
      </c>
      <c r="B47" s="14">
        <f t="shared" si="5"/>
        <v>13</v>
      </c>
      <c r="C47" s="45">
        <f>E$39-B47</f>
        <v>-4</v>
      </c>
      <c r="D47" s="45">
        <f t="shared" si="6"/>
        <v>9</v>
      </c>
      <c r="E47" s="25">
        <f t="shared" si="7"/>
        <v>325</v>
      </c>
      <c r="F47" s="25">
        <f>(C47*25)</f>
        <v>-100</v>
      </c>
      <c r="G47" s="25">
        <f>(D47*25)</f>
        <v>225</v>
      </c>
    </row>
    <row r="48" spans="1:10" ht="15" customHeight="1" x14ac:dyDescent="0.25">
      <c r="A48" s="22" t="s">
        <v>28</v>
      </c>
      <c r="B48" s="10">
        <f t="shared" si="5"/>
        <v>20</v>
      </c>
      <c r="C48" s="39">
        <f>F$39-B48</f>
        <v>40</v>
      </c>
      <c r="D48" s="39">
        <f t="shared" si="6"/>
        <v>60</v>
      </c>
      <c r="E48" s="23">
        <f t="shared" si="7"/>
        <v>300</v>
      </c>
      <c r="F48" s="23">
        <f>(C48*15)</f>
        <v>600</v>
      </c>
      <c r="G48" s="23">
        <f>(D48*15)</f>
        <v>900</v>
      </c>
    </row>
    <row r="49" spans="1:7" ht="15" customHeight="1" x14ac:dyDescent="0.25">
      <c r="A49" s="24" t="s">
        <v>29</v>
      </c>
      <c r="B49" s="14">
        <f t="shared" si="5"/>
        <v>47</v>
      </c>
      <c r="C49" s="45">
        <f>G$39-B49</f>
        <v>-6</v>
      </c>
      <c r="D49" s="45">
        <f t="shared" si="6"/>
        <v>41</v>
      </c>
      <c r="E49" s="25">
        <f t="shared" si="7"/>
        <v>705</v>
      </c>
      <c r="F49" s="23">
        <f>(C49*15)</f>
        <v>-90</v>
      </c>
      <c r="G49" s="25">
        <f>(D49*15)</f>
        <v>615</v>
      </c>
    </row>
    <row r="50" spans="1:7" ht="15" customHeight="1" x14ac:dyDescent="0.25">
      <c r="A50" s="27" t="s">
        <v>30</v>
      </c>
      <c r="B50" s="18">
        <f>B44+B45+B46+B47+B48+B49</f>
        <v>104</v>
      </c>
      <c r="C50" s="40">
        <f>H39-B50</f>
        <v>24</v>
      </c>
      <c r="D50" s="40">
        <f>SUM(D44:D49)</f>
        <v>128</v>
      </c>
      <c r="E50" s="41">
        <f t="shared" si="7"/>
        <v>1880</v>
      </c>
      <c r="F50" s="28">
        <f>SUM(F44:F49)</f>
        <v>286</v>
      </c>
      <c r="G50" s="28">
        <f>SUM(G44:G49)</f>
        <v>2166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B1" workbookViewId="0">
      <selection activeCell="E22" sqref="E22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7" width="9.5703125" customWidth="1"/>
    <col min="8" max="8" width="9.42578125" customWidth="1"/>
    <col min="10" max="10" width="31.140625" customWidth="1"/>
  </cols>
  <sheetData>
    <row r="1" spans="1:16" ht="23.25" customHeight="1" x14ac:dyDescent="0.35">
      <c r="A1" s="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43"/>
      <c r="O1" s="43"/>
      <c r="P1" s="43"/>
    </row>
    <row r="2" spans="1:16" s="3" customFormat="1" ht="15.75" customHeight="1" x14ac:dyDescent="0.3">
      <c r="A2" s="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4"/>
      <c r="N2" s="44"/>
      <c r="O2" s="44"/>
      <c r="P2" s="44"/>
    </row>
    <row r="3" spans="1:16" s="3" customFormat="1" ht="15.75" customHeight="1" x14ac:dyDescent="0.25">
      <c r="A3" s="2" t="s">
        <v>43</v>
      </c>
    </row>
    <row r="5" spans="1:16" ht="15" customHeight="1" x14ac:dyDescent="0.25">
      <c r="A5" s="4" t="s">
        <v>2</v>
      </c>
      <c r="B5" s="5" t="s">
        <v>3</v>
      </c>
      <c r="C5" s="4" t="s">
        <v>4</v>
      </c>
      <c r="D5" s="21" t="s">
        <v>5</v>
      </c>
      <c r="E5" s="21" t="s">
        <v>6</v>
      </c>
      <c r="F5" s="21" t="s">
        <v>7</v>
      </c>
      <c r="G5" s="21" t="s">
        <v>8</v>
      </c>
      <c r="H5" s="6" t="s">
        <v>9</v>
      </c>
      <c r="J5" s="7" t="s">
        <v>10</v>
      </c>
    </row>
    <row r="6" spans="1:16" ht="15" customHeight="1" x14ac:dyDescent="0.25">
      <c r="A6" s="8" t="s">
        <v>11</v>
      </c>
      <c r="B6" s="11" t="e">
        <f>#REF!</f>
        <v>#REF!</v>
      </c>
      <c r="C6" s="11" t="e">
        <f>#REF!</f>
        <v>#REF!</v>
      </c>
      <c r="D6" s="11" t="e">
        <f>#REF!</f>
        <v>#REF!</v>
      </c>
      <c r="E6" s="11" t="e">
        <f>#REF!</f>
        <v>#REF!</v>
      </c>
      <c r="F6" s="11" t="e">
        <f>#REF!</f>
        <v>#REF!</v>
      </c>
      <c r="G6" s="11" t="e">
        <f>#REF!</f>
        <v>#REF!</v>
      </c>
      <c r="H6" s="11" t="e">
        <f t="shared" ref="H6:H13" si="0">B6+C6+D6+E6+F6+G6</f>
        <v>#REF!</v>
      </c>
    </row>
    <row r="7" spans="1:16" ht="15" customHeight="1" x14ac:dyDescent="0.25">
      <c r="A7" s="12" t="s">
        <v>12</v>
      </c>
      <c r="B7" s="15" t="e">
        <f>#REF!</f>
        <v>#REF!</v>
      </c>
      <c r="C7" s="15" t="e">
        <f>#REF!</f>
        <v>#REF!</v>
      </c>
      <c r="D7" s="15" t="e">
        <f>#REF!</f>
        <v>#REF!</v>
      </c>
      <c r="E7" s="15" t="e">
        <f>#REF!</f>
        <v>#REF!</v>
      </c>
      <c r="F7" s="15" t="e">
        <f>#REF!</f>
        <v>#REF!</v>
      </c>
      <c r="G7" s="15" t="e">
        <f>#REF!</f>
        <v>#REF!</v>
      </c>
      <c r="H7" s="15" t="e">
        <f t="shared" si="0"/>
        <v>#REF!</v>
      </c>
    </row>
    <row r="8" spans="1:16" ht="15" customHeight="1" x14ac:dyDescent="0.25">
      <c r="A8" s="8" t="s">
        <v>13</v>
      </c>
      <c r="B8" s="11" t="e">
        <f>#REF!</f>
        <v>#REF!</v>
      </c>
      <c r="C8" s="11" t="e">
        <f>#REF!</f>
        <v>#REF!</v>
      </c>
      <c r="D8" s="11" t="e">
        <f>#REF!</f>
        <v>#REF!</v>
      </c>
      <c r="E8" s="11" t="e">
        <f>#REF!</f>
        <v>#REF!</v>
      </c>
      <c r="F8" s="11" t="e">
        <f>#REF!</f>
        <v>#REF!</v>
      </c>
      <c r="G8" s="11" t="e">
        <f>#REF!</f>
        <v>#REF!</v>
      </c>
      <c r="H8" s="11" t="e">
        <f t="shared" si="0"/>
        <v>#REF!</v>
      </c>
    </row>
    <row r="9" spans="1:16" ht="15" customHeight="1" x14ac:dyDescent="0.25">
      <c r="A9" s="12" t="s">
        <v>14</v>
      </c>
      <c r="B9" s="15" t="e">
        <f>#REF!</f>
        <v>#REF!</v>
      </c>
      <c r="C9" s="15" t="e">
        <f>#REF!</f>
        <v>#REF!</v>
      </c>
      <c r="D9" s="15" t="e">
        <f>#REF!</f>
        <v>#REF!</v>
      </c>
      <c r="E9" s="15" t="e">
        <f>#REF!</f>
        <v>#REF!</v>
      </c>
      <c r="F9" s="15" t="e">
        <f>#REF!</f>
        <v>#REF!</v>
      </c>
      <c r="G9" s="15" t="e">
        <f>#REF!</f>
        <v>#REF!</v>
      </c>
      <c r="H9" s="15" t="e">
        <f t="shared" si="0"/>
        <v>#REF!</v>
      </c>
    </row>
    <row r="10" spans="1:16" ht="15" customHeight="1" x14ac:dyDescent="0.25">
      <c r="A10" s="8" t="s">
        <v>15</v>
      </c>
      <c r="B10" s="11" t="e">
        <f>#REF!</f>
        <v>#REF!</v>
      </c>
      <c r="C10" s="11" t="e">
        <f>#REF!</f>
        <v>#REF!</v>
      </c>
      <c r="D10" s="11" t="e">
        <f>#REF!</f>
        <v>#REF!</v>
      </c>
      <c r="E10" s="11" t="e">
        <f>#REF!</f>
        <v>#REF!</v>
      </c>
      <c r="F10" s="11" t="e">
        <f>#REF!</f>
        <v>#REF!</v>
      </c>
      <c r="G10" s="11" t="e">
        <f>#REF!</f>
        <v>#REF!</v>
      </c>
      <c r="H10" s="11" t="e">
        <f t="shared" si="0"/>
        <v>#REF!</v>
      </c>
    </row>
    <row r="11" spans="1:16" ht="15" customHeight="1" x14ac:dyDescent="0.25">
      <c r="A11" s="12" t="s">
        <v>16</v>
      </c>
      <c r="B11" s="15" t="e">
        <f>#REF!</f>
        <v>#REF!</v>
      </c>
      <c r="C11" s="15" t="e">
        <f>#REF!</f>
        <v>#REF!</v>
      </c>
      <c r="D11" s="15" t="e">
        <f>#REF!</f>
        <v>#REF!</v>
      </c>
      <c r="E11" s="15" t="e">
        <f>#REF!</f>
        <v>#REF!</v>
      </c>
      <c r="F11" s="15" t="e">
        <f>#REF!</f>
        <v>#REF!</v>
      </c>
      <c r="G11" s="15" t="e">
        <f>#REF!</f>
        <v>#REF!</v>
      </c>
      <c r="H11" s="15" t="e">
        <f t="shared" si="0"/>
        <v>#REF!</v>
      </c>
    </row>
    <row r="12" spans="1:16" ht="15" customHeight="1" x14ac:dyDescent="0.25">
      <c r="A12" s="8" t="s">
        <v>17</v>
      </c>
      <c r="B12" s="11" t="e">
        <f>#REF!</f>
        <v>#REF!</v>
      </c>
      <c r="C12" s="11" t="e">
        <f>#REF!</f>
        <v>#REF!</v>
      </c>
      <c r="D12" s="11" t="e">
        <f>#REF!</f>
        <v>#REF!</v>
      </c>
      <c r="E12" s="11" t="e">
        <f>#REF!</f>
        <v>#REF!</v>
      </c>
      <c r="F12" s="11" t="e">
        <f>#REF!</f>
        <v>#REF!</v>
      </c>
      <c r="G12" s="11" t="e">
        <f>#REF!</f>
        <v>#REF!</v>
      </c>
      <c r="H12" s="11" t="e">
        <f t="shared" si="0"/>
        <v>#REF!</v>
      </c>
    </row>
    <row r="13" spans="1:16" ht="15" customHeight="1" x14ac:dyDescent="0.25">
      <c r="A13" s="16" t="s">
        <v>18</v>
      </c>
      <c r="B13" s="17" t="e">
        <f t="shared" ref="B13:G13" si="1">B6+B7+B8+B10+B9+B11+B12</f>
        <v>#REF!</v>
      </c>
      <c r="C13" s="18" t="e">
        <f t="shared" si="1"/>
        <v>#REF!</v>
      </c>
      <c r="D13" s="17" t="e">
        <f t="shared" si="1"/>
        <v>#REF!</v>
      </c>
      <c r="E13" s="18" t="e">
        <f t="shared" si="1"/>
        <v>#REF!</v>
      </c>
      <c r="F13" s="17" t="e">
        <f t="shared" si="1"/>
        <v>#REF!</v>
      </c>
      <c r="G13" s="18" t="e">
        <f t="shared" si="1"/>
        <v>#REF!</v>
      </c>
      <c r="H13" s="19" t="e">
        <f t="shared" si="0"/>
        <v>#REF!</v>
      </c>
    </row>
    <row r="15" spans="1:16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 t="e">
        <f>B13</f>
        <v>#REF!</v>
      </c>
      <c r="C18" s="23" t="e">
        <f>B18*30</f>
        <v>#REF!</v>
      </c>
    </row>
    <row r="19" spans="1:10" ht="15" customHeight="1" x14ac:dyDescent="0.25">
      <c r="A19" s="24" t="s">
        <v>24</v>
      </c>
      <c r="B19" s="14" t="e">
        <f>C13</f>
        <v>#REF!</v>
      </c>
      <c r="C19" s="25" t="e">
        <f>B19*20</f>
        <v>#REF!</v>
      </c>
    </row>
    <row r="20" spans="1:10" ht="15" customHeight="1" x14ac:dyDescent="0.25">
      <c r="A20" s="22" t="s">
        <v>25</v>
      </c>
      <c r="B20" s="10" t="e">
        <f>D13</f>
        <v>#REF!</v>
      </c>
      <c r="C20" s="23" t="e">
        <f>B20*22</f>
        <v>#REF!</v>
      </c>
    </row>
    <row r="21" spans="1:10" ht="15" customHeight="1" x14ac:dyDescent="0.25">
      <c r="A21" s="24" t="s">
        <v>26</v>
      </c>
      <c r="B21" s="14" t="e">
        <f>E13</f>
        <v>#REF!</v>
      </c>
      <c r="C21" s="25" t="e">
        <f>B21*25</f>
        <v>#REF!</v>
      </c>
      <c r="J21" s="26" t="s">
        <v>27</v>
      </c>
    </row>
    <row r="22" spans="1:10" ht="15" customHeight="1" x14ac:dyDescent="0.25">
      <c r="A22" s="22" t="s">
        <v>28</v>
      </c>
      <c r="B22" s="10" t="e">
        <f>F13</f>
        <v>#REF!</v>
      </c>
      <c r="C22" s="23" t="e">
        <f>B22*15</f>
        <v>#REF!</v>
      </c>
    </row>
    <row r="23" spans="1:10" ht="15" customHeight="1" x14ac:dyDescent="0.25">
      <c r="A23" s="24" t="s">
        <v>29</v>
      </c>
      <c r="B23" s="14" t="e">
        <f>G13</f>
        <v>#REF!</v>
      </c>
      <c r="C23" s="25" t="e">
        <f>B23*15</f>
        <v>#REF!</v>
      </c>
    </row>
    <row r="24" spans="1:10" ht="15" customHeight="1" x14ac:dyDescent="0.25">
      <c r="A24" s="27" t="s">
        <v>30</v>
      </c>
      <c r="B24" s="18" t="e">
        <f>B18+B19+B20+B21+B22+B23</f>
        <v>#REF!</v>
      </c>
      <c r="C24" s="28" t="e">
        <f>C18+C19+C20+C21+C22+C23</f>
        <v>#REF!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31"/>
      <c r="C32" s="32"/>
      <c r="D32" s="31"/>
      <c r="E32" s="32"/>
      <c r="F32" s="31"/>
      <c r="G32" s="32"/>
      <c r="H32" s="33">
        <f t="shared" ref="H32:H39" si="2">B32+C32+D32+E32+F32+G32</f>
        <v>0</v>
      </c>
    </row>
    <row r="33" spans="1:10" ht="15" customHeight="1" x14ac:dyDescent="0.25">
      <c r="A33" s="34" t="s">
        <v>12</v>
      </c>
      <c r="B33" s="35"/>
      <c r="C33" s="36"/>
      <c r="D33" s="35"/>
      <c r="E33" s="36"/>
      <c r="F33" s="35"/>
      <c r="G33" s="36"/>
      <c r="H33" s="37">
        <f t="shared" si="2"/>
        <v>0</v>
      </c>
    </row>
    <row r="34" spans="1:10" ht="15" customHeight="1" x14ac:dyDescent="0.25">
      <c r="A34" s="30" t="s">
        <v>13</v>
      </c>
      <c r="B34" s="31"/>
      <c r="C34" s="32"/>
      <c r="D34" s="31"/>
      <c r="E34" s="32"/>
      <c r="F34" s="31"/>
      <c r="G34" s="32"/>
      <c r="H34" s="33">
        <f t="shared" si="2"/>
        <v>0</v>
      </c>
    </row>
    <row r="35" spans="1:10" ht="15" customHeight="1" x14ac:dyDescent="0.25">
      <c r="A35" s="34" t="s">
        <v>14</v>
      </c>
      <c r="B35" s="35"/>
      <c r="C35" s="36"/>
      <c r="D35" s="35"/>
      <c r="E35" s="36"/>
      <c r="F35" s="35"/>
      <c r="G35" s="36"/>
      <c r="H35" s="37">
        <f t="shared" si="2"/>
        <v>0</v>
      </c>
    </row>
    <row r="36" spans="1:10" ht="15" customHeight="1" x14ac:dyDescent="0.25">
      <c r="A36" s="30" t="s">
        <v>15</v>
      </c>
      <c r="B36" s="31"/>
      <c r="C36" s="32"/>
      <c r="D36" s="31"/>
      <c r="E36" s="32"/>
      <c r="F36" s="31"/>
      <c r="G36" s="32"/>
      <c r="H36" s="33">
        <f t="shared" si="2"/>
        <v>0</v>
      </c>
    </row>
    <row r="37" spans="1:10" ht="15" customHeight="1" x14ac:dyDescent="0.25">
      <c r="A37" s="34" t="s">
        <v>16</v>
      </c>
      <c r="B37" s="35"/>
      <c r="C37" s="36"/>
      <c r="D37" s="35"/>
      <c r="E37" s="36"/>
      <c r="F37" s="35"/>
      <c r="G37" s="36"/>
      <c r="H37" s="37">
        <f t="shared" si="2"/>
        <v>0</v>
      </c>
    </row>
    <row r="38" spans="1:10" ht="15" customHeight="1" x14ac:dyDescent="0.25">
      <c r="A38" s="30" t="s">
        <v>17</v>
      </c>
      <c r="B38" s="31"/>
      <c r="C38" s="32"/>
      <c r="D38" s="31"/>
      <c r="E38" s="32"/>
      <c r="F38" s="31"/>
      <c r="G38" s="32"/>
      <c r="H38" s="33">
        <f t="shared" si="2"/>
        <v>0</v>
      </c>
    </row>
    <row r="39" spans="1:10" ht="15" customHeight="1" x14ac:dyDescent="0.25">
      <c r="A39" s="16" t="s">
        <v>18</v>
      </c>
      <c r="B39" s="17">
        <f t="shared" ref="B39:G39" si="3">B32+B33+B34+B36+B35+B37+B38</f>
        <v>0</v>
      </c>
      <c r="C39" s="18">
        <f t="shared" si="3"/>
        <v>0</v>
      </c>
      <c r="D39" s="17">
        <f t="shared" si="3"/>
        <v>0</v>
      </c>
      <c r="E39" s="18">
        <f t="shared" si="3"/>
        <v>0</v>
      </c>
      <c r="F39" s="17">
        <f t="shared" si="3"/>
        <v>0</v>
      </c>
      <c r="G39" s="18">
        <f t="shared" si="3"/>
        <v>0</v>
      </c>
      <c r="H39" s="19">
        <f t="shared" si="2"/>
        <v>0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 t="e">
        <f t="shared" ref="B44:B49" si="4">B18</f>
        <v>#REF!</v>
      </c>
      <c r="C44" s="39" t="e">
        <f>B$39-B44</f>
        <v>#REF!</v>
      </c>
      <c r="D44" s="39" t="e">
        <f t="shared" ref="D44:D49" si="5">B44+C44</f>
        <v>#REF!</v>
      </c>
      <c r="E44" s="23" t="e">
        <f t="shared" ref="E44:E50" si="6">C18</f>
        <v>#REF!</v>
      </c>
      <c r="F44" s="23" t="e">
        <f>(C44*30)</f>
        <v>#REF!</v>
      </c>
      <c r="G44" s="23" t="e">
        <f>(D44*30)</f>
        <v>#REF!</v>
      </c>
    </row>
    <row r="45" spans="1:10" ht="15" customHeight="1" x14ac:dyDescent="0.25">
      <c r="A45" s="24" t="s">
        <v>24</v>
      </c>
      <c r="B45" s="14" t="e">
        <f t="shared" si="4"/>
        <v>#REF!</v>
      </c>
      <c r="C45" s="45" t="e">
        <f>C$39-B45</f>
        <v>#REF!</v>
      </c>
      <c r="D45" s="45" t="e">
        <f t="shared" si="5"/>
        <v>#REF!</v>
      </c>
      <c r="E45" s="25" t="e">
        <f t="shared" si="6"/>
        <v>#REF!</v>
      </c>
      <c r="F45" s="25" t="e">
        <f>(C45*20)</f>
        <v>#REF!</v>
      </c>
      <c r="G45" s="25" t="e">
        <f>(D45*20)</f>
        <v>#REF!</v>
      </c>
    </row>
    <row r="46" spans="1:10" ht="15" customHeight="1" x14ac:dyDescent="0.25">
      <c r="A46" s="22" t="s">
        <v>25</v>
      </c>
      <c r="B46" s="10" t="e">
        <f t="shared" si="4"/>
        <v>#REF!</v>
      </c>
      <c r="C46" s="39" t="e">
        <f>D$39-B46</f>
        <v>#REF!</v>
      </c>
      <c r="D46" s="39" t="e">
        <f t="shared" si="5"/>
        <v>#REF!</v>
      </c>
      <c r="E46" s="23" t="e">
        <f t="shared" si="6"/>
        <v>#REF!</v>
      </c>
      <c r="F46" s="23" t="e">
        <f>(C46*22)</f>
        <v>#REF!</v>
      </c>
      <c r="G46" s="23" t="e">
        <f>(D46*22)</f>
        <v>#REF!</v>
      </c>
    </row>
    <row r="47" spans="1:10" ht="15" customHeight="1" x14ac:dyDescent="0.25">
      <c r="A47" s="24" t="s">
        <v>26</v>
      </c>
      <c r="B47" s="14" t="e">
        <f t="shared" si="4"/>
        <v>#REF!</v>
      </c>
      <c r="C47" s="45" t="e">
        <f>E$39-B47</f>
        <v>#REF!</v>
      </c>
      <c r="D47" s="45" t="e">
        <f t="shared" si="5"/>
        <v>#REF!</v>
      </c>
      <c r="E47" s="25" t="e">
        <f t="shared" si="6"/>
        <v>#REF!</v>
      </c>
      <c r="F47" s="25" t="e">
        <f>(C47*25)</f>
        <v>#REF!</v>
      </c>
      <c r="G47" s="25" t="e">
        <f>(D47*25)</f>
        <v>#REF!</v>
      </c>
    </row>
    <row r="48" spans="1:10" ht="15" customHeight="1" x14ac:dyDescent="0.25">
      <c r="A48" s="22" t="s">
        <v>28</v>
      </c>
      <c r="B48" s="10" t="e">
        <f t="shared" si="4"/>
        <v>#REF!</v>
      </c>
      <c r="C48" s="39" t="e">
        <f>F$39-B48</f>
        <v>#REF!</v>
      </c>
      <c r="D48" s="39" t="e">
        <f t="shared" si="5"/>
        <v>#REF!</v>
      </c>
      <c r="E48" s="23" t="e">
        <f t="shared" si="6"/>
        <v>#REF!</v>
      </c>
      <c r="F48" s="23" t="e">
        <f>(C48*15)</f>
        <v>#REF!</v>
      </c>
      <c r="G48" s="23" t="e">
        <f>(D48*15)</f>
        <v>#REF!</v>
      </c>
    </row>
    <row r="49" spans="1:7" ht="15" customHeight="1" x14ac:dyDescent="0.25">
      <c r="A49" s="24" t="s">
        <v>29</v>
      </c>
      <c r="B49" s="14" t="e">
        <f t="shared" si="4"/>
        <v>#REF!</v>
      </c>
      <c r="C49" s="45" t="e">
        <f>G$39-B49</f>
        <v>#REF!</v>
      </c>
      <c r="D49" s="45" t="e">
        <f t="shared" si="5"/>
        <v>#REF!</v>
      </c>
      <c r="E49" s="25" t="e">
        <f t="shared" si="6"/>
        <v>#REF!</v>
      </c>
      <c r="F49" s="25" t="e">
        <f>(C49*15)</f>
        <v>#REF!</v>
      </c>
      <c r="G49" s="25" t="e">
        <f>(D49*15)</f>
        <v>#REF!</v>
      </c>
    </row>
    <row r="50" spans="1:7" ht="15" customHeight="1" x14ac:dyDescent="0.25">
      <c r="A50" s="27" t="s">
        <v>30</v>
      </c>
      <c r="B50" s="18" t="e">
        <f>B44+B45+B46+B47+B48+B49</f>
        <v>#REF!</v>
      </c>
      <c r="C50" s="40" t="e">
        <f>H39-B50</f>
        <v>#REF!</v>
      </c>
      <c r="D50" s="40" t="e">
        <f>SUM(D44:D49)</f>
        <v>#REF!</v>
      </c>
      <c r="E50" s="41" t="e">
        <f t="shared" si="6"/>
        <v>#REF!</v>
      </c>
      <c r="F50" s="28" t="e">
        <f>SUM(F44:F49)</f>
        <v>#REF!</v>
      </c>
      <c r="G50" s="28" t="e">
        <f>SUM(G44:G49)</f>
        <v>#REF!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21" workbookViewId="0">
      <selection activeCell="G15" sqref="G15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7" width="9.5703125" customWidth="1"/>
    <col min="8" max="8" width="9.42578125" customWidth="1"/>
    <col min="10" max="10" width="31.140625" customWidth="1"/>
  </cols>
  <sheetData>
    <row r="1" spans="1:16" ht="23.25" customHeight="1" x14ac:dyDescent="0.35">
      <c r="A1" s="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43"/>
      <c r="O1" s="43"/>
      <c r="P1" s="43"/>
    </row>
    <row r="2" spans="1:16" s="3" customFormat="1" ht="15.75" customHeight="1" x14ac:dyDescent="0.25">
      <c r="A2" s="2"/>
    </row>
    <row r="3" spans="1:16" s="3" customFormat="1" ht="15.75" customHeight="1" x14ac:dyDescent="0.25">
      <c r="A3" s="2" t="s">
        <v>40</v>
      </c>
    </row>
    <row r="5" spans="1:16" ht="15" customHeight="1" x14ac:dyDescent="0.25">
      <c r="A5" s="4" t="s">
        <v>2</v>
      </c>
      <c r="B5" s="21" t="s">
        <v>3</v>
      </c>
      <c r="C5" s="21" t="s">
        <v>4</v>
      </c>
      <c r="D5" s="5" t="s">
        <v>5</v>
      </c>
      <c r="E5" s="4" t="s">
        <v>6</v>
      </c>
      <c r="F5" s="5" t="s">
        <v>7</v>
      </c>
      <c r="G5" s="4" t="s">
        <v>8</v>
      </c>
      <c r="H5" s="6" t="s">
        <v>9</v>
      </c>
      <c r="J5" s="7" t="s">
        <v>10</v>
      </c>
    </row>
    <row r="6" spans="1:16" ht="15" customHeight="1" x14ac:dyDescent="0.25">
      <c r="A6" s="8" t="s">
        <v>11</v>
      </c>
      <c r="B6" s="11" t="e">
        <f>#REF!</f>
        <v>#REF!</v>
      </c>
      <c r="C6" s="11" t="e">
        <f>#REF!</f>
        <v>#REF!</v>
      </c>
      <c r="D6" s="11" t="e">
        <f>#REF!</f>
        <v>#REF!</v>
      </c>
      <c r="E6" s="11" t="e">
        <f>#REF!</f>
        <v>#REF!</v>
      </c>
      <c r="F6" s="11" t="e">
        <f>#REF!</f>
        <v>#REF!</v>
      </c>
      <c r="G6" s="11" t="e">
        <f>#REF!</f>
        <v>#REF!</v>
      </c>
      <c r="H6" s="11" t="e">
        <f t="shared" ref="H6:H13" si="0">B6+C6+D6+E6+F6+G6</f>
        <v>#REF!</v>
      </c>
    </row>
    <row r="7" spans="1:16" ht="15" customHeight="1" x14ac:dyDescent="0.25">
      <c r="A7" s="12" t="s">
        <v>12</v>
      </c>
      <c r="B7" s="15" t="e">
        <f>#REF!</f>
        <v>#REF!</v>
      </c>
      <c r="C7" s="15" t="e">
        <f>#REF!</f>
        <v>#REF!</v>
      </c>
      <c r="D7" s="15" t="e">
        <f>#REF!</f>
        <v>#REF!</v>
      </c>
      <c r="E7" s="15" t="e">
        <f>#REF!</f>
        <v>#REF!</v>
      </c>
      <c r="F7" s="15" t="e">
        <f>#REF!</f>
        <v>#REF!</v>
      </c>
      <c r="G7" s="15" t="e">
        <f>#REF!</f>
        <v>#REF!</v>
      </c>
      <c r="H7" s="15" t="e">
        <f t="shared" si="0"/>
        <v>#REF!</v>
      </c>
    </row>
    <row r="8" spans="1:16" ht="15" customHeight="1" x14ac:dyDescent="0.25">
      <c r="A8" s="8" t="s">
        <v>13</v>
      </c>
      <c r="B8" s="11" t="e">
        <f>#REF!</f>
        <v>#REF!</v>
      </c>
      <c r="C8" s="11" t="e">
        <f>#REF!</f>
        <v>#REF!</v>
      </c>
      <c r="D8" s="11" t="e">
        <f>#REF!</f>
        <v>#REF!</v>
      </c>
      <c r="E8" s="11" t="e">
        <f>#REF!</f>
        <v>#REF!</v>
      </c>
      <c r="F8" s="11" t="e">
        <f>#REF!</f>
        <v>#REF!</v>
      </c>
      <c r="G8" s="11" t="e">
        <f>#REF!</f>
        <v>#REF!</v>
      </c>
      <c r="H8" s="11" t="e">
        <f t="shared" si="0"/>
        <v>#REF!</v>
      </c>
    </row>
    <row r="9" spans="1:16" ht="15" customHeight="1" x14ac:dyDescent="0.25">
      <c r="A9" s="12" t="s">
        <v>14</v>
      </c>
      <c r="B9" s="15" t="e">
        <f>#REF!</f>
        <v>#REF!</v>
      </c>
      <c r="C9" s="15" t="e">
        <f>#REF!</f>
        <v>#REF!</v>
      </c>
      <c r="D9" s="15" t="e">
        <f>#REF!</f>
        <v>#REF!</v>
      </c>
      <c r="E9" s="15" t="e">
        <f>#REF!</f>
        <v>#REF!</v>
      </c>
      <c r="F9" s="15" t="e">
        <f>#REF!</f>
        <v>#REF!</v>
      </c>
      <c r="G9" s="15" t="e">
        <f>#REF!</f>
        <v>#REF!</v>
      </c>
      <c r="H9" s="15" t="e">
        <f t="shared" si="0"/>
        <v>#REF!</v>
      </c>
    </row>
    <row r="10" spans="1:16" ht="15" customHeight="1" x14ac:dyDescent="0.25">
      <c r="A10" s="8" t="s">
        <v>15</v>
      </c>
      <c r="B10" s="11" t="e">
        <f>#REF!</f>
        <v>#REF!</v>
      </c>
      <c r="C10" s="11" t="e">
        <f>#REF!</f>
        <v>#REF!</v>
      </c>
      <c r="D10" s="11" t="e">
        <f>#REF!</f>
        <v>#REF!</v>
      </c>
      <c r="E10" s="11" t="e">
        <f>#REF!</f>
        <v>#REF!</v>
      </c>
      <c r="F10" s="11" t="e">
        <f>#REF!</f>
        <v>#REF!</v>
      </c>
      <c r="G10" s="11" t="e">
        <f>#REF!</f>
        <v>#REF!</v>
      </c>
      <c r="H10" s="11" t="e">
        <f t="shared" si="0"/>
        <v>#REF!</v>
      </c>
    </row>
    <row r="11" spans="1:16" ht="15" customHeight="1" x14ac:dyDescent="0.25">
      <c r="A11" s="12" t="s">
        <v>16</v>
      </c>
      <c r="B11" s="15" t="e">
        <f>#REF!</f>
        <v>#REF!</v>
      </c>
      <c r="C11" s="15" t="e">
        <f>#REF!</f>
        <v>#REF!</v>
      </c>
      <c r="D11" s="15" t="e">
        <f>#REF!</f>
        <v>#REF!</v>
      </c>
      <c r="E11" s="15" t="e">
        <f>#REF!</f>
        <v>#REF!</v>
      </c>
      <c r="F11" s="15" t="e">
        <f>#REF!</f>
        <v>#REF!</v>
      </c>
      <c r="G11" s="15" t="e">
        <f>#REF!</f>
        <v>#REF!</v>
      </c>
      <c r="H11" s="15" t="e">
        <f t="shared" si="0"/>
        <v>#REF!</v>
      </c>
    </row>
    <row r="12" spans="1:16" ht="15" customHeight="1" x14ac:dyDescent="0.25">
      <c r="A12" s="8" t="s">
        <v>17</v>
      </c>
      <c r="B12" s="11" t="e">
        <f>#REF!</f>
        <v>#REF!</v>
      </c>
      <c r="C12" s="11" t="e">
        <f>#REF!</f>
        <v>#REF!</v>
      </c>
      <c r="D12" s="11" t="e">
        <f>#REF!</f>
        <v>#REF!</v>
      </c>
      <c r="E12" s="11" t="e">
        <f>#REF!</f>
        <v>#REF!</v>
      </c>
      <c r="F12" s="11" t="e">
        <f>#REF!</f>
        <v>#REF!</v>
      </c>
      <c r="G12" s="11" t="e">
        <f>#REF!</f>
        <v>#REF!</v>
      </c>
      <c r="H12" s="11" t="e">
        <f t="shared" si="0"/>
        <v>#REF!</v>
      </c>
    </row>
    <row r="13" spans="1:16" ht="15" customHeight="1" x14ac:dyDescent="0.25">
      <c r="A13" s="16" t="s">
        <v>18</v>
      </c>
      <c r="B13" s="17" t="e">
        <f t="shared" ref="B13:G13" si="1">B6+B7+B8+B10+B9+B11+B12</f>
        <v>#REF!</v>
      </c>
      <c r="C13" s="18" t="e">
        <f t="shared" si="1"/>
        <v>#REF!</v>
      </c>
      <c r="D13" s="17" t="e">
        <f t="shared" si="1"/>
        <v>#REF!</v>
      </c>
      <c r="E13" s="18" t="e">
        <f t="shared" si="1"/>
        <v>#REF!</v>
      </c>
      <c r="F13" s="17" t="e">
        <f t="shared" si="1"/>
        <v>#REF!</v>
      </c>
      <c r="G13" s="18" t="e">
        <f t="shared" si="1"/>
        <v>#REF!</v>
      </c>
      <c r="H13" s="19" t="e">
        <f t="shared" si="0"/>
        <v>#REF!</v>
      </c>
    </row>
    <row r="15" spans="1:16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 t="e">
        <f>B13</f>
        <v>#REF!</v>
      </c>
      <c r="C18" s="23" t="e">
        <f>B18*30</f>
        <v>#REF!</v>
      </c>
    </row>
    <row r="19" spans="1:10" ht="15" customHeight="1" x14ac:dyDescent="0.25">
      <c r="A19" s="24" t="s">
        <v>24</v>
      </c>
      <c r="B19" s="14" t="e">
        <f>C13</f>
        <v>#REF!</v>
      </c>
      <c r="C19" s="25" t="e">
        <f>B19*20</f>
        <v>#REF!</v>
      </c>
    </row>
    <row r="20" spans="1:10" ht="15" customHeight="1" x14ac:dyDescent="0.25">
      <c r="A20" s="22" t="s">
        <v>25</v>
      </c>
      <c r="B20" s="10" t="e">
        <f>D13</f>
        <v>#REF!</v>
      </c>
      <c r="C20" s="23" t="e">
        <f>B20*22</f>
        <v>#REF!</v>
      </c>
    </row>
    <row r="21" spans="1:10" ht="15" customHeight="1" x14ac:dyDescent="0.25">
      <c r="A21" s="24" t="s">
        <v>26</v>
      </c>
      <c r="B21" s="14" t="e">
        <f>E13</f>
        <v>#REF!</v>
      </c>
      <c r="C21" s="25" t="e">
        <f>B21*25</f>
        <v>#REF!</v>
      </c>
      <c r="J21" s="26" t="s">
        <v>27</v>
      </c>
    </row>
    <row r="22" spans="1:10" ht="15" customHeight="1" x14ac:dyDescent="0.25">
      <c r="A22" s="22" t="s">
        <v>28</v>
      </c>
      <c r="B22" s="10" t="e">
        <f>F13</f>
        <v>#REF!</v>
      </c>
      <c r="C22" s="23" t="e">
        <f>B22*15</f>
        <v>#REF!</v>
      </c>
    </row>
    <row r="23" spans="1:10" ht="15" customHeight="1" x14ac:dyDescent="0.25">
      <c r="A23" s="24" t="s">
        <v>29</v>
      </c>
      <c r="B23" s="14" t="e">
        <f>G13</f>
        <v>#REF!</v>
      </c>
      <c r="C23" s="25" t="e">
        <f>B23*15</f>
        <v>#REF!</v>
      </c>
    </row>
    <row r="24" spans="1:10" ht="15" customHeight="1" x14ac:dyDescent="0.25">
      <c r="A24" s="27" t="s">
        <v>30</v>
      </c>
      <c r="B24" s="18" t="e">
        <f>B18+B19+B20+B21+B22+B23</f>
        <v>#REF!</v>
      </c>
      <c r="C24" s="28" t="e">
        <f>C18+C19+C20+C21+C22+C23</f>
        <v>#REF!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9"/>
      <c r="C32" s="10"/>
      <c r="D32" s="9"/>
      <c r="E32" s="10"/>
      <c r="F32" s="9"/>
      <c r="G32" s="10"/>
      <c r="H32" s="33">
        <f t="shared" ref="H32:H39" si="2">B32+C32+D32+E32+F32+G32</f>
        <v>0</v>
      </c>
    </row>
    <row r="33" spans="1:10" ht="15" customHeight="1" x14ac:dyDescent="0.25">
      <c r="A33" s="34" t="s">
        <v>12</v>
      </c>
      <c r="B33" s="13"/>
      <c r="C33" s="14"/>
      <c r="D33" s="13"/>
      <c r="E33" s="14"/>
      <c r="F33" s="13"/>
      <c r="G33" s="14"/>
      <c r="H33" s="37">
        <f t="shared" si="2"/>
        <v>0</v>
      </c>
    </row>
    <row r="34" spans="1:10" ht="15" customHeight="1" x14ac:dyDescent="0.25">
      <c r="A34" s="30" t="s">
        <v>13</v>
      </c>
      <c r="B34" s="9"/>
      <c r="C34" s="10"/>
      <c r="D34" s="9"/>
      <c r="E34" s="10"/>
      <c r="F34" s="9"/>
      <c r="G34" s="10"/>
      <c r="H34" s="33">
        <f t="shared" si="2"/>
        <v>0</v>
      </c>
    </row>
    <row r="35" spans="1:10" ht="15" customHeight="1" x14ac:dyDescent="0.25">
      <c r="A35" s="34" t="s">
        <v>14</v>
      </c>
      <c r="B35" s="13"/>
      <c r="C35" s="14"/>
      <c r="D35" s="13"/>
      <c r="E35" s="14"/>
      <c r="F35" s="13"/>
      <c r="G35" s="14"/>
      <c r="H35" s="37">
        <f t="shared" si="2"/>
        <v>0</v>
      </c>
    </row>
    <row r="36" spans="1:10" ht="15" customHeight="1" x14ac:dyDescent="0.25">
      <c r="A36" s="30" t="s">
        <v>15</v>
      </c>
      <c r="B36" s="9"/>
      <c r="C36" s="10"/>
      <c r="D36" s="9"/>
      <c r="E36" s="10"/>
      <c r="F36" s="9"/>
      <c r="G36" s="10"/>
      <c r="H36" s="33">
        <f t="shared" si="2"/>
        <v>0</v>
      </c>
    </row>
    <row r="37" spans="1:10" ht="15" customHeight="1" x14ac:dyDescent="0.25">
      <c r="A37" s="34" t="s">
        <v>16</v>
      </c>
      <c r="B37" s="13"/>
      <c r="C37" s="14"/>
      <c r="D37" s="13"/>
      <c r="E37" s="14"/>
      <c r="F37" s="13"/>
      <c r="G37" s="14"/>
      <c r="H37" s="37">
        <f t="shared" si="2"/>
        <v>0</v>
      </c>
    </row>
    <row r="38" spans="1:10" ht="15" customHeight="1" x14ac:dyDescent="0.25">
      <c r="A38" s="30" t="s">
        <v>17</v>
      </c>
      <c r="B38" s="9"/>
      <c r="C38" s="10"/>
      <c r="D38" s="9"/>
      <c r="E38" s="10"/>
      <c r="F38" s="9"/>
      <c r="G38" s="10"/>
      <c r="H38" s="33">
        <f t="shared" si="2"/>
        <v>0</v>
      </c>
    </row>
    <row r="39" spans="1:10" ht="15" customHeight="1" x14ac:dyDescent="0.25">
      <c r="A39" s="16" t="s">
        <v>18</v>
      </c>
      <c r="B39" s="17">
        <f t="shared" ref="B39:G39" si="3">B32+B33+B34+B36+B35+B37+B38</f>
        <v>0</v>
      </c>
      <c r="C39" s="18">
        <f t="shared" si="3"/>
        <v>0</v>
      </c>
      <c r="D39" s="17">
        <f t="shared" si="3"/>
        <v>0</v>
      </c>
      <c r="E39" s="18">
        <f t="shared" si="3"/>
        <v>0</v>
      </c>
      <c r="F39" s="17">
        <f t="shared" si="3"/>
        <v>0</v>
      </c>
      <c r="G39" s="18">
        <f t="shared" si="3"/>
        <v>0</v>
      </c>
      <c r="H39" s="19">
        <f t="shared" si="2"/>
        <v>0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 t="e">
        <f t="shared" ref="B44:B49" si="4">B18</f>
        <v>#REF!</v>
      </c>
      <c r="C44" s="39" t="e">
        <f>B$39-B44</f>
        <v>#REF!</v>
      </c>
      <c r="D44" s="39" t="e">
        <f t="shared" ref="D44:D49" si="5">B44+C44</f>
        <v>#REF!</v>
      </c>
      <c r="E44" s="23" t="e">
        <f t="shared" ref="E44:E50" si="6">C18</f>
        <v>#REF!</v>
      </c>
      <c r="F44" s="23" t="e">
        <f>(C44*30)</f>
        <v>#REF!</v>
      </c>
      <c r="G44" s="23" t="e">
        <f>(D44*30)</f>
        <v>#REF!</v>
      </c>
    </row>
    <row r="45" spans="1:10" ht="15" customHeight="1" x14ac:dyDescent="0.25">
      <c r="A45" s="24" t="s">
        <v>24</v>
      </c>
      <c r="B45" s="14" t="e">
        <f t="shared" si="4"/>
        <v>#REF!</v>
      </c>
      <c r="C45" s="45" t="e">
        <f>C$39-B45</f>
        <v>#REF!</v>
      </c>
      <c r="D45" s="45" t="e">
        <f t="shared" si="5"/>
        <v>#REF!</v>
      </c>
      <c r="E45" s="25" t="e">
        <f t="shared" si="6"/>
        <v>#REF!</v>
      </c>
      <c r="F45" s="25" t="e">
        <f>(C45*20)</f>
        <v>#REF!</v>
      </c>
      <c r="G45" s="25" t="e">
        <f>(D45*20)</f>
        <v>#REF!</v>
      </c>
    </row>
    <row r="46" spans="1:10" ht="15" customHeight="1" x14ac:dyDescent="0.25">
      <c r="A46" s="22" t="s">
        <v>25</v>
      </c>
      <c r="B46" s="10" t="e">
        <f t="shared" si="4"/>
        <v>#REF!</v>
      </c>
      <c r="C46" s="39" t="e">
        <f>D$39-B46</f>
        <v>#REF!</v>
      </c>
      <c r="D46" s="39" t="e">
        <f t="shared" si="5"/>
        <v>#REF!</v>
      </c>
      <c r="E46" s="23" t="e">
        <f t="shared" si="6"/>
        <v>#REF!</v>
      </c>
      <c r="F46" s="23" t="e">
        <f>(C46*22)</f>
        <v>#REF!</v>
      </c>
      <c r="G46" s="23" t="e">
        <f>(D46*22)</f>
        <v>#REF!</v>
      </c>
    </row>
    <row r="47" spans="1:10" ht="15" customHeight="1" x14ac:dyDescent="0.25">
      <c r="A47" s="24" t="s">
        <v>26</v>
      </c>
      <c r="B47" s="14" t="e">
        <f t="shared" si="4"/>
        <v>#REF!</v>
      </c>
      <c r="C47" s="45" t="e">
        <f>E$39-B47</f>
        <v>#REF!</v>
      </c>
      <c r="D47" s="45" t="e">
        <f t="shared" si="5"/>
        <v>#REF!</v>
      </c>
      <c r="E47" s="25" t="e">
        <f t="shared" si="6"/>
        <v>#REF!</v>
      </c>
      <c r="F47" s="25" t="e">
        <f>(C47*25)</f>
        <v>#REF!</v>
      </c>
      <c r="G47" s="25" t="e">
        <f>(D47*25)</f>
        <v>#REF!</v>
      </c>
    </row>
    <row r="48" spans="1:10" ht="15" customHeight="1" x14ac:dyDescent="0.25">
      <c r="A48" s="22" t="s">
        <v>28</v>
      </c>
      <c r="B48" s="10" t="e">
        <f t="shared" si="4"/>
        <v>#REF!</v>
      </c>
      <c r="C48" s="39" t="e">
        <f>F$39-B48</f>
        <v>#REF!</v>
      </c>
      <c r="D48" s="39" t="e">
        <f t="shared" si="5"/>
        <v>#REF!</v>
      </c>
      <c r="E48" s="23" t="e">
        <f t="shared" si="6"/>
        <v>#REF!</v>
      </c>
      <c r="F48" s="23" t="e">
        <f>(C48*15)</f>
        <v>#REF!</v>
      </c>
      <c r="G48" s="23" t="e">
        <f>(D48*15)</f>
        <v>#REF!</v>
      </c>
    </row>
    <row r="49" spans="1:7" ht="15" customHeight="1" x14ac:dyDescent="0.25">
      <c r="A49" s="24" t="s">
        <v>29</v>
      </c>
      <c r="B49" s="14" t="e">
        <f t="shared" si="4"/>
        <v>#REF!</v>
      </c>
      <c r="C49" s="45" t="e">
        <f>G$39-B49</f>
        <v>#REF!</v>
      </c>
      <c r="D49" s="45" t="e">
        <f t="shared" si="5"/>
        <v>#REF!</v>
      </c>
      <c r="E49" s="25" t="e">
        <f t="shared" si="6"/>
        <v>#REF!</v>
      </c>
      <c r="F49" s="25" t="e">
        <f>(C49*15)</f>
        <v>#REF!</v>
      </c>
      <c r="G49" s="25" t="e">
        <f>(D49*15)</f>
        <v>#REF!</v>
      </c>
    </row>
    <row r="50" spans="1:7" ht="15" customHeight="1" x14ac:dyDescent="0.25">
      <c r="A50" s="27" t="s">
        <v>30</v>
      </c>
      <c r="B50" s="18" t="e">
        <f>B44+B45+B46+B47+B48+B49</f>
        <v>#REF!</v>
      </c>
      <c r="C50" s="40" t="e">
        <f>H39-B50</f>
        <v>#REF!</v>
      </c>
      <c r="D50" s="40" t="e">
        <f>SUM(D44:D49)</f>
        <v>#REF!</v>
      </c>
      <c r="E50" s="41" t="e">
        <f t="shared" si="6"/>
        <v>#REF!</v>
      </c>
      <c r="F50" s="28" t="e">
        <f>SUM(F44:F49)</f>
        <v>#REF!</v>
      </c>
      <c r="G50" s="28" t="e">
        <f>SUM(G44:G49)</f>
        <v>#REF!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B6" sqref="B6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6" width="10.28515625" customWidth="1"/>
    <col min="7" max="7" width="9.5703125" customWidth="1"/>
    <col min="8" max="8" width="9.42578125" customWidth="1"/>
    <col min="10" max="10" width="31.140625" customWidth="1"/>
  </cols>
  <sheetData>
    <row r="1" spans="1:16" ht="23.25" customHeight="1" x14ac:dyDescent="0.35">
      <c r="A1" s="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43"/>
      <c r="O1" s="43"/>
      <c r="P1" s="43"/>
    </row>
    <row r="2" spans="1:16" s="3" customFormat="1" ht="15.75" customHeight="1" x14ac:dyDescent="0.3">
      <c r="A2" s="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4"/>
      <c r="N2" s="44"/>
      <c r="O2" s="44"/>
      <c r="P2" s="44"/>
    </row>
    <row r="3" spans="1:16" s="3" customFormat="1" ht="15.75" customHeight="1" x14ac:dyDescent="0.25">
      <c r="A3" s="2" t="s">
        <v>40</v>
      </c>
    </row>
    <row r="5" spans="1:16" ht="15" customHeight="1" x14ac:dyDescent="0.25">
      <c r="A5" s="4" t="s">
        <v>2</v>
      </c>
      <c r="B5" s="5" t="s">
        <v>3</v>
      </c>
      <c r="C5" s="4" t="s">
        <v>4</v>
      </c>
      <c r="D5" s="21" t="s">
        <v>5</v>
      </c>
      <c r="E5" s="21" t="s">
        <v>6</v>
      </c>
      <c r="F5" s="5" t="s">
        <v>7</v>
      </c>
      <c r="G5" s="4" t="s">
        <v>8</v>
      </c>
      <c r="H5" s="6" t="s">
        <v>9</v>
      </c>
      <c r="J5" s="7" t="s">
        <v>10</v>
      </c>
    </row>
    <row r="6" spans="1:16" ht="15" customHeight="1" x14ac:dyDescent="0.25">
      <c r="A6" s="8" t="s">
        <v>11</v>
      </c>
      <c r="B6" s="11" t="e">
        <f>#REF!</f>
        <v>#REF!</v>
      </c>
      <c r="C6" s="11" t="e">
        <f>#REF!</f>
        <v>#REF!</v>
      </c>
      <c r="D6" s="11" t="e">
        <f>#REF!</f>
        <v>#REF!</v>
      </c>
      <c r="E6" s="11" t="e">
        <f>#REF!</f>
        <v>#REF!</v>
      </c>
      <c r="F6" s="11" t="e">
        <f>#REF!</f>
        <v>#REF!</v>
      </c>
      <c r="G6" s="11" t="e">
        <f>#REF!</f>
        <v>#REF!</v>
      </c>
      <c r="H6" s="11" t="e">
        <f t="shared" ref="H6:H13" si="0">B6+C6+D6+E6+F6+G6</f>
        <v>#REF!</v>
      </c>
    </row>
    <row r="7" spans="1:16" ht="15" customHeight="1" x14ac:dyDescent="0.25">
      <c r="A7" s="12" t="s">
        <v>12</v>
      </c>
      <c r="B7" s="15" t="e">
        <f>#REF!</f>
        <v>#REF!</v>
      </c>
      <c r="C7" s="15" t="e">
        <f>#REF!</f>
        <v>#REF!</v>
      </c>
      <c r="D7" s="15" t="e">
        <f>#REF!</f>
        <v>#REF!</v>
      </c>
      <c r="E7" s="15" t="e">
        <f>#REF!</f>
        <v>#REF!</v>
      </c>
      <c r="F7" s="15" t="e">
        <f>#REF!</f>
        <v>#REF!</v>
      </c>
      <c r="G7" s="15" t="e">
        <f>#REF!</f>
        <v>#REF!</v>
      </c>
      <c r="H7" s="15" t="e">
        <f t="shared" si="0"/>
        <v>#REF!</v>
      </c>
    </row>
    <row r="8" spans="1:16" ht="15" customHeight="1" x14ac:dyDescent="0.25">
      <c r="A8" s="8" t="s">
        <v>13</v>
      </c>
      <c r="B8" s="11" t="e">
        <f>#REF!</f>
        <v>#REF!</v>
      </c>
      <c r="C8" s="11" t="e">
        <f>#REF!</f>
        <v>#REF!</v>
      </c>
      <c r="D8" s="11" t="e">
        <f>#REF!</f>
        <v>#REF!</v>
      </c>
      <c r="E8" s="11" t="e">
        <f>#REF!</f>
        <v>#REF!</v>
      </c>
      <c r="F8" s="11" t="e">
        <f>#REF!</f>
        <v>#REF!</v>
      </c>
      <c r="G8" s="11" t="e">
        <f>#REF!</f>
        <v>#REF!</v>
      </c>
      <c r="H8" s="11" t="e">
        <f t="shared" si="0"/>
        <v>#REF!</v>
      </c>
    </row>
    <row r="9" spans="1:16" ht="15" customHeight="1" x14ac:dyDescent="0.25">
      <c r="A9" s="12" t="s">
        <v>14</v>
      </c>
      <c r="B9" s="15" t="e">
        <f>#REF!</f>
        <v>#REF!</v>
      </c>
      <c r="C9" s="15" t="e">
        <f>#REF!</f>
        <v>#REF!</v>
      </c>
      <c r="D9" s="15" t="e">
        <f>#REF!</f>
        <v>#REF!</v>
      </c>
      <c r="E9" s="15" t="e">
        <f>#REF!</f>
        <v>#REF!</v>
      </c>
      <c r="F9" s="15" t="e">
        <f>#REF!</f>
        <v>#REF!</v>
      </c>
      <c r="G9" s="15" t="e">
        <f>#REF!</f>
        <v>#REF!</v>
      </c>
      <c r="H9" s="15" t="e">
        <f t="shared" si="0"/>
        <v>#REF!</v>
      </c>
    </row>
    <row r="10" spans="1:16" ht="15" customHeight="1" x14ac:dyDescent="0.25">
      <c r="A10" s="8" t="s">
        <v>15</v>
      </c>
      <c r="B10" s="11" t="e">
        <f>#REF!</f>
        <v>#REF!</v>
      </c>
      <c r="C10" s="11" t="e">
        <f>#REF!</f>
        <v>#REF!</v>
      </c>
      <c r="D10" s="11" t="e">
        <f>#REF!</f>
        <v>#REF!</v>
      </c>
      <c r="E10" s="11" t="e">
        <f>#REF!</f>
        <v>#REF!</v>
      </c>
      <c r="F10" s="11" t="e">
        <f>#REF!</f>
        <v>#REF!</v>
      </c>
      <c r="G10" s="11" t="e">
        <f>#REF!</f>
        <v>#REF!</v>
      </c>
      <c r="H10" s="11" t="e">
        <f t="shared" si="0"/>
        <v>#REF!</v>
      </c>
    </row>
    <row r="11" spans="1:16" ht="15" customHeight="1" x14ac:dyDescent="0.25">
      <c r="A11" s="12" t="s">
        <v>16</v>
      </c>
      <c r="B11" s="15" t="e">
        <f>#REF!</f>
        <v>#REF!</v>
      </c>
      <c r="C11" s="15" t="e">
        <f>#REF!</f>
        <v>#REF!</v>
      </c>
      <c r="D11" s="15" t="e">
        <f>#REF!</f>
        <v>#REF!</v>
      </c>
      <c r="E11" s="15" t="e">
        <f>#REF!</f>
        <v>#REF!</v>
      </c>
      <c r="F11" s="15" t="e">
        <f>#REF!</f>
        <v>#REF!</v>
      </c>
      <c r="G11" s="15" t="e">
        <f>#REF!</f>
        <v>#REF!</v>
      </c>
      <c r="H11" s="15" t="e">
        <f t="shared" si="0"/>
        <v>#REF!</v>
      </c>
    </row>
    <row r="12" spans="1:16" ht="15" customHeight="1" x14ac:dyDescent="0.25">
      <c r="A12" s="8" t="s">
        <v>17</v>
      </c>
      <c r="B12" s="11" t="e">
        <f>#REF!</f>
        <v>#REF!</v>
      </c>
      <c r="C12" s="11" t="e">
        <f>#REF!</f>
        <v>#REF!</v>
      </c>
      <c r="D12" s="11" t="e">
        <f>#REF!</f>
        <v>#REF!</v>
      </c>
      <c r="E12" s="11" t="e">
        <f>#REF!</f>
        <v>#REF!</v>
      </c>
      <c r="F12" s="11" t="e">
        <f>#REF!</f>
        <v>#REF!</v>
      </c>
      <c r="G12" s="11" t="e">
        <f>#REF!</f>
        <v>#REF!</v>
      </c>
      <c r="H12" s="11" t="e">
        <f t="shared" si="0"/>
        <v>#REF!</v>
      </c>
    </row>
    <row r="13" spans="1:16" ht="15" customHeight="1" x14ac:dyDescent="0.25">
      <c r="A13" s="16" t="s">
        <v>18</v>
      </c>
      <c r="B13" s="17" t="e">
        <f t="shared" ref="B13:G13" si="1">B6+B7+B8+B10+B9+B11+B12</f>
        <v>#REF!</v>
      </c>
      <c r="C13" s="18" t="e">
        <f t="shared" si="1"/>
        <v>#REF!</v>
      </c>
      <c r="D13" s="17" t="e">
        <f t="shared" si="1"/>
        <v>#REF!</v>
      </c>
      <c r="E13" s="18" t="e">
        <f t="shared" si="1"/>
        <v>#REF!</v>
      </c>
      <c r="F13" s="17" t="e">
        <f t="shared" si="1"/>
        <v>#REF!</v>
      </c>
      <c r="G13" s="18" t="e">
        <f t="shared" si="1"/>
        <v>#REF!</v>
      </c>
      <c r="H13" s="19" t="e">
        <f t="shared" si="0"/>
        <v>#REF!</v>
      </c>
    </row>
    <row r="15" spans="1:16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 t="e">
        <f>B13</f>
        <v>#REF!</v>
      </c>
      <c r="C18" s="23" t="e">
        <f>B18*30</f>
        <v>#REF!</v>
      </c>
    </row>
    <row r="19" spans="1:10" ht="15" customHeight="1" x14ac:dyDescent="0.25">
      <c r="A19" s="24" t="s">
        <v>24</v>
      </c>
      <c r="B19" s="14" t="e">
        <f>C13</f>
        <v>#REF!</v>
      </c>
      <c r="C19" s="25" t="e">
        <f>B19*20</f>
        <v>#REF!</v>
      </c>
    </row>
    <row r="20" spans="1:10" ht="15" customHeight="1" x14ac:dyDescent="0.25">
      <c r="A20" s="22" t="s">
        <v>25</v>
      </c>
      <c r="B20" s="10" t="e">
        <f>D13</f>
        <v>#REF!</v>
      </c>
      <c r="C20" s="23" t="e">
        <f>B20*22</f>
        <v>#REF!</v>
      </c>
    </row>
    <row r="21" spans="1:10" ht="15" customHeight="1" x14ac:dyDescent="0.25">
      <c r="A21" s="24" t="s">
        <v>26</v>
      </c>
      <c r="B21" s="14" t="e">
        <f>E13</f>
        <v>#REF!</v>
      </c>
      <c r="C21" s="25" t="e">
        <f>B21*25</f>
        <v>#REF!</v>
      </c>
      <c r="J21" s="26" t="s">
        <v>27</v>
      </c>
    </row>
    <row r="22" spans="1:10" ht="15" customHeight="1" x14ac:dyDescent="0.25">
      <c r="A22" s="22" t="s">
        <v>28</v>
      </c>
      <c r="B22" s="10" t="e">
        <f>F13</f>
        <v>#REF!</v>
      </c>
      <c r="C22" s="23" t="e">
        <f>B22*15</f>
        <v>#REF!</v>
      </c>
    </row>
    <row r="23" spans="1:10" ht="15" customHeight="1" x14ac:dyDescent="0.25">
      <c r="A23" s="24" t="s">
        <v>29</v>
      </c>
      <c r="B23" s="14" t="e">
        <f>G13</f>
        <v>#REF!</v>
      </c>
      <c r="C23" s="25" t="e">
        <f>B23*15</f>
        <v>#REF!</v>
      </c>
    </row>
    <row r="24" spans="1:10" ht="15" customHeight="1" x14ac:dyDescent="0.25">
      <c r="A24" s="27" t="s">
        <v>30</v>
      </c>
      <c r="B24" s="18" t="e">
        <f>B18+B19+B20+B21+B22+B23</f>
        <v>#REF!</v>
      </c>
      <c r="C24" s="28" t="e">
        <f>C18+C19+C20+C21+C22+C23</f>
        <v>#REF!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31"/>
      <c r="C32" s="32"/>
      <c r="D32" s="31"/>
      <c r="E32" s="32"/>
      <c r="F32" s="31"/>
      <c r="G32" s="32"/>
      <c r="H32" s="33">
        <f t="shared" ref="H32:H39" si="2">B32+C32+D32+E32+F32+G32</f>
        <v>0</v>
      </c>
    </row>
    <row r="33" spans="1:10" ht="15" customHeight="1" x14ac:dyDescent="0.25">
      <c r="A33" s="34" t="s">
        <v>12</v>
      </c>
      <c r="B33" s="35"/>
      <c r="C33" s="36"/>
      <c r="D33" s="35"/>
      <c r="E33" s="36"/>
      <c r="F33" s="35"/>
      <c r="G33" s="36"/>
      <c r="H33" s="37">
        <f t="shared" si="2"/>
        <v>0</v>
      </c>
    </row>
    <row r="34" spans="1:10" ht="15" customHeight="1" x14ac:dyDescent="0.25">
      <c r="A34" s="30" t="s">
        <v>13</v>
      </c>
      <c r="B34" s="31"/>
      <c r="C34" s="32"/>
      <c r="D34" s="31"/>
      <c r="E34" s="32"/>
      <c r="F34" s="31"/>
      <c r="G34" s="32"/>
      <c r="H34" s="33">
        <f t="shared" si="2"/>
        <v>0</v>
      </c>
    </row>
    <row r="35" spans="1:10" ht="15" customHeight="1" x14ac:dyDescent="0.25">
      <c r="A35" s="34" t="s">
        <v>14</v>
      </c>
      <c r="B35" s="35"/>
      <c r="C35" s="36"/>
      <c r="D35" s="35"/>
      <c r="E35" s="36"/>
      <c r="F35" s="35"/>
      <c r="G35" s="36"/>
      <c r="H35" s="37">
        <f t="shared" si="2"/>
        <v>0</v>
      </c>
    </row>
    <row r="36" spans="1:10" ht="15" customHeight="1" x14ac:dyDescent="0.25">
      <c r="A36" s="30" t="s">
        <v>15</v>
      </c>
      <c r="B36" s="31"/>
      <c r="C36" s="32"/>
      <c r="D36" s="31"/>
      <c r="E36" s="32"/>
      <c r="F36" s="31"/>
      <c r="G36" s="32"/>
      <c r="H36" s="33">
        <f t="shared" si="2"/>
        <v>0</v>
      </c>
    </row>
    <row r="37" spans="1:10" ht="15" customHeight="1" x14ac:dyDescent="0.25">
      <c r="A37" s="34" t="s">
        <v>16</v>
      </c>
      <c r="B37" s="35"/>
      <c r="C37" s="36"/>
      <c r="D37" s="35"/>
      <c r="E37" s="36"/>
      <c r="F37" s="35"/>
      <c r="G37" s="36"/>
      <c r="H37" s="37">
        <f t="shared" si="2"/>
        <v>0</v>
      </c>
    </row>
    <row r="38" spans="1:10" ht="15" customHeight="1" x14ac:dyDescent="0.25">
      <c r="A38" s="30" t="s">
        <v>17</v>
      </c>
      <c r="B38" s="31"/>
      <c r="C38" s="32"/>
      <c r="D38" s="31"/>
      <c r="E38" s="32"/>
      <c r="F38" s="31"/>
      <c r="G38" s="32"/>
      <c r="H38" s="33">
        <f t="shared" si="2"/>
        <v>0</v>
      </c>
    </row>
    <row r="39" spans="1:10" ht="15" customHeight="1" x14ac:dyDescent="0.25">
      <c r="A39" s="16" t="s">
        <v>18</v>
      </c>
      <c r="B39" s="17">
        <f t="shared" ref="B39:G39" si="3">B32+B33+B34+B36+B35+B37+B38</f>
        <v>0</v>
      </c>
      <c r="C39" s="18">
        <f t="shared" si="3"/>
        <v>0</v>
      </c>
      <c r="D39" s="17">
        <f t="shared" si="3"/>
        <v>0</v>
      </c>
      <c r="E39" s="18">
        <f t="shared" si="3"/>
        <v>0</v>
      </c>
      <c r="F39" s="17">
        <f t="shared" si="3"/>
        <v>0</v>
      </c>
      <c r="G39" s="18">
        <f t="shared" si="3"/>
        <v>0</v>
      </c>
      <c r="H39" s="19">
        <f t="shared" si="2"/>
        <v>0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 t="e">
        <f t="shared" ref="B44:B49" si="4">B18</f>
        <v>#REF!</v>
      </c>
      <c r="C44" s="39" t="e">
        <f>B$39-B44</f>
        <v>#REF!</v>
      </c>
      <c r="D44" s="39" t="e">
        <f t="shared" ref="D44:D49" si="5">B44+C44</f>
        <v>#REF!</v>
      </c>
      <c r="E44" s="23" t="e">
        <f t="shared" ref="E44:E50" si="6">C18</f>
        <v>#REF!</v>
      </c>
      <c r="F44" s="23" t="e">
        <f>(C44*30)</f>
        <v>#REF!</v>
      </c>
      <c r="G44" s="23" t="e">
        <f>(D44*30)</f>
        <v>#REF!</v>
      </c>
    </row>
    <row r="45" spans="1:10" ht="15" customHeight="1" x14ac:dyDescent="0.25">
      <c r="A45" s="24" t="s">
        <v>24</v>
      </c>
      <c r="B45" s="14" t="e">
        <f t="shared" si="4"/>
        <v>#REF!</v>
      </c>
      <c r="C45" s="45" t="e">
        <f>C$39-B45</f>
        <v>#REF!</v>
      </c>
      <c r="D45" s="45" t="e">
        <f t="shared" si="5"/>
        <v>#REF!</v>
      </c>
      <c r="E45" s="25" t="e">
        <f t="shared" si="6"/>
        <v>#REF!</v>
      </c>
      <c r="F45" s="25" t="e">
        <f>(C45*20)</f>
        <v>#REF!</v>
      </c>
      <c r="G45" s="25" t="e">
        <f>(D45*20)</f>
        <v>#REF!</v>
      </c>
    </row>
    <row r="46" spans="1:10" ht="15" customHeight="1" x14ac:dyDescent="0.25">
      <c r="A46" s="22" t="s">
        <v>25</v>
      </c>
      <c r="B46" s="10" t="e">
        <f t="shared" si="4"/>
        <v>#REF!</v>
      </c>
      <c r="C46" s="39" t="e">
        <f>D$39-B46</f>
        <v>#REF!</v>
      </c>
      <c r="D46" s="39" t="e">
        <f t="shared" si="5"/>
        <v>#REF!</v>
      </c>
      <c r="E46" s="23" t="e">
        <f t="shared" si="6"/>
        <v>#REF!</v>
      </c>
      <c r="F46" s="23" t="e">
        <f>(C46*22)</f>
        <v>#REF!</v>
      </c>
      <c r="G46" s="23" t="e">
        <f>(D46*22)</f>
        <v>#REF!</v>
      </c>
    </row>
    <row r="47" spans="1:10" ht="15" customHeight="1" x14ac:dyDescent="0.25">
      <c r="A47" s="24" t="s">
        <v>26</v>
      </c>
      <c r="B47" s="14" t="e">
        <f t="shared" si="4"/>
        <v>#REF!</v>
      </c>
      <c r="C47" s="45" t="e">
        <f>E$39-B47</f>
        <v>#REF!</v>
      </c>
      <c r="D47" s="45" t="e">
        <f t="shared" si="5"/>
        <v>#REF!</v>
      </c>
      <c r="E47" s="25" t="e">
        <f t="shared" si="6"/>
        <v>#REF!</v>
      </c>
      <c r="F47" s="25" t="e">
        <f>(C47*25)</f>
        <v>#REF!</v>
      </c>
      <c r="G47" s="25" t="e">
        <f>(D47*25)</f>
        <v>#REF!</v>
      </c>
    </row>
    <row r="48" spans="1:10" ht="15" customHeight="1" x14ac:dyDescent="0.25">
      <c r="A48" s="22" t="s">
        <v>28</v>
      </c>
      <c r="B48" s="10" t="e">
        <f t="shared" si="4"/>
        <v>#REF!</v>
      </c>
      <c r="C48" s="39" t="e">
        <f>F$39-B48</f>
        <v>#REF!</v>
      </c>
      <c r="D48" s="39" t="e">
        <f t="shared" si="5"/>
        <v>#REF!</v>
      </c>
      <c r="E48" s="23" t="e">
        <f t="shared" si="6"/>
        <v>#REF!</v>
      </c>
      <c r="F48" s="23" t="e">
        <f>(C48*15)</f>
        <v>#REF!</v>
      </c>
      <c r="G48" s="23" t="e">
        <f>(D48*15)</f>
        <v>#REF!</v>
      </c>
    </row>
    <row r="49" spans="1:7" ht="15" customHeight="1" x14ac:dyDescent="0.25">
      <c r="A49" s="24" t="s">
        <v>29</v>
      </c>
      <c r="B49" s="14" t="e">
        <f t="shared" si="4"/>
        <v>#REF!</v>
      </c>
      <c r="C49" s="45" t="e">
        <f>G$39-B49</f>
        <v>#REF!</v>
      </c>
      <c r="D49" s="45" t="e">
        <f t="shared" si="5"/>
        <v>#REF!</v>
      </c>
      <c r="E49" s="25" t="e">
        <f t="shared" si="6"/>
        <v>#REF!</v>
      </c>
      <c r="F49" s="25" t="e">
        <f>(C49*15)</f>
        <v>#REF!</v>
      </c>
      <c r="G49" s="25" t="e">
        <f>(D49*15)</f>
        <v>#REF!</v>
      </c>
    </row>
    <row r="50" spans="1:7" ht="15" customHeight="1" x14ac:dyDescent="0.25">
      <c r="A50" s="27" t="s">
        <v>30</v>
      </c>
      <c r="B50" s="18" t="e">
        <f>B44+B45+B46+B47+B48+B49</f>
        <v>#REF!</v>
      </c>
      <c r="C50" s="40" t="e">
        <f>H39-B50</f>
        <v>#REF!</v>
      </c>
      <c r="D50" s="40" t="e">
        <f>SUM(D44:D49)</f>
        <v>#REF!</v>
      </c>
      <c r="E50" s="41" t="e">
        <f t="shared" si="6"/>
        <v>#REF!</v>
      </c>
      <c r="F50" s="28" t="e">
        <f>SUM(F44:F49)</f>
        <v>#REF!</v>
      </c>
      <c r="G50" s="28" t="e">
        <f>SUM(G44:G49)</f>
        <v>#REF!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B6" sqref="B6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6" width="10.28515625" customWidth="1"/>
    <col min="7" max="7" width="9.5703125" customWidth="1"/>
    <col min="8" max="8" width="9.42578125" customWidth="1"/>
    <col min="10" max="10" width="31.140625" customWidth="1"/>
  </cols>
  <sheetData>
    <row r="1" spans="1:16" ht="23.25" customHeight="1" x14ac:dyDescent="0.35">
      <c r="A1" s="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43"/>
      <c r="O1" s="43"/>
      <c r="P1" s="43"/>
    </row>
    <row r="2" spans="1:16" s="3" customFormat="1" ht="15.75" customHeight="1" x14ac:dyDescent="0.25">
      <c r="A2" s="2"/>
    </row>
    <row r="3" spans="1:16" s="3" customFormat="1" ht="15.75" customHeight="1" x14ac:dyDescent="0.25">
      <c r="A3" s="2" t="s">
        <v>40</v>
      </c>
    </row>
    <row r="5" spans="1:16" ht="15" customHeight="1" x14ac:dyDescent="0.25">
      <c r="A5" s="4" t="s">
        <v>2</v>
      </c>
      <c r="B5" s="5" t="s">
        <v>3</v>
      </c>
      <c r="C5" s="4" t="s">
        <v>4</v>
      </c>
      <c r="D5" s="5" t="s">
        <v>5</v>
      </c>
      <c r="E5" s="4" t="s">
        <v>6</v>
      </c>
      <c r="F5" s="21" t="s">
        <v>7</v>
      </c>
      <c r="G5" s="21" t="s">
        <v>8</v>
      </c>
      <c r="H5" s="6" t="s">
        <v>9</v>
      </c>
      <c r="J5" s="7" t="s">
        <v>10</v>
      </c>
    </row>
    <row r="6" spans="1:16" ht="15" customHeight="1" x14ac:dyDescent="0.25">
      <c r="A6" s="8" t="s">
        <v>11</v>
      </c>
      <c r="B6" s="11" t="e">
        <f>#REF!</f>
        <v>#REF!</v>
      </c>
      <c r="C6" s="11" t="e">
        <f>#REF!</f>
        <v>#REF!</v>
      </c>
      <c r="D6" s="11" t="e">
        <f>#REF!</f>
        <v>#REF!</v>
      </c>
      <c r="E6" s="11" t="e">
        <f>#REF!</f>
        <v>#REF!</v>
      </c>
      <c r="F6" s="11" t="e">
        <f>#REF!</f>
        <v>#REF!</v>
      </c>
      <c r="G6" s="11" t="e">
        <f>#REF!</f>
        <v>#REF!</v>
      </c>
      <c r="H6" s="11" t="e">
        <f t="shared" ref="H6:H13" si="0">B6+C6+D6+E6+F6+G6</f>
        <v>#REF!</v>
      </c>
    </row>
    <row r="7" spans="1:16" ht="15" customHeight="1" x14ac:dyDescent="0.25">
      <c r="A7" s="12" t="s">
        <v>12</v>
      </c>
      <c r="B7" s="15" t="e">
        <f>#REF!</f>
        <v>#REF!</v>
      </c>
      <c r="C7" s="15" t="e">
        <f>#REF!</f>
        <v>#REF!</v>
      </c>
      <c r="D7" s="15" t="e">
        <f>#REF!</f>
        <v>#REF!</v>
      </c>
      <c r="E7" s="15" t="e">
        <f>#REF!</f>
        <v>#REF!</v>
      </c>
      <c r="F7" s="15" t="e">
        <f>#REF!</f>
        <v>#REF!</v>
      </c>
      <c r="G7" s="15" t="e">
        <f>#REF!</f>
        <v>#REF!</v>
      </c>
      <c r="H7" s="15" t="e">
        <f t="shared" si="0"/>
        <v>#REF!</v>
      </c>
    </row>
    <row r="8" spans="1:16" ht="15" customHeight="1" x14ac:dyDescent="0.25">
      <c r="A8" s="8" t="s">
        <v>13</v>
      </c>
      <c r="B8" s="11" t="e">
        <f>#REF!</f>
        <v>#REF!</v>
      </c>
      <c r="C8" s="11" t="e">
        <f>#REF!</f>
        <v>#REF!</v>
      </c>
      <c r="D8" s="11" t="e">
        <f>#REF!</f>
        <v>#REF!</v>
      </c>
      <c r="E8" s="11" t="e">
        <f>#REF!</f>
        <v>#REF!</v>
      </c>
      <c r="F8" s="11" t="e">
        <f>#REF!</f>
        <v>#REF!</v>
      </c>
      <c r="G8" s="11" t="e">
        <f>#REF!</f>
        <v>#REF!</v>
      </c>
      <c r="H8" s="11" t="e">
        <f t="shared" si="0"/>
        <v>#REF!</v>
      </c>
    </row>
    <row r="9" spans="1:16" ht="15" customHeight="1" x14ac:dyDescent="0.25">
      <c r="A9" s="12" t="s">
        <v>14</v>
      </c>
      <c r="B9" s="15" t="e">
        <f>#REF!</f>
        <v>#REF!</v>
      </c>
      <c r="C9" s="15" t="e">
        <f>#REF!</f>
        <v>#REF!</v>
      </c>
      <c r="D9" s="15" t="e">
        <f>#REF!</f>
        <v>#REF!</v>
      </c>
      <c r="E9" s="15" t="e">
        <f>#REF!</f>
        <v>#REF!</v>
      </c>
      <c r="F9" s="15" t="e">
        <f>#REF!</f>
        <v>#REF!</v>
      </c>
      <c r="G9" s="15" t="e">
        <f>#REF!</f>
        <v>#REF!</v>
      </c>
      <c r="H9" s="15" t="e">
        <f t="shared" si="0"/>
        <v>#REF!</v>
      </c>
    </row>
    <row r="10" spans="1:16" ht="15" customHeight="1" x14ac:dyDescent="0.25">
      <c r="A10" s="8" t="s">
        <v>15</v>
      </c>
      <c r="B10" s="11" t="e">
        <f>#REF!</f>
        <v>#REF!</v>
      </c>
      <c r="C10" s="11" t="e">
        <f>#REF!</f>
        <v>#REF!</v>
      </c>
      <c r="D10" s="11" t="e">
        <f>#REF!</f>
        <v>#REF!</v>
      </c>
      <c r="E10" s="11" t="e">
        <f>#REF!</f>
        <v>#REF!</v>
      </c>
      <c r="F10" s="11" t="e">
        <f>#REF!</f>
        <v>#REF!</v>
      </c>
      <c r="G10" s="11" t="e">
        <f>#REF!</f>
        <v>#REF!</v>
      </c>
      <c r="H10" s="11" t="e">
        <f t="shared" si="0"/>
        <v>#REF!</v>
      </c>
    </row>
    <row r="11" spans="1:16" ht="15" customHeight="1" x14ac:dyDescent="0.25">
      <c r="A11" s="12" t="s">
        <v>16</v>
      </c>
      <c r="B11" s="15" t="e">
        <f>#REF!</f>
        <v>#REF!</v>
      </c>
      <c r="C11" s="15" t="e">
        <f>#REF!</f>
        <v>#REF!</v>
      </c>
      <c r="D11" s="15" t="e">
        <f>#REF!</f>
        <v>#REF!</v>
      </c>
      <c r="E11" s="15" t="e">
        <f>#REF!</f>
        <v>#REF!</v>
      </c>
      <c r="F11" s="15" t="e">
        <f>#REF!</f>
        <v>#REF!</v>
      </c>
      <c r="G11" s="15" t="e">
        <f>#REF!</f>
        <v>#REF!</v>
      </c>
      <c r="H11" s="15" t="e">
        <f t="shared" si="0"/>
        <v>#REF!</v>
      </c>
    </row>
    <row r="12" spans="1:16" ht="15" customHeight="1" x14ac:dyDescent="0.25">
      <c r="A12" s="8" t="s">
        <v>17</v>
      </c>
      <c r="B12" s="11" t="e">
        <f>#REF!</f>
        <v>#REF!</v>
      </c>
      <c r="C12" s="11" t="e">
        <f>#REF!</f>
        <v>#REF!</v>
      </c>
      <c r="D12" s="11" t="e">
        <f>#REF!</f>
        <v>#REF!</v>
      </c>
      <c r="E12" s="11" t="e">
        <f>#REF!</f>
        <v>#REF!</v>
      </c>
      <c r="F12" s="11" t="e">
        <f>#REF!</f>
        <v>#REF!</v>
      </c>
      <c r="G12" s="11" t="e">
        <f>#REF!</f>
        <v>#REF!</v>
      </c>
      <c r="H12" s="11" t="e">
        <f t="shared" si="0"/>
        <v>#REF!</v>
      </c>
    </row>
    <row r="13" spans="1:16" ht="15" customHeight="1" x14ac:dyDescent="0.25">
      <c r="A13" s="16" t="s">
        <v>18</v>
      </c>
      <c r="B13" s="17" t="e">
        <f t="shared" ref="B13:G13" si="1">B6+B7+B8+B10+B9+B11+B12</f>
        <v>#REF!</v>
      </c>
      <c r="C13" s="18" t="e">
        <f t="shared" si="1"/>
        <v>#REF!</v>
      </c>
      <c r="D13" s="17" t="e">
        <f t="shared" si="1"/>
        <v>#REF!</v>
      </c>
      <c r="E13" s="18" t="e">
        <f t="shared" si="1"/>
        <v>#REF!</v>
      </c>
      <c r="F13" s="17" t="e">
        <f t="shared" si="1"/>
        <v>#REF!</v>
      </c>
      <c r="G13" s="18" t="e">
        <f t="shared" si="1"/>
        <v>#REF!</v>
      </c>
      <c r="H13" s="19" t="e">
        <f t="shared" si="0"/>
        <v>#REF!</v>
      </c>
    </row>
    <row r="15" spans="1:16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 t="e">
        <f>B13</f>
        <v>#REF!</v>
      </c>
      <c r="C18" s="23" t="e">
        <f>B18*30</f>
        <v>#REF!</v>
      </c>
    </row>
    <row r="19" spans="1:10" ht="15" customHeight="1" x14ac:dyDescent="0.25">
      <c r="A19" s="24" t="s">
        <v>24</v>
      </c>
      <c r="B19" s="14" t="e">
        <f>C13</f>
        <v>#REF!</v>
      </c>
      <c r="C19" s="25" t="e">
        <f>B19*20</f>
        <v>#REF!</v>
      </c>
    </row>
    <row r="20" spans="1:10" ht="15" customHeight="1" x14ac:dyDescent="0.25">
      <c r="A20" s="22" t="s">
        <v>25</v>
      </c>
      <c r="B20" s="10" t="e">
        <f>D13</f>
        <v>#REF!</v>
      </c>
      <c r="C20" s="23" t="e">
        <f>B20*22</f>
        <v>#REF!</v>
      </c>
    </row>
    <row r="21" spans="1:10" ht="15" customHeight="1" x14ac:dyDescent="0.25">
      <c r="A21" s="24" t="s">
        <v>26</v>
      </c>
      <c r="B21" s="14" t="e">
        <f>E13</f>
        <v>#REF!</v>
      </c>
      <c r="C21" s="25" t="e">
        <f>B21*25</f>
        <v>#REF!</v>
      </c>
      <c r="J21" s="26" t="s">
        <v>27</v>
      </c>
    </row>
    <row r="22" spans="1:10" ht="15" customHeight="1" x14ac:dyDescent="0.25">
      <c r="A22" s="22" t="s">
        <v>28</v>
      </c>
      <c r="B22" s="10" t="e">
        <f>F13</f>
        <v>#REF!</v>
      </c>
      <c r="C22" s="23" t="e">
        <f>B22*15</f>
        <v>#REF!</v>
      </c>
    </row>
    <row r="23" spans="1:10" ht="15" customHeight="1" x14ac:dyDescent="0.25">
      <c r="A23" s="24" t="s">
        <v>29</v>
      </c>
      <c r="B23" s="14" t="e">
        <f>G13</f>
        <v>#REF!</v>
      </c>
      <c r="C23" s="25" t="e">
        <f>B23*15</f>
        <v>#REF!</v>
      </c>
    </row>
    <row r="24" spans="1:10" ht="15" customHeight="1" x14ac:dyDescent="0.25">
      <c r="A24" s="27" t="s">
        <v>30</v>
      </c>
      <c r="B24" s="18" t="e">
        <f>B18+B19+B20+B21+B22+B23</f>
        <v>#REF!</v>
      </c>
      <c r="C24" s="28" t="e">
        <f>C18+C19+C20+C21+C22+C23</f>
        <v>#REF!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31"/>
      <c r="C32" s="32"/>
      <c r="D32" s="31"/>
      <c r="E32" s="32"/>
      <c r="F32" s="31"/>
      <c r="G32" s="32"/>
      <c r="H32" s="33">
        <f t="shared" ref="H32:H39" si="2">B32+C32+D32+E32+F32+G32</f>
        <v>0</v>
      </c>
    </row>
    <row r="33" spans="1:10" ht="15" customHeight="1" x14ac:dyDescent="0.25">
      <c r="A33" s="34" t="s">
        <v>12</v>
      </c>
      <c r="B33" s="35"/>
      <c r="C33" s="36"/>
      <c r="D33" s="35"/>
      <c r="E33" s="36"/>
      <c r="F33" s="35"/>
      <c r="G33" s="36"/>
      <c r="H33" s="37">
        <f t="shared" si="2"/>
        <v>0</v>
      </c>
    </row>
    <row r="34" spans="1:10" ht="15" customHeight="1" x14ac:dyDescent="0.25">
      <c r="A34" s="30" t="s">
        <v>13</v>
      </c>
      <c r="B34" s="31"/>
      <c r="C34" s="32"/>
      <c r="D34" s="31"/>
      <c r="E34" s="32"/>
      <c r="F34" s="31"/>
      <c r="G34" s="32"/>
      <c r="H34" s="33">
        <f t="shared" si="2"/>
        <v>0</v>
      </c>
    </row>
    <row r="35" spans="1:10" ht="15" customHeight="1" x14ac:dyDescent="0.25">
      <c r="A35" s="34" t="s">
        <v>14</v>
      </c>
      <c r="B35" s="35"/>
      <c r="C35" s="36"/>
      <c r="D35" s="35"/>
      <c r="E35" s="36"/>
      <c r="F35" s="35"/>
      <c r="G35" s="36"/>
      <c r="H35" s="37">
        <f t="shared" si="2"/>
        <v>0</v>
      </c>
    </row>
    <row r="36" spans="1:10" ht="15" customHeight="1" x14ac:dyDescent="0.25">
      <c r="A36" s="30" t="s">
        <v>15</v>
      </c>
      <c r="B36" s="31"/>
      <c r="C36" s="32"/>
      <c r="D36" s="31"/>
      <c r="E36" s="32"/>
      <c r="F36" s="31"/>
      <c r="G36" s="32"/>
      <c r="H36" s="33">
        <f t="shared" si="2"/>
        <v>0</v>
      </c>
    </row>
    <row r="37" spans="1:10" ht="15" customHeight="1" x14ac:dyDescent="0.25">
      <c r="A37" s="34" t="s">
        <v>16</v>
      </c>
      <c r="B37" s="35"/>
      <c r="C37" s="36"/>
      <c r="D37" s="35"/>
      <c r="E37" s="36"/>
      <c r="F37" s="35"/>
      <c r="G37" s="36"/>
      <c r="H37" s="37">
        <f t="shared" si="2"/>
        <v>0</v>
      </c>
    </row>
    <row r="38" spans="1:10" ht="15" customHeight="1" x14ac:dyDescent="0.25">
      <c r="A38" s="30" t="s">
        <v>17</v>
      </c>
      <c r="B38" s="31"/>
      <c r="C38" s="32"/>
      <c r="D38" s="31"/>
      <c r="E38" s="32"/>
      <c r="F38" s="31"/>
      <c r="G38" s="32"/>
      <c r="H38" s="33">
        <f t="shared" si="2"/>
        <v>0</v>
      </c>
    </row>
    <row r="39" spans="1:10" ht="15" customHeight="1" x14ac:dyDescent="0.25">
      <c r="A39" s="16" t="s">
        <v>18</v>
      </c>
      <c r="B39" s="17">
        <f t="shared" ref="B39:G39" si="3">B32+B33+B34+B36+B35+B37+B38</f>
        <v>0</v>
      </c>
      <c r="C39" s="18">
        <f t="shared" si="3"/>
        <v>0</v>
      </c>
      <c r="D39" s="17">
        <f t="shared" si="3"/>
        <v>0</v>
      </c>
      <c r="E39" s="18">
        <f t="shared" si="3"/>
        <v>0</v>
      </c>
      <c r="F39" s="17">
        <f t="shared" si="3"/>
        <v>0</v>
      </c>
      <c r="G39" s="18">
        <f t="shared" si="3"/>
        <v>0</v>
      </c>
      <c r="H39" s="19">
        <f t="shared" si="2"/>
        <v>0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 t="e">
        <f t="shared" ref="B44:B49" si="4">B18</f>
        <v>#REF!</v>
      </c>
      <c r="C44" s="39" t="e">
        <f>B$39-B44</f>
        <v>#REF!</v>
      </c>
      <c r="D44" s="39" t="e">
        <f t="shared" ref="D44:D49" si="5">B44+C44</f>
        <v>#REF!</v>
      </c>
      <c r="E44" s="23" t="e">
        <f t="shared" ref="E44:E50" si="6">C18</f>
        <v>#REF!</v>
      </c>
      <c r="F44" s="23" t="e">
        <f>(C44*30)</f>
        <v>#REF!</v>
      </c>
      <c r="G44" s="23" t="e">
        <f>(D44*30)</f>
        <v>#REF!</v>
      </c>
    </row>
    <row r="45" spans="1:10" ht="15" customHeight="1" x14ac:dyDescent="0.25">
      <c r="A45" s="24" t="s">
        <v>24</v>
      </c>
      <c r="B45" s="14" t="e">
        <f t="shared" si="4"/>
        <v>#REF!</v>
      </c>
      <c r="C45" s="45" t="e">
        <f>C$39-B45</f>
        <v>#REF!</v>
      </c>
      <c r="D45" s="45" t="e">
        <f t="shared" si="5"/>
        <v>#REF!</v>
      </c>
      <c r="E45" s="25" t="e">
        <f t="shared" si="6"/>
        <v>#REF!</v>
      </c>
      <c r="F45" s="25" t="e">
        <f>(C45*20)</f>
        <v>#REF!</v>
      </c>
      <c r="G45" s="25" t="e">
        <f>(D45*20)</f>
        <v>#REF!</v>
      </c>
    </row>
    <row r="46" spans="1:10" ht="15" customHeight="1" x14ac:dyDescent="0.25">
      <c r="A46" s="22" t="s">
        <v>25</v>
      </c>
      <c r="B46" s="10" t="e">
        <f t="shared" si="4"/>
        <v>#REF!</v>
      </c>
      <c r="C46" s="39" t="e">
        <f>D$39-B46</f>
        <v>#REF!</v>
      </c>
      <c r="D46" s="39" t="e">
        <f t="shared" si="5"/>
        <v>#REF!</v>
      </c>
      <c r="E46" s="23" t="e">
        <f t="shared" si="6"/>
        <v>#REF!</v>
      </c>
      <c r="F46" s="23" t="e">
        <f>(C46*22)</f>
        <v>#REF!</v>
      </c>
      <c r="G46" s="23" t="e">
        <f>(D46*22)</f>
        <v>#REF!</v>
      </c>
    </row>
    <row r="47" spans="1:10" ht="15" customHeight="1" x14ac:dyDescent="0.25">
      <c r="A47" s="24" t="s">
        <v>26</v>
      </c>
      <c r="B47" s="14" t="e">
        <f t="shared" si="4"/>
        <v>#REF!</v>
      </c>
      <c r="C47" s="45" t="e">
        <f>E$39-B47</f>
        <v>#REF!</v>
      </c>
      <c r="D47" s="45" t="e">
        <f t="shared" si="5"/>
        <v>#REF!</v>
      </c>
      <c r="E47" s="25" t="e">
        <f t="shared" si="6"/>
        <v>#REF!</v>
      </c>
      <c r="F47" s="25" t="e">
        <f>(C47*25)</f>
        <v>#REF!</v>
      </c>
      <c r="G47" s="25" t="e">
        <f>(D47*25)</f>
        <v>#REF!</v>
      </c>
    </row>
    <row r="48" spans="1:10" ht="15" customHeight="1" x14ac:dyDescent="0.25">
      <c r="A48" s="22" t="s">
        <v>28</v>
      </c>
      <c r="B48" s="10" t="e">
        <f t="shared" si="4"/>
        <v>#REF!</v>
      </c>
      <c r="C48" s="39" t="e">
        <f>F$39-B48</f>
        <v>#REF!</v>
      </c>
      <c r="D48" s="39" t="e">
        <f t="shared" si="5"/>
        <v>#REF!</v>
      </c>
      <c r="E48" s="23" t="e">
        <f t="shared" si="6"/>
        <v>#REF!</v>
      </c>
      <c r="F48" s="23" t="e">
        <f>(C48*15)</f>
        <v>#REF!</v>
      </c>
      <c r="G48" s="23" t="e">
        <f>(D48*15)</f>
        <v>#REF!</v>
      </c>
    </row>
    <row r="49" spans="1:7" ht="15" customHeight="1" x14ac:dyDescent="0.25">
      <c r="A49" s="24" t="s">
        <v>29</v>
      </c>
      <c r="B49" s="14" t="e">
        <f t="shared" si="4"/>
        <v>#REF!</v>
      </c>
      <c r="C49" s="45" t="e">
        <f>G$39-B49</f>
        <v>#REF!</v>
      </c>
      <c r="D49" s="45" t="e">
        <f t="shared" si="5"/>
        <v>#REF!</v>
      </c>
      <c r="E49" s="25" t="e">
        <f t="shared" si="6"/>
        <v>#REF!</v>
      </c>
      <c r="F49" s="25" t="e">
        <f>(C49*15)</f>
        <v>#REF!</v>
      </c>
      <c r="G49" s="25" t="e">
        <f>(D49*15)</f>
        <v>#REF!</v>
      </c>
    </row>
    <row r="50" spans="1:7" ht="15" customHeight="1" x14ac:dyDescent="0.25">
      <c r="A50" s="27" t="s">
        <v>30</v>
      </c>
      <c r="B50" s="18" t="e">
        <f>B44+B45+B46+B47+B48+B49</f>
        <v>#REF!</v>
      </c>
      <c r="C50" s="40" t="e">
        <f>H39-B50</f>
        <v>#REF!</v>
      </c>
      <c r="D50" s="40" t="e">
        <f>SUM(D44:D49)</f>
        <v>#REF!</v>
      </c>
      <c r="E50" s="41" t="e">
        <f t="shared" si="6"/>
        <v>#REF!</v>
      </c>
      <c r="F50" s="28" t="e">
        <f>SUM(F44:F49)</f>
        <v>#REF!</v>
      </c>
      <c r="G50" s="28" t="e">
        <f>SUM(G44:G49)</f>
        <v>#REF!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E17" sqref="E17"/>
    </sheetView>
  </sheetViews>
  <sheetFormatPr defaultRowHeight="15" customHeight="1" x14ac:dyDescent="0.25"/>
  <cols>
    <col min="1" max="1" width="38.7109375" customWidth="1"/>
    <col min="3" max="3" width="10.5703125" customWidth="1"/>
    <col min="4" max="4" width="9.7109375" customWidth="1"/>
    <col min="5" max="5" width="10.5703125" customWidth="1"/>
    <col min="6" max="6" width="11.28515625" customWidth="1"/>
    <col min="7" max="7" width="9.5703125" customWidth="1"/>
    <col min="8" max="8" width="9.42578125" customWidth="1"/>
    <col min="10" max="10" width="31.140625" customWidth="1"/>
  </cols>
  <sheetData>
    <row r="1" spans="1:10" ht="23.25" customHeight="1" x14ac:dyDescent="0.35">
      <c r="A1" s="1" t="s">
        <v>44</v>
      </c>
    </row>
    <row r="2" spans="1:10" s="3" customFormat="1" ht="15.75" customHeight="1" x14ac:dyDescent="0.25">
      <c r="A2" s="2"/>
    </row>
    <row r="3" spans="1:10" s="3" customFormat="1" ht="15.75" customHeight="1" x14ac:dyDescent="0.25">
      <c r="A3" s="2" t="s">
        <v>45</v>
      </c>
    </row>
    <row r="5" spans="1:10" ht="15" customHeight="1" x14ac:dyDescent="0.25">
      <c r="A5" s="4" t="s">
        <v>2</v>
      </c>
      <c r="B5" s="5" t="s">
        <v>3</v>
      </c>
      <c r="C5" s="4" t="s">
        <v>4</v>
      </c>
      <c r="D5" s="5" t="s">
        <v>5</v>
      </c>
      <c r="E5" s="4" t="s">
        <v>6</v>
      </c>
      <c r="F5" s="5" t="s">
        <v>7</v>
      </c>
      <c r="G5" s="4" t="s">
        <v>8</v>
      </c>
      <c r="H5" s="6" t="s">
        <v>9</v>
      </c>
      <c r="J5" s="7" t="s">
        <v>10</v>
      </c>
    </row>
    <row r="6" spans="1:10" ht="15" customHeight="1" x14ac:dyDescent="0.25">
      <c r="A6" s="8" t="s">
        <v>11</v>
      </c>
      <c r="B6" s="10" t="e">
        <f>'Fase AD'!B6+'Fase PA'!B6+'Fase PDROB'!B6+'Fase PDRD'!B6+'Fase PDROP'!B6+'Fase V'!B6</f>
        <v>#REF!</v>
      </c>
      <c r="C6" s="10" t="e">
        <f>'Fase AD'!C6+'Fase PA'!C6+'Fase PDROB'!C6+'Fase PDRD'!C6+'Fase PDROP'!C6+'Fase V'!C6</f>
        <v>#REF!</v>
      </c>
      <c r="D6" s="10" t="e">
        <f>'Fase AD'!D6+'Fase PA'!D6+'Fase PDROB'!D6+'Fase PDRD'!D6+'Fase PDROP'!D6+'Fase V'!D6</f>
        <v>#REF!</v>
      </c>
      <c r="E6" s="10" t="e">
        <f>'Fase AD'!E6+'Fase PA'!E6+'Fase PDROB'!E6+'Fase PDRD'!E6+'Fase PDROP'!E6+'Fase V'!E6</f>
        <v>#REF!</v>
      </c>
      <c r="F6" s="10" t="e">
        <f>'Fase AD'!F6+'Fase PA'!F6+'Fase PDROB'!F6+'Fase PDRD'!F6+'Fase PDROP'!F6+'Fase V'!F6</f>
        <v>#REF!</v>
      </c>
      <c r="G6" s="10" t="e">
        <f>'Fase AD'!G6+'Fase PA'!G6+'Fase PDROB'!G6+'Fase PDRD'!G6+'Fase PDROP'!G6+'Fase V'!G6</f>
        <v>#REF!</v>
      </c>
      <c r="H6" s="11" t="e">
        <f t="shared" ref="H6:H13" si="0">B6+C6+D6+E6+F6+G6</f>
        <v>#REF!</v>
      </c>
    </row>
    <row r="7" spans="1:10" ht="15" customHeight="1" x14ac:dyDescent="0.25">
      <c r="A7" s="12" t="s">
        <v>12</v>
      </c>
      <c r="B7" s="14" t="e">
        <f>'Fase AD'!B7+'Fase PA'!B7+'Fase PDROB'!B7+'Fase PDRD'!B7+'Fase PDROP'!B7+'Fase V'!B7</f>
        <v>#REF!</v>
      </c>
      <c r="C7" s="14" t="e">
        <f>'Fase AD'!C7+'Fase PA'!C7+'Fase PDROB'!C7+'Fase PDRD'!C7+'Fase PDROP'!C7+'Fase V'!C7</f>
        <v>#REF!</v>
      </c>
      <c r="D7" s="14" t="e">
        <f>'Fase AD'!D7+'Fase PA'!D7+'Fase PDROB'!D7+'Fase PDRD'!D7+'Fase PDROP'!D7+'Fase V'!D7</f>
        <v>#REF!</v>
      </c>
      <c r="E7" s="14" t="e">
        <f>'Fase AD'!E7+'Fase PA'!E7+'Fase PDROB'!E7+'Fase PDRD'!E7+'Fase PDROP'!E7+'Fase V'!E7</f>
        <v>#REF!</v>
      </c>
      <c r="F7" s="14" t="e">
        <f>'Fase AD'!F7+'Fase PA'!F7+'Fase PDROB'!F7+'Fase PDRD'!F7+'Fase PDROP'!F7+'Fase V'!F7</f>
        <v>#REF!</v>
      </c>
      <c r="G7" s="14" t="e">
        <f>'Fase AD'!G7+'Fase PA'!G7+'Fase PDROB'!G7+'Fase PDRD'!G7+'Fase PDROP'!G7+'Fase V'!G7</f>
        <v>#REF!</v>
      </c>
      <c r="H7" s="15" t="e">
        <f t="shared" si="0"/>
        <v>#REF!</v>
      </c>
    </row>
    <row r="8" spans="1:10" ht="15" customHeight="1" x14ac:dyDescent="0.25">
      <c r="A8" s="8" t="s">
        <v>13</v>
      </c>
      <c r="B8" s="10" t="e">
        <f>'Fase AD'!B8+'Fase PA'!B8+'Fase PDROB'!B8+'Fase PDRD'!B8+'Fase PDROP'!B8+'Fase V'!B8</f>
        <v>#REF!</v>
      </c>
      <c r="C8" s="10" t="e">
        <f>'Fase AD'!C8+'Fase PA'!C8+'Fase PDROB'!C8+'Fase PDRD'!C8+'Fase PDROP'!C8+'Fase V'!C8</f>
        <v>#REF!</v>
      </c>
      <c r="D8" s="10" t="e">
        <f>'Fase AD'!D8+'Fase PA'!D8+'Fase PDROB'!D8+'Fase PDRD'!D8+'Fase PDROP'!D8+'Fase V'!D8</f>
        <v>#REF!</v>
      </c>
      <c r="E8" s="10" t="e">
        <f>'Fase AD'!E8+'Fase PA'!E8+'Fase PDROB'!E8+'Fase PDRD'!E8+'Fase PDROP'!E8+'Fase V'!E8</f>
        <v>#REF!</v>
      </c>
      <c r="F8" s="10" t="e">
        <f>'Fase AD'!F8+'Fase PA'!F8+'Fase PDROB'!F8+'Fase PDRD'!F8+'Fase PDROP'!F8+'Fase V'!F8</f>
        <v>#REF!</v>
      </c>
      <c r="G8" s="10" t="e">
        <f>'Fase AD'!G8+'Fase PA'!G8+'Fase PDROB'!G8+'Fase PDRD'!G8+'Fase PDROP'!G8+'Fase V'!G8</f>
        <v>#REF!</v>
      </c>
      <c r="H8" s="11" t="e">
        <f t="shared" si="0"/>
        <v>#REF!</v>
      </c>
    </row>
    <row r="9" spans="1:10" ht="15" customHeight="1" x14ac:dyDescent="0.25">
      <c r="A9" s="12" t="s">
        <v>14</v>
      </c>
      <c r="B9" s="14" t="e">
        <f>'Fase AD'!B9+'Fase PA'!B9+'Fase PDROB'!B9+'Fase PDRD'!B9+'Fase PDROP'!B9+'Fase V'!B9</f>
        <v>#REF!</v>
      </c>
      <c r="C9" s="14" t="e">
        <f>'Fase AD'!C9+'Fase PA'!C9+'Fase PDROB'!C9+'Fase PDRD'!C9+'Fase PDROP'!C9+'Fase V'!C9</f>
        <v>#REF!</v>
      </c>
      <c r="D9" s="14" t="e">
        <f>'Fase AD'!D9+'Fase PA'!D9+'Fase PDROB'!D9+'Fase PDRD'!D9+'Fase PDROP'!D9+'Fase V'!D9</f>
        <v>#REF!</v>
      </c>
      <c r="E9" s="14" t="e">
        <f>'Fase AD'!E9+'Fase PA'!E9+'Fase PDROB'!E9+'Fase PDRD'!E9+'Fase PDROP'!E9+'Fase V'!E9</f>
        <v>#REF!</v>
      </c>
      <c r="F9" s="14" t="e">
        <f>'Fase AD'!F9+'Fase PA'!F9+'Fase PDROB'!F9+'Fase PDRD'!F9+'Fase PDROP'!F9+'Fase V'!F9</f>
        <v>#REF!</v>
      </c>
      <c r="G9" s="14" t="e">
        <f>'Fase AD'!G9+'Fase PA'!G9+'Fase PDROB'!G9+'Fase PDRD'!G9+'Fase PDROP'!G9+'Fase V'!G9</f>
        <v>#REF!</v>
      </c>
      <c r="H9" s="15" t="e">
        <f t="shared" si="0"/>
        <v>#REF!</v>
      </c>
    </row>
    <row r="10" spans="1:10" ht="15" customHeight="1" x14ac:dyDescent="0.25">
      <c r="A10" s="8" t="s">
        <v>15</v>
      </c>
      <c r="B10" s="10" t="e">
        <f>'Fase AD'!B10+'Fase PA'!B10+'Fase PDROB'!B10+'Fase PDRD'!B10+'Fase PDROP'!B10+'Fase V'!B10</f>
        <v>#REF!</v>
      </c>
      <c r="C10" s="10" t="e">
        <f>'Fase AD'!C10+'Fase PA'!C10+'Fase PDROB'!C10+'Fase PDRD'!C10+'Fase PDROP'!C10+'Fase V'!C10</f>
        <v>#REF!</v>
      </c>
      <c r="D10" s="10" t="e">
        <f>'Fase AD'!D10+'Fase PA'!D10+'Fase PDROB'!D10+'Fase PDRD'!D10+'Fase PDROP'!D10+'Fase V'!D10</f>
        <v>#REF!</v>
      </c>
      <c r="E10" s="10" t="e">
        <f>'Fase AD'!E10+'Fase PA'!E10+'Fase PDROB'!E10+'Fase PDRD'!E10+'Fase PDROP'!E10+'Fase V'!E10</f>
        <v>#REF!</v>
      </c>
      <c r="F10" s="10" t="e">
        <f>'Fase AD'!F10+'Fase PA'!F10+'Fase PDROB'!F10+'Fase PDRD'!F10+'Fase PDROP'!F10+'Fase V'!F10</f>
        <v>#REF!</v>
      </c>
      <c r="G10" s="10" t="e">
        <f>'Fase AD'!G10+'Fase PA'!G10+'Fase PDROB'!G10+'Fase PDRD'!G10+'Fase PDROP'!G10+'Fase V'!G10</f>
        <v>#REF!</v>
      </c>
      <c r="H10" s="11" t="e">
        <f t="shared" si="0"/>
        <v>#REF!</v>
      </c>
    </row>
    <row r="11" spans="1:10" ht="15" customHeight="1" x14ac:dyDescent="0.25">
      <c r="A11" s="12" t="s">
        <v>16</v>
      </c>
      <c r="B11" s="14" t="e">
        <f>'Fase AD'!B11+'Fase PA'!B11+'Fase PDROB'!B11+'Fase PDRD'!B11+'Fase PDROP'!B11+'Fase V'!B11</f>
        <v>#REF!</v>
      </c>
      <c r="C11" s="14" t="e">
        <f>'Fase AD'!C11+'Fase PA'!C11+'Fase PDROB'!C11+'Fase PDRD'!C11+'Fase PDROP'!C11+'Fase V'!C11</f>
        <v>#REF!</v>
      </c>
      <c r="D11" s="14" t="e">
        <f>'Fase AD'!D11+'Fase PA'!D11+'Fase PDROB'!D11+'Fase PDRD'!D11+'Fase PDROP'!D11+'Fase V'!D11</f>
        <v>#REF!</v>
      </c>
      <c r="E11" s="14" t="e">
        <f>'Fase AD'!E11+'Fase PA'!E11+'Fase PDROB'!E11+'Fase PDRD'!E11+'Fase PDROP'!E11+'Fase V'!E11</f>
        <v>#REF!</v>
      </c>
      <c r="F11" s="14" t="e">
        <f>'Fase AD'!F11+'Fase PA'!F11+'Fase PDROB'!F11+'Fase PDRD'!F11+'Fase PDROP'!F11+'Fase V'!F11</f>
        <v>#REF!</v>
      </c>
      <c r="G11" s="14" t="e">
        <f>'Fase AD'!G11+'Fase PA'!G11+'Fase PDROB'!G11+'Fase PDRD'!G11+'Fase PDROP'!G11+'Fase V'!G11</f>
        <v>#REF!</v>
      </c>
      <c r="H11" s="15" t="e">
        <f t="shared" si="0"/>
        <v>#REF!</v>
      </c>
    </row>
    <row r="12" spans="1:10" ht="15" customHeight="1" x14ac:dyDescent="0.25">
      <c r="A12" s="8" t="s">
        <v>17</v>
      </c>
      <c r="B12" s="10" t="e">
        <f>'Fase AD'!B12+'Fase PA'!B12+'Fase PDROB'!B12+'Fase PDRD'!B12+'Fase PDROP'!B12+'Fase V'!B12</f>
        <v>#REF!</v>
      </c>
      <c r="C12" s="10" t="e">
        <f>'Fase AD'!C12+'Fase PA'!C12+'Fase PDROB'!C12+'Fase PDRD'!C12+'Fase PDROP'!C12+'Fase V'!C12</f>
        <v>#REF!</v>
      </c>
      <c r="D12" s="10" t="e">
        <f>'Fase AD'!D12+'Fase PA'!D12+'Fase PDROB'!D12+'Fase PDRD'!D12+'Fase PDROP'!D12+'Fase V'!D12</f>
        <v>#REF!</v>
      </c>
      <c r="E12" s="10" t="e">
        <f>'Fase AD'!E12+'Fase PA'!E12+'Fase PDROB'!E12+'Fase PDRD'!E12+'Fase PDROP'!E12+'Fase V'!E12</f>
        <v>#REF!</v>
      </c>
      <c r="F12" s="10" t="e">
        <f>'Fase AD'!F12+'Fase PA'!F12+'Fase PDROB'!F12+'Fase PDRD'!F12+'Fase PDROP'!F12+'Fase V'!F12</f>
        <v>#REF!</v>
      </c>
      <c r="G12" s="10" t="e">
        <f>'Fase AD'!G12+'Fase PA'!G12+'Fase PDROB'!G12+'Fase PDRD'!G12+'Fase PDROP'!G12+'Fase V'!G12</f>
        <v>#REF!</v>
      </c>
      <c r="H12" s="11" t="e">
        <f t="shared" si="0"/>
        <v>#REF!</v>
      </c>
    </row>
    <row r="13" spans="1:10" ht="15" customHeight="1" x14ac:dyDescent="0.25">
      <c r="A13" s="16" t="s">
        <v>18</v>
      </c>
      <c r="B13" s="17" t="e">
        <f t="shared" ref="B13:G13" si="1">B6+B7+B8+B10+B9+B11+B12</f>
        <v>#REF!</v>
      </c>
      <c r="C13" s="18" t="e">
        <f t="shared" si="1"/>
        <v>#REF!</v>
      </c>
      <c r="D13" s="17" t="e">
        <f t="shared" si="1"/>
        <v>#REF!</v>
      </c>
      <c r="E13" s="18" t="e">
        <f t="shared" si="1"/>
        <v>#REF!</v>
      </c>
      <c r="F13" s="17" t="e">
        <f t="shared" si="1"/>
        <v>#REF!</v>
      </c>
      <c r="G13" s="18" t="e">
        <f t="shared" si="1"/>
        <v>#REF!</v>
      </c>
      <c r="H13" s="19" t="e">
        <f t="shared" si="0"/>
        <v>#REF!</v>
      </c>
    </row>
    <row r="15" spans="1:10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 t="e">
        <f>B13</f>
        <v>#REF!</v>
      </c>
      <c r="C18" s="23" t="e">
        <f>B18*30</f>
        <v>#REF!</v>
      </c>
    </row>
    <row r="19" spans="1:10" ht="15" customHeight="1" x14ac:dyDescent="0.25">
      <c r="A19" s="24" t="s">
        <v>24</v>
      </c>
      <c r="B19" s="14" t="e">
        <f>C13</f>
        <v>#REF!</v>
      </c>
      <c r="C19" s="25" t="e">
        <f>B19*20</f>
        <v>#REF!</v>
      </c>
    </row>
    <row r="20" spans="1:10" ht="15" customHeight="1" x14ac:dyDescent="0.25">
      <c r="A20" s="22" t="s">
        <v>25</v>
      </c>
      <c r="B20" s="10" t="e">
        <f>D13</f>
        <v>#REF!</v>
      </c>
      <c r="C20" s="23" t="e">
        <f>B20*22</f>
        <v>#REF!</v>
      </c>
    </row>
    <row r="21" spans="1:10" ht="15" customHeight="1" x14ac:dyDescent="0.25">
      <c r="A21" s="24" t="s">
        <v>26</v>
      </c>
      <c r="B21" s="14" t="e">
        <f>E13</f>
        <v>#REF!</v>
      </c>
      <c r="C21" s="25" t="e">
        <f>B21*25</f>
        <v>#REF!</v>
      </c>
      <c r="J21" s="26" t="s">
        <v>27</v>
      </c>
    </row>
    <row r="22" spans="1:10" ht="15" customHeight="1" x14ac:dyDescent="0.25">
      <c r="A22" s="22" t="s">
        <v>28</v>
      </c>
      <c r="B22" s="10" t="e">
        <f>F13</f>
        <v>#REF!</v>
      </c>
      <c r="C22" s="23" t="e">
        <f>B22*15</f>
        <v>#REF!</v>
      </c>
    </row>
    <row r="23" spans="1:10" ht="15" customHeight="1" x14ac:dyDescent="0.25">
      <c r="A23" s="24" t="s">
        <v>29</v>
      </c>
      <c r="B23" s="14" t="e">
        <f>G13</f>
        <v>#REF!</v>
      </c>
      <c r="C23" s="25" t="e">
        <f>B23*15</f>
        <v>#REF!</v>
      </c>
    </row>
    <row r="24" spans="1:10" ht="15" customHeight="1" x14ac:dyDescent="0.25">
      <c r="A24" s="27" t="s">
        <v>30</v>
      </c>
      <c r="B24" s="18" t="e">
        <f>B18+B19+B20+B21+B22+B23</f>
        <v>#REF!</v>
      </c>
      <c r="C24" s="28" t="e">
        <f>C18+C19+C20+C21+C22+C23</f>
        <v>#REF!</v>
      </c>
    </row>
    <row r="27" spans="1:10" ht="23.25" customHeight="1" x14ac:dyDescent="0.35">
      <c r="A27" s="1" t="s">
        <v>46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32">
        <f>'Fase AD'!B32+'Fase PA'!B32+'Fase PDROB'!B32+'Fase PDRD'!B32+'Fase PDROP'!B32+'Fase V'!B32</f>
        <v>10</v>
      </c>
      <c r="C32" s="32">
        <f>'Fase AD'!C32+'Fase PA'!C32+'Fase PDROB'!C32+'Fase PDRD'!C32+'Fase PDROP'!C32+'Fase V'!C32</f>
        <v>3</v>
      </c>
      <c r="D32" s="32">
        <f>'Fase AD'!D32+'Fase PA'!D32+'Fase PDROB'!D32+'Fase PDRD'!D32+'Fase PDROP'!D32+'Fase V'!D32</f>
        <v>0</v>
      </c>
      <c r="E32" s="32">
        <f>'Fase AD'!E32+'Fase PA'!E32+'Fase PDROB'!E32+'Fase PDRD'!E32+'Fase PDROP'!E32+'Fase V'!E32</f>
        <v>4</v>
      </c>
      <c r="F32" s="32">
        <f>'Fase AD'!F32+'Fase PA'!F32+'Fase PDROB'!F32+'Fase PDRD'!F32+'Fase PDROP'!F32+'Fase V'!F32</f>
        <v>8</v>
      </c>
      <c r="G32" s="32">
        <f>'Fase AD'!G32+'Fase PA'!G32+'Fase PDROB'!G32+'Fase PDRD'!G32+'Fase PDROP'!G32+'Fase V'!G32</f>
        <v>9</v>
      </c>
      <c r="H32" s="33">
        <f t="shared" ref="H32:H39" si="2">B32+C32+D32+E32+F32+G32</f>
        <v>34</v>
      </c>
    </row>
    <row r="33" spans="1:10" ht="15" customHeight="1" x14ac:dyDescent="0.25">
      <c r="A33" s="34" t="s">
        <v>12</v>
      </c>
      <c r="B33" s="36">
        <f>'Fase AD'!B33+'Fase PA'!B33+'Fase PDROB'!B33+'Fase PDRD'!B33+'Fase PDROP'!B33+'Fase V'!B33</f>
        <v>0</v>
      </c>
      <c r="C33" s="36">
        <f>'Fase AD'!C33+'Fase PA'!C33+'Fase PDROB'!C33+'Fase PDRD'!C33+'Fase PDROP'!C33+'Fase V'!C33</f>
        <v>11</v>
      </c>
      <c r="D33" s="36">
        <f>'Fase AD'!D33+'Fase PA'!D33+'Fase PDROB'!D33+'Fase PDRD'!D33+'Fase PDROP'!D33+'Fase V'!D33</f>
        <v>0</v>
      </c>
      <c r="E33" s="36">
        <f>'Fase AD'!E33+'Fase PA'!E33+'Fase PDROB'!E33+'Fase PDRD'!E33+'Fase PDROP'!E33+'Fase V'!E33</f>
        <v>2</v>
      </c>
      <c r="F33" s="36">
        <f>'Fase AD'!F33+'Fase PA'!F33+'Fase PDROB'!F33+'Fase PDRD'!F33+'Fase PDROP'!F33+'Fase V'!F33</f>
        <v>8</v>
      </c>
      <c r="G33" s="36">
        <f>'Fase AD'!G33+'Fase PA'!G33+'Fase PDROB'!G33+'Fase PDRD'!G33+'Fase PDROP'!G33+'Fase V'!G33</f>
        <v>8</v>
      </c>
      <c r="H33" s="37">
        <f t="shared" si="2"/>
        <v>29</v>
      </c>
    </row>
    <row r="34" spans="1:10" ht="15" customHeight="1" x14ac:dyDescent="0.25">
      <c r="A34" s="30" t="s">
        <v>13</v>
      </c>
      <c r="B34" s="32">
        <f>'Fase AD'!B34+'Fase PA'!B34+'Fase PDROB'!B34+'Fase PDRD'!B34+'Fase PDROP'!B34+'Fase V'!B34</f>
        <v>5</v>
      </c>
      <c r="C34" s="32">
        <f>'Fase AD'!C34+'Fase PA'!C34+'Fase PDROB'!C34+'Fase PDRD'!C34+'Fase PDROP'!C34+'Fase V'!C34</f>
        <v>11</v>
      </c>
      <c r="D34" s="32">
        <f>'Fase AD'!D34+'Fase PA'!D34+'Fase PDROB'!D34+'Fase PDRD'!D34+'Fase PDROP'!D34+'Fase V'!D34</f>
        <v>0</v>
      </c>
      <c r="E34" s="32">
        <f>'Fase AD'!E34+'Fase PA'!E34+'Fase PDROB'!E34+'Fase PDRD'!E34+'Fase PDROP'!E34+'Fase V'!E34</f>
        <v>0</v>
      </c>
      <c r="F34" s="32">
        <f>'Fase AD'!F34+'Fase PA'!F34+'Fase PDROB'!F34+'Fase PDRD'!F34+'Fase PDROP'!F34+'Fase V'!F34</f>
        <v>8</v>
      </c>
      <c r="G34" s="32">
        <f>'Fase AD'!G34+'Fase PA'!G34+'Fase PDROB'!G34+'Fase PDRD'!G34+'Fase PDROP'!G34+'Fase V'!G34</f>
        <v>13</v>
      </c>
      <c r="H34" s="33">
        <f t="shared" si="2"/>
        <v>37</v>
      </c>
    </row>
    <row r="35" spans="1:10" ht="15" customHeight="1" x14ac:dyDescent="0.25">
      <c r="A35" s="34" t="s">
        <v>14</v>
      </c>
      <c r="B35" s="36">
        <f>'Fase AD'!B35+'Fase PA'!B35+'Fase PDROB'!B35+'Fase PDRD'!B35+'Fase PDROP'!B35+'Fase V'!B35</f>
        <v>0</v>
      </c>
      <c r="C35" s="36">
        <f>'Fase AD'!C35+'Fase PA'!C35+'Fase PDROB'!C35+'Fase PDRD'!C35+'Fase PDROP'!C35+'Fase V'!C35</f>
        <v>0</v>
      </c>
      <c r="D35" s="36">
        <f>'Fase AD'!D35+'Fase PA'!D35+'Fase PDROB'!D35+'Fase PDRD'!D35+'Fase PDROP'!D35+'Fase V'!D35</f>
        <v>2</v>
      </c>
      <c r="E35" s="36">
        <f>'Fase AD'!E35+'Fase PA'!E35+'Fase PDROB'!E35+'Fase PDRD'!E35+'Fase PDROP'!E35+'Fase V'!E35</f>
        <v>5</v>
      </c>
      <c r="F35" s="36">
        <f>'Fase AD'!F35+'Fase PA'!F35+'Fase PDROB'!F35+'Fase PDRD'!F35+'Fase PDROP'!F35+'Fase V'!F35</f>
        <v>10</v>
      </c>
      <c r="G35" s="36">
        <f>'Fase AD'!G35+'Fase PA'!G35+'Fase PDROB'!G35+'Fase PDRD'!G35+'Fase PDROP'!G35+'Fase V'!G35</f>
        <v>8</v>
      </c>
      <c r="H35" s="37">
        <f t="shared" si="2"/>
        <v>25</v>
      </c>
    </row>
    <row r="36" spans="1:10" ht="15" customHeight="1" x14ac:dyDescent="0.25">
      <c r="A36" s="30" t="s">
        <v>15</v>
      </c>
      <c r="B36" s="32">
        <f>'Fase AD'!B36+'Fase PA'!B36+'Fase PDROB'!B36+'Fase PDRD'!B36+'Fase PDROP'!B36+'Fase V'!B36</f>
        <v>0</v>
      </c>
      <c r="C36" s="32">
        <f>'Fase AD'!C36+'Fase PA'!C36+'Fase PDROB'!C36+'Fase PDRD'!C36+'Fase PDROP'!C36+'Fase V'!C36</f>
        <v>0</v>
      </c>
      <c r="D36" s="32">
        <f>'Fase AD'!D36+'Fase PA'!D36+'Fase PDROB'!D36+'Fase PDRD'!D36+'Fase PDROP'!D36+'Fase V'!D36</f>
        <v>0</v>
      </c>
      <c r="E36" s="32">
        <f>'Fase AD'!E36+'Fase PA'!E36+'Fase PDROB'!E36+'Fase PDRD'!E36+'Fase PDROP'!E36+'Fase V'!E36</f>
        <v>4</v>
      </c>
      <c r="F36" s="32">
        <f>'Fase AD'!F36+'Fase PA'!F36+'Fase PDROB'!F36+'Fase PDRD'!F36+'Fase PDROP'!F36+'Fase V'!F36</f>
        <v>10</v>
      </c>
      <c r="G36" s="32">
        <f>'Fase AD'!G36+'Fase PA'!G36+'Fase PDROB'!G36+'Fase PDRD'!G36+'Fase PDROP'!G36+'Fase V'!G36</f>
        <v>10</v>
      </c>
      <c r="H36" s="33">
        <f t="shared" si="2"/>
        <v>24</v>
      </c>
    </row>
    <row r="37" spans="1:10" ht="15" customHeight="1" x14ac:dyDescent="0.25">
      <c r="A37" s="34" t="s">
        <v>16</v>
      </c>
      <c r="B37" s="36">
        <f>'Fase AD'!B37+'Fase PA'!B37+'Fase PDROB'!B37+'Fase PDRD'!B37+'Fase PDROP'!B37+'Fase V'!B37</f>
        <v>0</v>
      </c>
      <c r="C37" s="36">
        <f>'Fase AD'!C37+'Fase PA'!C37+'Fase PDROB'!C37+'Fase PDRD'!C37+'Fase PDROP'!C37+'Fase V'!C37</f>
        <v>0</v>
      </c>
      <c r="D37" s="36">
        <f>'Fase AD'!D37+'Fase PA'!D37+'Fase PDROB'!D37+'Fase PDRD'!D37+'Fase PDROP'!D37+'Fase V'!D37</f>
        <v>3</v>
      </c>
      <c r="E37" s="36">
        <f>'Fase AD'!E37+'Fase PA'!E37+'Fase PDROB'!E37+'Fase PDRD'!E37+'Fase PDROP'!E37+'Fase V'!E37</f>
        <v>12</v>
      </c>
      <c r="F37" s="36">
        <f>'Fase AD'!F37+'Fase PA'!F37+'Fase PDROB'!F37+'Fase PDRD'!F37+'Fase PDROP'!F37+'Fase V'!F37</f>
        <v>8</v>
      </c>
      <c r="G37" s="36">
        <f>'Fase AD'!G37+'Fase PA'!G37+'Fase PDROB'!G37+'Fase PDRD'!G37+'Fase PDROP'!G37+'Fase V'!G37</f>
        <v>7</v>
      </c>
      <c r="H37" s="37">
        <f t="shared" si="2"/>
        <v>30</v>
      </c>
    </row>
    <row r="38" spans="1:10" ht="15" customHeight="1" x14ac:dyDescent="0.25">
      <c r="A38" s="30" t="s">
        <v>17</v>
      </c>
      <c r="B38" s="32">
        <f>'Fase AD'!B38+'Fase PA'!B38+'Fase PDROB'!B38+'Fase PDRD'!B38+'Fase PDROP'!B38+'Fase V'!B38</f>
        <v>0</v>
      </c>
      <c r="C38" s="32">
        <f>'Fase AD'!C38+'Fase PA'!C38+'Fase PDROB'!C38+'Fase PDRD'!C38+'Fase PDROP'!C38+'Fase V'!C38</f>
        <v>0</v>
      </c>
      <c r="D38" s="32">
        <f>'Fase AD'!D38+'Fase PA'!D38+'Fase PDROB'!D38+'Fase PDRD'!D38+'Fase PDROP'!D38+'Fase V'!D38</f>
        <v>3</v>
      </c>
      <c r="E38" s="32">
        <f>'Fase AD'!E38+'Fase PA'!E38+'Fase PDROB'!E38+'Fase PDRD'!E38+'Fase PDROP'!E38+'Fase V'!E38</f>
        <v>11</v>
      </c>
      <c r="F38" s="32">
        <f>'Fase AD'!F38+'Fase PA'!F38+'Fase PDROB'!F38+'Fase PDRD'!F38+'Fase PDROP'!F38+'Fase V'!F38</f>
        <v>8</v>
      </c>
      <c r="G38" s="32">
        <f>'Fase AD'!G38+'Fase PA'!G38+'Fase PDROB'!G38+'Fase PDRD'!G38+'Fase PDROP'!G38+'Fase V'!G38</f>
        <v>13</v>
      </c>
      <c r="H38" s="33">
        <f t="shared" si="2"/>
        <v>35</v>
      </c>
    </row>
    <row r="39" spans="1:10" ht="15" customHeight="1" x14ac:dyDescent="0.25">
      <c r="A39" s="16" t="s">
        <v>18</v>
      </c>
      <c r="B39" s="18">
        <f t="shared" ref="B39:G39" si="3">B32+B33+B34+B36+B35+B37+B38</f>
        <v>15</v>
      </c>
      <c r="C39" s="18">
        <f t="shared" si="3"/>
        <v>25</v>
      </c>
      <c r="D39" s="18">
        <f t="shared" si="3"/>
        <v>8</v>
      </c>
      <c r="E39" s="18">
        <f t="shared" si="3"/>
        <v>38</v>
      </c>
      <c r="F39" s="18">
        <f t="shared" si="3"/>
        <v>60</v>
      </c>
      <c r="G39" s="18">
        <f t="shared" si="3"/>
        <v>68</v>
      </c>
      <c r="H39" s="19">
        <f t="shared" si="2"/>
        <v>214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 t="e">
        <f t="shared" ref="B44:B49" si="4">B18</f>
        <v>#REF!</v>
      </c>
      <c r="C44" s="39" t="e">
        <f>B$39-B44</f>
        <v>#REF!</v>
      </c>
      <c r="D44" s="39" t="e">
        <f t="shared" ref="D44:D49" si="5">B44+C44</f>
        <v>#REF!</v>
      </c>
      <c r="E44" s="23" t="e">
        <f t="shared" ref="E44:E50" si="6">C18</f>
        <v>#REF!</v>
      </c>
      <c r="F44" s="23" t="e">
        <f>(C44*30)</f>
        <v>#REF!</v>
      </c>
      <c r="G44" s="23" t="e">
        <f>(D44*30)</f>
        <v>#REF!</v>
      </c>
    </row>
    <row r="45" spans="1:10" ht="15" customHeight="1" x14ac:dyDescent="0.25">
      <c r="A45" s="24" t="s">
        <v>24</v>
      </c>
      <c r="B45" s="14" t="e">
        <f t="shared" si="4"/>
        <v>#REF!</v>
      </c>
      <c r="C45" s="45" t="e">
        <f>C$39-B45</f>
        <v>#REF!</v>
      </c>
      <c r="D45" s="45" t="e">
        <f t="shared" si="5"/>
        <v>#REF!</v>
      </c>
      <c r="E45" s="25" t="e">
        <f t="shared" si="6"/>
        <v>#REF!</v>
      </c>
      <c r="F45" s="25" t="e">
        <f>(C45*20)</f>
        <v>#REF!</v>
      </c>
      <c r="G45" s="25" t="e">
        <f>(D45*20)</f>
        <v>#REF!</v>
      </c>
    </row>
    <row r="46" spans="1:10" ht="15" customHeight="1" x14ac:dyDescent="0.25">
      <c r="A46" s="22" t="s">
        <v>25</v>
      </c>
      <c r="B46" s="10" t="e">
        <f t="shared" si="4"/>
        <v>#REF!</v>
      </c>
      <c r="C46" s="39" t="e">
        <f>D$39-B46</f>
        <v>#REF!</v>
      </c>
      <c r="D46" s="39" t="e">
        <f t="shared" si="5"/>
        <v>#REF!</v>
      </c>
      <c r="E46" s="23" t="e">
        <f t="shared" si="6"/>
        <v>#REF!</v>
      </c>
      <c r="F46" s="23" t="e">
        <f>(C46*22)</f>
        <v>#REF!</v>
      </c>
      <c r="G46" s="23" t="e">
        <f>(D46*22)</f>
        <v>#REF!</v>
      </c>
    </row>
    <row r="47" spans="1:10" ht="15" customHeight="1" x14ac:dyDescent="0.25">
      <c r="A47" s="24" t="s">
        <v>26</v>
      </c>
      <c r="B47" s="14" t="e">
        <f t="shared" si="4"/>
        <v>#REF!</v>
      </c>
      <c r="C47" s="45" t="e">
        <f>E$39-B47</f>
        <v>#REF!</v>
      </c>
      <c r="D47" s="45" t="e">
        <f t="shared" si="5"/>
        <v>#REF!</v>
      </c>
      <c r="E47" s="25" t="e">
        <f t="shared" si="6"/>
        <v>#REF!</v>
      </c>
      <c r="F47" s="25" t="e">
        <f>(C47*25)</f>
        <v>#REF!</v>
      </c>
      <c r="G47" s="25" t="e">
        <f>(D47*25)</f>
        <v>#REF!</v>
      </c>
    </row>
    <row r="48" spans="1:10" ht="15" customHeight="1" x14ac:dyDescent="0.25">
      <c r="A48" s="22" t="s">
        <v>28</v>
      </c>
      <c r="B48" s="10" t="e">
        <f t="shared" si="4"/>
        <v>#REF!</v>
      </c>
      <c r="C48" s="39" t="e">
        <f>F$39-B48</f>
        <v>#REF!</v>
      </c>
      <c r="D48" s="39" t="e">
        <f t="shared" si="5"/>
        <v>#REF!</v>
      </c>
      <c r="E48" s="23" t="e">
        <f t="shared" si="6"/>
        <v>#REF!</v>
      </c>
      <c r="F48" s="23" t="e">
        <f>(C48*15)</f>
        <v>#REF!</v>
      </c>
      <c r="G48" s="23" t="e">
        <f>(D48*15)</f>
        <v>#REF!</v>
      </c>
    </row>
    <row r="49" spans="1:7" ht="15" customHeight="1" x14ac:dyDescent="0.25">
      <c r="A49" s="24" t="s">
        <v>29</v>
      </c>
      <c r="B49" s="14" t="e">
        <f t="shared" si="4"/>
        <v>#REF!</v>
      </c>
      <c r="C49" s="45" t="e">
        <f>G$39-B49</f>
        <v>#REF!</v>
      </c>
      <c r="D49" s="45" t="e">
        <f t="shared" si="5"/>
        <v>#REF!</v>
      </c>
      <c r="E49" s="25" t="e">
        <f t="shared" si="6"/>
        <v>#REF!</v>
      </c>
      <c r="F49" s="25" t="e">
        <f>(C49*15)</f>
        <v>#REF!</v>
      </c>
      <c r="G49" s="25" t="e">
        <f>(D49*15)</f>
        <v>#REF!</v>
      </c>
    </row>
    <row r="50" spans="1:7" ht="15" customHeight="1" x14ac:dyDescent="0.25">
      <c r="A50" s="27" t="s">
        <v>30</v>
      </c>
      <c r="B50" s="18" t="e">
        <f>B44+B45+B46+B47+B48+B49</f>
        <v>#REF!</v>
      </c>
      <c r="C50" s="40" t="e">
        <f>H39-B50</f>
        <v>#REF!</v>
      </c>
      <c r="D50" s="40" t="e">
        <f>SUM(D44:D49)</f>
        <v>#REF!</v>
      </c>
      <c r="E50" s="41" t="e">
        <f t="shared" si="6"/>
        <v>#REF!</v>
      </c>
      <c r="F50" s="28" t="e">
        <f>SUM(F44:F49)</f>
        <v>#REF!</v>
      </c>
      <c r="G50" s="28" t="e">
        <f>SUM(G44:G49)</f>
        <v>#REF!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Fase A</vt:lpstr>
      <vt:lpstr>Fase AD</vt:lpstr>
      <vt:lpstr>Fase PA</vt:lpstr>
      <vt:lpstr>Fase PDROB</vt:lpstr>
      <vt:lpstr>Fase PDRD</vt:lpstr>
      <vt:lpstr>Fase PDROP</vt:lpstr>
      <vt:lpstr>Fase V</vt:lpstr>
      <vt:lpstr>Finale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Tavella</dc:creator>
  <cp:lastModifiedBy>Federico Tavella</cp:lastModifiedBy>
  <dcterms:created xsi:type="dcterms:W3CDTF">2016-05-12T19:15:00Z</dcterms:created>
  <dcterms:modified xsi:type="dcterms:W3CDTF">2016-05-12T19:15:18Z</dcterms:modified>
</cp:coreProperties>
</file>