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\Documents\GitHub\Leaf\Documents\RR\ExternalDocuments\PianoDiProgetto\preventivi\"/>
    </mc:Choice>
  </mc:AlternateContent>
  <bookViews>
    <workbookView xWindow="0" yWindow="0" windowWidth="20490" windowHeight="834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9" i="1"/>
  <c r="B21" i="1"/>
  <c r="B19" i="1"/>
  <c r="C9" i="1"/>
  <c r="B18" i="1" s="1"/>
  <c r="C18" i="1" s="1"/>
  <c r="D9" i="1"/>
  <c r="E9" i="1"/>
  <c r="B20" i="1" s="1"/>
  <c r="C20" i="1" s="1"/>
  <c r="F9" i="1"/>
  <c r="G9" i="1"/>
  <c r="B22" i="1" s="1"/>
  <c r="C22" i="1" s="1"/>
  <c r="B9" i="1"/>
  <c r="B17" i="1" s="1"/>
  <c r="H3" i="1"/>
  <c r="H4" i="1"/>
  <c r="H5" i="1"/>
  <c r="H6" i="1"/>
  <c r="H7" i="1"/>
  <c r="H8" i="1"/>
  <c r="H2" i="1"/>
  <c r="C17" i="1" l="1"/>
  <c r="C23" i="1" s="1"/>
  <c r="B23" i="1"/>
  <c r="H9" i="1"/>
</calcChain>
</file>

<file path=xl/sharedStrings.xml><?xml version="1.0" encoding="utf-8"?>
<sst xmlns="http://schemas.openxmlformats.org/spreadsheetml/2006/main" count="29" uniqueCount="29">
  <si>
    <t>Rp</t>
  </si>
  <si>
    <t>Am</t>
  </si>
  <si>
    <t>Ruolo</t>
  </si>
  <si>
    <t>Pt</t>
  </si>
  <si>
    <t>An</t>
  </si>
  <si>
    <t>Pm</t>
  </si>
  <si>
    <t>Nominativo</t>
  </si>
  <si>
    <t xml:space="preserve">Ve </t>
  </si>
  <si>
    <t>Ore totali</t>
  </si>
  <si>
    <t xml:space="preserve">Andrighetto Cristian </t>
  </si>
  <si>
    <t xml:space="preserve">Bicego Eduard </t>
  </si>
  <si>
    <t xml:space="preserve">Castello Davide </t>
  </si>
  <si>
    <t xml:space="preserve">Conti Oscar Elia </t>
  </si>
  <si>
    <t xml:space="preserve">Tavella Federico </t>
  </si>
  <si>
    <t xml:space="preserve">Tombolato Andrea </t>
  </si>
  <si>
    <t>Zanella Marco</t>
  </si>
  <si>
    <t>Ore Totali Ruolo</t>
  </si>
  <si>
    <t>Responsabile</t>
  </si>
  <si>
    <t xml:space="preserve">Amministratore </t>
  </si>
  <si>
    <t xml:space="preserve">Progettista </t>
  </si>
  <si>
    <t>Analista</t>
  </si>
  <si>
    <t xml:space="preserve">Programmatore </t>
  </si>
  <si>
    <t xml:space="preserve">Verificatore </t>
  </si>
  <si>
    <t xml:space="preserve">Totale </t>
  </si>
  <si>
    <t>Fase - Riassunto</t>
  </si>
  <si>
    <t>Fase - Ore per ruolo sul totale</t>
  </si>
  <si>
    <t>Fase - Costo per ruolo sul totale</t>
  </si>
  <si>
    <t>Ore</t>
  </si>
  <si>
    <t>Costo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</si>
</sst>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€&quot;\ #,##0.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4" xfId="0" applyFill="1" applyBorder="1"/>
    <xf numFmtId="0" fontId="0" fillId="3" borderId="4" xfId="0" applyFill="1" applyBorder="1"/>
    <xf numFmtId="0" fontId="0" fillId="2" borderId="6" xfId="0" applyFill="1" applyBorder="1"/>
    <xf numFmtId="0" fontId="0" fillId="2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4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15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2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</c:ser>
        <c:ser>
          <c:idx val="2"/>
          <c:order val="2"/>
          <c:tx>
            <c:strRef>
              <c:f>Foglio1!$D$1</c:f>
              <c:strCache>
                <c:ptCount val="1"/>
                <c:pt idx="0">
                  <c:v>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Foglio1!$E$1</c:f>
              <c:strCache>
                <c:ptCount val="1"/>
                <c:pt idx="0">
                  <c:v>An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21</c:v>
                </c:pt>
                <c:pt idx="5">
                  <c:v>20</c:v>
                </c:pt>
                <c:pt idx="6">
                  <c:v>10</c:v>
                </c:pt>
              </c:numCache>
            </c:numRef>
          </c:val>
        </c:ser>
        <c:ser>
          <c:idx val="4"/>
          <c:order val="4"/>
          <c:tx>
            <c:strRef>
              <c:f>Foglio1!$F$1</c:f>
              <c:strCache>
                <c:ptCount val="1"/>
                <c:pt idx="0">
                  <c:v>Pm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Foglio1!$G$1</c:f>
              <c:strCache>
                <c:ptCount val="1"/>
                <c:pt idx="0">
                  <c:v>Ve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Andrighetto Cristian </c:v>
                </c:pt>
                <c:pt idx="1">
                  <c:v>Bicego Eduard </c:v>
                </c:pt>
                <c:pt idx="2">
                  <c:v>Castello Davide </c:v>
                </c:pt>
                <c:pt idx="3">
                  <c:v>Conti Oscar Elia </c:v>
                </c:pt>
                <c:pt idx="4">
                  <c:v>Tavella Federico </c:v>
                </c:pt>
                <c:pt idx="5">
                  <c:v>Tombolato Andrea </c:v>
                </c:pt>
                <c:pt idx="6">
                  <c:v>Zanella Marco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15</c:v>
                </c:pt>
                <c:pt idx="1">
                  <c:v>26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9241560"/>
        <c:axId val="279239208"/>
      </c:barChart>
      <c:catAx>
        <c:axId val="27924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239208"/>
        <c:crosses val="autoZero"/>
        <c:auto val="1"/>
        <c:lblAlgn val="ctr"/>
        <c:lblOffset val="100"/>
        <c:noMultiLvlLbl val="0"/>
      </c:catAx>
      <c:valAx>
        <c:axId val="2792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24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Foglio1!$B$17:$B$22</c:f>
              <c:numCache>
                <c:formatCode>General</c:formatCode>
                <c:ptCount val="6"/>
                <c:pt idx="0">
                  <c:v>33</c:v>
                </c:pt>
                <c:pt idx="1">
                  <c:v>87</c:v>
                </c:pt>
                <c:pt idx="2">
                  <c:v>0</c:v>
                </c:pt>
                <c:pt idx="3">
                  <c:v>86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1"/>
          <c:tx>
            <c:strRef>
              <c:f>Foglio1!$C$16</c:f>
              <c:strCache>
                <c:ptCount val="1"/>
                <c:pt idx="0">
                  <c:v>Costo (€)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Foglio1!$A$17:$A$22</c:f>
              <c:strCache>
                <c:ptCount val="6"/>
                <c:pt idx="0">
                  <c:v>Responsabile</c:v>
                </c:pt>
                <c:pt idx="1">
                  <c:v>Amministratore </c:v>
                </c:pt>
                <c:pt idx="2">
                  <c:v>Progettista </c:v>
                </c:pt>
                <c:pt idx="3">
                  <c:v>Analista</c:v>
                </c:pt>
                <c:pt idx="4">
                  <c:v>Programmatore </c:v>
                </c:pt>
                <c:pt idx="5">
                  <c:v>Verificatore </c:v>
                </c:pt>
              </c:strCache>
            </c:strRef>
          </c:cat>
          <c:val>
            <c:numRef>
              <c:f>Foglio1!$C$17:$C$22</c:f>
              <c:numCache>
                <c:formatCode>"€"\ #,##0.00</c:formatCode>
                <c:ptCount val="6"/>
                <c:pt idx="0">
                  <c:v>990</c:v>
                </c:pt>
                <c:pt idx="1">
                  <c:v>1740</c:v>
                </c:pt>
                <c:pt idx="2">
                  <c:v>0</c:v>
                </c:pt>
                <c:pt idx="3">
                  <c:v>2150</c:v>
                </c:pt>
                <c:pt idx="4">
                  <c:v>0</c:v>
                </c:pt>
                <c:pt idx="5">
                  <c:v>1110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Foglio1!$B$16</c15:sqref>
                        </c15:formulaRef>
                      </c:ext>
                    </c:extLst>
                    <c:strCache>
                      <c:ptCount val="1"/>
                      <c:pt idx="0">
                        <c:v>Ore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1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1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2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2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3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3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Foglio1!$A$17:$A$22</c15:sqref>
                        </c15:formulaRef>
                      </c:ext>
                    </c:extLst>
                    <c:strCache>
                      <c:ptCount val="6"/>
                      <c:pt idx="0">
                        <c:v>Responsabile</c:v>
                      </c:pt>
                      <c:pt idx="1">
                        <c:v>Amministratore </c:v>
                      </c:pt>
                      <c:pt idx="2">
                        <c:v>Progettista </c:v>
                      </c:pt>
                      <c:pt idx="3">
                        <c:v>Analista</c:v>
                      </c:pt>
                      <c:pt idx="4">
                        <c:v>Programmatore </c:v>
                      </c:pt>
                      <c:pt idx="5">
                        <c:v>Verificatore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</c:v>
                      </c:pt>
                      <c:pt idx="1">
                        <c:v>87</c:v>
                      </c:pt>
                      <c:pt idx="2">
                        <c:v>0</c:v>
                      </c:pt>
                      <c:pt idx="3">
                        <c:v>86</c:v>
                      </c:pt>
                      <c:pt idx="4">
                        <c:v>0</c:v>
                      </c:pt>
                      <c:pt idx="5">
                        <c:v>74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17</xdr:row>
      <xdr:rowOff>28575</xdr:rowOff>
    </xdr:from>
    <xdr:to>
      <xdr:col>14</xdr:col>
      <xdr:colOff>290512</xdr:colOff>
      <xdr:row>31</xdr:row>
      <xdr:rowOff>104775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34</xdr:row>
      <xdr:rowOff>9525</xdr:rowOff>
    </xdr:from>
    <xdr:to>
      <xdr:col>14</xdr:col>
      <xdr:colOff>295275</xdr:colOff>
      <xdr:row>48</xdr:row>
      <xdr:rowOff>85725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I15" workbookViewId="0">
      <selection activeCell="C2" sqref="C2"/>
    </sheetView>
  </sheetViews>
  <sheetFormatPr defaultRowHeight="15" x14ac:dyDescent="0.25"/>
  <cols>
    <col min="1" max="1" width="38.7109375" bestFit="1" customWidth="1"/>
    <col min="3" max="3" width="9.5703125" bestFit="1" customWidth="1"/>
    <col min="8" max="8" width="9.42578125" bestFit="1" customWidth="1"/>
    <col min="10" max="10" width="27.7109375" bestFit="1" customWidth="1"/>
  </cols>
  <sheetData>
    <row r="1" spans="1:10" x14ac:dyDescent="0.25">
      <c r="A1" s="11" t="s">
        <v>6</v>
      </c>
      <c r="B1" s="3" t="s">
        <v>0</v>
      </c>
      <c r="C1" s="11" t="s">
        <v>1</v>
      </c>
      <c r="D1" s="3" t="s">
        <v>3</v>
      </c>
      <c r="E1" s="11" t="s">
        <v>4</v>
      </c>
      <c r="F1" s="3" t="s">
        <v>5</v>
      </c>
      <c r="G1" s="11" t="s">
        <v>7</v>
      </c>
      <c r="H1" s="4" t="s">
        <v>8</v>
      </c>
      <c r="J1" s="25" t="s">
        <v>24</v>
      </c>
    </row>
    <row r="2" spans="1:10" x14ac:dyDescent="0.25">
      <c r="A2" s="12" t="s">
        <v>9</v>
      </c>
      <c r="B2" s="5">
        <v>0</v>
      </c>
      <c r="C2" s="15">
        <v>15</v>
      </c>
      <c r="D2" s="5">
        <v>0</v>
      </c>
      <c r="E2" s="15">
        <v>10</v>
      </c>
      <c r="F2" s="5">
        <v>0</v>
      </c>
      <c r="G2" s="15">
        <v>15</v>
      </c>
      <c r="H2" s="6">
        <f>B2+C2+D2+E2+F2+G2</f>
        <v>40</v>
      </c>
    </row>
    <row r="3" spans="1:10" x14ac:dyDescent="0.25">
      <c r="A3" s="13" t="s">
        <v>10</v>
      </c>
      <c r="B3" s="7">
        <v>4</v>
      </c>
      <c r="C3" s="16">
        <v>10</v>
      </c>
      <c r="D3" s="7">
        <v>0</v>
      </c>
      <c r="E3" s="16">
        <v>0</v>
      </c>
      <c r="F3" s="7">
        <v>0</v>
      </c>
      <c r="G3" s="16">
        <v>26</v>
      </c>
      <c r="H3" s="8">
        <f t="shared" ref="H3:H9" si="0">B3+C3+D3+E3+F3+G3</f>
        <v>40</v>
      </c>
    </row>
    <row r="4" spans="1:10" x14ac:dyDescent="0.25">
      <c r="A4" s="12" t="s">
        <v>11</v>
      </c>
      <c r="B4" s="5">
        <v>0</v>
      </c>
      <c r="C4" s="15">
        <v>20</v>
      </c>
      <c r="D4" s="5">
        <v>0</v>
      </c>
      <c r="E4" s="15">
        <v>10</v>
      </c>
      <c r="F4" s="5">
        <v>0</v>
      </c>
      <c r="G4" s="15">
        <v>10</v>
      </c>
      <c r="H4" s="6">
        <f t="shared" si="0"/>
        <v>40</v>
      </c>
    </row>
    <row r="5" spans="1:10" x14ac:dyDescent="0.25">
      <c r="A5" s="13" t="s">
        <v>12</v>
      </c>
      <c r="B5" s="7">
        <v>0</v>
      </c>
      <c r="C5" s="16">
        <v>20</v>
      </c>
      <c r="D5" s="7">
        <v>0</v>
      </c>
      <c r="E5" s="16">
        <v>15</v>
      </c>
      <c r="F5" s="7">
        <v>0</v>
      </c>
      <c r="G5" s="16">
        <v>5</v>
      </c>
      <c r="H5" s="8">
        <f t="shared" si="0"/>
        <v>40</v>
      </c>
    </row>
    <row r="6" spans="1:10" x14ac:dyDescent="0.25">
      <c r="A6" s="12" t="s">
        <v>13</v>
      </c>
      <c r="B6" s="5">
        <v>17</v>
      </c>
      <c r="C6" s="15">
        <v>2</v>
      </c>
      <c r="D6" s="5">
        <v>0</v>
      </c>
      <c r="E6" s="15">
        <v>21</v>
      </c>
      <c r="F6" s="5">
        <v>0</v>
      </c>
      <c r="G6" s="15">
        <v>0</v>
      </c>
      <c r="H6" s="6">
        <f t="shared" si="0"/>
        <v>40</v>
      </c>
    </row>
    <row r="7" spans="1:10" x14ac:dyDescent="0.25">
      <c r="A7" s="13" t="s">
        <v>14</v>
      </c>
      <c r="B7" s="7">
        <v>12</v>
      </c>
      <c r="C7" s="16">
        <v>5</v>
      </c>
      <c r="D7" s="7">
        <v>0</v>
      </c>
      <c r="E7" s="16">
        <v>20</v>
      </c>
      <c r="F7" s="7">
        <v>0</v>
      </c>
      <c r="G7" s="16">
        <v>3</v>
      </c>
      <c r="H7" s="8">
        <f t="shared" si="0"/>
        <v>40</v>
      </c>
    </row>
    <row r="8" spans="1:10" x14ac:dyDescent="0.25">
      <c r="A8" s="12" t="s">
        <v>15</v>
      </c>
      <c r="B8" s="5">
        <v>0</v>
      </c>
      <c r="C8" s="15">
        <v>15</v>
      </c>
      <c r="D8" s="5">
        <v>0</v>
      </c>
      <c r="E8" s="15">
        <v>10</v>
      </c>
      <c r="F8" s="5">
        <v>0</v>
      </c>
      <c r="G8" s="15">
        <v>15</v>
      </c>
      <c r="H8" s="6">
        <f t="shared" si="0"/>
        <v>40</v>
      </c>
    </row>
    <row r="9" spans="1:10" x14ac:dyDescent="0.25">
      <c r="A9" s="14" t="s">
        <v>16</v>
      </c>
      <c r="B9" s="9">
        <f>B2+B3+B4+B6+B5+B7+B8</f>
        <v>33</v>
      </c>
      <c r="C9" s="17">
        <f t="shared" ref="C9:G9" si="1">C2+C3+C4+C6+C5+C7+C8</f>
        <v>87</v>
      </c>
      <c r="D9" s="9">
        <f t="shared" si="1"/>
        <v>0</v>
      </c>
      <c r="E9" s="17">
        <f t="shared" si="1"/>
        <v>86</v>
      </c>
      <c r="F9" s="9">
        <f t="shared" si="1"/>
        <v>0</v>
      </c>
      <c r="G9" s="17">
        <f t="shared" si="1"/>
        <v>74</v>
      </c>
      <c r="H9" s="10">
        <f t="shared" si="0"/>
        <v>280</v>
      </c>
    </row>
    <row r="16" spans="1:10" x14ac:dyDescent="0.25">
      <c r="A16" s="2" t="s">
        <v>2</v>
      </c>
      <c r="B16" s="11" t="s">
        <v>27</v>
      </c>
      <c r="C16" s="21" t="s">
        <v>28</v>
      </c>
    </row>
    <row r="17" spans="1:10" x14ac:dyDescent="0.25">
      <c r="A17" s="18" t="s">
        <v>17</v>
      </c>
      <c r="B17" s="15">
        <f>B9</f>
        <v>33</v>
      </c>
      <c r="C17" s="22">
        <f>B17*30</f>
        <v>990</v>
      </c>
      <c r="J17" s="1" t="s">
        <v>25</v>
      </c>
    </row>
    <row r="18" spans="1:10" x14ac:dyDescent="0.25">
      <c r="A18" s="19" t="s">
        <v>18</v>
      </c>
      <c r="B18" s="16">
        <f>C9</f>
        <v>87</v>
      </c>
      <c r="C18" s="23">
        <f>B18*20</f>
        <v>1740</v>
      </c>
    </row>
    <row r="19" spans="1:10" x14ac:dyDescent="0.25">
      <c r="A19" s="18" t="s">
        <v>19</v>
      </c>
      <c r="B19" s="15">
        <f>D9</f>
        <v>0</v>
      </c>
      <c r="C19" s="22">
        <f>B19*22</f>
        <v>0</v>
      </c>
    </row>
    <row r="20" spans="1:10" x14ac:dyDescent="0.25">
      <c r="A20" s="19" t="s">
        <v>20</v>
      </c>
      <c r="B20" s="16">
        <f>E9</f>
        <v>86</v>
      </c>
      <c r="C20" s="23">
        <f>B20*25</f>
        <v>2150</v>
      </c>
    </row>
    <row r="21" spans="1:10" x14ac:dyDescent="0.25">
      <c r="A21" s="18" t="s">
        <v>21</v>
      </c>
      <c r="B21" s="15">
        <f>F9</f>
        <v>0</v>
      </c>
      <c r="C21" s="22">
        <f>B21*15</f>
        <v>0</v>
      </c>
    </row>
    <row r="22" spans="1:10" x14ac:dyDescent="0.25">
      <c r="A22" s="19" t="s">
        <v>22</v>
      </c>
      <c r="B22" s="16">
        <f>G9</f>
        <v>74</v>
      </c>
      <c r="C22" s="23">
        <f>B22*15</f>
        <v>1110</v>
      </c>
    </row>
    <row r="23" spans="1:10" x14ac:dyDescent="0.25">
      <c r="A23" s="20" t="s">
        <v>23</v>
      </c>
      <c r="B23" s="17">
        <f>B17+B18+B19+B20+B21+B22</f>
        <v>280</v>
      </c>
      <c r="C23" s="24">
        <f>C17+C18+C19+C20+C21+C22</f>
        <v>5990</v>
      </c>
    </row>
    <row r="33" spans="10:10" x14ac:dyDescent="0.25">
      <c r="J33" s="1" t="s">
        <v>26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Federico Tavella</cp:lastModifiedBy>
  <cp:lastPrinted>2016-01-19T09:24:37Z</cp:lastPrinted>
  <dcterms:created xsi:type="dcterms:W3CDTF">2016-01-15T10:25:36Z</dcterms:created>
  <dcterms:modified xsi:type="dcterms:W3CDTF">2016-01-19T09:24:52Z</dcterms:modified>
</cp:coreProperties>
</file>