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06"/>
  <workbookPr/>
  <mc:AlternateContent xmlns:mc="http://schemas.openxmlformats.org/markup-compatibility/2006">
    <mc:Choice Requires="x15">
      <x15ac:absPath xmlns:x15ac="http://schemas.microsoft.com/office/spreadsheetml/2010/11/ac" url="https://d.docs.live.net/0bd7a167fa3aa0e5/1. Leah's PhD/Quant analysis-Manar/"/>
    </mc:Choice>
  </mc:AlternateContent>
  <xr:revisionPtr revIDLastSave="647" documentId="11_AD4DB114E441178AC67DF46B46D5CC30683EDF1B" xr6:coauthVersionLast="47" xr6:coauthVersionMax="47" xr10:uidLastSave="{39C29C42-A9A7-44CB-83EE-EE5EEFDC2400}"/>
  <bookViews>
    <workbookView xWindow="0" yWindow="740" windowWidth="29400" windowHeight="18380" xr2:uid="{00000000-000D-0000-FFFF-FFFF00000000}"/>
  </bookViews>
  <sheets>
    <sheet name="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V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2" i="3"/>
  <c r="Q2" i="3"/>
  <c r="R82" i="3"/>
  <c r="R81" i="3"/>
  <c r="R80" i="3"/>
  <c r="R79" i="3"/>
  <c r="R78" i="3"/>
  <c r="R77" i="3"/>
  <c r="R76" i="3"/>
  <c r="R75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74" i="3"/>
  <c r="R73" i="3"/>
  <c r="R72" i="3"/>
  <c r="R71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6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43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21" i="3"/>
</calcChain>
</file>

<file path=xl/sharedStrings.xml><?xml version="1.0" encoding="utf-8"?>
<sst xmlns="http://schemas.openxmlformats.org/spreadsheetml/2006/main" count="425" uniqueCount="103">
  <si>
    <t>uid</t>
  </si>
  <si>
    <t>facilitycode</t>
  </si>
  <si>
    <t>dob</t>
  </si>
  <si>
    <t>date</t>
  </si>
  <si>
    <t>hba1c</t>
  </si>
  <si>
    <t>sbp</t>
  </si>
  <si>
    <t>dbp</t>
  </si>
  <si>
    <t>bmi</t>
  </si>
  <si>
    <t>Trygliceride Level</t>
  </si>
  <si>
    <t>LDL</t>
  </si>
  <si>
    <t>HDL</t>
  </si>
  <si>
    <t xml:space="preserve">Cholesterol Level </t>
  </si>
  <si>
    <t>Fasting Glucose Level</t>
  </si>
  <si>
    <t>Disease</t>
  </si>
  <si>
    <t>Marital status</t>
  </si>
  <si>
    <t>Sex</t>
  </si>
  <si>
    <t>complications</t>
  </si>
  <si>
    <t>exercise</t>
  </si>
  <si>
    <t>adherence</t>
  </si>
  <si>
    <t>bwt</t>
  </si>
  <si>
    <t>alcohol</t>
  </si>
  <si>
    <t>smoking</t>
  </si>
  <si>
    <t>FAC1</t>
  </si>
  <si>
    <t>12/31/1956</t>
  </si>
  <si>
    <t>DiabetesHypertension</t>
  </si>
  <si>
    <t>Married</t>
  </si>
  <si>
    <t>Female</t>
  </si>
  <si>
    <t>10/5/1950</t>
  </si>
  <si>
    <t>3/10/1967</t>
  </si>
  <si>
    <t>12/4/1966</t>
  </si>
  <si>
    <t>10/5/1954</t>
  </si>
  <si>
    <t>9/11/1956</t>
  </si>
  <si>
    <t>Hypertension</t>
  </si>
  <si>
    <t>Diabetes</t>
  </si>
  <si>
    <t>Male</t>
  </si>
  <si>
    <t>FAC 1</t>
  </si>
  <si>
    <t>10/1/1956</t>
  </si>
  <si>
    <t>FAC2</t>
  </si>
  <si>
    <t>Single</t>
  </si>
  <si>
    <t>9/15/1957</t>
  </si>
  <si>
    <t>9/21/1957</t>
  </si>
  <si>
    <t>9/1/1958</t>
  </si>
  <si>
    <t>9/27/1959</t>
  </si>
  <si>
    <t>9/18/1960</t>
  </si>
  <si>
    <t>9/05/1961</t>
  </si>
  <si>
    <t>9/22/1966</t>
  </si>
  <si>
    <t>9/1/1962</t>
  </si>
  <si>
    <t>8/15/1972</t>
  </si>
  <si>
    <t>7/14/1975</t>
  </si>
  <si>
    <t>5/16/1949</t>
  </si>
  <si>
    <t>1/1/1950</t>
  </si>
  <si>
    <t>2/28/1951</t>
  </si>
  <si>
    <t>3/17/1953</t>
  </si>
  <si>
    <t>3/1/1957</t>
  </si>
  <si>
    <t>Diabetes and hypertension</t>
  </si>
  <si>
    <t>8/1/1959</t>
  </si>
  <si>
    <t>8/1/1963</t>
  </si>
  <si>
    <t>11/1/1966</t>
  </si>
  <si>
    <t>8/1/1969</t>
  </si>
  <si>
    <t>11/1/1971</t>
  </si>
  <si>
    <t>FAC3</t>
  </si>
  <si>
    <t>7/1/1981</t>
  </si>
  <si>
    <t>7/1/1991</t>
  </si>
  <si>
    <t>FA C 3</t>
  </si>
  <si>
    <t>4/1/1951</t>
  </si>
  <si>
    <t>4/1/1971</t>
  </si>
  <si>
    <t>7/1/1998</t>
  </si>
  <si>
    <t>7/1/1996</t>
  </si>
  <si>
    <t>6/1/1999</t>
  </si>
  <si>
    <t>7/1/1956</t>
  </si>
  <si>
    <t>7/1/1987</t>
  </si>
  <si>
    <t>6/1/1985</t>
  </si>
  <si>
    <t>7/1/1989</t>
  </si>
  <si>
    <t>9/1/1988</t>
  </si>
  <si>
    <t>9/1/1987</t>
  </si>
  <si>
    <t>7/1/1971</t>
  </si>
  <si>
    <t>7/1/1973</t>
  </si>
  <si>
    <t>7/1/1952</t>
  </si>
  <si>
    <t>3/1/1954</t>
  </si>
  <si>
    <t>7/1/1958</t>
  </si>
  <si>
    <t>FAC4</t>
  </si>
  <si>
    <t>3/1/1960</t>
  </si>
  <si>
    <t>y</t>
  </si>
  <si>
    <t>F AC4</t>
  </si>
  <si>
    <t>7/1/1962</t>
  </si>
  <si>
    <t>7/1/1964</t>
  </si>
  <si>
    <t>8/1/1968</t>
  </si>
  <si>
    <t>7/1/1970</t>
  </si>
  <si>
    <t>8/1/1972</t>
  </si>
  <si>
    <t>7/1/1974</t>
  </si>
  <si>
    <t>FAC 4</t>
  </si>
  <si>
    <t>10/1/1976</t>
  </si>
  <si>
    <t>10/04/1955</t>
  </si>
  <si>
    <t>7/29/1959</t>
  </si>
  <si>
    <t>7/04/1983</t>
  </si>
  <si>
    <t>7/27/1978</t>
  </si>
  <si>
    <t>7/16/1976</t>
  </si>
  <si>
    <t>1/1/2000</t>
  </si>
  <si>
    <t>7/8/1947</t>
  </si>
  <si>
    <t>7/12/1985</t>
  </si>
  <si>
    <t>7/10/1986</t>
  </si>
  <si>
    <t>7/30/1945</t>
  </si>
  <si>
    <t>7/1/1966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</si>
</sst>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" fontId="2" fillId="3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0" fontId="0" fillId="3" borderId="1" xfId="0" applyFill="1" applyBorder="1"/>
    <xf numFmtId="0" fontId="0" fillId="3" borderId="0" xfId="0" applyFill="1"/>
    <xf numFmtId="16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3" fillId="0" borderId="0" xfId="0" applyFont="1"/>
    <xf numFmtId="49" fontId="0" fillId="3" borderId="1" xfId="0" applyNumberFormat="1" applyFill="1" applyBorder="1" applyAlignment="1">
      <alignment horizontal="right"/>
    </xf>
    <xf numFmtId="14" fontId="2" fillId="3" borderId="0" xfId="0" applyNumberFormat="1" applyFont="1" applyFill="1"/>
    <xf numFmtId="49" fontId="0" fillId="0" borderId="0" xfId="0" applyNumberFormat="1" applyAlignment="1">
      <alignment horizontal="right"/>
    </xf>
    <xf numFmtId="49" fontId="5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/>
    <xf numFmtId="0" fontId="0" fillId="3" borderId="4" xfId="0" applyFill="1" applyBorder="1"/>
    <xf numFmtId="49" fontId="5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672F-786A-430A-8CFA-AF019CEE570A}">
  <dimension ref="A1:V88"/>
  <sheetViews>
    <sheetView tabSelected="1" topLeftCell="L1" workbookViewId="0">
      <selection activeCell="U2" sqref="U2:V2"/>
    </sheetView>
  </sheetViews>
  <sheetFormatPr defaultColWidth="8.85546875" defaultRowHeight="15"/>
  <cols>
    <col min="1" max="1" width="8" style="27" bestFit="1" customWidth="1"/>
    <col min="2" max="2" width="10.140625" style="27" bestFit="1" customWidth="1"/>
    <col min="3" max="3" width="11.42578125" style="27" bestFit="1" customWidth="1"/>
    <col min="4" max="4" width="11.42578125" style="36" bestFit="1" customWidth="1"/>
    <col min="5" max="5" width="14" style="37" customWidth="1"/>
    <col min="6" max="6" width="15.85546875" style="38" customWidth="1"/>
    <col min="7" max="7" width="14.85546875" style="39" customWidth="1"/>
    <col min="8" max="8" width="17" customWidth="1"/>
    <col min="9" max="11" width="17.42578125" style="27" customWidth="1"/>
    <col min="12" max="13" width="16.42578125" style="27" customWidth="1"/>
    <col min="14" max="14" width="21.42578125" bestFit="1" customWidth="1"/>
    <col min="15" max="15" width="11.7109375" bestFit="1" customWidth="1"/>
    <col min="16" max="16" width="7.42578125" bestFit="1" customWidth="1"/>
    <col min="17" max="17" width="12" bestFit="1" customWidth="1"/>
    <col min="19" max="19" width="12.42578125" customWidth="1"/>
    <col min="20" max="20" width="12.42578125" bestFit="1" customWidth="1"/>
    <col min="21" max="21" width="10.5703125" bestFit="1" customWidth="1"/>
  </cols>
  <sheetData>
    <row r="1" spans="1:22" s="15" customFormat="1" ht="30.75">
      <c r="A1" s="14" t="s">
        <v>0</v>
      </c>
      <c r="B1" s="14" t="s">
        <v>1</v>
      </c>
      <c r="C1" s="14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2" t="s">
        <v>13</v>
      </c>
      <c r="O1" s="12" t="s">
        <v>14</v>
      </c>
      <c r="P1" s="47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4" t="s">
        <v>20</v>
      </c>
      <c r="V1" s="44" t="s">
        <v>21</v>
      </c>
    </row>
    <row r="2" spans="1:22" s="21" customFormat="1">
      <c r="A2" s="16" t="str">
        <f>"FAC1" &amp;TEXT(ROW(A1),"000")</f>
        <v>FAC1001</v>
      </c>
      <c r="B2" s="16" t="s">
        <v>22</v>
      </c>
      <c r="C2" s="41" t="s">
        <v>23</v>
      </c>
      <c r="D2" s="17">
        <v>44898</v>
      </c>
      <c r="E2" s="18">
        <v>6.1</v>
      </c>
      <c r="F2" s="19">
        <v>140</v>
      </c>
      <c r="G2" s="19">
        <v>70</v>
      </c>
      <c r="H2" s="20">
        <v>25.3</v>
      </c>
      <c r="I2" s="16">
        <v>216</v>
      </c>
      <c r="J2" s="16"/>
      <c r="K2" s="16">
        <v>54</v>
      </c>
      <c r="L2" s="16">
        <v>179</v>
      </c>
      <c r="M2" s="16"/>
      <c r="N2" s="13" t="s">
        <v>24</v>
      </c>
      <c r="O2" s="13" t="s">
        <v>25</v>
      </c>
      <c r="P2" s="48" t="s">
        <v>26</v>
      </c>
      <c r="Q2" s="45" t="str">
        <f ca="1">IF(RANDBETWEEN(0,1)=0, "No", "Yes")</f>
        <v>No</v>
      </c>
      <c r="R2" s="45" t="str">
        <f t="shared" ref="Q2:R66" ca="1" si="0">IF(RANDBETWEEN(0,1)=0, "No", "Yes")</f>
        <v>No</v>
      </c>
      <c r="S2" s="46" t="str">
        <f ca="1">CHOOSE(RANDBETWEEN(1,3), "Low", "Medium", "High")</f>
        <v>Low</v>
      </c>
      <c r="T2" s="46">
        <f ca="1">RANDBETWEEN(50,200)</f>
        <v>197</v>
      </c>
      <c r="U2" s="45" t="str">
        <f t="shared" ref="U2:V17" ca="1" si="1">IF(RANDBETWEEN(0,1)=0, "No", "Yes")</f>
        <v>Yes</v>
      </c>
      <c r="V2" s="45" t="str">
        <f t="shared" ca="1" si="1"/>
        <v>Yes</v>
      </c>
    </row>
    <row r="3" spans="1:22">
      <c r="A3" s="16" t="str">
        <f t="shared" ref="A3:A20" si="2">"FAC1" &amp;TEXT(ROW(A2),"000")</f>
        <v>FAC1002</v>
      </c>
      <c r="B3" s="16" t="s">
        <v>22</v>
      </c>
      <c r="C3" s="43" t="s">
        <v>27</v>
      </c>
      <c r="D3" s="17">
        <v>44898</v>
      </c>
      <c r="E3" s="22">
        <v>92</v>
      </c>
      <c r="F3" s="23">
        <v>140</v>
      </c>
      <c r="G3" s="23">
        <v>80</v>
      </c>
      <c r="H3" s="24">
        <v>35.5</v>
      </c>
      <c r="I3" s="25">
        <v>349</v>
      </c>
      <c r="J3" s="25">
        <v>16</v>
      </c>
      <c r="K3" s="25">
        <v>49</v>
      </c>
      <c r="L3" s="25">
        <v>135</v>
      </c>
      <c r="M3" s="25"/>
      <c r="N3" s="13" t="s">
        <v>24</v>
      </c>
      <c r="O3" s="13" t="s">
        <v>25</v>
      </c>
      <c r="P3" s="48" t="s">
        <v>26</v>
      </c>
      <c r="Q3" s="45" t="str">
        <f t="shared" ca="1" si="0"/>
        <v>No</v>
      </c>
      <c r="R3" s="45" t="str">
        <f t="shared" ca="1" si="0"/>
        <v>Yes</v>
      </c>
      <c r="S3" s="46" t="str">
        <f t="shared" ref="S3:S66" ca="1" si="3">CHOOSE(RANDBETWEEN(1,3), "Low", "Medium", "High")</f>
        <v>Medium</v>
      </c>
      <c r="T3" s="46">
        <f t="shared" ref="T3:T66" ca="1" si="4">RANDBETWEEN(50,200)</f>
        <v>67</v>
      </c>
      <c r="U3" s="45" t="str">
        <f t="shared" ca="1" si="1"/>
        <v>Yes</v>
      </c>
      <c r="V3" s="45" t="str">
        <f t="shared" ca="1" si="1"/>
        <v>No</v>
      </c>
    </row>
    <row r="4" spans="1:22">
      <c r="A4" s="16" t="str">
        <f t="shared" si="2"/>
        <v>FAC1003</v>
      </c>
      <c r="B4" s="16" t="s">
        <v>22</v>
      </c>
      <c r="C4" s="43" t="s">
        <v>28</v>
      </c>
      <c r="D4" s="17">
        <v>44898</v>
      </c>
      <c r="E4" s="22">
        <v>6</v>
      </c>
      <c r="F4" s="23">
        <v>140</v>
      </c>
      <c r="G4" s="23">
        <v>80</v>
      </c>
      <c r="H4" s="24">
        <v>41.8</v>
      </c>
      <c r="I4" s="25">
        <v>284</v>
      </c>
      <c r="J4" s="25">
        <v>77</v>
      </c>
      <c r="K4" s="25">
        <v>41</v>
      </c>
      <c r="L4" s="25">
        <v>175</v>
      </c>
      <c r="M4" s="25">
        <v>102</v>
      </c>
      <c r="N4" s="13" t="s">
        <v>24</v>
      </c>
      <c r="O4" s="13" t="s">
        <v>25</v>
      </c>
      <c r="P4" s="48" t="s">
        <v>26</v>
      </c>
      <c r="Q4" s="45" t="str">
        <f t="shared" ca="1" si="0"/>
        <v>Yes</v>
      </c>
      <c r="R4" s="45" t="str">
        <f t="shared" ca="1" si="0"/>
        <v>Yes</v>
      </c>
      <c r="S4" s="46" t="str">
        <f t="shared" ca="1" si="3"/>
        <v>Low</v>
      </c>
      <c r="T4" s="46">
        <f t="shared" ca="1" si="4"/>
        <v>91</v>
      </c>
      <c r="U4" s="45" t="str">
        <f t="shared" ca="1" si="1"/>
        <v>No</v>
      </c>
      <c r="V4" s="45" t="str">
        <f t="shared" ca="1" si="1"/>
        <v>No</v>
      </c>
    </row>
    <row r="5" spans="1:22">
      <c r="A5" s="16" t="str">
        <f t="shared" si="2"/>
        <v>FAC1004</v>
      </c>
      <c r="B5" s="16" t="s">
        <v>22</v>
      </c>
      <c r="C5" s="41" t="s">
        <v>29</v>
      </c>
      <c r="D5" s="17">
        <v>44898</v>
      </c>
      <c r="E5" s="22">
        <v>7.6</v>
      </c>
      <c r="F5" s="23">
        <v>110</v>
      </c>
      <c r="G5" s="23">
        <v>60</v>
      </c>
      <c r="H5" s="24">
        <v>33</v>
      </c>
      <c r="I5" s="25">
        <v>274</v>
      </c>
      <c r="J5" s="25">
        <v>111</v>
      </c>
      <c r="K5" s="25">
        <v>44</v>
      </c>
      <c r="L5" s="25">
        <v>210</v>
      </c>
      <c r="M5" s="25">
        <v>135</v>
      </c>
      <c r="N5" s="13" t="s">
        <v>24</v>
      </c>
      <c r="O5" s="13" t="s">
        <v>25</v>
      </c>
      <c r="P5" s="48" t="s">
        <v>26</v>
      </c>
      <c r="Q5" s="45" t="str">
        <f t="shared" ca="1" si="0"/>
        <v>Yes</v>
      </c>
      <c r="R5" s="45" t="str">
        <f t="shared" ca="1" si="0"/>
        <v>No</v>
      </c>
      <c r="S5" s="46" t="str">
        <f t="shared" ca="1" si="3"/>
        <v>High</v>
      </c>
      <c r="T5" s="46">
        <f t="shared" ca="1" si="4"/>
        <v>88</v>
      </c>
      <c r="U5" s="45" t="str">
        <f t="shared" ca="1" si="1"/>
        <v>Yes</v>
      </c>
      <c r="V5" s="45" t="str">
        <f t="shared" ca="1" si="1"/>
        <v>Yes</v>
      </c>
    </row>
    <row r="6" spans="1:22" s="3" customFormat="1">
      <c r="A6" s="16" t="str">
        <f t="shared" si="2"/>
        <v>FAC1005</v>
      </c>
      <c r="B6" s="16" t="s">
        <v>22</v>
      </c>
      <c r="C6" s="42">
        <v>32024</v>
      </c>
      <c r="D6" s="17">
        <v>44898</v>
      </c>
      <c r="E6" s="5">
        <v>6.3</v>
      </c>
      <c r="F6" s="6">
        <v>160</v>
      </c>
      <c r="G6" s="6">
        <v>100</v>
      </c>
      <c r="H6" s="2">
        <v>29.6</v>
      </c>
      <c r="I6" s="4">
        <v>202</v>
      </c>
      <c r="J6" s="4">
        <v>61</v>
      </c>
      <c r="K6" s="4">
        <v>30</v>
      </c>
      <c r="L6" s="4">
        <v>131</v>
      </c>
      <c r="M6" s="4">
        <v>115</v>
      </c>
      <c r="N6" s="13" t="s">
        <v>24</v>
      </c>
      <c r="O6" s="13" t="s">
        <v>25</v>
      </c>
      <c r="P6" s="48" t="s">
        <v>26</v>
      </c>
      <c r="Q6" s="45" t="str">
        <f t="shared" ca="1" si="0"/>
        <v>Yes</v>
      </c>
      <c r="R6" s="45" t="str">
        <f t="shared" ca="1" si="0"/>
        <v>Yes</v>
      </c>
      <c r="S6" s="46" t="str">
        <f t="shared" ca="1" si="3"/>
        <v>Low</v>
      </c>
      <c r="T6" s="46">
        <f t="shared" ca="1" si="4"/>
        <v>182</v>
      </c>
      <c r="U6" s="45" t="str">
        <f t="shared" ca="1" si="1"/>
        <v>No</v>
      </c>
      <c r="V6" s="45" t="str">
        <f t="shared" ca="1" si="1"/>
        <v>No</v>
      </c>
    </row>
    <row r="7" spans="1:22">
      <c r="A7" s="16" t="str">
        <f t="shared" si="2"/>
        <v>FAC1006</v>
      </c>
      <c r="B7" s="16" t="s">
        <v>22</v>
      </c>
      <c r="C7" s="41" t="s">
        <v>30</v>
      </c>
      <c r="D7" s="17">
        <v>44898</v>
      </c>
      <c r="E7" s="22">
        <v>5.4</v>
      </c>
      <c r="F7" s="23">
        <v>150</v>
      </c>
      <c r="G7" s="23">
        <v>90</v>
      </c>
      <c r="H7" s="24">
        <v>28.7</v>
      </c>
      <c r="I7" s="25">
        <v>135</v>
      </c>
      <c r="J7" s="25">
        <v>56</v>
      </c>
      <c r="K7" s="25">
        <v>41</v>
      </c>
      <c r="L7" s="25">
        <v>124</v>
      </c>
      <c r="M7" s="25">
        <v>115</v>
      </c>
      <c r="N7" s="13" t="s">
        <v>24</v>
      </c>
      <c r="O7" s="13" t="s">
        <v>25</v>
      </c>
      <c r="P7" s="48" t="s">
        <v>26</v>
      </c>
      <c r="Q7" s="45" t="str">
        <f t="shared" ca="1" si="0"/>
        <v>Yes</v>
      </c>
      <c r="R7" s="45" t="str">
        <f t="shared" ca="1" si="0"/>
        <v>Yes</v>
      </c>
      <c r="S7" s="46" t="str">
        <f t="shared" ca="1" si="3"/>
        <v>Medium</v>
      </c>
      <c r="T7" s="46">
        <f t="shared" ca="1" si="4"/>
        <v>76</v>
      </c>
      <c r="U7" s="45" t="str">
        <f t="shared" ca="1" si="1"/>
        <v>Yes</v>
      </c>
      <c r="V7" s="45" t="str">
        <f t="shared" ca="1" si="1"/>
        <v>Yes</v>
      </c>
    </row>
    <row r="8" spans="1:22">
      <c r="A8" s="16" t="str">
        <f t="shared" si="2"/>
        <v>FAC1007</v>
      </c>
      <c r="B8" s="16" t="s">
        <v>22</v>
      </c>
      <c r="C8" s="41" t="s">
        <v>31</v>
      </c>
      <c r="D8" s="17">
        <v>44898</v>
      </c>
      <c r="E8" s="22">
        <v>5.7</v>
      </c>
      <c r="F8" s="23">
        <v>140</v>
      </c>
      <c r="G8" s="23">
        <v>90</v>
      </c>
      <c r="H8" s="24">
        <v>26</v>
      </c>
      <c r="I8" s="25">
        <v>73</v>
      </c>
      <c r="J8" s="25">
        <v>83</v>
      </c>
      <c r="K8" s="25">
        <v>50</v>
      </c>
      <c r="L8" s="25">
        <v>147</v>
      </c>
      <c r="M8" s="25">
        <v>88</v>
      </c>
      <c r="N8" s="13" t="s">
        <v>32</v>
      </c>
      <c r="O8" s="13" t="s">
        <v>25</v>
      </c>
      <c r="P8" s="48" t="s">
        <v>26</v>
      </c>
      <c r="Q8" s="45" t="str">
        <f t="shared" ca="1" si="0"/>
        <v>No</v>
      </c>
      <c r="R8" s="45" t="str">
        <f t="shared" ca="1" si="0"/>
        <v>Yes</v>
      </c>
      <c r="S8" s="46" t="str">
        <f t="shared" ca="1" si="3"/>
        <v>High</v>
      </c>
      <c r="T8" s="46">
        <f t="shared" ca="1" si="4"/>
        <v>191</v>
      </c>
      <c r="U8" s="45" t="str">
        <f t="shared" ca="1" si="1"/>
        <v>No</v>
      </c>
      <c r="V8" s="45" t="str">
        <f t="shared" ca="1" si="1"/>
        <v>Yes</v>
      </c>
    </row>
    <row r="9" spans="1:22">
      <c r="A9" s="16" t="str">
        <f t="shared" si="2"/>
        <v>FAC1008</v>
      </c>
      <c r="B9" s="16" t="s">
        <v>22</v>
      </c>
      <c r="C9" s="41" t="s">
        <v>31</v>
      </c>
      <c r="D9" s="17">
        <v>44898</v>
      </c>
      <c r="E9" s="22">
        <v>5.5</v>
      </c>
      <c r="F9" s="23">
        <v>140</v>
      </c>
      <c r="G9" s="23">
        <v>80</v>
      </c>
      <c r="H9" s="24">
        <v>35.200000000000003</v>
      </c>
      <c r="I9" s="25">
        <v>106</v>
      </c>
      <c r="J9" s="25">
        <v>90</v>
      </c>
      <c r="K9" s="25">
        <v>41</v>
      </c>
      <c r="L9" s="25">
        <v>152</v>
      </c>
      <c r="M9" s="25">
        <v>95</v>
      </c>
      <c r="N9" s="13" t="s">
        <v>24</v>
      </c>
      <c r="O9" s="13" t="s">
        <v>25</v>
      </c>
      <c r="P9" s="48" t="s">
        <v>26</v>
      </c>
      <c r="Q9" s="45" t="str">
        <f t="shared" ca="1" si="0"/>
        <v>Yes</v>
      </c>
      <c r="R9" s="45" t="str">
        <f t="shared" ca="1" si="0"/>
        <v>Yes</v>
      </c>
      <c r="S9" s="46" t="str">
        <f t="shared" ca="1" si="3"/>
        <v>High</v>
      </c>
      <c r="T9" s="46">
        <f t="shared" ca="1" si="4"/>
        <v>76</v>
      </c>
      <c r="U9" s="45" t="str">
        <f t="shared" ca="1" si="1"/>
        <v>Yes</v>
      </c>
      <c r="V9" s="45" t="str">
        <f t="shared" ca="1" si="1"/>
        <v>Yes</v>
      </c>
    </row>
    <row r="10" spans="1:22" s="21" customFormat="1">
      <c r="A10" s="16" t="str">
        <f t="shared" si="2"/>
        <v>FAC1009</v>
      </c>
      <c r="B10" s="16" t="s">
        <v>22</v>
      </c>
      <c r="C10" s="41" t="s">
        <v>31</v>
      </c>
      <c r="D10" s="17">
        <v>44898</v>
      </c>
      <c r="E10" s="18">
        <v>5.5</v>
      </c>
      <c r="F10" s="19">
        <v>160</v>
      </c>
      <c r="G10" s="19">
        <v>100</v>
      </c>
      <c r="H10" s="20">
        <v>33.700000000000003</v>
      </c>
      <c r="I10" s="16">
        <v>177</v>
      </c>
      <c r="J10" s="16">
        <v>100</v>
      </c>
      <c r="K10" s="16">
        <v>55</v>
      </c>
      <c r="L10" s="16">
        <v>190</v>
      </c>
      <c r="M10" s="16">
        <v>105</v>
      </c>
      <c r="N10" s="13" t="s">
        <v>33</v>
      </c>
      <c r="O10" s="13" t="s">
        <v>25</v>
      </c>
      <c r="P10" s="48" t="s">
        <v>26</v>
      </c>
      <c r="Q10" s="45" t="str">
        <f t="shared" ca="1" si="0"/>
        <v>No</v>
      </c>
      <c r="R10" s="45" t="str">
        <f t="shared" ca="1" si="0"/>
        <v>No</v>
      </c>
      <c r="S10" s="46" t="str">
        <f t="shared" ca="1" si="3"/>
        <v>Medium</v>
      </c>
      <c r="T10" s="46">
        <f t="shared" ca="1" si="4"/>
        <v>146</v>
      </c>
      <c r="U10" s="45" t="str">
        <f t="shared" ca="1" si="1"/>
        <v>No</v>
      </c>
      <c r="V10" s="45" t="str">
        <f t="shared" ca="1" si="1"/>
        <v>Yes</v>
      </c>
    </row>
    <row r="11" spans="1:22">
      <c r="A11" s="16" t="str">
        <f t="shared" si="2"/>
        <v>FAC1010</v>
      </c>
      <c r="B11" s="16" t="s">
        <v>22</v>
      </c>
      <c r="C11" s="41" t="s">
        <v>31</v>
      </c>
      <c r="D11" s="17">
        <v>44898</v>
      </c>
      <c r="E11" s="22">
        <v>8.1999999999999993</v>
      </c>
      <c r="F11" s="23">
        <v>140</v>
      </c>
      <c r="G11" s="23">
        <v>90</v>
      </c>
      <c r="H11" s="24">
        <v>28.7</v>
      </c>
      <c r="I11" s="25">
        <v>300</v>
      </c>
      <c r="J11" s="25">
        <v>143</v>
      </c>
      <c r="K11" s="25">
        <v>44</v>
      </c>
      <c r="L11" s="25">
        <v>246</v>
      </c>
      <c r="M11" s="25">
        <v>176</v>
      </c>
      <c r="N11" s="13" t="s">
        <v>33</v>
      </c>
      <c r="O11" s="13" t="s">
        <v>25</v>
      </c>
      <c r="P11" s="48" t="s">
        <v>26</v>
      </c>
      <c r="Q11" s="45" t="str">
        <f t="shared" ca="1" si="0"/>
        <v>No</v>
      </c>
      <c r="R11" s="45" t="str">
        <f t="shared" ca="1" si="0"/>
        <v>Yes</v>
      </c>
      <c r="S11" s="46" t="str">
        <f t="shared" ca="1" si="3"/>
        <v>Medium</v>
      </c>
      <c r="T11" s="46">
        <f t="shared" ca="1" si="4"/>
        <v>139</v>
      </c>
      <c r="U11" s="45" t="str">
        <f t="shared" ca="1" si="1"/>
        <v>Yes</v>
      </c>
      <c r="V11" s="45" t="str">
        <f t="shared" ca="1" si="1"/>
        <v>Yes</v>
      </c>
    </row>
    <row r="12" spans="1:22">
      <c r="A12" s="16" t="str">
        <f t="shared" si="2"/>
        <v>FAC1011</v>
      </c>
      <c r="B12" s="16" t="s">
        <v>22</v>
      </c>
      <c r="C12" s="42">
        <v>28372</v>
      </c>
      <c r="D12" s="17">
        <v>44905</v>
      </c>
      <c r="E12" s="22">
        <v>5.0999999999999996</v>
      </c>
      <c r="F12" s="23">
        <v>110</v>
      </c>
      <c r="G12" s="23">
        <v>60</v>
      </c>
      <c r="H12" s="24">
        <v>34.6</v>
      </c>
      <c r="I12" s="25">
        <v>182</v>
      </c>
      <c r="J12" s="25">
        <v>126</v>
      </c>
      <c r="K12" s="25">
        <v>57</v>
      </c>
      <c r="L12" s="25">
        <v>220</v>
      </c>
      <c r="M12" s="25">
        <v>89</v>
      </c>
      <c r="N12" s="13" t="s">
        <v>24</v>
      </c>
      <c r="O12" s="13" t="s">
        <v>25</v>
      </c>
      <c r="P12" s="48" t="s">
        <v>34</v>
      </c>
      <c r="Q12" s="45" t="str">
        <f t="shared" ca="1" si="0"/>
        <v>Yes</v>
      </c>
      <c r="R12" s="45" t="str">
        <f t="shared" ca="1" si="0"/>
        <v>Yes</v>
      </c>
      <c r="S12" s="46" t="str">
        <f t="shared" ca="1" si="3"/>
        <v>Medium</v>
      </c>
      <c r="T12" s="46">
        <f t="shared" ca="1" si="4"/>
        <v>134</v>
      </c>
      <c r="U12" s="45" t="str">
        <f t="shared" ca="1" si="1"/>
        <v>No</v>
      </c>
      <c r="V12" s="45" t="str">
        <f t="shared" ca="1" si="1"/>
        <v>No</v>
      </c>
    </row>
    <row r="13" spans="1:22">
      <c r="A13" s="16" t="str">
        <f t="shared" si="2"/>
        <v>FAC1012</v>
      </c>
      <c r="B13" s="16" t="s">
        <v>22</v>
      </c>
      <c r="C13" s="42">
        <v>35738</v>
      </c>
      <c r="D13" s="17">
        <v>44905</v>
      </c>
      <c r="E13" s="22">
        <v>4.7</v>
      </c>
      <c r="F13" s="23">
        <v>140</v>
      </c>
      <c r="G13" s="23">
        <v>70</v>
      </c>
      <c r="H13" s="24">
        <v>28.4</v>
      </c>
      <c r="I13" s="25">
        <v>224</v>
      </c>
      <c r="J13" s="25">
        <v>107</v>
      </c>
      <c r="K13" s="25">
        <v>38</v>
      </c>
      <c r="L13" s="25">
        <v>190</v>
      </c>
      <c r="M13" s="25">
        <v>87</v>
      </c>
      <c r="N13" s="13" t="s">
        <v>24</v>
      </c>
      <c r="O13" s="13" t="s">
        <v>25</v>
      </c>
      <c r="P13" s="48" t="s">
        <v>26</v>
      </c>
      <c r="Q13" s="45" t="str">
        <f t="shared" ca="1" si="0"/>
        <v>No</v>
      </c>
      <c r="R13" s="45" t="str">
        <f t="shared" ca="1" si="0"/>
        <v>No</v>
      </c>
      <c r="S13" s="46" t="str">
        <f t="shared" ca="1" si="3"/>
        <v>High</v>
      </c>
      <c r="T13" s="46">
        <f t="shared" ca="1" si="4"/>
        <v>120</v>
      </c>
      <c r="U13" s="45" t="str">
        <f t="shared" ca="1" si="1"/>
        <v>No</v>
      </c>
      <c r="V13" s="45" t="str">
        <f t="shared" ca="1" si="1"/>
        <v>Yes</v>
      </c>
    </row>
    <row r="14" spans="1:22">
      <c r="A14" s="16" t="str">
        <f t="shared" si="2"/>
        <v>FAC1013</v>
      </c>
      <c r="B14" s="16" t="s">
        <v>22</v>
      </c>
      <c r="C14" s="41" t="s">
        <v>31</v>
      </c>
      <c r="D14" s="17">
        <v>44905</v>
      </c>
      <c r="E14" s="22">
        <v>5.4</v>
      </c>
      <c r="F14" s="23">
        <v>150</v>
      </c>
      <c r="G14" s="23">
        <v>80</v>
      </c>
      <c r="H14" s="24">
        <v>31.3</v>
      </c>
      <c r="I14" s="25">
        <v>152</v>
      </c>
      <c r="J14" s="25">
        <v>88</v>
      </c>
      <c r="K14" s="25">
        <v>46</v>
      </c>
      <c r="L14" s="25">
        <v>165</v>
      </c>
      <c r="M14" s="25">
        <v>114</v>
      </c>
      <c r="N14" s="13" t="s">
        <v>24</v>
      </c>
      <c r="O14" s="13" t="s">
        <v>25</v>
      </c>
      <c r="P14" s="48" t="s">
        <v>26</v>
      </c>
      <c r="Q14" s="45" t="str">
        <f t="shared" ca="1" si="0"/>
        <v>Yes</v>
      </c>
      <c r="R14" s="45" t="str">
        <f t="shared" ca="1" si="0"/>
        <v>Yes</v>
      </c>
      <c r="S14" s="46" t="str">
        <f t="shared" ca="1" si="3"/>
        <v>Low</v>
      </c>
      <c r="T14" s="46">
        <f t="shared" ca="1" si="4"/>
        <v>120</v>
      </c>
      <c r="U14" s="45" t="str">
        <f t="shared" ca="1" si="1"/>
        <v>No</v>
      </c>
      <c r="V14" s="45" t="str">
        <f t="shared" ca="1" si="1"/>
        <v>Yes</v>
      </c>
    </row>
    <row r="15" spans="1:22">
      <c r="A15" s="16" t="str">
        <f t="shared" si="2"/>
        <v>FAC1014</v>
      </c>
      <c r="B15" s="16" t="s">
        <v>22</v>
      </c>
      <c r="C15" s="41" t="s">
        <v>31</v>
      </c>
      <c r="D15" s="17">
        <v>44905</v>
      </c>
      <c r="E15" s="22">
        <v>89</v>
      </c>
      <c r="F15" s="23">
        <v>140</v>
      </c>
      <c r="G15" s="23">
        <v>20</v>
      </c>
      <c r="H15" s="24">
        <v>35.9</v>
      </c>
      <c r="I15" s="25">
        <v>109</v>
      </c>
      <c r="J15" s="25">
        <v>66</v>
      </c>
      <c r="K15" s="25">
        <v>40</v>
      </c>
      <c r="L15" s="25">
        <v>128</v>
      </c>
      <c r="M15" s="25">
        <v>88</v>
      </c>
      <c r="N15" s="13" t="s">
        <v>33</v>
      </c>
      <c r="O15" s="13" t="s">
        <v>25</v>
      </c>
      <c r="P15" s="48" t="s">
        <v>26</v>
      </c>
      <c r="Q15" s="45" t="str">
        <f t="shared" ca="1" si="0"/>
        <v>Yes</v>
      </c>
      <c r="R15" s="45" t="str">
        <f ca="1">IF(RANDBETWEEN(0,1)=0, "No", "Yes")</f>
        <v>No</v>
      </c>
      <c r="S15" s="46" t="str">
        <f t="shared" ca="1" si="3"/>
        <v>High</v>
      </c>
      <c r="T15" s="46">
        <f t="shared" ca="1" si="4"/>
        <v>135</v>
      </c>
      <c r="U15" s="45" t="str">
        <f t="shared" ca="1" si="1"/>
        <v>No</v>
      </c>
      <c r="V15" s="45" t="str">
        <f t="shared" ca="1" si="1"/>
        <v>Yes</v>
      </c>
    </row>
    <row r="16" spans="1:22">
      <c r="A16" s="16" t="str">
        <f t="shared" si="2"/>
        <v>FAC1015</v>
      </c>
      <c r="B16" s="16" t="s">
        <v>22</v>
      </c>
      <c r="C16" s="41" t="s">
        <v>31</v>
      </c>
      <c r="D16" s="17">
        <v>44905</v>
      </c>
      <c r="E16" s="22">
        <v>8.4</v>
      </c>
      <c r="F16" s="23">
        <v>160</v>
      </c>
      <c r="G16" s="23">
        <v>90</v>
      </c>
      <c r="H16" s="24">
        <v>27.9</v>
      </c>
      <c r="I16" s="25">
        <v>158</v>
      </c>
      <c r="J16" s="25">
        <v>53</v>
      </c>
      <c r="K16" s="25">
        <v>56</v>
      </c>
      <c r="L16" s="25">
        <v>141</v>
      </c>
      <c r="M16" s="25">
        <v>170</v>
      </c>
      <c r="N16" s="13" t="s">
        <v>33</v>
      </c>
      <c r="O16" s="13" t="s">
        <v>25</v>
      </c>
      <c r="P16" s="48" t="s">
        <v>26</v>
      </c>
      <c r="Q16" s="45" t="str">
        <f t="shared" ca="1" si="0"/>
        <v>Yes</v>
      </c>
      <c r="R16" s="45" t="str">
        <f t="shared" ca="1" si="0"/>
        <v>Yes</v>
      </c>
      <c r="S16" s="46" t="str">
        <f t="shared" ca="1" si="3"/>
        <v>Low</v>
      </c>
      <c r="T16" s="46">
        <f t="shared" ca="1" si="4"/>
        <v>131</v>
      </c>
      <c r="U16" s="45" t="str">
        <f t="shared" ca="1" si="1"/>
        <v>Yes</v>
      </c>
      <c r="V16" s="45" t="str">
        <f t="shared" ca="1" si="1"/>
        <v>Yes</v>
      </c>
    </row>
    <row r="17" spans="1:22">
      <c r="A17" s="16" t="str">
        <f t="shared" si="2"/>
        <v>FAC1016</v>
      </c>
      <c r="B17" s="16" t="s">
        <v>35</v>
      </c>
      <c r="C17" s="41" t="s">
        <v>36</v>
      </c>
      <c r="D17" s="17">
        <v>44905</v>
      </c>
      <c r="E17" s="22">
        <v>5.7</v>
      </c>
      <c r="F17" s="23">
        <v>130</v>
      </c>
      <c r="G17" s="23">
        <v>80</v>
      </c>
      <c r="H17" s="24">
        <v>32</v>
      </c>
      <c r="I17" s="25">
        <v>228</v>
      </c>
      <c r="J17" s="25">
        <v>239</v>
      </c>
      <c r="K17" s="25">
        <v>41</v>
      </c>
      <c r="L17" s="25">
        <v>380</v>
      </c>
      <c r="M17" s="25">
        <v>95</v>
      </c>
      <c r="N17" s="13" t="s">
        <v>33</v>
      </c>
      <c r="O17" s="13" t="s">
        <v>25</v>
      </c>
      <c r="P17" s="48" t="s">
        <v>26</v>
      </c>
      <c r="Q17" s="45" t="str">
        <f t="shared" ca="1" si="0"/>
        <v>Yes</v>
      </c>
      <c r="R17" s="45" t="str">
        <f t="shared" ca="1" si="0"/>
        <v>No</v>
      </c>
      <c r="S17" s="46" t="str">
        <f t="shared" ca="1" si="3"/>
        <v>Low</v>
      </c>
      <c r="T17" s="46">
        <f t="shared" ca="1" si="4"/>
        <v>156</v>
      </c>
      <c r="U17" s="45" t="str">
        <f t="shared" ca="1" si="1"/>
        <v>No</v>
      </c>
      <c r="V17" s="45" t="str">
        <f t="shared" ca="1" si="1"/>
        <v>No</v>
      </c>
    </row>
    <row r="18" spans="1:22">
      <c r="A18" s="16" t="str">
        <f t="shared" si="2"/>
        <v>FAC1017</v>
      </c>
      <c r="B18" s="16" t="s">
        <v>22</v>
      </c>
      <c r="C18" s="41" t="s">
        <v>31</v>
      </c>
      <c r="D18" s="17">
        <v>44905</v>
      </c>
      <c r="E18" s="22">
        <v>8.1</v>
      </c>
      <c r="F18" s="23">
        <v>130</v>
      </c>
      <c r="G18" s="23">
        <v>70</v>
      </c>
      <c r="H18" s="24">
        <v>30.5</v>
      </c>
      <c r="I18" s="25">
        <v>278</v>
      </c>
      <c r="J18" s="25">
        <v>87</v>
      </c>
      <c r="K18" s="25">
        <v>29</v>
      </c>
      <c r="L18" s="25">
        <v>172</v>
      </c>
      <c r="M18" s="25">
        <v>178</v>
      </c>
      <c r="N18" s="13" t="s">
        <v>24</v>
      </c>
      <c r="O18" s="13" t="s">
        <v>25</v>
      </c>
      <c r="P18" s="48" t="s">
        <v>26</v>
      </c>
      <c r="Q18" s="45" t="str">
        <f t="shared" ca="1" si="0"/>
        <v>No</v>
      </c>
      <c r="R18" s="45" t="str">
        <f t="shared" ca="1" si="0"/>
        <v>No</v>
      </c>
      <c r="S18" s="46" t="str">
        <f t="shared" ca="1" si="3"/>
        <v>High</v>
      </c>
      <c r="T18" s="46">
        <f t="shared" ca="1" si="4"/>
        <v>199</v>
      </c>
      <c r="U18" s="45" t="str">
        <f t="shared" ref="U18:V81" ca="1" si="5">IF(RANDBETWEEN(0,1)=0, "No", "Yes")</f>
        <v>Yes</v>
      </c>
      <c r="V18" s="45" t="str">
        <f t="shared" ca="1" si="5"/>
        <v>Yes</v>
      </c>
    </row>
    <row r="19" spans="1:22">
      <c r="A19" s="16" t="str">
        <f t="shared" si="2"/>
        <v>FAC1018</v>
      </c>
      <c r="B19" s="16" t="s">
        <v>22</v>
      </c>
      <c r="C19" s="41" t="s">
        <v>31</v>
      </c>
      <c r="D19" s="17">
        <v>44905</v>
      </c>
      <c r="E19" s="22">
        <v>6.8</v>
      </c>
      <c r="F19" s="23">
        <v>110</v>
      </c>
      <c r="G19" s="23">
        <v>70</v>
      </c>
      <c r="H19" s="24">
        <v>33.299999999999997</v>
      </c>
      <c r="I19" s="25">
        <v>406</v>
      </c>
      <c r="J19" s="25"/>
      <c r="K19" s="25">
        <v>65</v>
      </c>
      <c r="L19" s="25">
        <v>171</v>
      </c>
      <c r="M19" s="25">
        <v>125</v>
      </c>
      <c r="N19" s="13" t="s">
        <v>33</v>
      </c>
      <c r="O19" s="13" t="s">
        <v>25</v>
      </c>
      <c r="P19" s="48" t="s">
        <v>26</v>
      </c>
      <c r="Q19" s="45" t="str">
        <f t="shared" ca="1" si="0"/>
        <v>No</v>
      </c>
      <c r="R19" s="45" t="str">
        <f t="shared" ca="1" si="0"/>
        <v>No</v>
      </c>
      <c r="S19" s="46" t="str">
        <f t="shared" ca="1" si="3"/>
        <v>Medium</v>
      </c>
      <c r="T19" s="46">
        <f t="shared" ca="1" si="4"/>
        <v>142</v>
      </c>
      <c r="U19" s="45" t="str">
        <f t="shared" ca="1" si="5"/>
        <v>Yes</v>
      </c>
      <c r="V19" s="45" t="str">
        <f t="shared" ca="1" si="5"/>
        <v>No</v>
      </c>
    </row>
    <row r="20" spans="1:22">
      <c r="A20" s="16" t="str">
        <f t="shared" si="2"/>
        <v>FAC1019</v>
      </c>
      <c r="B20" s="16" t="s">
        <v>22</v>
      </c>
      <c r="C20" s="41" t="s">
        <v>31</v>
      </c>
      <c r="D20" s="17">
        <v>44905</v>
      </c>
      <c r="E20" s="22">
        <v>5.8</v>
      </c>
      <c r="F20" s="23">
        <v>90</v>
      </c>
      <c r="G20" s="23">
        <v>60</v>
      </c>
      <c r="H20" s="24">
        <v>18.399999999999999</v>
      </c>
      <c r="I20" s="25">
        <v>133</v>
      </c>
      <c r="J20" s="25">
        <v>45</v>
      </c>
      <c r="K20" s="25">
        <v>33</v>
      </c>
      <c r="L20" s="25">
        <v>105</v>
      </c>
      <c r="M20" s="25">
        <v>99</v>
      </c>
      <c r="N20" s="13" t="s">
        <v>24</v>
      </c>
      <c r="O20" s="13" t="s">
        <v>25</v>
      </c>
      <c r="P20" s="48" t="s">
        <v>26</v>
      </c>
      <c r="Q20" s="45" t="str">
        <f t="shared" ca="1" si="0"/>
        <v>No</v>
      </c>
      <c r="R20" s="45" t="str">
        <f t="shared" ca="1" si="0"/>
        <v>No</v>
      </c>
      <c r="S20" s="46" t="str">
        <f t="shared" ca="1" si="3"/>
        <v>Medium</v>
      </c>
      <c r="T20" s="46">
        <f t="shared" ca="1" si="4"/>
        <v>130</v>
      </c>
      <c r="U20" s="45" t="str">
        <f t="shared" ca="1" si="5"/>
        <v>Yes</v>
      </c>
      <c r="V20" s="45" t="str">
        <f t="shared" ca="1" si="5"/>
        <v>Yes</v>
      </c>
    </row>
    <row r="21" spans="1:22">
      <c r="A21" s="16" t="str">
        <f>"FAC2" &amp;TEXT(ROW(A1),"000")</f>
        <v>FAC2001</v>
      </c>
      <c r="B21" s="16" t="s">
        <v>37</v>
      </c>
      <c r="C21" s="41" t="s">
        <v>31</v>
      </c>
      <c r="D21" s="17">
        <v>44898</v>
      </c>
      <c r="E21" s="22">
        <v>5.0999999999999996</v>
      </c>
      <c r="F21" s="23">
        <v>110</v>
      </c>
      <c r="G21" s="23">
        <v>60</v>
      </c>
      <c r="H21" s="24">
        <v>27</v>
      </c>
      <c r="I21" s="25">
        <v>126</v>
      </c>
      <c r="J21" s="25">
        <v>105</v>
      </c>
      <c r="K21" s="25">
        <v>46</v>
      </c>
      <c r="L21" s="25">
        <v>176</v>
      </c>
      <c r="M21" s="25">
        <v>105</v>
      </c>
      <c r="N21" s="13" t="s">
        <v>24</v>
      </c>
      <c r="O21" s="13" t="s">
        <v>25</v>
      </c>
      <c r="P21" s="48" t="s">
        <v>26</v>
      </c>
      <c r="Q21" s="45" t="str">
        <f t="shared" ca="1" si="0"/>
        <v>No</v>
      </c>
      <c r="R21" s="45" t="str">
        <f t="shared" ca="1" si="0"/>
        <v>No</v>
      </c>
      <c r="S21" s="46" t="str">
        <f t="shared" ca="1" si="3"/>
        <v>High</v>
      </c>
      <c r="T21" s="46">
        <f t="shared" ca="1" si="4"/>
        <v>117</v>
      </c>
      <c r="U21" s="45" t="str">
        <f t="shared" ca="1" si="5"/>
        <v>Yes</v>
      </c>
      <c r="V21" s="45" t="str">
        <f t="shared" ca="1" si="5"/>
        <v>Yes</v>
      </c>
    </row>
    <row r="22" spans="1:22">
      <c r="A22" s="16" t="str">
        <f t="shared" ref="A22:A42" si="6">"FAC2" &amp;TEXT(ROW(A2),"000")</f>
        <v>FAC2002</v>
      </c>
      <c r="B22" s="16" t="s">
        <v>37</v>
      </c>
      <c r="C22" s="41" t="s">
        <v>31</v>
      </c>
      <c r="D22" s="17">
        <v>44898</v>
      </c>
      <c r="E22" s="18">
        <v>5.0999999999999996</v>
      </c>
      <c r="F22" s="19">
        <v>90</v>
      </c>
      <c r="G22" s="23">
        <v>50</v>
      </c>
      <c r="H22" s="20">
        <v>33.299999999999997</v>
      </c>
      <c r="I22" s="16">
        <v>90</v>
      </c>
      <c r="J22" s="16">
        <v>43</v>
      </c>
      <c r="K22" s="16">
        <v>118</v>
      </c>
      <c r="L22" s="16">
        <v>156</v>
      </c>
      <c r="M22" s="16">
        <v>96</v>
      </c>
      <c r="N22" s="13" t="s">
        <v>33</v>
      </c>
      <c r="O22" s="13" t="s">
        <v>38</v>
      </c>
      <c r="P22" s="48" t="s">
        <v>34</v>
      </c>
      <c r="Q22" s="45" t="str">
        <f t="shared" ca="1" si="0"/>
        <v>No</v>
      </c>
      <c r="R22" s="45" t="str">
        <f t="shared" ca="1" si="0"/>
        <v>No</v>
      </c>
      <c r="S22" s="46" t="str">
        <f t="shared" ca="1" si="3"/>
        <v>Low</v>
      </c>
      <c r="T22" s="46">
        <f t="shared" ca="1" si="4"/>
        <v>143</v>
      </c>
      <c r="U22" s="45" t="str">
        <f t="shared" ca="1" si="5"/>
        <v>Yes</v>
      </c>
      <c r="V22" s="45" t="str">
        <f t="shared" ca="1" si="5"/>
        <v>No</v>
      </c>
    </row>
    <row r="23" spans="1:22">
      <c r="A23" s="16" t="str">
        <f t="shared" si="6"/>
        <v>FAC2003</v>
      </c>
      <c r="B23" s="16" t="s">
        <v>37</v>
      </c>
      <c r="C23" s="41" t="s">
        <v>39</v>
      </c>
      <c r="D23" s="17">
        <v>44898</v>
      </c>
      <c r="E23" s="18">
        <v>9.4</v>
      </c>
      <c r="F23" s="19">
        <v>120</v>
      </c>
      <c r="G23" s="23">
        <v>80</v>
      </c>
      <c r="H23" s="20">
        <v>25.4</v>
      </c>
      <c r="I23" s="16">
        <v>98</v>
      </c>
      <c r="J23" s="16">
        <v>62</v>
      </c>
      <c r="K23" s="16">
        <v>56</v>
      </c>
      <c r="L23" s="16">
        <v>137</v>
      </c>
      <c r="M23" s="16">
        <v>135</v>
      </c>
      <c r="N23" s="13" t="s">
        <v>24</v>
      </c>
      <c r="O23" s="13" t="s">
        <v>25</v>
      </c>
      <c r="P23" s="48" t="s">
        <v>34</v>
      </c>
      <c r="Q23" s="45" t="str">
        <f t="shared" ca="1" si="0"/>
        <v>No</v>
      </c>
      <c r="R23" s="45" t="str">
        <f t="shared" ca="1" si="0"/>
        <v>No</v>
      </c>
      <c r="S23" s="46" t="str">
        <f t="shared" ca="1" si="3"/>
        <v>Low</v>
      </c>
      <c r="T23" s="46">
        <f t="shared" ca="1" si="4"/>
        <v>97</v>
      </c>
      <c r="U23" s="45" t="str">
        <f t="shared" ca="1" si="5"/>
        <v>No</v>
      </c>
      <c r="V23" s="45" t="str">
        <f t="shared" ca="1" si="5"/>
        <v>Yes</v>
      </c>
    </row>
    <row r="24" spans="1:22">
      <c r="A24" s="16" t="str">
        <f t="shared" si="6"/>
        <v>FAC2004</v>
      </c>
      <c r="B24" s="16" t="s">
        <v>37</v>
      </c>
      <c r="C24" s="41" t="s">
        <v>40</v>
      </c>
      <c r="D24" s="17">
        <v>44898</v>
      </c>
      <c r="E24" s="18">
        <v>7.9</v>
      </c>
      <c r="F24" s="19">
        <v>150</v>
      </c>
      <c r="G24" s="23">
        <v>80</v>
      </c>
      <c r="H24" s="20">
        <v>29.7</v>
      </c>
      <c r="I24" s="16">
        <v>122</v>
      </c>
      <c r="J24" s="16">
        <v>121</v>
      </c>
      <c r="K24" s="16">
        <v>35</v>
      </c>
      <c r="L24" s="16">
        <v>180</v>
      </c>
      <c r="M24" s="16">
        <v>165</v>
      </c>
      <c r="N24" s="13" t="s">
        <v>24</v>
      </c>
      <c r="O24" s="13" t="s">
        <v>25</v>
      </c>
      <c r="P24" s="48" t="s">
        <v>34</v>
      </c>
      <c r="Q24" s="45" t="str">
        <f t="shared" ca="1" si="0"/>
        <v>Yes</v>
      </c>
      <c r="R24" s="45" t="str">
        <f t="shared" ca="1" si="0"/>
        <v>No</v>
      </c>
      <c r="S24" s="46" t="str">
        <f t="shared" ca="1" si="3"/>
        <v>Medium</v>
      </c>
      <c r="T24" s="46">
        <f t="shared" ca="1" si="4"/>
        <v>126</v>
      </c>
      <c r="U24" s="45" t="str">
        <f t="shared" ca="1" si="5"/>
        <v>No</v>
      </c>
      <c r="V24" s="45" t="str">
        <f t="shared" ca="1" si="5"/>
        <v>No</v>
      </c>
    </row>
    <row r="25" spans="1:22">
      <c r="A25" s="16" t="str">
        <f t="shared" si="6"/>
        <v>FAC2005</v>
      </c>
      <c r="B25" s="16" t="s">
        <v>37</v>
      </c>
      <c r="C25" s="41" t="s">
        <v>41</v>
      </c>
      <c r="D25" s="17">
        <v>44898</v>
      </c>
      <c r="E25" s="18">
        <v>8.1</v>
      </c>
      <c r="F25" s="19">
        <v>110</v>
      </c>
      <c r="G25" s="23">
        <v>60</v>
      </c>
      <c r="H25" s="20">
        <v>33.700000000000003</v>
      </c>
      <c r="I25" s="16">
        <v>165</v>
      </c>
      <c r="J25" s="16">
        <v>58</v>
      </c>
      <c r="K25" s="16">
        <v>41</v>
      </c>
      <c r="L25" s="16">
        <v>132</v>
      </c>
      <c r="M25" s="16">
        <v>150</v>
      </c>
      <c r="N25" s="13" t="s">
        <v>33</v>
      </c>
      <c r="O25" s="13" t="s">
        <v>25</v>
      </c>
      <c r="P25" s="48" t="s">
        <v>26</v>
      </c>
      <c r="Q25" s="45" t="str">
        <f t="shared" ca="1" si="0"/>
        <v>No</v>
      </c>
      <c r="R25" s="45" t="str">
        <f t="shared" ca="1" si="0"/>
        <v>Yes</v>
      </c>
      <c r="S25" s="46" t="str">
        <f t="shared" ca="1" si="3"/>
        <v>Low</v>
      </c>
      <c r="T25" s="46">
        <f t="shared" ca="1" si="4"/>
        <v>141</v>
      </c>
      <c r="U25" s="45" t="str">
        <f t="shared" ca="1" si="5"/>
        <v>No</v>
      </c>
      <c r="V25" s="45" t="str">
        <f t="shared" ca="1" si="5"/>
        <v>No</v>
      </c>
    </row>
    <row r="26" spans="1:22">
      <c r="A26" s="16" t="str">
        <f t="shared" si="6"/>
        <v>FAC2006</v>
      </c>
      <c r="B26" s="16" t="s">
        <v>37</v>
      </c>
      <c r="C26" s="41" t="s">
        <v>42</v>
      </c>
      <c r="D26" s="17">
        <v>44898</v>
      </c>
      <c r="E26" s="18">
        <v>7.5</v>
      </c>
      <c r="F26" s="19">
        <v>110</v>
      </c>
      <c r="G26" s="23">
        <v>70</v>
      </c>
      <c r="H26" s="20">
        <v>27.8</v>
      </c>
      <c r="I26" s="16">
        <v>118</v>
      </c>
      <c r="J26" s="16">
        <v>53</v>
      </c>
      <c r="K26" s="16">
        <v>58</v>
      </c>
      <c r="L26" s="16">
        <v>134</v>
      </c>
      <c r="M26" s="26">
        <v>153</v>
      </c>
      <c r="N26" s="13" t="s">
        <v>24</v>
      </c>
      <c r="O26" s="13" t="s">
        <v>38</v>
      </c>
      <c r="P26" s="48" t="s">
        <v>34</v>
      </c>
      <c r="Q26" s="45" t="str">
        <f t="shared" ca="1" si="0"/>
        <v>Yes</v>
      </c>
      <c r="R26" s="45" t="str">
        <f t="shared" ca="1" si="0"/>
        <v>Yes</v>
      </c>
      <c r="S26" s="46" t="str">
        <f t="shared" ca="1" si="3"/>
        <v>Low</v>
      </c>
      <c r="T26" s="46">
        <f t="shared" ca="1" si="4"/>
        <v>193</v>
      </c>
      <c r="U26" s="45" t="str">
        <f t="shared" ca="1" si="5"/>
        <v>No</v>
      </c>
      <c r="V26" s="45" t="str">
        <f t="shared" ca="1" si="5"/>
        <v>No</v>
      </c>
    </row>
    <row r="27" spans="1:22">
      <c r="A27" s="16" t="str">
        <f t="shared" si="6"/>
        <v>FAC2007</v>
      </c>
      <c r="B27" s="16" t="s">
        <v>37</v>
      </c>
      <c r="C27" s="41" t="s">
        <v>43</v>
      </c>
      <c r="D27" s="17">
        <v>44898</v>
      </c>
      <c r="E27" s="22">
        <v>8.8000000000000007</v>
      </c>
      <c r="F27" s="23">
        <v>120</v>
      </c>
      <c r="G27" s="23">
        <v>90</v>
      </c>
      <c r="H27" s="24">
        <v>27.7</v>
      </c>
      <c r="I27" s="25">
        <v>173</v>
      </c>
      <c r="J27" s="25">
        <v>71</v>
      </c>
      <c r="K27" s="25">
        <v>39</v>
      </c>
      <c r="L27" s="25">
        <v>145</v>
      </c>
      <c r="M27" s="27">
        <v>138</v>
      </c>
      <c r="N27" s="13" t="s">
        <v>32</v>
      </c>
      <c r="O27" s="13" t="s">
        <v>25</v>
      </c>
      <c r="P27" s="48" t="s">
        <v>34</v>
      </c>
      <c r="Q27" s="45" t="str">
        <f t="shared" ca="1" si="0"/>
        <v>No</v>
      </c>
      <c r="R27" s="45" t="str">
        <f t="shared" ca="1" si="0"/>
        <v>Yes</v>
      </c>
      <c r="S27" s="46" t="str">
        <f t="shared" ca="1" si="3"/>
        <v>Low</v>
      </c>
      <c r="T27" s="46">
        <f t="shared" ca="1" si="4"/>
        <v>188</v>
      </c>
      <c r="U27" s="45" t="str">
        <f t="shared" ca="1" si="5"/>
        <v>Yes</v>
      </c>
      <c r="V27" s="45" t="str">
        <f t="shared" ca="1" si="5"/>
        <v>No</v>
      </c>
    </row>
    <row r="28" spans="1:22">
      <c r="A28" s="16" t="str">
        <f t="shared" si="6"/>
        <v>FAC2008</v>
      </c>
      <c r="B28" s="16" t="s">
        <v>37</v>
      </c>
      <c r="C28" s="41" t="s">
        <v>44</v>
      </c>
      <c r="D28" s="17">
        <v>44898</v>
      </c>
      <c r="E28" s="22">
        <v>5.3</v>
      </c>
      <c r="F28" s="23">
        <v>140</v>
      </c>
      <c r="G28" s="23">
        <v>60</v>
      </c>
      <c r="H28" s="24">
        <v>30.9</v>
      </c>
      <c r="I28" s="25">
        <v>79</v>
      </c>
      <c r="J28" s="25">
        <v>121</v>
      </c>
      <c r="K28" s="25">
        <v>71</v>
      </c>
      <c r="L28" s="25">
        <v>208</v>
      </c>
      <c r="M28" s="25">
        <v>86</v>
      </c>
      <c r="N28" s="13" t="s">
        <v>32</v>
      </c>
      <c r="O28" s="13" t="s">
        <v>25</v>
      </c>
      <c r="P28" s="48" t="s">
        <v>26</v>
      </c>
      <c r="Q28" s="45" t="str">
        <f t="shared" ca="1" si="0"/>
        <v>Yes</v>
      </c>
      <c r="R28" s="45" t="str">
        <f t="shared" ca="1" si="0"/>
        <v>Yes</v>
      </c>
      <c r="S28" s="46" t="str">
        <f t="shared" ca="1" si="3"/>
        <v>Low</v>
      </c>
      <c r="T28" s="46">
        <f t="shared" ca="1" si="4"/>
        <v>85</v>
      </c>
      <c r="U28" s="45" t="str">
        <f t="shared" ca="1" si="5"/>
        <v>Yes</v>
      </c>
      <c r="V28" s="45" t="str">
        <f t="shared" ca="1" si="5"/>
        <v>Yes</v>
      </c>
    </row>
    <row r="29" spans="1:22">
      <c r="A29" s="16" t="str">
        <f t="shared" si="6"/>
        <v>FAC2009</v>
      </c>
      <c r="B29" s="16" t="s">
        <v>37</v>
      </c>
      <c r="C29" s="41" t="s">
        <v>45</v>
      </c>
      <c r="D29" s="17">
        <v>44898</v>
      </c>
      <c r="E29" s="22">
        <v>7.6</v>
      </c>
      <c r="F29" s="23">
        <v>120</v>
      </c>
      <c r="G29" s="23">
        <v>70</v>
      </c>
      <c r="H29" s="24">
        <v>30</v>
      </c>
      <c r="I29" s="25">
        <v>280</v>
      </c>
      <c r="J29" s="25">
        <v>166</v>
      </c>
      <c r="K29" s="25">
        <v>36</v>
      </c>
      <c r="L29" s="25">
        <v>259</v>
      </c>
      <c r="M29" s="25">
        <v>102</v>
      </c>
      <c r="N29" s="13" t="s">
        <v>24</v>
      </c>
      <c r="O29" s="13" t="s">
        <v>38</v>
      </c>
      <c r="P29" s="48" t="s">
        <v>26</v>
      </c>
      <c r="Q29" s="45" t="str">
        <f t="shared" ca="1" si="0"/>
        <v>Yes</v>
      </c>
      <c r="R29" s="45" t="str">
        <f t="shared" ca="1" si="0"/>
        <v>Yes</v>
      </c>
      <c r="S29" s="46" t="str">
        <f t="shared" ca="1" si="3"/>
        <v>Low</v>
      </c>
      <c r="T29" s="46">
        <f t="shared" ca="1" si="4"/>
        <v>157</v>
      </c>
      <c r="U29" s="45" t="str">
        <f t="shared" ca="1" si="5"/>
        <v>Yes</v>
      </c>
      <c r="V29" s="45" t="str">
        <f t="shared" ca="1" si="5"/>
        <v>No</v>
      </c>
    </row>
    <row r="30" spans="1:22">
      <c r="A30" s="16" t="str">
        <f t="shared" si="6"/>
        <v>FAC2010</v>
      </c>
      <c r="B30" s="16" t="s">
        <v>37</v>
      </c>
      <c r="C30" s="41" t="s">
        <v>46</v>
      </c>
      <c r="D30" s="17">
        <v>44898</v>
      </c>
      <c r="E30" s="18">
        <v>6.5</v>
      </c>
      <c r="F30" s="19">
        <v>150</v>
      </c>
      <c r="G30" s="23">
        <v>80</v>
      </c>
      <c r="H30" s="20">
        <v>24</v>
      </c>
      <c r="I30" s="16">
        <v>211</v>
      </c>
      <c r="J30" s="16">
        <v>77</v>
      </c>
      <c r="K30" s="16">
        <v>49</v>
      </c>
      <c r="L30" s="16">
        <v>168</v>
      </c>
      <c r="M30" s="16">
        <v>111</v>
      </c>
      <c r="N30" s="13" t="s">
        <v>32</v>
      </c>
      <c r="O30" s="13" t="s">
        <v>25</v>
      </c>
      <c r="P30" s="48" t="s">
        <v>26</v>
      </c>
      <c r="Q30" s="45" t="str">
        <f t="shared" ca="1" si="0"/>
        <v>No</v>
      </c>
      <c r="R30" s="45" t="str">
        <f t="shared" ca="1" si="0"/>
        <v>Yes</v>
      </c>
      <c r="S30" s="46" t="str">
        <f t="shared" ca="1" si="3"/>
        <v>High</v>
      </c>
      <c r="T30" s="46">
        <f t="shared" ca="1" si="4"/>
        <v>88</v>
      </c>
      <c r="U30" s="45" t="str">
        <f t="shared" ca="1" si="5"/>
        <v>Yes</v>
      </c>
      <c r="V30" s="45" t="str">
        <f t="shared" ca="1" si="5"/>
        <v>No</v>
      </c>
    </row>
    <row r="31" spans="1:22">
      <c r="A31" s="16" t="str">
        <f t="shared" si="6"/>
        <v>FAC2011</v>
      </c>
      <c r="B31" s="16" t="s">
        <v>37</v>
      </c>
      <c r="C31" s="41" t="s">
        <v>47</v>
      </c>
      <c r="D31" s="17">
        <v>44898</v>
      </c>
      <c r="E31" s="18">
        <v>6.6</v>
      </c>
      <c r="F31" s="19">
        <v>110</v>
      </c>
      <c r="G31" s="23">
        <v>70</v>
      </c>
      <c r="H31" s="20">
        <v>29.39</v>
      </c>
      <c r="I31" s="16">
        <v>139</v>
      </c>
      <c r="J31" s="16">
        <v>71</v>
      </c>
      <c r="K31" s="16">
        <v>39</v>
      </c>
      <c r="L31" s="16">
        <v>139</v>
      </c>
      <c r="M31" s="16">
        <v>108</v>
      </c>
      <c r="N31" s="13" t="s">
        <v>32</v>
      </c>
      <c r="O31" s="13" t="s">
        <v>25</v>
      </c>
      <c r="P31" s="48" t="s">
        <v>26</v>
      </c>
      <c r="Q31" s="45" t="str">
        <f t="shared" ca="1" si="0"/>
        <v>No</v>
      </c>
      <c r="R31" s="45" t="str">
        <f t="shared" ca="1" si="0"/>
        <v>Yes</v>
      </c>
      <c r="S31" s="46" t="str">
        <f t="shared" ca="1" si="3"/>
        <v>Medium</v>
      </c>
      <c r="T31" s="46">
        <f t="shared" ca="1" si="4"/>
        <v>116</v>
      </c>
      <c r="U31" s="45" t="str">
        <f t="shared" ca="1" si="5"/>
        <v>No</v>
      </c>
      <c r="V31" s="45" t="str">
        <f t="shared" ca="1" si="5"/>
        <v>Yes</v>
      </c>
    </row>
    <row r="32" spans="1:22">
      <c r="A32" s="16" t="str">
        <f t="shared" si="6"/>
        <v>FAC2012</v>
      </c>
      <c r="B32" s="16" t="s">
        <v>37</v>
      </c>
      <c r="C32" s="41" t="s">
        <v>48</v>
      </c>
      <c r="D32" s="17">
        <v>44898</v>
      </c>
      <c r="E32" s="18">
        <v>5.2</v>
      </c>
      <c r="F32" s="19">
        <v>110</v>
      </c>
      <c r="G32" s="23">
        <v>70</v>
      </c>
      <c r="H32" s="20">
        <v>31.2</v>
      </c>
      <c r="I32" s="16">
        <v>119</v>
      </c>
      <c r="J32" s="16">
        <v>112</v>
      </c>
      <c r="K32" s="16">
        <v>70</v>
      </c>
      <c r="L32" s="16">
        <v>206</v>
      </c>
      <c r="M32" s="16">
        <v>88</v>
      </c>
      <c r="N32" s="13" t="s">
        <v>32</v>
      </c>
      <c r="O32" s="13" t="s">
        <v>25</v>
      </c>
      <c r="P32" s="48" t="s">
        <v>26</v>
      </c>
      <c r="Q32" s="45" t="str">
        <f t="shared" ca="1" si="0"/>
        <v>Yes</v>
      </c>
      <c r="R32" s="45" t="str">
        <f t="shared" ca="1" si="0"/>
        <v>Yes</v>
      </c>
      <c r="S32" s="46" t="str">
        <f t="shared" ca="1" si="3"/>
        <v>High</v>
      </c>
      <c r="T32" s="46">
        <f t="shared" ca="1" si="4"/>
        <v>88</v>
      </c>
      <c r="U32" s="45" t="str">
        <f t="shared" ca="1" si="5"/>
        <v>Yes</v>
      </c>
      <c r="V32" s="45" t="str">
        <f t="shared" ca="1" si="5"/>
        <v>Yes</v>
      </c>
    </row>
    <row r="33" spans="1:22">
      <c r="A33" s="16" t="str">
        <f t="shared" si="6"/>
        <v>FAC2013</v>
      </c>
      <c r="B33" s="16" t="s">
        <v>37</v>
      </c>
      <c r="C33" s="41" t="s">
        <v>49</v>
      </c>
      <c r="D33" s="17">
        <v>44905</v>
      </c>
      <c r="E33" s="28">
        <v>7.1</v>
      </c>
      <c r="F33" s="29">
        <v>150</v>
      </c>
      <c r="G33" s="23">
        <v>100</v>
      </c>
      <c r="H33" s="30">
        <v>37.04</v>
      </c>
      <c r="I33" s="31">
        <v>125</v>
      </c>
      <c r="J33" s="31">
        <v>79</v>
      </c>
      <c r="K33" s="31">
        <v>59</v>
      </c>
      <c r="L33" s="31">
        <v>163</v>
      </c>
      <c r="M33" s="31">
        <v>152</v>
      </c>
      <c r="N33" s="13" t="s">
        <v>32</v>
      </c>
      <c r="O33" s="13" t="s">
        <v>25</v>
      </c>
      <c r="P33" s="48" t="s">
        <v>26</v>
      </c>
      <c r="Q33" s="45" t="str">
        <f t="shared" ca="1" si="0"/>
        <v>Yes</v>
      </c>
      <c r="R33" s="45" t="str">
        <f t="shared" ca="1" si="0"/>
        <v>No</v>
      </c>
      <c r="S33" s="46" t="str">
        <f t="shared" ca="1" si="3"/>
        <v>Low</v>
      </c>
      <c r="T33" s="46">
        <f t="shared" ca="1" si="4"/>
        <v>133</v>
      </c>
      <c r="U33" s="45" t="str">
        <f t="shared" ca="1" si="5"/>
        <v>Yes</v>
      </c>
      <c r="V33" s="45" t="str">
        <f t="shared" ca="1" si="5"/>
        <v>Yes</v>
      </c>
    </row>
    <row r="34" spans="1:22">
      <c r="A34" s="16" t="str">
        <f t="shared" si="6"/>
        <v>FAC2014</v>
      </c>
      <c r="B34" s="16" t="s">
        <v>37</v>
      </c>
      <c r="C34" s="41" t="s">
        <v>50</v>
      </c>
      <c r="D34" s="17">
        <v>44905</v>
      </c>
      <c r="E34" s="28">
        <v>7.4</v>
      </c>
      <c r="F34" s="29">
        <v>130</v>
      </c>
      <c r="G34" s="23">
        <v>70</v>
      </c>
      <c r="H34" s="30">
        <v>24.74</v>
      </c>
      <c r="I34" s="31">
        <v>152</v>
      </c>
      <c r="J34" s="31">
        <v>90</v>
      </c>
      <c r="K34" s="31">
        <v>61</v>
      </c>
      <c r="L34" s="31">
        <v>181</v>
      </c>
      <c r="M34" s="31">
        <v>141</v>
      </c>
      <c r="N34" s="13" t="s">
        <v>24</v>
      </c>
      <c r="O34" s="13" t="s">
        <v>38</v>
      </c>
      <c r="P34" s="48" t="s">
        <v>26</v>
      </c>
      <c r="Q34" s="45" t="str">
        <f t="shared" ca="1" si="0"/>
        <v>Yes</v>
      </c>
      <c r="R34" s="45" t="str">
        <f t="shared" ca="1" si="0"/>
        <v>No</v>
      </c>
      <c r="S34" s="46" t="str">
        <f t="shared" ca="1" si="3"/>
        <v>Medium</v>
      </c>
      <c r="T34" s="46">
        <f t="shared" ca="1" si="4"/>
        <v>61</v>
      </c>
      <c r="U34" s="45" t="str">
        <f t="shared" ca="1" si="5"/>
        <v>Yes</v>
      </c>
      <c r="V34" s="45" t="str">
        <f t="shared" ca="1" si="5"/>
        <v>No</v>
      </c>
    </row>
    <row r="35" spans="1:22">
      <c r="A35" s="16" t="str">
        <f t="shared" si="6"/>
        <v>FAC2015</v>
      </c>
      <c r="B35" s="16" t="s">
        <v>37</v>
      </c>
      <c r="C35" s="41" t="s">
        <v>51</v>
      </c>
      <c r="D35" s="17">
        <v>44905</v>
      </c>
      <c r="E35" s="32">
        <v>5.9</v>
      </c>
      <c r="F35" s="33">
        <v>150</v>
      </c>
      <c r="G35" s="23">
        <v>80</v>
      </c>
      <c r="H35" s="34">
        <v>27.68</v>
      </c>
      <c r="I35" s="35">
        <v>274</v>
      </c>
      <c r="J35" s="35">
        <v>132</v>
      </c>
      <c r="K35" s="35">
        <v>52</v>
      </c>
      <c r="L35" s="35">
        <v>238</v>
      </c>
      <c r="M35" s="35">
        <v>100</v>
      </c>
      <c r="N35" s="13" t="s">
        <v>32</v>
      </c>
      <c r="O35" s="13" t="s">
        <v>25</v>
      </c>
      <c r="P35" s="48" t="s">
        <v>26</v>
      </c>
      <c r="Q35" s="45" t="str">
        <f t="shared" ca="1" si="0"/>
        <v>Yes</v>
      </c>
      <c r="R35" s="45" t="str">
        <f t="shared" ca="1" si="0"/>
        <v>Yes</v>
      </c>
      <c r="S35" s="46" t="str">
        <f t="shared" ca="1" si="3"/>
        <v>Medium</v>
      </c>
      <c r="T35" s="46">
        <f t="shared" ca="1" si="4"/>
        <v>77</v>
      </c>
      <c r="U35" s="45" t="str">
        <f t="shared" ca="1" si="5"/>
        <v>No</v>
      </c>
      <c r="V35" s="45" t="str">
        <f t="shared" ca="1" si="5"/>
        <v>Yes</v>
      </c>
    </row>
    <row r="36" spans="1:22">
      <c r="A36" s="16" t="str">
        <f t="shared" si="6"/>
        <v>FAC2016</v>
      </c>
      <c r="B36" s="16" t="s">
        <v>37</v>
      </c>
      <c r="C36" s="41" t="s">
        <v>52</v>
      </c>
      <c r="D36" s="17">
        <v>44905</v>
      </c>
      <c r="E36" s="32">
        <v>5.5</v>
      </c>
      <c r="F36" s="33">
        <v>140</v>
      </c>
      <c r="G36" s="23">
        <v>80</v>
      </c>
      <c r="H36" s="34">
        <v>24.25</v>
      </c>
      <c r="I36" s="35">
        <v>97</v>
      </c>
      <c r="J36" s="35">
        <v>98</v>
      </c>
      <c r="K36" s="35">
        <v>58</v>
      </c>
      <c r="L36" s="35">
        <v>175</v>
      </c>
      <c r="M36" s="35">
        <v>110</v>
      </c>
      <c r="N36" s="13" t="s">
        <v>33</v>
      </c>
      <c r="O36" s="13" t="s">
        <v>25</v>
      </c>
      <c r="P36" s="48" t="s">
        <v>26</v>
      </c>
      <c r="Q36" s="45" t="str">
        <f t="shared" ca="1" si="0"/>
        <v>Yes</v>
      </c>
      <c r="R36" s="45" t="str">
        <f t="shared" ca="1" si="0"/>
        <v>No</v>
      </c>
      <c r="S36" s="46" t="str">
        <f t="shared" ca="1" si="3"/>
        <v>Low</v>
      </c>
      <c r="T36" s="46">
        <f t="shared" ca="1" si="4"/>
        <v>197</v>
      </c>
      <c r="U36" s="45" t="str">
        <f t="shared" ca="1" si="5"/>
        <v>No</v>
      </c>
      <c r="V36" s="45" t="str">
        <f t="shared" ca="1" si="5"/>
        <v>No</v>
      </c>
    </row>
    <row r="37" spans="1:22">
      <c r="A37" s="16" t="str">
        <f t="shared" si="6"/>
        <v>FAC2017</v>
      </c>
      <c r="B37" s="16" t="s">
        <v>37</v>
      </c>
      <c r="C37" s="41" t="s">
        <v>53</v>
      </c>
      <c r="D37" s="17">
        <v>44905</v>
      </c>
      <c r="E37" s="32">
        <v>5.4</v>
      </c>
      <c r="F37" s="33">
        <v>110</v>
      </c>
      <c r="G37" s="23">
        <v>60</v>
      </c>
      <c r="H37" s="34">
        <v>33.72</v>
      </c>
      <c r="I37" s="35">
        <v>126</v>
      </c>
      <c r="J37" s="35">
        <v>102</v>
      </c>
      <c r="K37" s="35">
        <v>50</v>
      </c>
      <c r="L37" s="35">
        <v>176</v>
      </c>
      <c r="M37" s="35">
        <v>108</v>
      </c>
      <c r="N37" s="13" t="s">
        <v>54</v>
      </c>
      <c r="O37" s="13" t="s">
        <v>25</v>
      </c>
      <c r="P37" s="48" t="s">
        <v>26</v>
      </c>
      <c r="Q37" s="45" t="str">
        <f t="shared" ca="1" si="0"/>
        <v>Yes</v>
      </c>
      <c r="R37" s="45" t="str">
        <f t="shared" ca="1" si="0"/>
        <v>Yes</v>
      </c>
      <c r="S37" s="46" t="str">
        <f t="shared" ca="1" si="3"/>
        <v>High</v>
      </c>
      <c r="T37" s="46">
        <f t="shared" ca="1" si="4"/>
        <v>84</v>
      </c>
      <c r="U37" s="45" t="str">
        <f t="shared" ca="1" si="5"/>
        <v>No</v>
      </c>
      <c r="V37" s="45" t="str">
        <f t="shared" ca="1" si="5"/>
        <v>Yes</v>
      </c>
    </row>
    <row r="38" spans="1:22">
      <c r="A38" s="16" t="str">
        <f t="shared" si="6"/>
        <v>FAC2018</v>
      </c>
      <c r="B38" s="16" t="s">
        <v>37</v>
      </c>
      <c r="C38" s="41" t="s">
        <v>55</v>
      </c>
      <c r="D38" s="17">
        <v>44905</v>
      </c>
      <c r="E38" s="32">
        <v>5.4</v>
      </c>
      <c r="F38" s="33">
        <v>140</v>
      </c>
      <c r="G38" s="23">
        <v>80</v>
      </c>
      <c r="H38" s="34">
        <v>32.450000000000003</v>
      </c>
      <c r="I38" s="35">
        <v>174</v>
      </c>
      <c r="J38" s="35">
        <v>69</v>
      </c>
      <c r="K38" s="35">
        <v>58</v>
      </c>
      <c r="L38" s="35">
        <v>162</v>
      </c>
      <c r="M38" s="35">
        <v>112</v>
      </c>
      <c r="N38" s="13" t="s">
        <v>24</v>
      </c>
      <c r="O38" s="13" t="s">
        <v>25</v>
      </c>
      <c r="P38" s="48" t="s">
        <v>26</v>
      </c>
      <c r="Q38" s="45" t="str">
        <f t="shared" ca="1" si="0"/>
        <v>Yes</v>
      </c>
      <c r="R38" s="45" t="str">
        <f t="shared" ca="1" si="0"/>
        <v>Yes</v>
      </c>
      <c r="S38" s="46" t="str">
        <f t="shared" ca="1" si="3"/>
        <v>Low</v>
      </c>
      <c r="T38" s="46">
        <f t="shared" ca="1" si="4"/>
        <v>67</v>
      </c>
      <c r="U38" s="45" t="str">
        <f t="shared" ca="1" si="5"/>
        <v>Yes</v>
      </c>
      <c r="V38" s="45" t="str">
        <f t="shared" ca="1" si="5"/>
        <v>Yes</v>
      </c>
    </row>
    <row r="39" spans="1:22">
      <c r="A39" s="16" t="str">
        <f t="shared" si="6"/>
        <v>FAC2019</v>
      </c>
      <c r="B39" s="16" t="s">
        <v>37</v>
      </c>
      <c r="C39" s="41" t="s">
        <v>56</v>
      </c>
      <c r="D39" s="17">
        <v>44905</v>
      </c>
      <c r="E39" s="32">
        <v>6.3</v>
      </c>
      <c r="F39" s="33">
        <v>160</v>
      </c>
      <c r="G39" s="23">
        <v>80</v>
      </c>
      <c r="H39" s="34">
        <v>26.17</v>
      </c>
      <c r="I39" s="35">
        <v>126</v>
      </c>
      <c r="J39" s="35">
        <v>60</v>
      </c>
      <c r="K39" s="35">
        <v>47</v>
      </c>
      <c r="L39" s="35">
        <v>133</v>
      </c>
      <c r="M39" s="35">
        <v>110</v>
      </c>
      <c r="N39" s="13" t="s">
        <v>24</v>
      </c>
      <c r="O39" s="13" t="s">
        <v>25</v>
      </c>
      <c r="P39" s="48" t="s">
        <v>34</v>
      </c>
      <c r="Q39" s="45" t="str">
        <f t="shared" ca="1" si="0"/>
        <v>Yes</v>
      </c>
      <c r="R39" s="45" t="str">
        <f t="shared" ca="1" si="0"/>
        <v>Yes</v>
      </c>
      <c r="S39" s="46" t="str">
        <f t="shared" ca="1" si="3"/>
        <v>Medium</v>
      </c>
      <c r="T39" s="46">
        <f t="shared" ca="1" si="4"/>
        <v>149</v>
      </c>
      <c r="U39" s="45" t="str">
        <f t="shared" ca="1" si="5"/>
        <v>No</v>
      </c>
      <c r="V39" s="45" t="str">
        <f t="shared" ca="1" si="5"/>
        <v>No</v>
      </c>
    </row>
    <row r="40" spans="1:22">
      <c r="A40" s="16" t="str">
        <f t="shared" si="6"/>
        <v>FAC2020</v>
      </c>
      <c r="B40" s="16" t="s">
        <v>37</v>
      </c>
      <c r="C40" s="41" t="s">
        <v>57</v>
      </c>
      <c r="D40" s="17">
        <v>44905</v>
      </c>
      <c r="E40" s="32">
        <v>6.5</v>
      </c>
      <c r="F40" s="33">
        <v>150</v>
      </c>
      <c r="G40" s="23">
        <v>80</v>
      </c>
      <c r="H40" s="34">
        <v>29.33</v>
      </c>
      <c r="I40" s="35">
        <v>257</v>
      </c>
      <c r="J40" s="35">
        <v>71</v>
      </c>
      <c r="K40" s="35">
        <v>43</v>
      </c>
      <c r="L40" s="35">
        <v>165</v>
      </c>
      <c r="M40" s="35">
        <v>124</v>
      </c>
      <c r="N40" s="13" t="s">
        <v>24</v>
      </c>
      <c r="O40" s="13" t="s">
        <v>25</v>
      </c>
      <c r="P40" s="48" t="s">
        <v>26</v>
      </c>
      <c r="Q40" s="45" t="str">
        <f t="shared" ca="1" si="0"/>
        <v>Yes</v>
      </c>
      <c r="R40" s="45" t="str">
        <f t="shared" ca="1" si="0"/>
        <v>Yes</v>
      </c>
      <c r="S40" s="46" t="str">
        <f t="shared" ca="1" si="3"/>
        <v>Low</v>
      </c>
      <c r="T40" s="46">
        <f t="shared" ca="1" si="4"/>
        <v>195</v>
      </c>
      <c r="U40" s="45" t="str">
        <f t="shared" ca="1" si="5"/>
        <v>Yes</v>
      </c>
      <c r="V40" s="45" t="str">
        <f t="shared" ca="1" si="5"/>
        <v>No</v>
      </c>
    </row>
    <row r="41" spans="1:22">
      <c r="A41" s="16" t="str">
        <f t="shared" si="6"/>
        <v>FAC2021</v>
      </c>
      <c r="B41" s="16" t="s">
        <v>37</v>
      </c>
      <c r="C41" s="41" t="s">
        <v>58</v>
      </c>
      <c r="D41" s="17">
        <v>44905</v>
      </c>
      <c r="E41" s="22">
        <v>6.4</v>
      </c>
      <c r="F41" s="23">
        <v>160</v>
      </c>
      <c r="G41" s="23">
        <v>90</v>
      </c>
      <c r="H41" s="24">
        <v>27.9</v>
      </c>
      <c r="I41" s="25">
        <v>103</v>
      </c>
      <c r="J41" s="25">
        <v>155</v>
      </c>
      <c r="K41" s="25">
        <v>59</v>
      </c>
      <c r="L41" s="25">
        <v>235</v>
      </c>
      <c r="M41" s="25">
        <v>119</v>
      </c>
      <c r="N41" s="13" t="s">
        <v>32</v>
      </c>
      <c r="O41" s="13" t="s">
        <v>25</v>
      </c>
      <c r="P41" s="48" t="s">
        <v>34</v>
      </c>
      <c r="Q41" s="45" t="str">
        <f t="shared" ca="1" si="0"/>
        <v>No</v>
      </c>
      <c r="R41" s="45" t="str">
        <f t="shared" ca="1" si="0"/>
        <v>Yes</v>
      </c>
      <c r="S41" s="46" t="str">
        <f t="shared" ca="1" si="3"/>
        <v>Low</v>
      </c>
      <c r="T41" s="46">
        <f t="shared" ca="1" si="4"/>
        <v>68</v>
      </c>
      <c r="U41" s="45" t="str">
        <f t="shared" ca="1" si="5"/>
        <v>Yes</v>
      </c>
      <c r="V41" s="45" t="str">
        <f t="shared" ca="1" si="5"/>
        <v>Yes</v>
      </c>
    </row>
    <row r="42" spans="1:22">
      <c r="A42" s="16" t="str">
        <f t="shared" si="6"/>
        <v>FAC2022</v>
      </c>
      <c r="B42" s="16" t="s">
        <v>37</v>
      </c>
      <c r="C42" s="41" t="s">
        <v>59</v>
      </c>
      <c r="D42" s="17">
        <v>44905</v>
      </c>
      <c r="E42" s="22">
        <v>5.5</v>
      </c>
      <c r="F42" s="23">
        <v>150</v>
      </c>
      <c r="G42" s="23">
        <v>80</v>
      </c>
      <c r="H42" s="24">
        <v>39.799999999999997</v>
      </c>
      <c r="I42" s="25">
        <v>171</v>
      </c>
      <c r="J42" s="25">
        <v>168</v>
      </c>
      <c r="K42" s="25">
        <v>55</v>
      </c>
      <c r="L42" s="25">
        <v>257</v>
      </c>
      <c r="M42" s="25">
        <v>111</v>
      </c>
      <c r="N42" s="13" t="s">
        <v>33</v>
      </c>
      <c r="O42" s="13" t="s">
        <v>25</v>
      </c>
      <c r="P42" s="48" t="s">
        <v>26</v>
      </c>
      <c r="Q42" s="45" t="str">
        <f t="shared" ca="1" si="0"/>
        <v>Yes</v>
      </c>
      <c r="R42" s="45" t="str">
        <f t="shared" ca="1" si="0"/>
        <v>No</v>
      </c>
      <c r="S42" s="46" t="str">
        <f t="shared" ca="1" si="3"/>
        <v>Medium</v>
      </c>
      <c r="T42" s="46">
        <f t="shared" ca="1" si="4"/>
        <v>159</v>
      </c>
      <c r="U42" s="45" t="str">
        <f t="shared" ca="1" si="5"/>
        <v>Yes</v>
      </c>
      <c r="V42" s="45" t="str">
        <f t="shared" ca="1" si="5"/>
        <v>Yes</v>
      </c>
    </row>
    <row r="43" spans="1:22">
      <c r="A43" s="16" t="str">
        <f>"FAC3" &amp;TEXT(ROW(A1),"000")</f>
        <v>FAC3001</v>
      </c>
      <c r="B43" s="16" t="s">
        <v>60</v>
      </c>
      <c r="C43" s="41" t="s">
        <v>61</v>
      </c>
      <c r="D43" s="17">
        <v>44898</v>
      </c>
      <c r="E43" s="22">
        <v>11.2</v>
      </c>
      <c r="F43" s="23">
        <v>200</v>
      </c>
      <c r="G43" s="23">
        <v>120</v>
      </c>
      <c r="H43" s="24">
        <v>23.44</v>
      </c>
      <c r="I43" s="25">
        <v>310</v>
      </c>
      <c r="J43" s="25">
        <v>81</v>
      </c>
      <c r="K43" s="25">
        <v>35</v>
      </c>
      <c r="L43" s="25">
        <v>200</v>
      </c>
      <c r="M43" s="25">
        <v>230</v>
      </c>
      <c r="N43" s="13" t="s">
        <v>32</v>
      </c>
      <c r="O43" s="13" t="s">
        <v>25</v>
      </c>
      <c r="P43" s="48" t="s">
        <v>26</v>
      </c>
      <c r="Q43" s="45" t="str">
        <f t="shared" ca="1" si="0"/>
        <v>No</v>
      </c>
      <c r="R43" s="45" t="str">
        <f t="shared" ca="1" si="0"/>
        <v>No</v>
      </c>
      <c r="S43" s="46" t="str">
        <f t="shared" ca="1" si="3"/>
        <v>High</v>
      </c>
      <c r="T43" s="46">
        <f t="shared" ca="1" si="4"/>
        <v>131</v>
      </c>
      <c r="U43" s="45" t="str">
        <f t="shared" ca="1" si="5"/>
        <v>Yes</v>
      </c>
      <c r="V43" s="45" t="str">
        <f t="shared" ca="1" si="5"/>
        <v>Yes</v>
      </c>
    </row>
    <row r="44" spans="1:22">
      <c r="A44" s="16" t="str">
        <f t="shared" ref="A44:A62" si="7">"FAC3" &amp;TEXT(ROW(A2),"000")</f>
        <v>FAC3002</v>
      </c>
      <c r="B44" s="16" t="s">
        <v>60</v>
      </c>
      <c r="C44" s="41" t="s">
        <v>62</v>
      </c>
      <c r="D44" s="17">
        <v>44898</v>
      </c>
      <c r="E44" s="22">
        <v>5.4</v>
      </c>
      <c r="F44" s="23">
        <v>170</v>
      </c>
      <c r="G44" s="23">
        <v>110</v>
      </c>
      <c r="H44" s="24">
        <v>29.3</v>
      </c>
      <c r="I44" s="25">
        <v>113</v>
      </c>
      <c r="J44" s="25">
        <v>88</v>
      </c>
      <c r="K44" s="25">
        <v>44</v>
      </c>
      <c r="L44" s="25">
        <v>155</v>
      </c>
      <c r="M44" s="25">
        <v>103</v>
      </c>
      <c r="N44" s="13" t="s">
        <v>24</v>
      </c>
      <c r="O44" s="13" t="s">
        <v>25</v>
      </c>
      <c r="P44" s="48" t="s">
        <v>26</v>
      </c>
      <c r="Q44" s="45" t="str">
        <f t="shared" ca="1" si="0"/>
        <v>No</v>
      </c>
      <c r="R44" s="45" t="str">
        <f t="shared" ca="1" si="0"/>
        <v>Yes</v>
      </c>
      <c r="S44" s="46" t="str">
        <f t="shared" ca="1" si="3"/>
        <v>Low</v>
      </c>
      <c r="T44" s="46">
        <f t="shared" ca="1" si="4"/>
        <v>161</v>
      </c>
      <c r="U44" s="45" t="str">
        <f t="shared" ca="1" si="5"/>
        <v>Yes</v>
      </c>
      <c r="V44" s="45" t="str">
        <f t="shared" ca="1" si="5"/>
        <v>No</v>
      </c>
    </row>
    <row r="45" spans="1:22">
      <c r="A45" s="16" t="str">
        <f t="shared" si="7"/>
        <v>FAC3003</v>
      </c>
      <c r="B45" s="16" t="s">
        <v>63</v>
      </c>
      <c r="C45" s="41" t="s">
        <v>64</v>
      </c>
      <c r="D45" s="17">
        <v>44898</v>
      </c>
      <c r="E45" s="22">
        <v>10</v>
      </c>
      <c r="F45" s="23">
        <v>140</v>
      </c>
      <c r="G45" s="23">
        <v>90</v>
      </c>
      <c r="H45" s="24">
        <v>34.26</v>
      </c>
      <c r="I45" s="25">
        <v>171</v>
      </c>
      <c r="J45" s="25">
        <v>76</v>
      </c>
      <c r="K45" s="25">
        <v>30</v>
      </c>
      <c r="L45" s="25">
        <v>140</v>
      </c>
      <c r="M45" s="25">
        <v>247</v>
      </c>
      <c r="N45" s="13" t="s">
        <v>24</v>
      </c>
      <c r="O45" s="13" t="s">
        <v>25</v>
      </c>
      <c r="P45" s="48" t="s">
        <v>34</v>
      </c>
      <c r="Q45" s="45" t="str">
        <f t="shared" ca="1" si="0"/>
        <v>Yes</v>
      </c>
      <c r="R45" s="45" t="str">
        <f t="shared" ca="1" si="0"/>
        <v>No</v>
      </c>
      <c r="S45" s="46" t="str">
        <f t="shared" ca="1" si="3"/>
        <v>Medium</v>
      </c>
      <c r="T45" s="46">
        <f t="shared" ca="1" si="4"/>
        <v>96</v>
      </c>
      <c r="U45" s="45" t="str">
        <f t="shared" ca="1" si="5"/>
        <v>No</v>
      </c>
      <c r="V45" s="45" t="str">
        <f t="shared" ca="1" si="5"/>
        <v>Yes</v>
      </c>
    </row>
    <row r="46" spans="1:22">
      <c r="A46" s="16" t="str">
        <f t="shared" si="7"/>
        <v>FAC3004</v>
      </c>
      <c r="B46" s="16" t="s">
        <v>60</v>
      </c>
      <c r="C46" s="41" t="s">
        <v>65</v>
      </c>
      <c r="D46" s="17">
        <v>44898</v>
      </c>
      <c r="E46" s="22">
        <v>9.8000000000000007</v>
      </c>
      <c r="F46" s="23">
        <v>170</v>
      </c>
      <c r="G46" s="23">
        <v>80</v>
      </c>
      <c r="H46" s="24">
        <v>25.66</v>
      </c>
      <c r="I46" s="25">
        <v>267</v>
      </c>
      <c r="J46" s="25">
        <v>38</v>
      </c>
      <c r="K46" s="25">
        <v>38</v>
      </c>
      <c r="L46" s="25">
        <v>130</v>
      </c>
      <c r="M46" s="25">
        <v>230</v>
      </c>
      <c r="N46" s="13" t="s">
        <v>32</v>
      </c>
      <c r="O46" s="13" t="s">
        <v>25</v>
      </c>
      <c r="P46" s="48" t="s">
        <v>34</v>
      </c>
      <c r="Q46" s="45" t="str">
        <f t="shared" ca="1" si="0"/>
        <v>No</v>
      </c>
      <c r="R46" s="45" t="str">
        <f t="shared" ca="1" si="0"/>
        <v>No</v>
      </c>
      <c r="S46" s="46" t="str">
        <f t="shared" ca="1" si="3"/>
        <v>Medium</v>
      </c>
      <c r="T46" s="46">
        <f t="shared" ca="1" si="4"/>
        <v>69</v>
      </c>
      <c r="U46" s="45" t="str">
        <f t="shared" ca="1" si="5"/>
        <v>Yes</v>
      </c>
      <c r="V46" s="45" t="str">
        <f t="shared" ca="1" si="5"/>
        <v>No</v>
      </c>
    </row>
    <row r="47" spans="1:22">
      <c r="A47" s="16" t="str">
        <f t="shared" si="7"/>
        <v>FAC3005</v>
      </c>
      <c r="B47" s="16" t="s">
        <v>60</v>
      </c>
      <c r="C47" s="41" t="s">
        <v>66</v>
      </c>
      <c r="D47" s="17">
        <v>44898</v>
      </c>
      <c r="E47" s="22">
        <v>9.6</v>
      </c>
      <c r="F47" s="23">
        <v>140</v>
      </c>
      <c r="G47" s="23">
        <v>80</v>
      </c>
      <c r="H47" s="24">
        <v>25.62</v>
      </c>
      <c r="I47" s="25">
        <v>235</v>
      </c>
      <c r="J47" s="25">
        <v>91</v>
      </c>
      <c r="K47" s="25">
        <v>36</v>
      </c>
      <c r="L47" s="25">
        <v>174</v>
      </c>
      <c r="M47" s="25">
        <v>246</v>
      </c>
      <c r="N47" s="13" t="s">
        <v>33</v>
      </c>
      <c r="O47" s="13" t="s">
        <v>25</v>
      </c>
      <c r="P47" s="48" t="s">
        <v>34</v>
      </c>
      <c r="Q47" s="45" t="str">
        <f t="shared" ca="1" si="0"/>
        <v>Yes</v>
      </c>
      <c r="R47" s="45" t="str">
        <f t="shared" ca="1" si="0"/>
        <v>No</v>
      </c>
      <c r="S47" s="46" t="str">
        <f t="shared" ca="1" si="3"/>
        <v>Low</v>
      </c>
      <c r="T47" s="46">
        <f t="shared" ca="1" si="4"/>
        <v>168</v>
      </c>
      <c r="U47" s="45" t="str">
        <f t="shared" ca="1" si="5"/>
        <v>Yes</v>
      </c>
      <c r="V47" s="45" t="str">
        <f t="shared" ca="1" si="5"/>
        <v>No</v>
      </c>
    </row>
    <row r="48" spans="1:22">
      <c r="A48" s="16" t="str">
        <f t="shared" si="7"/>
        <v>FAC3006</v>
      </c>
      <c r="B48" s="16" t="s">
        <v>60</v>
      </c>
      <c r="C48" s="41" t="s">
        <v>67</v>
      </c>
      <c r="D48" s="17">
        <v>44898</v>
      </c>
      <c r="E48" s="22">
        <v>7.4</v>
      </c>
      <c r="F48" s="23">
        <v>150</v>
      </c>
      <c r="G48" s="23">
        <v>90</v>
      </c>
      <c r="H48" s="24">
        <v>23.37</v>
      </c>
      <c r="I48" s="25">
        <v>140</v>
      </c>
      <c r="J48" s="25">
        <v>80</v>
      </c>
      <c r="K48" s="25">
        <v>35</v>
      </c>
      <c r="L48" s="25">
        <v>143</v>
      </c>
      <c r="M48" s="25">
        <v>76</v>
      </c>
      <c r="N48" s="13" t="s">
        <v>32</v>
      </c>
      <c r="O48" s="13" t="s">
        <v>25</v>
      </c>
      <c r="P48" s="48" t="s">
        <v>26</v>
      </c>
      <c r="Q48" s="45" t="str">
        <f t="shared" ca="1" si="0"/>
        <v>Yes</v>
      </c>
      <c r="R48" s="45" t="str">
        <f t="shared" ca="1" si="0"/>
        <v>No</v>
      </c>
      <c r="S48" s="46" t="str">
        <f t="shared" ca="1" si="3"/>
        <v>High</v>
      </c>
      <c r="T48" s="46">
        <f t="shared" ca="1" si="4"/>
        <v>185</v>
      </c>
      <c r="U48" s="45" t="str">
        <f t="shared" ca="1" si="5"/>
        <v>Yes</v>
      </c>
      <c r="V48" s="45" t="str">
        <f t="shared" ca="1" si="5"/>
        <v>No</v>
      </c>
    </row>
    <row r="49" spans="1:22">
      <c r="A49" s="16" t="str">
        <f t="shared" si="7"/>
        <v>FAC3007</v>
      </c>
      <c r="B49" s="16" t="s">
        <v>60</v>
      </c>
      <c r="C49" s="41" t="s">
        <v>68</v>
      </c>
      <c r="D49" s="17">
        <v>44898</v>
      </c>
      <c r="E49" s="22">
        <v>6.2</v>
      </c>
      <c r="F49" s="23">
        <v>150</v>
      </c>
      <c r="G49" s="23">
        <v>90</v>
      </c>
      <c r="H49" s="24">
        <v>25.71</v>
      </c>
      <c r="I49" s="25">
        <v>104</v>
      </c>
      <c r="J49" s="25">
        <v>77</v>
      </c>
      <c r="K49" s="25">
        <v>47</v>
      </c>
      <c r="L49" s="25">
        <v>144</v>
      </c>
      <c r="M49" s="25">
        <v>118</v>
      </c>
      <c r="N49" s="13" t="s">
        <v>32</v>
      </c>
      <c r="O49" s="13" t="s">
        <v>25</v>
      </c>
      <c r="P49" s="48" t="s">
        <v>26</v>
      </c>
      <c r="Q49" s="45" t="str">
        <f t="shared" ca="1" si="0"/>
        <v>No</v>
      </c>
      <c r="R49" s="45" t="str">
        <f t="shared" ca="1" si="0"/>
        <v>Yes</v>
      </c>
      <c r="S49" s="46" t="str">
        <f t="shared" ca="1" si="3"/>
        <v>High</v>
      </c>
      <c r="T49" s="46">
        <f t="shared" ca="1" si="4"/>
        <v>168</v>
      </c>
      <c r="U49" s="45" t="str">
        <f t="shared" ca="1" si="5"/>
        <v>Yes</v>
      </c>
      <c r="V49" s="45" t="str">
        <f t="shared" ca="1" si="5"/>
        <v>Yes</v>
      </c>
    </row>
    <row r="50" spans="1:22">
      <c r="A50" s="16" t="str">
        <f t="shared" si="7"/>
        <v>FAC3008</v>
      </c>
      <c r="B50" s="16" t="s">
        <v>60</v>
      </c>
      <c r="C50" s="41" t="s">
        <v>69</v>
      </c>
      <c r="D50" s="17">
        <v>44898</v>
      </c>
      <c r="E50" s="22">
        <v>5.5</v>
      </c>
      <c r="F50" s="23">
        <v>140</v>
      </c>
      <c r="G50" s="23">
        <v>90</v>
      </c>
      <c r="H50" s="24">
        <v>27.25</v>
      </c>
      <c r="I50" s="25">
        <v>131</v>
      </c>
      <c r="J50" s="25">
        <v>62</v>
      </c>
      <c r="K50" s="25">
        <v>29</v>
      </c>
      <c r="L50" s="25">
        <v>117</v>
      </c>
      <c r="M50" s="25">
        <v>80</v>
      </c>
      <c r="N50" s="13" t="s">
        <v>32</v>
      </c>
      <c r="O50" s="13" t="s">
        <v>25</v>
      </c>
      <c r="P50" s="48" t="s">
        <v>26</v>
      </c>
      <c r="Q50" s="45" t="str">
        <f t="shared" ca="1" si="0"/>
        <v>No</v>
      </c>
      <c r="R50" s="45" t="str">
        <f t="shared" ca="1" si="0"/>
        <v>No</v>
      </c>
      <c r="S50" s="46" t="str">
        <f t="shared" ca="1" si="3"/>
        <v>High</v>
      </c>
      <c r="T50" s="46">
        <f t="shared" ca="1" si="4"/>
        <v>126</v>
      </c>
      <c r="U50" s="45" t="str">
        <f t="shared" ca="1" si="5"/>
        <v>No</v>
      </c>
      <c r="V50" s="45" t="str">
        <f t="shared" ca="1" si="5"/>
        <v>No</v>
      </c>
    </row>
    <row r="51" spans="1:22">
      <c r="A51" s="16" t="str">
        <f t="shared" si="7"/>
        <v>FAC3009</v>
      </c>
      <c r="B51" s="16" t="s">
        <v>60</v>
      </c>
      <c r="C51" s="41" t="s">
        <v>70</v>
      </c>
      <c r="D51" s="17">
        <v>44898</v>
      </c>
      <c r="E51" s="22">
        <v>7</v>
      </c>
      <c r="F51" s="23">
        <v>150</v>
      </c>
      <c r="G51" s="23">
        <v>80</v>
      </c>
      <c r="H51" s="24">
        <v>24.49</v>
      </c>
      <c r="I51" s="25">
        <v>189</v>
      </c>
      <c r="J51" s="25">
        <v>48</v>
      </c>
      <c r="K51" s="25">
        <v>22</v>
      </c>
      <c r="L51" s="25">
        <v>108</v>
      </c>
      <c r="M51" s="25">
        <v>134</v>
      </c>
      <c r="N51" s="13" t="s">
        <v>32</v>
      </c>
      <c r="O51" s="13" t="s">
        <v>25</v>
      </c>
      <c r="P51" s="48" t="s">
        <v>34</v>
      </c>
      <c r="Q51" s="45" t="str">
        <f t="shared" ca="1" si="0"/>
        <v>Yes</v>
      </c>
      <c r="R51" s="45" t="str">
        <f t="shared" ca="1" si="0"/>
        <v>No</v>
      </c>
      <c r="S51" s="46" t="str">
        <f t="shared" ca="1" si="3"/>
        <v>Medium</v>
      </c>
      <c r="T51" s="46">
        <f t="shared" ca="1" si="4"/>
        <v>119</v>
      </c>
      <c r="U51" s="45" t="str">
        <f t="shared" ca="1" si="5"/>
        <v>Yes</v>
      </c>
      <c r="V51" s="45" t="str">
        <f t="shared" ca="1" si="5"/>
        <v>Yes</v>
      </c>
    </row>
    <row r="52" spans="1:22">
      <c r="A52" s="16" t="str">
        <f t="shared" si="7"/>
        <v>FAC3010</v>
      </c>
      <c r="B52" s="16" t="s">
        <v>60</v>
      </c>
      <c r="C52" s="41" t="s">
        <v>71</v>
      </c>
      <c r="D52" s="17">
        <v>44898</v>
      </c>
      <c r="E52" s="22">
        <v>11.3</v>
      </c>
      <c r="F52" s="23">
        <v>170</v>
      </c>
      <c r="G52" s="23">
        <v>80</v>
      </c>
      <c r="H52" s="24">
        <v>29.05</v>
      </c>
      <c r="I52" s="25">
        <v>201</v>
      </c>
      <c r="J52" s="25">
        <v>95</v>
      </c>
      <c r="K52" s="25">
        <v>36</v>
      </c>
      <c r="L52" s="25">
        <v>171</v>
      </c>
      <c r="M52" s="25">
        <v>239</v>
      </c>
      <c r="N52" s="13" t="s">
        <v>24</v>
      </c>
      <c r="O52" s="13" t="s">
        <v>25</v>
      </c>
      <c r="P52" s="48" t="s">
        <v>26</v>
      </c>
      <c r="Q52" s="45" t="str">
        <f t="shared" ca="1" si="0"/>
        <v>Yes</v>
      </c>
      <c r="R52" s="45" t="str">
        <f t="shared" ca="1" si="0"/>
        <v>Yes</v>
      </c>
      <c r="S52" s="46" t="str">
        <f t="shared" ca="1" si="3"/>
        <v>High</v>
      </c>
      <c r="T52" s="46">
        <f t="shared" ca="1" si="4"/>
        <v>107</v>
      </c>
      <c r="U52" s="45" t="str">
        <f t="shared" ca="1" si="5"/>
        <v>Yes</v>
      </c>
      <c r="V52" s="45" t="str">
        <f t="shared" ca="1" si="5"/>
        <v>Yes</v>
      </c>
    </row>
    <row r="53" spans="1:22">
      <c r="A53" s="16" t="str">
        <f t="shared" si="7"/>
        <v>FAC3011</v>
      </c>
      <c r="B53" s="16" t="s">
        <v>60</v>
      </c>
      <c r="C53" s="41" t="s">
        <v>72</v>
      </c>
      <c r="D53" s="17">
        <v>44898</v>
      </c>
      <c r="E53" s="22">
        <v>6.5</v>
      </c>
      <c r="F53" s="23">
        <v>170</v>
      </c>
      <c r="G53" s="23">
        <v>90</v>
      </c>
      <c r="H53" s="24">
        <v>23.51</v>
      </c>
      <c r="I53" s="25">
        <v>158</v>
      </c>
      <c r="J53" s="25">
        <v>103</v>
      </c>
      <c r="K53" s="25">
        <v>39</v>
      </c>
      <c r="L53" s="25">
        <v>173</v>
      </c>
      <c r="M53" s="25">
        <v>96</v>
      </c>
      <c r="N53" s="13" t="s">
        <v>33</v>
      </c>
      <c r="O53" s="13" t="s">
        <v>25</v>
      </c>
      <c r="P53" s="48" t="s">
        <v>26</v>
      </c>
      <c r="Q53" s="45" t="str">
        <f t="shared" ca="1" si="0"/>
        <v>Yes</v>
      </c>
      <c r="R53" s="45" t="str">
        <f t="shared" ca="1" si="0"/>
        <v>No</v>
      </c>
      <c r="S53" s="46" t="str">
        <f t="shared" ca="1" si="3"/>
        <v>Medium</v>
      </c>
      <c r="T53" s="46">
        <f t="shared" ca="1" si="4"/>
        <v>53</v>
      </c>
      <c r="U53" s="45" t="str">
        <f t="shared" ca="1" si="5"/>
        <v>Yes</v>
      </c>
      <c r="V53" s="45" t="str">
        <f t="shared" ca="1" si="5"/>
        <v>No</v>
      </c>
    </row>
    <row r="54" spans="1:22">
      <c r="A54" s="16" t="str">
        <f t="shared" si="7"/>
        <v>FAC3012</v>
      </c>
      <c r="B54" s="16" t="s">
        <v>60</v>
      </c>
      <c r="C54" s="41" t="s">
        <v>69</v>
      </c>
      <c r="D54" s="17">
        <v>44898</v>
      </c>
      <c r="E54" s="18">
        <v>6</v>
      </c>
      <c r="F54" s="19">
        <v>140</v>
      </c>
      <c r="G54" s="23">
        <v>90</v>
      </c>
      <c r="H54" s="20">
        <v>26.84</v>
      </c>
      <c r="I54" s="20">
        <v>94</v>
      </c>
      <c r="J54" s="20">
        <v>83</v>
      </c>
      <c r="K54" s="20">
        <v>89</v>
      </c>
      <c r="L54" s="20">
        <v>191</v>
      </c>
      <c r="M54" s="20">
        <v>88</v>
      </c>
      <c r="N54" s="13" t="s">
        <v>24</v>
      </c>
      <c r="O54" s="13" t="s">
        <v>25</v>
      </c>
      <c r="P54" s="48" t="s">
        <v>34</v>
      </c>
      <c r="Q54" s="45" t="str">
        <f t="shared" ca="1" si="0"/>
        <v>Yes</v>
      </c>
      <c r="R54" s="45" t="str">
        <f t="shared" ca="1" si="0"/>
        <v>No</v>
      </c>
      <c r="S54" s="46" t="str">
        <f t="shared" ca="1" si="3"/>
        <v>High</v>
      </c>
      <c r="T54" s="46">
        <f t="shared" ca="1" si="4"/>
        <v>66</v>
      </c>
      <c r="U54" s="45" t="str">
        <f t="shared" ca="1" si="5"/>
        <v>No</v>
      </c>
      <c r="V54" s="45" t="str">
        <f t="shared" ca="1" si="5"/>
        <v>Yes</v>
      </c>
    </row>
    <row r="55" spans="1:22">
      <c r="A55" s="16" t="str">
        <f t="shared" si="7"/>
        <v>FAC3013</v>
      </c>
      <c r="B55" s="16" t="s">
        <v>60</v>
      </c>
      <c r="C55" s="41" t="s">
        <v>73</v>
      </c>
      <c r="D55" s="17">
        <v>44898</v>
      </c>
      <c r="E55" s="18">
        <v>10.5</v>
      </c>
      <c r="F55" s="19">
        <v>170</v>
      </c>
      <c r="G55" s="23">
        <v>100</v>
      </c>
      <c r="H55" s="20">
        <v>32.46</v>
      </c>
      <c r="I55" s="20">
        <v>186</v>
      </c>
      <c r="J55" s="20">
        <v>58</v>
      </c>
      <c r="K55" s="20">
        <v>39</v>
      </c>
      <c r="L55" s="20">
        <v>134</v>
      </c>
      <c r="M55" s="20">
        <v>250</v>
      </c>
      <c r="N55" s="13" t="s">
        <v>32</v>
      </c>
      <c r="O55" s="13" t="s">
        <v>25</v>
      </c>
      <c r="P55" s="48" t="s">
        <v>26</v>
      </c>
      <c r="Q55" s="45" t="str">
        <f t="shared" ca="1" si="0"/>
        <v>Yes</v>
      </c>
      <c r="R55" s="45" t="str">
        <f t="shared" ca="1" si="0"/>
        <v>Yes</v>
      </c>
      <c r="S55" s="46" t="str">
        <f t="shared" ca="1" si="3"/>
        <v>High</v>
      </c>
      <c r="T55" s="46">
        <f t="shared" ca="1" si="4"/>
        <v>65</v>
      </c>
      <c r="U55" s="45" t="str">
        <f t="shared" ca="1" si="5"/>
        <v>Yes</v>
      </c>
      <c r="V55" s="45" t="str">
        <f t="shared" ca="1" si="5"/>
        <v>No</v>
      </c>
    </row>
    <row r="56" spans="1:22">
      <c r="A56" s="16" t="str">
        <f t="shared" si="7"/>
        <v>FAC3014</v>
      </c>
      <c r="B56" s="16" t="s">
        <v>60</v>
      </c>
      <c r="C56" s="41" t="s">
        <v>69</v>
      </c>
      <c r="D56" s="17">
        <v>44898</v>
      </c>
      <c r="E56" s="18">
        <v>5.4</v>
      </c>
      <c r="F56" s="19">
        <v>160</v>
      </c>
      <c r="G56" s="23">
        <v>80</v>
      </c>
      <c r="H56" s="20">
        <v>30.84</v>
      </c>
      <c r="I56" s="20">
        <v>130</v>
      </c>
      <c r="J56" s="20">
        <v>49</v>
      </c>
      <c r="K56" s="20">
        <v>48</v>
      </c>
      <c r="L56" s="20">
        <v>123</v>
      </c>
      <c r="M56" s="20">
        <v>128</v>
      </c>
      <c r="N56" s="13" t="s">
        <v>33</v>
      </c>
      <c r="O56" s="13" t="s">
        <v>25</v>
      </c>
      <c r="P56" s="48" t="s">
        <v>34</v>
      </c>
      <c r="Q56" s="45" t="str">
        <f t="shared" ca="1" si="0"/>
        <v>No</v>
      </c>
      <c r="R56" s="45" t="str">
        <f t="shared" ca="1" si="0"/>
        <v>Yes</v>
      </c>
      <c r="S56" s="46" t="str">
        <f t="shared" ca="1" si="3"/>
        <v>High</v>
      </c>
      <c r="T56" s="46">
        <f t="shared" ca="1" si="4"/>
        <v>181</v>
      </c>
      <c r="U56" s="45" t="str">
        <f t="shared" ca="1" si="5"/>
        <v>No</v>
      </c>
      <c r="V56" s="45" t="str">
        <f t="shared" ca="1" si="5"/>
        <v>Yes</v>
      </c>
    </row>
    <row r="57" spans="1:22">
      <c r="A57" s="16" t="str">
        <f t="shared" si="7"/>
        <v>FAC3015</v>
      </c>
      <c r="B57" s="16" t="s">
        <v>60</v>
      </c>
      <c r="C57" s="41" t="s">
        <v>74</v>
      </c>
      <c r="D57" s="17">
        <v>44898</v>
      </c>
      <c r="E57" s="18">
        <v>6.4</v>
      </c>
      <c r="F57" s="19">
        <v>140</v>
      </c>
      <c r="G57" s="23">
        <v>80</v>
      </c>
      <c r="H57" s="20">
        <v>44.04</v>
      </c>
      <c r="I57" s="20">
        <v>93</v>
      </c>
      <c r="J57" s="20">
        <v>91</v>
      </c>
      <c r="K57" s="20">
        <v>71</v>
      </c>
      <c r="L57" s="20">
        <v>180</v>
      </c>
      <c r="M57" s="20">
        <v>129</v>
      </c>
      <c r="N57" s="13" t="s">
        <v>24</v>
      </c>
      <c r="O57" s="13" t="s">
        <v>25</v>
      </c>
      <c r="P57" s="48" t="s">
        <v>26</v>
      </c>
      <c r="Q57" s="45" t="str">
        <f t="shared" ca="1" si="0"/>
        <v>No</v>
      </c>
      <c r="R57" s="45" t="str">
        <f t="shared" ca="1" si="0"/>
        <v>Yes</v>
      </c>
      <c r="S57" s="46" t="str">
        <f t="shared" ca="1" si="3"/>
        <v>High</v>
      </c>
      <c r="T57" s="46">
        <f t="shared" ca="1" si="4"/>
        <v>160</v>
      </c>
      <c r="U57" s="45" t="str">
        <f t="shared" ca="1" si="5"/>
        <v>Yes</v>
      </c>
      <c r="V57" s="45" t="str">
        <f t="shared" ca="1" si="5"/>
        <v>Yes</v>
      </c>
    </row>
    <row r="58" spans="1:22">
      <c r="A58" s="16" t="str">
        <f t="shared" si="7"/>
        <v>FAC3016</v>
      </c>
      <c r="B58" s="16" t="s">
        <v>60</v>
      </c>
      <c r="C58" s="41" t="s">
        <v>75</v>
      </c>
      <c r="D58" s="17">
        <v>44898</v>
      </c>
      <c r="E58" s="18">
        <v>12.2</v>
      </c>
      <c r="F58" s="19">
        <v>160</v>
      </c>
      <c r="G58" s="23">
        <v>90</v>
      </c>
      <c r="H58" s="20">
        <v>35.200000000000003</v>
      </c>
      <c r="I58" s="20">
        <v>160</v>
      </c>
      <c r="J58" s="20">
        <v>100</v>
      </c>
      <c r="K58" s="20">
        <v>50</v>
      </c>
      <c r="L58" s="20">
        <v>182</v>
      </c>
      <c r="M58" s="20">
        <v>350</v>
      </c>
      <c r="N58" s="13" t="s">
        <v>33</v>
      </c>
      <c r="O58" s="13" t="s">
        <v>25</v>
      </c>
      <c r="P58" s="48" t="s">
        <v>26</v>
      </c>
      <c r="Q58" s="45" t="str">
        <f t="shared" ca="1" si="0"/>
        <v>Yes</v>
      </c>
      <c r="R58" s="45" t="str">
        <f t="shared" ca="1" si="0"/>
        <v>Yes</v>
      </c>
      <c r="S58" s="46" t="str">
        <f t="shared" ca="1" si="3"/>
        <v>Low</v>
      </c>
      <c r="T58" s="46">
        <f t="shared" ca="1" si="4"/>
        <v>68</v>
      </c>
      <c r="U58" s="45" t="str">
        <f t="shared" ca="1" si="5"/>
        <v>No</v>
      </c>
      <c r="V58" s="45" t="str">
        <f t="shared" ca="1" si="5"/>
        <v>Yes</v>
      </c>
    </row>
    <row r="59" spans="1:22">
      <c r="A59" s="16" t="str">
        <f t="shared" si="7"/>
        <v>FAC3017</v>
      </c>
      <c r="B59" s="16" t="s">
        <v>60</v>
      </c>
      <c r="C59" s="41" t="s">
        <v>76</v>
      </c>
      <c r="D59" s="17">
        <v>44898</v>
      </c>
      <c r="E59" s="18">
        <v>10.3</v>
      </c>
      <c r="F59" s="19">
        <v>120</v>
      </c>
      <c r="G59" s="23">
        <v>80</v>
      </c>
      <c r="H59" s="20">
        <v>30.48</v>
      </c>
      <c r="I59" s="20">
        <v>158</v>
      </c>
      <c r="J59" s="20">
        <v>83</v>
      </c>
      <c r="K59" s="20">
        <v>69</v>
      </c>
      <c r="L59" s="20">
        <v>183</v>
      </c>
      <c r="M59" s="20">
        <v>195</v>
      </c>
      <c r="N59" s="13" t="s">
        <v>32</v>
      </c>
      <c r="O59" s="13" t="s">
        <v>25</v>
      </c>
      <c r="P59" s="48" t="s">
        <v>26</v>
      </c>
      <c r="Q59" s="45" t="str">
        <f t="shared" ca="1" si="0"/>
        <v>No</v>
      </c>
      <c r="R59" s="45" t="str">
        <f t="shared" ca="1" si="0"/>
        <v>Yes</v>
      </c>
      <c r="S59" s="46" t="str">
        <f t="shared" ca="1" si="3"/>
        <v>High</v>
      </c>
      <c r="T59" s="46">
        <f t="shared" ca="1" si="4"/>
        <v>149</v>
      </c>
      <c r="U59" s="45" t="str">
        <f t="shared" ca="1" si="5"/>
        <v>No</v>
      </c>
      <c r="V59" s="45" t="str">
        <f t="shared" ca="1" si="5"/>
        <v>No</v>
      </c>
    </row>
    <row r="60" spans="1:22">
      <c r="A60" s="16" t="str">
        <f t="shared" si="7"/>
        <v>FAC3018</v>
      </c>
      <c r="B60" s="16" t="s">
        <v>60</v>
      </c>
      <c r="C60" s="41" t="s">
        <v>77</v>
      </c>
      <c r="D60" s="17">
        <v>44898</v>
      </c>
      <c r="E60" s="18">
        <v>7</v>
      </c>
      <c r="F60" s="19">
        <v>160</v>
      </c>
      <c r="G60" s="23">
        <v>80</v>
      </c>
      <c r="H60" s="20">
        <v>31.59</v>
      </c>
      <c r="I60" s="20">
        <v>149</v>
      </c>
      <c r="J60" s="20">
        <v>67</v>
      </c>
      <c r="K60" s="20">
        <v>40</v>
      </c>
      <c r="L60" s="20">
        <v>137</v>
      </c>
      <c r="M60" s="20">
        <v>117</v>
      </c>
      <c r="N60" s="13" t="s">
        <v>24</v>
      </c>
      <c r="O60" s="13" t="s">
        <v>25</v>
      </c>
      <c r="P60" s="48" t="s">
        <v>26</v>
      </c>
      <c r="Q60" s="45" t="str">
        <f t="shared" ca="1" si="0"/>
        <v>Yes</v>
      </c>
      <c r="R60" s="45" t="str">
        <f t="shared" ca="1" si="0"/>
        <v>No</v>
      </c>
      <c r="S60" s="46" t="str">
        <f t="shared" ca="1" si="3"/>
        <v>High</v>
      </c>
      <c r="T60" s="46">
        <f t="shared" ca="1" si="4"/>
        <v>99</v>
      </c>
      <c r="U60" s="45" t="str">
        <f t="shared" ca="1" si="5"/>
        <v>No</v>
      </c>
      <c r="V60" s="45" t="str">
        <f t="shared" ca="1" si="5"/>
        <v>Yes</v>
      </c>
    </row>
    <row r="61" spans="1:22">
      <c r="A61" s="16" t="str">
        <f t="shared" si="7"/>
        <v>FAC3019</v>
      </c>
      <c r="B61" s="16" t="s">
        <v>60</v>
      </c>
      <c r="C61" s="41" t="s">
        <v>78</v>
      </c>
      <c r="D61" s="17">
        <v>44898</v>
      </c>
      <c r="E61" s="18">
        <v>7</v>
      </c>
      <c r="F61" s="19">
        <v>130</v>
      </c>
      <c r="G61" s="23">
        <v>80</v>
      </c>
      <c r="H61" s="20">
        <v>28.04</v>
      </c>
      <c r="I61" s="20">
        <v>163</v>
      </c>
      <c r="J61" s="20">
        <v>57</v>
      </c>
      <c r="K61" s="20">
        <v>49</v>
      </c>
      <c r="L61" s="20">
        <v>139</v>
      </c>
      <c r="M61" s="20">
        <v>134</v>
      </c>
      <c r="N61" s="13" t="s">
        <v>32</v>
      </c>
      <c r="O61" s="13" t="s">
        <v>25</v>
      </c>
      <c r="P61" s="48" t="s">
        <v>26</v>
      </c>
      <c r="Q61" s="45" t="str">
        <f t="shared" ca="1" si="0"/>
        <v>Yes</v>
      </c>
      <c r="R61" s="45" t="str">
        <f t="shared" ca="1" si="0"/>
        <v>No</v>
      </c>
      <c r="S61" s="46" t="str">
        <f t="shared" ca="1" si="3"/>
        <v>High</v>
      </c>
      <c r="T61" s="46">
        <f t="shared" ca="1" si="4"/>
        <v>153</v>
      </c>
      <c r="U61" s="45" t="str">
        <f t="shared" ca="1" si="5"/>
        <v>Yes</v>
      </c>
      <c r="V61" s="45" t="str">
        <f t="shared" ca="1" si="5"/>
        <v>Yes</v>
      </c>
    </row>
    <row r="62" spans="1:22">
      <c r="A62" s="16" t="str">
        <f t="shared" si="7"/>
        <v>FAC3020</v>
      </c>
      <c r="B62" s="16" t="s">
        <v>60</v>
      </c>
      <c r="C62" s="41" t="s">
        <v>79</v>
      </c>
      <c r="D62" s="17">
        <v>44898</v>
      </c>
      <c r="E62" s="18">
        <v>7.5</v>
      </c>
      <c r="F62" s="19">
        <v>160</v>
      </c>
      <c r="G62" s="23">
        <v>80</v>
      </c>
      <c r="H62" s="20">
        <v>25.81</v>
      </c>
      <c r="I62" s="20">
        <v>184</v>
      </c>
      <c r="J62" s="20">
        <v>67</v>
      </c>
      <c r="K62" s="20">
        <v>57</v>
      </c>
      <c r="L62" s="20">
        <v>161</v>
      </c>
      <c r="M62" s="20">
        <v>139</v>
      </c>
      <c r="N62" s="13" t="s">
        <v>32</v>
      </c>
      <c r="O62" s="13" t="s">
        <v>25</v>
      </c>
      <c r="P62" s="48" t="s">
        <v>26</v>
      </c>
      <c r="Q62" s="45" t="str">
        <f t="shared" ca="1" si="0"/>
        <v>No</v>
      </c>
      <c r="R62" s="45" t="str">
        <f t="shared" ca="1" si="0"/>
        <v>Yes</v>
      </c>
      <c r="S62" s="46" t="str">
        <f t="shared" ca="1" si="3"/>
        <v>Medium</v>
      </c>
      <c r="T62" s="46">
        <f t="shared" ca="1" si="4"/>
        <v>176</v>
      </c>
      <c r="U62" s="45" t="str">
        <f t="shared" ca="1" si="5"/>
        <v>Yes</v>
      </c>
      <c r="V62" s="45" t="str">
        <f t="shared" ca="1" si="5"/>
        <v>Yes</v>
      </c>
    </row>
    <row r="63" spans="1:22">
      <c r="A63" s="16" t="str">
        <f>"FAC4" &amp;TEXT(ROW(A1),"000")</f>
        <v>FAC4001</v>
      </c>
      <c r="B63" s="16" t="s">
        <v>80</v>
      </c>
      <c r="C63" s="41" t="s">
        <v>81</v>
      </c>
      <c r="D63" s="17">
        <v>44898</v>
      </c>
      <c r="E63" s="22" t="s">
        <v>82</v>
      </c>
      <c r="F63" s="23">
        <v>140</v>
      </c>
      <c r="G63" s="23">
        <v>80</v>
      </c>
      <c r="H63" s="24">
        <v>34</v>
      </c>
      <c r="I63" s="24">
        <v>132</v>
      </c>
      <c r="J63" s="24">
        <v>64</v>
      </c>
      <c r="K63" s="24">
        <v>45</v>
      </c>
      <c r="L63" s="24">
        <v>135</v>
      </c>
      <c r="M63" s="24">
        <v>180</v>
      </c>
      <c r="N63" s="13" t="s">
        <v>32</v>
      </c>
      <c r="O63" s="13" t="s">
        <v>25</v>
      </c>
      <c r="P63" s="48" t="s">
        <v>34</v>
      </c>
      <c r="Q63" s="45" t="str">
        <f t="shared" ca="1" si="0"/>
        <v>No</v>
      </c>
      <c r="R63" s="45" t="str">
        <f t="shared" ca="1" si="0"/>
        <v>No</v>
      </c>
      <c r="S63" s="46" t="str">
        <f t="shared" ca="1" si="3"/>
        <v>High</v>
      </c>
      <c r="T63" s="46">
        <f t="shared" ca="1" si="4"/>
        <v>174</v>
      </c>
      <c r="U63" s="45" t="str">
        <f t="shared" ca="1" si="5"/>
        <v>No</v>
      </c>
      <c r="V63" s="45" t="str">
        <f t="shared" ca="1" si="5"/>
        <v>Yes</v>
      </c>
    </row>
    <row r="64" spans="1:22">
      <c r="A64" s="16" t="str">
        <f t="shared" ref="A64:A82" si="8">"FAC4" &amp;TEXT(ROW(A2),"000")</f>
        <v>FAC4002</v>
      </c>
      <c r="B64" s="16" t="s">
        <v>83</v>
      </c>
      <c r="C64" s="41" t="s">
        <v>84</v>
      </c>
      <c r="D64" s="17">
        <v>44898</v>
      </c>
      <c r="E64" s="22">
        <v>5.2</v>
      </c>
      <c r="F64" s="23">
        <v>120</v>
      </c>
      <c r="G64" s="23">
        <v>70</v>
      </c>
      <c r="H64" s="24">
        <v>27</v>
      </c>
      <c r="I64" s="24">
        <v>277</v>
      </c>
      <c r="J64" s="24">
        <v>136</v>
      </c>
      <c r="K64" s="24">
        <v>39</v>
      </c>
      <c r="L64" s="24">
        <v>230</v>
      </c>
      <c r="M64" s="24">
        <v>89</v>
      </c>
      <c r="N64" s="13" t="s">
        <v>24</v>
      </c>
      <c r="O64" s="13" t="s">
        <v>25</v>
      </c>
      <c r="P64" s="48" t="s">
        <v>34</v>
      </c>
      <c r="Q64" s="45" t="str">
        <f t="shared" ca="1" si="0"/>
        <v>No</v>
      </c>
      <c r="R64" s="45" t="str">
        <f t="shared" ca="1" si="0"/>
        <v>No</v>
      </c>
      <c r="S64" s="46" t="str">
        <f t="shared" ca="1" si="3"/>
        <v>Medium</v>
      </c>
      <c r="T64" s="46">
        <f t="shared" ca="1" si="4"/>
        <v>82</v>
      </c>
      <c r="U64" s="45" t="str">
        <f t="shared" ca="1" si="5"/>
        <v>No</v>
      </c>
      <c r="V64" s="45" t="str">
        <f t="shared" ca="1" si="5"/>
        <v>Yes</v>
      </c>
    </row>
    <row r="65" spans="1:22">
      <c r="A65" s="16" t="str">
        <f t="shared" si="8"/>
        <v>FAC4003</v>
      </c>
      <c r="B65" s="16" t="s">
        <v>80</v>
      </c>
      <c r="C65" s="41" t="s">
        <v>85</v>
      </c>
      <c r="D65" s="17">
        <v>44898</v>
      </c>
      <c r="E65" s="22">
        <v>5.7</v>
      </c>
      <c r="F65" s="23">
        <v>160</v>
      </c>
      <c r="G65" s="23">
        <v>80</v>
      </c>
      <c r="H65" s="24">
        <v>39</v>
      </c>
      <c r="I65" s="24">
        <v>172</v>
      </c>
      <c r="J65" s="24">
        <v>128</v>
      </c>
      <c r="K65" s="24">
        <v>46</v>
      </c>
      <c r="L65" s="24">
        <v>209</v>
      </c>
      <c r="M65" s="24">
        <v>113</v>
      </c>
      <c r="N65" s="13" t="s">
        <v>24</v>
      </c>
      <c r="O65" s="13" t="s">
        <v>25</v>
      </c>
      <c r="P65" s="48" t="s">
        <v>26</v>
      </c>
      <c r="Q65" s="45" t="str">
        <f t="shared" ca="1" si="0"/>
        <v>No</v>
      </c>
      <c r="R65" s="45" t="str">
        <f t="shared" ca="1" si="0"/>
        <v>No</v>
      </c>
      <c r="S65" s="46" t="str">
        <f t="shared" ca="1" si="3"/>
        <v>High</v>
      </c>
      <c r="T65" s="46">
        <f t="shared" ca="1" si="4"/>
        <v>98</v>
      </c>
      <c r="U65" s="45" t="str">
        <f t="shared" ca="1" si="5"/>
        <v>No</v>
      </c>
      <c r="V65" s="45" t="str">
        <f t="shared" ca="1" si="5"/>
        <v>No</v>
      </c>
    </row>
    <row r="66" spans="1:22">
      <c r="A66" s="16" t="str">
        <f t="shared" si="8"/>
        <v>FAC4004</v>
      </c>
      <c r="B66" s="16" t="s">
        <v>80</v>
      </c>
      <c r="C66" s="41" t="s">
        <v>86</v>
      </c>
      <c r="D66" s="17">
        <v>44898</v>
      </c>
      <c r="E66" s="22">
        <v>5.8</v>
      </c>
      <c r="F66" s="19">
        <v>130</v>
      </c>
      <c r="G66" s="23">
        <v>70</v>
      </c>
      <c r="H66" s="20">
        <v>26</v>
      </c>
      <c r="I66" s="20">
        <v>76</v>
      </c>
      <c r="J66" s="20">
        <v>121</v>
      </c>
      <c r="K66" s="20">
        <v>80</v>
      </c>
      <c r="L66" s="20">
        <v>217</v>
      </c>
      <c r="M66" s="20">
        <v>108</v>
      </c>
      <c r="N66" s="13" t="s">
        <v>24</v>
      </c>
      <c r="O66" s="13" t="s">
        <v>25</v>
      </c>
      <c r="P66" s="48" t="s">
        <v>34</v>
      </c>
      <c r="Q66" s="45" t="str">
        <f t="shared" ca="1" si="0"/>
        <v>Yes</v>
      </c>
      <c r="R66" s="45" t="str">
        <f t="shared" ca="1" si="0"/>
        <v>Yes</v>
      </c>
      <c r="S66" s="46" t="str">
        <f t="shared" ca="1" si="3"/>
        <v>Medium</v>
      </c>
      <c r="T66" s="46">
        <f t="shared" ca="1" si="4"/>
        <v>135</v>
      </c>
      <c r="U66" s="45" t="str">
        <f t="shared" ca="1" si="5"/>
        <v>Yes</v>
      </c>
      <c r="V66" s="45" t="str">
        <f t="shared" ca="1" si="5"/>
        <v>Yes</v>
      </c>
    </row>
    <row r="67" spans="1:22">
      <c r="A67" s="16" t="str">
        <f t="shared" si="8"/>
        <v>FAC4005</v>
      </c>
      <c r="B67" s="16" t="s">
        <v>80</v>
      </c>
      <c r="C67" s="41" t="s">
        <v>87</v>
      </c>
      <c r="D67" s="17">
        <v>44898</v>
      </c>
      <c r="E67" s="22">
        <v>6.3</v>
      </c>
      <c r="F67" s="23">
        <v>110</v>
      </c>
      <c r="G67" s="23">
        <v>70</v>
      </c>
      <c r="H67" s="24">
        <v>23</v>
      </c>
      <c r="I67" s="24">
        <v>113</v>
      </c>
      <c r="J67" s="24">
        <v>93</v>
      </c>
      <c r="K67" s="24">
        <v>72</v>
      </c>
      <c r="L67" s="24">
        <v>187</v>
      </c>
      <c r="M67" s="24">
        <v>106</v>
      </c>
      <c r="N67" s="13" t="s">
        <v>24</v>
      </c>
      <c r="O67" s="13" t="s">
        <v>25</v>
      </c>
      <c r="P67" s="48" t="s">
        <v>26</v>
      </c>
      <c r="Q67" s="45" t="str">
        <f t="shared" ref="Q66:R82" ca="1" si="9">IF(RANDBETWEEN(0,1)=0, "No", "Yes")</f>
        <v>Yes</v>
      </c>
      <c r="R67" s="45" t="str">
        <f t="shared" ref="R67:R70" ca="1" si="10">IF(RANDBETWEEN(0,1)=0, "No", "Yes")</f>
        <v>Yes</v>
      </c>
      <c r="S67" s="46" t="str">
        <f t="shared" ref="S67:S82" ca="1" si="11">CHOOSE(RANDBETWEEN(1,3), "Low", "Medium", "High")</f>
        <v>Medium</v>
      </c>
      <c r="T67" s="46">
        <f t="shared" ref="T67:T82" ca="1" si="12">RANDBETWEEN(50,200)</f>
        <v>177</v>
      </c>
      <c r="U67" s="45" t="str">
        <f t="shared" ca="1" si="5"/>
        <v>Yes</v>
      </c>
      <c r="V67" s="45" t="str">
        <f t="shared" ca="1" si="5"/>
        <v>No</v>
      </c>
    </row>
    <row r="68" spans="1:22">
      <c r="A68" s="16" t="str">
        <f t="shared" si="8"/>
        <v>FAC4006</v>
      </c>
      <c r="B68" s="16" t="s">
        <v>80</v>
      </c>
      <c r="C68" s="41" t="s">
        <v>88</v>
      </c>
      <c r="D68" s="17">
        <v>44898</v>
      </c>
      <c r="E68" s="22">
        <v>6.4</v>
      </c>
      <c r="F68" s="23">
        <v>120</v>
      </c>
      <c r="G68" s="23">
        <v>60</v>
      </c>
      <c r="H68" s="24">
        <v>26</v>
      </c>
      <c r="I68" s="24">
        <v>101</v>
      </c>
      <c r="J68" s="24">
        <v>115</v>
      </c>
      <c r="K68" s="24">
        <v>56</v>
      </c>
      <c r="L68" s="24">
        <v>192</v>
      </c>
      <c r="M68" s="24">
        <v>99</v>
      </c>
      <c r="N68" s="13" t="s">
        <v>32</v>
      </c>
      <c r="O68" s="13" t="s">
        <v>25</v>
      </c>
      <c r="P68" s="48" t="s">
        <v>34</v>
      </c>
      <c r="Q68" s="45" t="str">
        <f t="shared" ca="1" si="9"/>
        <v>Yes</v>
      </c>
      <c r="R68" s="45" t="str">
        <f t="shared" ca="1" si="10"/>
        <v>No</v>
      </c>
      <c r="S68" s="46" t="str">
        <f t="shared" ca="1" si="11"/>
        <v>Low</v>
      </c>
      <c r="T68" s="46">
        <f t="shared" ca="1" si="12"/>
        <v>196</v>
      </c>
      <c r="U68" s="45" t="str">
        <f t="shared" ca="1" si="5"/>
        <v>Yes</v>
      </c>
      <c r="V68" s="45" t="str">
        <f t="shared" ca="1" si="5"/>
        <v>No</v>
      </c>
    </row>
    <row r="69" spans="1:22">
      <c r="A69" s="16" t="str">
        <f t="shared" si="8"/>
        <v>FAC4007</v>
      </c>
      <c r="B69" s="16" t="s">
        <v>80</v>
      </c>
      <c r="C69" s="41" t="s">
        <v>89</v>
      </c>
      <c r="D69" s="17">
        <v>44898</v>
      </c>
      <c r="E69" s="22">
        <v>6.1</v>
      </c>
      <c r="F69" s="23">
        <v>150</v>
      </c>
      <c r="G69" s="23">
        <v>70</v>
      </c>
      <c r="H69" s="24">
        <v>33</v>
      </c>
      <c r="I69" s="24">
        <v>173</v>
      </c>
      <c r="J69" s="24">
        <v>147</v>
      </c>
      <c r="K69" s="24">
        <v>40</v>
      </c>
      <c r="L69" s="24">
        <v>222</v>
      </c>
      <c r="M69" s="24">
        <v>118</v>
      </c>
      <c r="N69" s="13" t="s">
        <v>24</v>
      </c>
      <c r="O69" s="13" t="s">
        <v>25</v>
      </c>
      <c r="P69" s="48" t="s">
        <v>34</v>
      </c>
      <c r="Q69" s="45" t="str">
        <f t="shared" ca="1" si="9"/>
        <v>Yes</v>
      </c>
      <c r="R69" s="45" t="str">
        <f t="shared" ca="1" si="10"/>
        <v>No</v>
      </c>
      <c r="S69" s="46" t="str">
        <f t="shared" ca="1" si="11"/>
        <v>Low</v>
      </c>
      <c r="T69" s="46">
        <f t="shared" ca="1" si="12"/>
        <v>170</v>
      </c>
      <c r="U69" s="45" t="str">
        <f t="shared" ca="1" si="5"/>
        <v>No</v>
      </c>
      <c r="V69" s="45" t="str">
        <f t="shared" ca="1" si="5"/>
        <v>Yes</v>
      </c>
    </row>
    <row r="70" spans="1:22">
      <c r="A70" s="16" t="str">
        <f t="shared" si="8"/>
        <v>FAC4008</v>
      </c>
      <c r="B70" s="16" t="s">
        <v>90</v>
      </c>
      <c r="C70" s="41" t="s">
        <v>91</v>
      </c>
      <c r="D70" s="17">
        <v>44898</v>
      </c>
      <c r="E70" s="22">
        <v>6.3</v>
      </c>
      <c r="F70" s="23">
        <v>130</v>
      </c>
      <c r="G70" s="23">
        <v>80</v>
      </c>
      <c r="H70" s="24">
        <v>34</v>
      </c>
      <c r="I70" s="24">
        <v>199</v>
      </c>
      <c r="J70" s="24">
        <v>123</v>
      </c>
      <c r="K70" s="24">
        <v>45</v>
      </c>
      <c r="L70" s="24">
        <v>207</v>
      </c>
      <c r="M70" s="24">
        <v>107</v>
      </c>
      <c r="N70" s="13" t="s">
        <v>24</v>
      </c>
      <c r="O70" s="13" t="s">
        <v>25</v>
      </c>
      <c r="P70" s="48" t="s">
        <v>34</v>
      </c>
      <c r="Q70" s="45" t="str">
        <f t="shared" ca="1" si="9"/>
        <v>Yes</v>
      </c>
      <c r="R70" s="45" t="str">
        <f t="shared" ca="1" si="10"/>
        <v>Yes</v>
      </c>
      <c r="S70" s="46" t="str">
        <f t="shared" ca="1" si="11"/>
        <v>High</v>
      </c>
      <c r="T70" s="46">
        <f t="shared" ca="1" si="12"/>
        <v>53</v>
      </c>
      <c r="U70" s="45" t="str">
        <f t="shared" ca="1" si="5"/>
        <v>Yes</v>
      </c>
      <c r="V70" s="45" t="str">
        <f t="shared" ca="1" si="5"/>
        <v>Yes</v>
      </c>
    </row>
    <row r="71" spans="1:22">
      <c r="A71" s="16" t="str">
        <f t="shared" si="8"/>
        <v>FAC4009</v>
      </c>
      <c r="B71" s="16" t="s">
        <v>80</v>
      </c>
      <c r="C71" s="41" t="s">
        <v>69</v>
      </c>
      <c r="D71" s="17">
        <v>44898</v>
      </c>
      <c r="E71" s="22">
        <v>5.8</v>
      </c>
      <c r="F71" s="19">
        <v>130</v>
      </c>
      <c r="G71" s="23">
        <v>70</v>
      </c>
      <c r="H71" s="20">
        <v>26</v>
      </c>
      <c r="I71" s="20">
        <v>76</v>
      </c>
      <c r="J71" s="20">
        <v>121</v>
      </c>
      <c r="K71" s="20">
        <v>80</v>
      </c>
      <c r="L71" s="20">
        <v>217</v>
      </c>
      <c r="M71" s="20">
        <v>103</v>
      </c>
      <c r="N71" s="13" t="s">
        <v>24</v>
      </c>
      <c r="O71" s="13" t="s">
        <v>25</v>
      </c>
      <c r="P71" s="48" t="s">
        <v>26</v>
      </c>
      <c r="Q71" s="45" t="str">
        <f t="shared" ca="1" si="9"/>
        <v>Yes</v>
      </c>
      <c r="R71" s="45" t="str">
        <f t="shared" ca="1" si="9"/>
        <v>No</v>
      </c>
      <c r="S71" s="46" t="str">
        <f t="shared" ca="1" si="11"/>
        <v>Low</v>
      </c>
      <c r="T71" s="46">
        <f t="shared" ca="1" si="12"/>
        <v>128</v>
      </c>
      <c r="U71" s="45" t="str">
        <f t="shared" ca="1" si="5"/>
        <v>Yes</v>
      </c>
      <c r="V71" s="45" t="str">
        <f t="shared" ca="1" si="5"/>
        <v>No</v>
      </c>
    </row>
    <row r="72" spans="1:22">
      <c r="A72" s="16" t="str">
        <f t="shared" si="8"/>
        <v>FAC4010</v>
      </c>
      <c r="B72" s="16" t="s">
        <v>80</v>
      </c>
      <c r="C72" s="41" t="s">
        <v>92</v>
      </c>
      <c r="D72" s="17">
        <v>44898</v>
      </c>
      <c r="E72" s="22">
        <v>7.7</v>
      </c>
      <c r="F72" s="23">
        <v>140</v>
      </c>
      <c r="G72" s="23">
        <v>90</v>
      </c>
      <c r="H72" s="24">
        <v>28</v>
      </c>
      <c r="I72" s="24">
        <v>133</v>
      </c>
      <c r="J72" s="24">
        <v>64</v>
      </c>
      <c r="K72" s="24">
        <v>33</v>
      </c>
      <c r="L72" s="24">
        <v>123</v>
      </c>
      <c r="M72" s="24">
        <v>157</v>
      </c>
      <c r="N72" s="13" t="s">
        <v>33</v>
      </c>
      <c r="O72" s="13" t="s">
        <v>25</v>
      </c>
      <c r="P72" s="48" t="s">
        <v>26</v>
      </c>
      <c r="Q72" s="45" t="str">
        <f t="shared" ca="1" si="9"/>
        <v>Yes</v>
      </c>
      <c r="R72" s="45" t="str">
        <f t="shared" ca="1" si="9"/>
        <v>Yes</v>
      </c>
      <c r="S72" s="46" t="str">
        <f t="shared" ca="1" si="11"/>
        <v>Low</v>
      </c>
      <c r="T72" s="46">
        <f t="shared" ca="1" si="12"/>
        <v>88</v>
      </c>
      <c r="U72" s="45" t="str">
        <f t="shared" ca="1" si="5"/>
        <v>Yes</v>
      </c>
      <c r="V72" s="45" t="str">
        <f t="shared" ca="1" si="5"/>
        <v>No</v>
      </c>
    </row>
    <row r="73" spans="1:22">
      <c r="A73" s="16" t="str">
        <f t="shared" si="8"/>
        <v>FAC4011</v>
      </c>
      <c r="B73" s="16" t="s">
        <v>80</v>
      </c>
      <c r="C73" s="41" t="s">
        <v>93</v>
      </c>
      <c r="D73" s="17">
        <v>44905</v>
      </c>
      <c r="E73" s="18">
        <v>5.2</v>
      </c>
      <c r="F73" s="19">
        <v>140</v>
      </c>
      <c r="G73" s="23">
        <v>80</v>
      </c>
      <c r="H73" s="20">
        <v>49</v>
      </c>
      <c r="I73" s="20">
        <v>213</v>
      </c>
      <c r="J73" s="20">
        <v>74</v>
      </c>
      <c r="K73" s="20">
        <v>48</v>
      </c>
      <c r="L73" s="20">
        <v>165</v>
      </c>
      <c r="M73" s="20">
        <v>92</v>
      </c>
      <c r="N73" s="13" t="s">
        <v>24</v>
      </c>
      <c r="O73" s="13" t="s">
        <v>25</v>
      </c>
      <c r="P73" s="48" t="s">
        <v>34</v>
      </c>
      <c r="Q73" s="45" t="str">
        <f t="shared" ca="1" si="9"/>
        <v>No</v>
      </c>
      <c r="R73" s="45" t="str">
        <f t="shared" ca="1" si="9"/>
        <v>Yes</v>
      </c>
      <c r="S73" s="46" t="str">
        <f t="shared" ca="1" si="11"/>
        <v>Medium</v>
      </c>
      <c r="T73" s="46">
        <f t="shared" ca="1" si="12"/>
        <v>84</v>
      </c>
      <c r="U73" s="45" t="str">
        <f t="shared" ca="1" si="5"/>
        <v>Yes</v>
      </c>
      <c r="V73" s="45" t="str">
        <f t="shared" ca="1" si="5"/>
        <v>Yes</v>
      </c>
    </row>
    <row r="74" spans="1:22">
      <c r="A74" s="16" t="str">
        <f t="shared" si="8"/>
        <v>FAC4012</v>
      </c>
      <c r="B74" s="16" t="s">
        <v>80</v>
      </c>
      <c r="C74" s="41" t="s">
        <v>94</v>
      </c>
      <c r="D74" s="17">
        <v>44905</v>
      </c>
      <c r="E74" s="18">
        <v>6.7</v>
      </c>
      <c r="F74" s="19">
        <v>150</v>
      </c>
      <c r="G74" s="23">
        <v>90</v>
      </c>
      <c r="H74" s="20">
        <v>44</v>
      </c>
      <c r="I74" s="20">
        <v>136</v>
      </c>
      <c r="J74" s="20">
        <v>29</v>
      </c>
      <c r="K74" s="20">
        <v>39</v>
      </c>
      <c r="L74" s="20">
        <v>162</v>
      </c>
      <c r="M74" s="20">
        <v>139</v>
      </c>
      <c r="N74" s="13" t="s">
        <v>24</v>
      </c>
      <c r="O74" s="13" t="s">
        <v>25</v>
      </c>
      <c r="P74" s="48" t="s">
        <v>34</v>
      </c>
      <c r="Q74" s="45" t="str">
        <f t="shared" ca="1" si="9"/>
        <v>No</v>
      </c>
      <c r="R74" s="45" t="str">
        <f t="shared" ca="1" si="9"/>
        <v>No</v>
      </c>
      <c r="S74" s="46" t="str">
        <f t="shared" ca="1" si="11"/>
        <v>Low</v>
      </c>
      <c r="T74" s="46">
        <f t="shared" ca="1" si="12"/>
        <v>76</v>
      </c>
      <c r="U74" s="45" t="str">
        <f t="shared" ca="1" si="5"/>
        <v>No</v>
      </c>
      <c r="V74" s="45" t="str">
        <f t="shared" ca="1" si="5"/>
        <v>Yes</v>
      </c>
    </row>
    <row r="75" spans="1:22">
      <c r="A75" s="16" t="str">
        <f t="shared" si="8"/>
        <v>FAC4013</v>
      </c>
      <c r="B75" s="16" t="s">
        <v>80</v>
      </c>
      <c r="C75" s="41" t="s">
        <v>95</v>
      </c>
      <c r="D75" s="17">
        <v>44905</v>
      </c>
      <c r="E75" s="18">
        <v>5.5</v>
      </c>
      <c r="F75" s="19">
        <v>130</v>
      </c>
      <c r="G75" s="23">
        <v>70</v>
      </c>
      <c r="H75" s="20">
        <v>24</v>
      </c>
      <c r="I75" s="20">
        <v>167</v>
      </c>
      <c r="J75" s="20">
        <v>111</v>
      </c>
      <c r="K75" s="20">
        <v>55</v>
      </c>
      <c r="L75" s="20">
        <v>199</v>
      </c>
      <c r="M75" s="20">
        <v>102</v>
      </c>
      <c r="N75" s="13" t="s">
        <v>32</v>
      </c>
      <c r="O75" s="13" t="s">
        <v>25</v>
      </c>
      <c r="P75" s="48" t="s">
        <v>34</v>
      </c>
      <c r="Q75" s="45" t="str">
        <f t="shared" ca="1" si="9"/>
        <v>Yes</v>
      </c>
      <c r="R75" s="45" t="str">
        <f t="shared" ca="1" si="9"/>
        <v>Yes</v>
      </c>
      <c r="S75" s="46" t="str">
        <f t="shared" ca="1" si="11"/>
        <v>Medium</v>
      </c>
      <c r="T75" s="46">
        <f t="shared" ca="1" si="12"/>
        <v>59</v>
      </c>
      <c r="U75" s="45" t="str">
        <f t="shared" ca="1" si="5"/>
        <v>No</v>
      </c>
      <c r="V75" s="45" t="str">
        <f t="shared" ca="1" si="5"/>
        <v>No</v>
      </c>
    </row>
    <row r="76" spans="1:22">
      <c r="A76" s="16" t="str">
        <f t="shared" si="8"/>
        <v>FAC4014</v>
      </c>
      <c r="B76" s="16" t="s">
        <v>80</v>
      </c>
      <c r="C76" s="41" t="s">
        <v>96</v>
      </c>
      <c r="D76" s="17">
        <v>44905</v>
      </c>
      <c r="E76" s="18">
        <v>6.4</v>
      </c>
      <c r="F76" s="19">
        <v>130</v>
      </c>
      <c r="G76" s="23">
        <v>70</v>
      </c>
      <c r="H76" s="20">
        <v>42</v>
      </c>
      <c r="I76" s="20">
        <v>81</v>
      </c>
      <c r="J76" s="20">
        <v>70</v>
      </c>
      <c r="K76" s="20">
        <v>44</v>
      </c>
      <c r="L76" s="20">
        <v>130</v>
      </c>
      <c r="M76" s="20">
        <v>108</v>
      </c>
      <c r="N76" s="13" t="s">
        <v>24</v>
      </c>
      <c r="O76" s="13" t="s">
        <v>25</v>
      </c>
      <c r="P76" s="48" t="s">
        <v>26</v>
      </c>
      <c r="Q76" s="45" t="str">
        <f t="shared" ca="1" si="9"/>
        <v>Yes</v>
      </c>
      <c r="R76" s="45" t="str">
        <f t="shared" ca="1" si="9"/>
        <v>Yes</v>
      </c>
      <c r="S76" s="46" t="str">
        <f t="shared" ca="1" si="11"/>
        <v>High</v>
      </c>
      <c r="T76" s="46">
        <f t="shared" ca="1" si="12"/>
        <v>143</v>
      </c>
      <c r="U76" s="45" t="str">
        <f t="shared" ca="1" si="5"/>
        <v>Yes</v>
      </c>
      <c r="V76" s="45" t="str">
        <f t="shared" ca="1" si="5"/>
        <v>Yes</v>
      </c>
    </row>
    <row r="77" spans="1:22">
      <c r="A77" s="16" t="str">
        <f t="shared" si="8"/>
        <v>FAC4015</v>
      </c>
      <c r="B77" s="16" t="s">
        <v>80</v>
      </c>
      <c r="C77" s="41" t="s">
        <v>97</v>
      </c>
      <c r="D77" s="17">
        <v>44905</v>
      </c>
      <c r="E77" s="18">
        <v>5.6</v>
      </c>
      <c r="F77" s="19">
        <v>150</v>
      </c>
      <c r="G77" s="23">
        <v>70</v>
      </c>
      <c r="H77" s="20">
        <v>32</v>
      </c>
      <c r="I77" s="20">
        <v>127</v>
      </c>
      <c r="J77" s="20">
        <v>129</v>
      </c>
      <c r="K77" s="20">
        <v>44</v>
      </c>
      <c r="L77" s="20">
        <v>199</v>
      </c>
      <c r="M77" s="20">
        <v>87</v>
      </c>
      <c r="N77" s="13" t="s">
        <v>33</v>
      </c>
      <c r="O77" s="13" t="s">
        <v>25</v>
      </c>
      <c r="P77" s="48" t="s">
        <v>26</v>
      </c>
      <c r="Q77" s="45" t="str">
        <f t="shared" ca="1" si="9"/>
        <v>Yes</v>
      </c>
      <c r="R77" s="45" t="str">
        <f t="shared" ca="1" si="9"/>
        <v>Yes</v>
      </c>
      <c r="S77" s="46" t="str">
        <f t="shared" ca="1" si="11"/>
        <v>Medium</v>
      </c>
      <c r="T77" s="46">
        <f t="shared" ca="1" si="12"/>
        <v>122</v>
      </c>
      <c r="U77" s="45" t="str">
        <f t="shared" ca="1" si="5"/>
        <v>No</v>
      </c>
      <c r="V77" s="45" t="str">
        <f t="shared" ca="1" si="5"/>
        <v>Yes</v>
      </c>
    </row>
    <row r="78" spans="1:22">
      <c r="A78" s="16" t="str">
        <f t="shared" si="8"/>
        <v>FAC4016</v>
      </c>
      <c r="B78" s="16" t="s">
        <v>80</v>
      </c>
      <c r="C78" s="41" t="s">
        <v>98</v>
      </c>
      <c r="D78" s="17">
        <v>44905</v>
      </c>
      <c r="E78" s="18">
        <v>6.5</v>
      </c>
      <c r="F78" s="19">
        <v>130</v>
      </c>
      <c r="G78" s="23">
        <v>80</v>
      </c>
      <c r="H78" s="20">
        <v>39</v>
      </c>
      <c r="I78" s="20">
        <v>177</v>
      </c>
      <c r="J78" s="20">
        <v>124</v>
      </c>
      <c r="K78" s="20">
        <v>51</v>
      </c>
      <c r="L78" s="20">
        <v>198</v>
      </c>
      <c r="M78" s="20">
        <v>114</v>
      </c>
      <c r="N78" s="13" t="s">
        <v>24</v>
      </c>
      <c r="O78" s="13" t="s">
        <v>25</v>
      </c>
      <c r="P78" s="48" t="s">
        <v>34</v>
      </c>
      <c r="Q78" s="45" t="str">
        <f t="shared" ca="1" si="9"/>
        <v>No</v>
      </c>
      <c r="R78" s="45" t="str">
        <f t="shared" ca="1" si="9"/>
        <v>Yes</v>
      </c>
      <c r="S78" s="46" t="str">
        <f t="shared" ca="1" si="11"/>
        <v>High</v>
      </c>
      <c r="T78" s="46">
        <f t="shared" ca="1" si="12"/>
        <v>58</v>
      </c>
      <c r="U78" s="45" t="str">
        <f t="shared" ca="1" si="5"/>
        <v>No</v>
      </c>
      <c r="V78" s="45" t="str">
        <f t="shared" ca="1" si="5"/>
        <v>Yes</v>
      </c>
    </row>
    <row r="79" spans="1:22">
      <c r="A79" s="16" t="str">
        <f t="shared" si="8"/>
        <v>FAC4017</v>
      </c>
      <c r="B79" s="16" t="s">
        <v>80</v>
      </c>
      <c r="C79" s="41" t="s">
        <v>99</v>
      </c>
      <c r="D79" s="17">
        <v>44905</v>
      </c>
      <c r="E79" s="18">
        <v>7.5</v>
      </c>
      <c r="F79" s="19">
        <v>150</v>
      </c>
      <c r="G79" s="23">
        <v>80</v>
      </c>
      <c r="H79" s="20">
        <v>39</v>
      </c>
      <c r="I79" s="20">
        <v>110</v>
      </c>
      <c r="J79" s="20">
        <v>63</v>
      </c>
      <c r="K79" s="20">
        <v>38</v>
      </c>
      <c r="L79" s="20">
        <v>122</v>
      </c>
      <c r="M79" s="20">
        <v>143</v>
      </c>
      <c r="N79" s="13" t="s">
        <v>24</v>
      </c>
      <c r="O79" s="13" t="s">
        <v>38</v>
      </c>
      <c r="P79" s="48" t="s">
        <v>26</v>
      </c>
      <c r="Q79" s="45" t="str">
        <f t="shared" ca="1" si="9"/>
        <v>No</v>
      </c>
      <c r="R79" s="45" t="str">
        <f t="shared" ca="1" si="9"/>
        <v>Yes</v>
      </c>
      <c r="S79" s="46" t="str">
        <f t="shared" ca="1" si="11"/>
        <v>High</v>
      </c>
      <c r="T79" s="46">
        <f t="shared" ca="1" si="12"/>
        <v>55</v>
      </c>
      <c r="U79" s="45" t="str">
        <f t="shared" ca="1" si="5"/>
        <v>Yes</v>
      </c>
      <c r="V79" s="45" t="str">
        <f t="shared" ca="1" si="5"/>
        <v>No</v>
      </c>
    </row>
    <row r="80" spans="1:22">
      <c r="A80" s="16" t="str">
        <f t="shared" si="8"/>
        <v>FAC4018</v>
      </c>
      <c r="B80" s="16" t="s">
        <v>80</v>
      </c>
      <c r="C80" s="41" t="s">
        <v>100</v>
      </c>
      <c r="D80" s="17">
        <v>44905</v>
      </c>
      <c r="E80" s="18">
        <v>10.7</v>
      </c>
      <c r="F80" s="19">
        <v>110</v>
      </c>
      <c r="G80" s="23">
        <v>170</v>
      </c>
      <c r="H80" s="20">
        <v>40</v>
      </c>
      <c r="I80" s="20">
        <v>101</v>
      </c>
      <c r="J80" s="20">
        <v>107</v>
      </c>
      <c r="K80" s="20">
        <v>39</v>
      </c>
      <c r="L80" s="20">
        <v>167</v>
      </c>
      <c r="M80" s="20">
        <v>201</v>
      </c>
      <c r="N80" s="13" t="s">
        <v>24</v>
      </c>
      <c r="O80" s="13" t="s">
        <v>25</v>
      </c>
      <c r="P80" s="48" t="s">
        <v>26</v>
      </c>
      <c r="Q80" s="45" t="str">
        <f t="shared" ca="1" si="9"/>
        <v>Yes</v>
      </c>
      <c r="R80" s="45" t="str">
        <f t="shared" ca="1" si="9"/>
        <v>Yes</v>
      </c>
      <c r="S80" s="46" t="str">
        <f t="shared" ca="1" si="11"/>
        <v>Low</v>
      </c>
      <c r="T80" s="46">
        <f t="shared" ca="1" si="12"/>
        <v>123</v>
      </c>
      <c r="U80" s="45" t="str">
        <f t="shared" ca="1" si="5"/>
        <v>No</v>
      </c>
      <c r="V80" s="45" t="str">
        <f t="shared" ca="1" si="5"/>
        <v>Yes</v>
      </c>
    </row>
    <row r="81" spans="1:22">
      <c r="A81" s="16" t="str">
        <f t="shared" si="8"/>
        <v>FAC4019</v>
      </c>
      <c r="B81" s="16" t="s">
        <v>80</v>
      </c>
      <c r="C81" s="41" t="s">
        <v>101</v>
      </c>
      <c r="D81" s="17">
        <v>44905</v>
      </c>
      <c r="E81" s="18">
        <v>5.4</v>
      </c>
      <c r="F81" s="19">
        <v>150</v>
      </c>
      <c r="G81" s="23">
        <v>100</v>
      </c>
      <c r="H81" s="20">
        <v>43</v>
      </c>
      <c r="I81" s="20">
        <v>213</v>
      </c>
      <c r="J81" s="20">
        <v>91</v>
      </c>
      <c r="K81" s="20">
        <v>49</v>
      </c>
      <c r="L81" s="20">
        <v>182</v>
      </c>
      <c r="M81" s="20">
        <v>113</v>
      </c>
      <c r="N81" s="13" t="s">
        <v>24</v>
      </c>
      <c r="O81" s="13" t="s">
        <v>25</v>
      </c>
      <c r="P81" s="48" t="s">
        <v>34</v>
      </c>
      <c r="Q81" s="45" t="str">
        <f t="shared" ca="1" si="9"/>
        <v>Yes</v>
      </c>
      <c r="R81" s="45" t="str">
        <f t="shared" ca="1" si="9"/>
        <v>No</v>
      </c>
      <c r="S81" s="46" t="str">
        <f t="shared" ca="1" si="11"/>
        <v>Medium</v>
      </c>
      <c r="T81" s="46">
        <f t="shared" ca="1" si="12"/>
        <v>123</v>
      </c>
      <c r="U81" s="45" t="str">
        <f t="shared" ca="1" si="5"/>
        <v>Yes</v>
      </c>
      <c r="V81" s="45" t="str">
        <f t="shared" ca="1" si="5"/>
        <v>Yes</v>
      </c>
    </row>
    <row r="82" spans="1:22">
      <c r="A82" s="16" t="str">
        <f t="shared" si="8"/>
        <v>FAC4020</v>
      </c>
      <c r="B82" s="16" t="s">
        <v>80</v>
      </c>
      <c r="C82" s="41" t="s">
        <v>102</v>
      </c>
      <c r="D82" s="17">
        <v>44905</v>
      </c>
      <c r="E82" s="18">
        <v>11.5</v>
      </c>
      <c r="F82" s="19">
        <v>160</v>
      </c>
      <c r="G82" s="23">
        <v>80</v>
      </c>
      <c r="H82" s="20">
        <v>33</v>
      </c>
      <c r="I82" s="20">
        <v>194</v>
      </c>
      <c r="J82" s="20">
        <v>113</v>
      </c>
      <c r="K82" s="20">
        <v>43</v>
      </c>
      <c r="L82" s="20">
        <v>195</v>
      </c>
      <c r="M82" s="20">
        <v>254</v>
      </c>
      <c r="N82" s="13" t="s">
        <v>32</v>
      </c>
      <c r="O82" s="13" t="s">
        <v>25</v>
      </c>
      <c r="P82" s="48" t="s">
        <v>26</v>
      </c>
      <c r="Q82" s="45" t="str">
        <f t="shared" ca="1" si="9"/>
        <v>No</v>
      </c>
      <c r="R82" s="45" t="str">
        <f t="shared" ca="1" si="9"/>
        <v>Yes</v>
      </c>
      <c r="S82" s="46" t="str">
        <f t="shared" ca="1" si="11"/>
        <v>Low</v>
      </c>
      <c r="T82" s="46">
        <f t="shared" ca="1" si="12"/>
        <v>84</v>
      </c>
      <c r="U82" s="45" t="str">
        <f t="shared" ref="U82:V82" ca="1" si="13">IF(RANDBETWEEN(0,1)=0, "No", "Yes")</f>
        <v>No</v>
      </c>
      <c r="V82" s="45" t="str">
        <f t="shared" ca="1" si="13"/>
        <v>No</v>
      </c>
    </row>
    <row r="83" spans="1:22">
      <c r="R83" s="40"/>
    </row>
    <row r="84" spans="1:22">
      <c r="R84" s="40"/>
    </row>
    <row r="85" spans="1:22">
      <c r="R85" s="40"/>
    </row>
    <row r="86" spans="1:22">
      <c r="R86" s="40"/>
    </row>
    <row r="87" spans="1:22">
      <c r="R87" s="40"/>
    </row>
    <row r="88" spans="1:22">
      <c r="R88" s="40"/>
    </row>
  </sheetData>
  <sortState xmlns:xlrd2="http://schemas.microsoft.com/office/spreadsheetml/2017/richdata2" ref="A2:M82">
    <sortCondition ref="A1:A82"/>
  </sortState>
  <phoneticPr fontId="4" type="noConversion"/>
  <dataValidations count="3">
    <dataValidation type="list" allowBlank="1" showInputMessage="1" showErrorMessage="1" sqref="N2:N82" xr:uid="{0FE42CAE-DE63-8949-AACB-1D2D12F6C6CC}">
      <formula1>"Diabetes, Hypertension, DiabetesHypertension"</formula1>
    </dataValidation>
    <dataValidation type="list" allowBlank="1" showInputMessage="1" showErrorMessage="1" sqref="O2:O82" xr:uid="{561F1086-DD08-654E-A1ED-CAA19D23B323}">
      <formula1>"Single, Married, divorced, widowed"</formula1>
    </dataValidation>
    <dataValidation type="list" allowBlank="1" showInputMessage="1" showErrorMessage="1" sqref="P2:P82" xr:uid="{072F8C59-ACF1-D74F-9EEC-6B7ADD615F10}">
      <formula1>"Female, Male"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8207403b-203c-4ed3-95cd-88a852189123" ContentTypeId="0x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CEA4AC8C5074C8DEECD956B0368AF" ma:contentTypeVersion="16" ma:contentTypeDescription="Create a new document." ma:contentTypeScope="" ma:versionID="2bbafe10d544aaf3c4615d94058a49a1">
  <xsd:schema xmlns:xsd="http://www.w3.org/2001/XMLSchema" xmlns:xs="http://www.w3.org/2001/XMLSchema" xmlns:p="http://schemas.microsoft.com/office/2006/metadata/properties" xmlns:ns2="6a164dda-3779-4169-b957-e287451f6523" xmlns:ns3="5c7fcb68-decd-44ea-8c7d-5abc708a78e3" xmlns:ns4="4f5c6e7b-4e7f-43f6-b6d3-caee0e32f24d" targetNamespace="http://schemas.microsoft.com/office/2006/metadata/properties" ma:root="true" ma:fieldsID="b9a971e60773543ce68847f8701b84f5" ns2:_="" ns3:_="" ns4:_="">
    <xsd:import namespace="6a164dda-3779-4169-b957-e287451f6523"/>
    <xsd:import namespace="5c7fcb68-decd-44ea-8c7d-5abc708a78e3"/>
    <xsd:import namespace="4f5c6e7b-4e7f-43f6-b6d3-caee0e32f24d"/>
    <xsd:element name="properties">
      <xsd:complexType>
        <xsd:sequence>
          <xsd:element name="documentManagement">
            <xsd:complexType>
              <xsd:all>
                <xsd:element ref="ns2:Visibilit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ObjectDetectorVersions" minOccurs="0"/>
                <xsd:element ref="ns3:lcf76f155ced4ddcb4097134ff3c332f" minOccurs="0"/>
                <xsd:element ref="ns4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64dda-3779-4169-b957-e287451f6523" elementFormDefault="qualified">
    <xsd:import namespace="http://schemas.microsoft.com/office/2006/documentManagement/types"/>
    <xsd:import namespace="http://schemas.microsoft.com/office/infopath/2007/PartnerControls"/>
    <xsd:element name="Visibility" ma:index="2" nillable="true" ma:displayName="Visibility" ma:default="Internal" ma:description="Items that should be available externally should be marked &lt;strong&gt;External&lt;/strong&gt;" ma:format="RadioButtons" ma:internalName="Visibility">
      <xsd:simpleType>
        <xsd:restriction base="dms:Choice">
          <xsd:enumeration value="Internal"/>
          <xsd:enumeration value="Ex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fcb68-decd-44ea-8c7d-5abc708a78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07403b-203c-4ed3-95cd-88a8521891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c6e7b-4e7f-43f6-b6d3-caee0e32f2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c5663fa-edf8-49c3-aab3-49feaddf4595}" ma:internalName="TaxCatchAll" ma:showField="CatchAllData" ma:web="4f5c6e7b-4e7f-43f6-b6d3-caee0e32f2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7fcb68-decd-44ea-8c7d-5abc708a78e3">
      <Terms xmlns="http://schemas.microsoft.com/office/infopath/2007/PartnerControls"/>
    </lcf76f155ced4ddcb4097134ff3c332f>
    <Visibility xmlns="6a164dda-3779-4169-b957-e287451f6523">Internal</Visibility>
    <TaxCatchAll xmlns="4f5c6e7b-4e7f-43f6-b6d3-caee0e32f24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2C91D2-7AEF-4142-A756-F73968DA2C56}"/>
</file>

<file path=customXml/itemProps2.xml><?xml version="1.0" encoding="utf-8"?>
<ds:datastoreItem xmlns:ds="http://schemas.openxmlformats.org/officeDocument/2006/customXml" ds:itemID="{CECAE3B8-E483-4BB9-A550-59302E1005C8}"/>
</file>

<file path=customXml/itemProps3.xml><?xml version="1.0" encoding="utf-8"?>
<ds:datastoreItem xmlns:ds="http://schemas.openxmlformats.org/officeDocument/2006/customXml" ds:itemID="{5D12B58C-F5A8-450A-BF48-4E46AB381ADD}"/>
</file>

<file path=customXml/itemProps4.xml><?xml version="1.0" encoding="utf-8"?>
<ds:datastoreItem xmlns:ds="http://schemas.openxmlformats.org/officeDocument/2006/customXml" ds:itemID="{5E20894F-3E0B-4799-8C23-6449858307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Leah  Sanga</dc:creator>
  <cp:keywords/>
  <dc:description/>
  <cp:lastModifiedBy>leah.amye@gmail.com</cp:lastModifiedBy>
  <cp:revision/>
  <dcterms:created xsi:type="dcterms:W3CDTF">2015-06-05T18:19:34Z</dcterms:created>
  <dcterms:modified xsi:type="dcterms:W3CDTF">2025-03-14T08:29:29Z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0x0101004CFCEA4AC8C5074C8DEECD956B0368AF</vt:lpwstr>
  </property>
  <property fmtid="{D5CDD505-2E9C-101B-9397-08002B2CF9AE}" pid="3" name="MediaServiceImageTags">
    <vt:lpwstr/>
  </property>
</Properties>
</file>