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niva365-my.sharepoint.com/personal/leah_jackson-blake_niva_no/Documents/Papers/Retention/data/"/>
    </mc:Choice>
  </mc:AlternateContent>
  <xr:revisionPtr revIDLastSave="500" documentId="8_{138B0CFB-AD69-47CB-A02C-EC87C1F191B3}" xr6:coauthVersionLast="47" xr6:coauthVersionMax="47" xr10:uidLastSave="{C72F4802-63EC-4690-9A70-7DF8F6AD0184}"/>
  <bookViews>
    <workbookView xWindow="-108" yWindow="-108" windowWidth="30936" windowHeight="16896" xr2:uid="{00000000-000D-0000-FFFF-FFFF00000000}"/>
  </bookViews>
  <sheets>
    <sheet name="k vs WRT" sheetId="2" r:id="rId1"/>
    <sheet name="Systems" sheetId="3" r:id="rId2"/>
    <sheet name="References" sheetId="4" r:id="rId3"/>
    <sheet name="LJB notes" sheetId="5" r:id="rId4"/>
  </sheets>
  <definedNames>
    <definedName name="_xlnm._FilterDatabase" localSheetId="0" hidden="1">'k vs WRT'!$A$1:$W$334</definedName>
    <definedName name="_xlnm._FilterDatabase" localSheetId="1" hidden="1">Systems!$A$1:$E$242</definedName>
    <definedName name="OLE_LINK1" localSheetId="2">References!$B$3</definedName>
    <definedName name="OLE_LINK2" localSheetId="2">References!$B$2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V2" i="2" s="1"/>
  <c r="W2" i="2" s="1"/>
  <c r="P3" i="2"/>
  <c r="V3" i="2" s="1"/>
  <c r="W3" i="2" s="1"/>
  <c r="P4" i="2"/>
  <c r="V4" i="2" s="1"/>
  <c r="W4" i="2" s="1"/>
  <c r="P5" i="2"/>
  <c r="V5" i="2" s="1"/>
  <c r="W5" i="2" s="1"/>
  <c r="P6" i="2"/>
  <c r="V6" i="2" s="1"/>
  <c r="W6" i="2" s="1"/>
  <c r="P7" i="2"/>
  <c r="V7" i="2" s="1"/>
  <c r="W7" i="2" s="1"/>
  <c r="P8" i="2"/>
  <c r="V8" i="2" s="1"/>
  <c r="W8" i="2" s="1"/>
  <c r="P9" i="2"/>
  <c r="P10" i="2"/>
  <c r="V10" i="2" s="1"/>
  <c r="W10" i="2" s="1"/>
  <c r="P11" i="2"/>
  <c r="V11" i="2" s="1"/>
  <c r="W11" i="2" s="1"/>
  <c r="P12" i="2"/>
  <c r="V12" i="2" s="1"/>
  <c r="W12" i="2" s="1"/>
  <c r="P13" i="2"/>
  <c r="V13" i="2" s="1"/>
  <c r="W13" i="2" s="1"/>
  <c r="P14" i="2"/>
  <c r="V14" i="2" s="1"/>
  <c r="W14" i="2" s="1"/>
  <c r="P15" i="2"/>
  <c r="V15" i="2" s="1"/>
  <c r="W15" i="2" s="1"/>
  <c r="P16" i="2"/>
  <c r="V16" i="2" s="1"/>
  <c r="W16" i="2" s="1"/>
  <c r="P17" i="2"/>
  <c r="V17" i="2" s="1"/>
  <c r="W17" i="2" s="1"/>
  <c r="P18" i="2"/>
  <c r="V18" i="2" s="1"/>
  <c r="W18" i="2" s="1"/>
  <c r="P19" i="2"/>
  <c r="V19" i="2" s="1"/>
  <c r="W19" i="2" s="1"/>
  <c r="P20" i="2"/>
  <c r="V20" i="2" s="1"/>
  <c r="W20" i="2" s="1"/>
  <c r="P21" i="2"/>
  <c r="V21" i="2" s="1"/>
  <c r="W21" i="2" s="1"/>
  <c r="P22" i="2"/>
  <c r="V22" i="2" s="1"/>
  <c r="W22" i="2" s="1"/>
  <c r="P23" i="2"/>
  <c r="V23" i="2" s="1"/>
  <c r="W23" i="2" s="1"/>
  <c r="P24" i="2"/>
  <c r="V24" i="2" s="1"/>
  <c r="W24" i="2" s="1"/>
  <c r="P25" i="2"/>
  <c r="V25" i="2" s="1"/>
  <c r="W25" i="2" s="1"/>
  <c r="P26" i="2"/>
  <c r="V26" i="2" s="1"/>
  <c r="W26" i="2" s="1"/>
  <c r="P27" i="2"/>
  <c r="V27" i="2" s="1"/>
  <c r="W27" i="2" s="1"/>
  <c r="P28" i="2"/>
  <c r="V28" i="2" s="1"/>
  <c r="W28" i="2" s="1"/>
  <c r="P29" i="2"/>
  <c r="V29" i="2" s="1"/>
  <c r="W29" i="2" s="1"/>
  <c r="P30" i="2"/>
  <c r="V30" i="2" s="1"/>
  <c r="W30" i="2" s="1"/>
  <c r="P31" i="2"/>
  <c r="V31" i="2" s="1"/>
  <c r="W31" i="2" s="1"/>
  <c r="P32" i="2"/>
  <c r="V32" i="2" s="1"/>
  <c r="W32" i="2" s="1"/>
  <c r="P33" i="2"/>
  <c r="V33" i="2" s="1"/>
  <c r="W33" i="2" s="1"/>
  <c r="P34" i="2"/>
  <c r="V34" i="2" s="1"/>
  <c r="W34" i="2" s="1"/>
  <c r="P35" i="2"/>
  <c r="V35" i="2" s="1"/>
  <c r="W35" i="2" s="1"/>
  <c r="P36" i="2"/>
  <c r="V36" i="2" s="1"/>
  <c r="W36" i="2" s="1"/>
  <c r="P37" i="2"/>
  <c r="V37" i="2" s="1"/>
  <c r="W37" i="2" s="1"/>
  <c r="P38" i="2"/>
  <c r="V38" i="2" s="1"/>
  <c r="W38" i="2" s="1"/>
  <c r="P39" i="2"/>
  <c r="V39" i="2" s="1"/>
  <c r="W39" i="2" s="1"/>
  <c r="P40" i="2"/>
  <c r="V40" i="2" s="1"/>
  <c r="W40" i="2" s="1"/>
  <c r="P41" i="2"/>
  <c r="P42" i="2"/>
  <c r="V42" i="2" s="1"/>
  <c r="W42" i="2" s="1"/>
  <c r="P43" i="2"/>
  <c r="V43" i="2" s="1"/>
  <c r="W43" i="2" s="1"/>
  <c r="P44" i="2"/>
  <c r="V44" i="2" s="1"/>
  <c r="W44" i="2" s="1"/>
  <c r="P45" i="2"/>
  <c r="V45" i="2" s="1"/>
  <c r="W45" i="2" s="1"/>
  <c r="P46" i="2"/>
  <c r="V46" i="2" s="1"/>
  <c r="W46" i="2" s="1"/>
  <c r="P47" i="2"/>
  <c r="V47" i="2" s="1"/>
  <c r="W47" i="2" s="1"/>
  <c r="P48" i="2"/>
  <c r="V48" i="2" s="1"/>
  <c r="W48" i="2" s="1"/>
  <c r="P49" i="2"/>
  <c r="V49" i="2" s="1"/>
  <c r="W49" i="2" s="1"/>
  <c r="P50" i="2"/>
  <c r="V50" i="2" s="1"/>
  <c r="W50" i="2" s="1"/>
  <c r="P51" i="2"/>
  <c r="V51" i="2" s="1"/>
  <c r="W51" i="2" s="1"/>
  <c r="P52" i="2"/>
  <c r="V52" i="2" s="1"/>
  <c r="W52" i="2" s="1"/>
  <c r="P53" i="2"/>
  <c r="V53" i="2" s="1"/>
  <c r="W53" i="2" s="1"/>
  <c r="P54" i="2"/>
  <c r="V54" i="2" s="1"/>
  <c r="W54" i="2" s="1"/>
  <c r="P55" i="2"/>
  <c r="V55" i="2" s="1"/>
  <c r="W55" i="2" s="1"/>
  <c r="P56" i="2"/>
  <c r="V56" i="2" s="1"/>
  <c r="W56" i="2" s="1"/>
  <c r="P57" i="2"/>
  <c r="P58" i="2"/>
  <c r="V58" i="2" s="1"/>
  <c r="W58" i="2" s="1"/>
  <c r="P59" i="2"/>
  <c r="V59" i="2" s="1"/>
  <c r="W59" i="2" s="1"/>
  <c r="P60" i="2"/>
  <c r="V60" i="2" s="1"/>
  <c r="W60" i="2" s="1"/>
  <c r="P61" i="2"/>
  <c r="V61" i="2" s="1"/>
  <c r="W61" i="2" s="1"/>
  <c r="P62" i="2"/>
  <c r="V62" i="2" s="1"/>
  <c r="W62" i="2" s="1"/>
  <c r="P63" i="2"/>
  <c r="V63" i="2" s="1"/>
  <c r="W63" i="2" s="1"/>
  <c r="P64" i="2"/>
  <c r="V64" i="2" s="1"/>
  <c r="W64" i="2" s="1"/>
  <c r="P65" i="2"/>
  <c r="P66" i="2"/>
  <c r="V66" i="2" s="1"/>
  <c r="W66" i="2" s="1"/>
  <c r="P67" i="2"/>
  <c r="V67" i="2" s="1"/>
  <c r="W67" i="2" s="1"/>
  <c r="P68" i="2"/>
  <c r="V68" i="2" s="1"/>
  <c r="W68" i="2" s="1"/>
  <c r="P69" i="2"/>
  <c r="V69" i="2" s="1"/>
  <c r="W69" i="2" s="1"/>
  <c r="P70" i="2"/>
  <c r="V70" i="2" s="1"/>
  <c r="W70" i="2" s="1"/>
  <c r="P71" i="2"/>
  <c r="V71" i="2" s="1"/>
  <c r="W71" i="2" s="1"/>
  <c r="P72" i="2"/>
  <c r="V72" i="2" s="1"/>
  <c r="W72" i="2" s="1"/>
  <c r="P73" i="2"/>
  <c r="P74" i="2"/>
  <c r="V74" i="2" s="1"/>
  <c r="W74" i="2" s="1"/>
  <c r="P75" i="2"/>
  <c r="V75" i="2" s="1"/>
  <c r="W75" i="2" s="1"/>
  <c r="P76" i="2"/>
  <c r="V76" i="2" s="1"/>
  <c r="W76" i="2" s="1"/>
  <c r="P77" i="2"/>
  <c r="V77" i="2" s="1"/>
  <c r="W77" i="2" s="1"/>
  <c r="P78" i="2"/>
  <c r="V78" i="2" s="1"/>
  <c r="W78" i="2" s="1"/>
  <c r="P79" i="2"/>
  <c r="V79" i="2" s="1"/>
  <c r="W79" i="2" s="1"/>
  <c r="P80" i="2"/>
  <c r="V80" i="2" s="1"/>
  <c r="W80" i="2" s="1"/>
  <c r="P81" i="2"/>
  <c r="V81" i="2" s="1"/>
  <c r="W81" i="2" s="1"/>
  <c r="P82" i="2"/>
  <c r="V82" i="2" s="1"/>
  <c r="W82" i="2" s="1"/>
  <c r="P83" i="2"/>
  <c r="V83" i="2" s="1"/>
  <c r="W83" i="2" s="1"/>
  <c r="P84" i="2"/>
  <c r="V84" i="2" s="1"/>
  <c r="W84" i="2" s="1"/>
  <c r="P85" i="2"/>
  <c r="V85" i="2" s="1"/>
  <c r="W85" i="2" s="1"/>
  <c r="P86" i="2"/>
  <c r="V86" i="2" s="1"/>
  <c r="W86" i="2" s="1"/>
  <c r="P87" i="2"/>
  <c r="V87" i="2" s="1"/>
  <c r="W87" i="2" s="1"/>
  <c r="P88" i="2"/>
  <c r="V88" i="2" s="1"/>
  <c r="W88" i="2" s="1"/>
  <c r="P89" i="2"/>
  <c r="V89" i="2" s="1"/>
  <c r="W89" i="2" s="1"/>
  <c r="P90" i="2"/>
  <c r="V90" i="2" s="1"/>
  <c r="W90" i="2" s="1"/>
  <c r="P91" i="2"/>
  <c r="V91" i="2" s="1"/>
  <c r="W91" i="2" s="1"/>
  <c r="P92" i="2"/>
  <c r="V92" i="2" s="1"/>
  <c r="W92" i="2" s="1"/>
  <c r="P93" i="2"/>
  <c r="V93" i="2" s="1"/>
  <c r="W93" i="2" s="1"/>
  <c r="P94" i="2"/>
  <c r="V94" i="2" s="1"/>
  <c r="W94" i="2" s="1"/>
  <c r="P95" i="2"/>
  <c r="V95" i="2" s="1"/>
  <c r="W95" i="2" s="1"/>
  <c r="P96" i="2"/>
  <c r="V96" i="2" s="1"/>
  <c r="W96" i="2" s="1"/>
  <c r="P97" i="2"/>
  <c r="V97" i="2" s="1"/>
  <c r="W97" i="2" s="1"/>
  <c r="P98" i="2"/>
  <c r="V98" i="2" s="1"/>
  <c r="W98" i="2" s="1"/>
  <c r="P99" i="2"/>
  <c r="V99" i="2" s="1"/>
  <c r="W99" i="2" s="1"/>
  <c r="P100" i="2"/>
  <c r="V100" i="2" s="1"/>
  <c r="W100" i="2" s="1"/>
  <c r="P101" i="2"/>
  <c r="V101" i="2" s="1"/>
  <c r="W101" i="2" s="1"/>
  <c r="P102" i="2"/>
  <c r="V102" i="2" s="1"/>
  <c r="W102" i="2" s="1"/>
  <c r="P103" i="2"/>
  <c r="V103" i="2" s="1"/>
  <c r="W103" i="2" s="1"/>
  <c r="P104" i="2"/>
  <c r="V104" i="2" s="1"/>
  <c r="W104" i="2" s="1"/>
  <c r="P105" i="2"/>
  <c r="P106" i="2"/>
  <c r="V106" i="2" s="1"/>
  <c r="W106" i="2" s="1"/>
  <c r="P107" i="2"/>
  <c r="V107" i="2" s="1"/>
  <c r="W107" i="2" s="1"/>
  <c r="P108" i="2"/>
  <c r="V108" i="2" s="1"/>
  <c r="W108" i="2" s="1"/>
  <c r="P109" i="2"/>
  <c r="V109" i="2" s="1"/>
  <c r="W109" i="2" s="1"/>
  <c r="P110" i="2"/>
  <c r="V110" i="2" s="1"/>
  <c r="W110" i="2" s="1"/>
  <c r="P111" i="2"/>
  <c r="V111" i="2" s="1"/>
  <c r="W111" i="2" s="1"/>
  <c r="P112" i="2"/>
  <c r="V112" i="2" s="1"/>
  <c r="W112" i="2" s="1"/>
  <c r="P113" i="2"/>
  <c r="V113" i="2" s="1"/>
  <c r="W113" i="2" s="1"/>
  <c r="P114" i="2"/>
  <c r="V114" i="2" s="1"/>
  <c r="W114" i="2" s="1"/>
  <c r="P115" i="2"/>
  <c r="V115" i="2" s="1"/>
  <c r="W115" i="2" s="1"/>
  <c r="P116" i="2"/>
  <c r="V116" i="2" s="1"/>
  <c r="W116" i="2" s="1"/>
  <c r="P117" i="2"/>
  <c r="V117" i="2" s="1"/>
  <c r="W117" i="2" s="1"/>
  <c r="P118" i="2"/>
  <c r="V118" i="2" s="1"/>
  <c r="W118" i="2" s="1"/>
  <c r="P119" i="2"/>
  <c r="V119" i="2" s="1"/>
  <c r="W119" i="2" s="1"/>
  <c r="P120" i="2"/>
  <c r="V120" i="2" s="1"/>
  <c r="W120" i="2" s="1"/>
  <c r="P121" i="2"/>
  <c r="P122" i="2"/>
  <c r="V122" i="2" s="1"/>
  <c r="W122" i="2" s="1"/>
  <c r="P123" i="2"/>
  <c r="V123" i="2" s="1"/>
  <c r="W123" i="2" s="1"/>
  <c r="P124" i="2"/>
  <c r="V124" i="2" s="1"/>
  <c r="W124" i="2" s="1"/>
  <c r="P125" i="2"/>
  <c r="V125" i="2" s="1"/>
  <c r="W125" i="2" s="1"/>
  <c r="P126" i="2"/>
  <c r="V126" i="2" s="1"/>
  <c r="W126" i="2" s="1"/>
  <c r="P127" i="2"/>
  <c r="V127" i="2" s="1"/>
  <c r="W127" i="2" s="1"/>
  <c r="P128" i="2"/>
  <c r="V128" i="2" s="1"/>
  <c r="W128" i="2" s="1"/>
  <c r="P129" i="2"/>
  <c r="P130" i="2"/>
  <c r="V130" i="2" s="1"/>
  <c r="W130" i="2" s="1"/>
  <c r="P131" i="2"/>
  <c r="V131" i="2" s="1"/>
  <c r="W131" i="2" s="1"/>
  <c r="P132" i="2"/>
  <c r="V132" i="2" s="1"/>
  <c r="W132" i="2" s="1"/>
  <c r="P133" i="2"/>
  <c r="V133" i="2" s="1"/>
  <c r="W133" i="2" s="1"/>
  <c r="P134" i="2"/>
  <c r="V134" i="2" s="1"/>
  <c r="W134" i="2" s="1"/>
  <c r="P135" i="2"/>
  <c r="V135" i="2" s="1"/>
  <c r="W135" i="2" s="1"/>
  <c r="P136" i="2"/>
  <c r="V136" i="2" s="1"/>
  <c r="W136" i="2" s="1"/>
  <c r="P137" i="2"/>
  <c r="P138" i="2"/>
  <c r="V138" i="2" s="1"/>
  <c r="W138" i="2" s="1"/>
  <c r="P139" i="2"/>
  <c r="V139" i="2" s="1"/>
  <c r="W139" i="2" s="1"/>
  <c r="P140" i="2"/>
  <c r="V140" i="2" s="1"/>
  <c r="W140" i="2" s="1"/>
  <c r="P141" i="2"/>
  <c r="V141" i="2" s="1"/>
  <c r="W141" i="2" s="1"/>
  <c r="P142" i="2"/>
  <c r="V142" i="2" s="1"/>
  <c r="W142" i="2" s="1"/>
  <c r="P143" i="2"/>
  <c r="V143" i="2" s="1"/>
  <c r="W143" i="2" s="1"/>
  <c r="P144" i="2"/>
  <c r="V144" i="2" s="1"/>
  <c r="W144" i="2" s="1"/>
  <c r="P145" i="2"/>
  <c r="V145" i="2" s="1"/>
  <c r="W145" i="2" s="1"/>
  <c r="P146" i="2"/>
  <c r="V146" i="2" s="1"/>
  <c r="W146" i="2" s="1"/>
  <c r="P147" i="2"/>
  <c r="V147" i="2" s="1"/>
  <c r="W147" i="2" s="1"/>
  <c r="P148" i="2"/>
  <c r="V148" i="2" s="1"/>
  <c r="W148" i="2" s="1"/>
  <c r="P149" i="2"/>
  <c r="V149" i="2" s="1"/>
  <c r="W149" i="2" s="1"/>
  <c r="P150" i="2"/>
  <c r="V150" i="2" s="1"/>
  <c r="W150" i="2" s="1"/>
  <c r="P151" i="2"/>
  <c r="V151" i="2" s="1"/>
  <c r="W151" i="2" s="1"/>
  <c r="P152" i="2"/>
  <c r="Q152" i="2" s="1"/>
  <c r="P153" i="2"/>
  <c r="V153" i="2" s="1"/>
  <c r="W153" i="2" s="1"/>
  <c r="P154" i="2"/>
  <c r="V154" i="2" s="1"/>
  <c r="W154" i="2" s="1"/>
  <c r="P155" i="2"/>
  <c r="V155" i="2" s="1"/>
  <c r="W155" i="2" s="1"/>
  <c r="P156" i="2"/>
  <c r="V156" i="2" s="1"/>
  <c r="W156" i="2" s="1"/>
  <c r="P157" i="2"/>
  <c r="V157" i="2" s="1"/>
  <c r="W157" i="2" s="1"/>
  <c r="P158" i="2"/>
  <c r="V158" i="2" s="1"/>
  <c r="W158" i="2" s="1"/>
  <c r="P159" i="2"/>
  <c r="V159" i="2" s="1"/>
  <c r="W159" i="2" s="1"/>
  <c r="P160" i="2"/>
  <c r="V160" i="2" s="1"/>
  <c r="W160" i="2" s="1"/>
  <c r="P161" i="2"/>
  <c r="V161" i="2" s="1"/>
  <c r="W161" i="2" s="1"/>
  <c r="P162" i="2"/>
  <c r="V162" i="2" s="1"/>
  <c r="W162" i="2" s="1"/>
  <c r="P163" i="2"/>
  <c r="V163" i="2" s="1"/>
  <c r="W163" i="2" s="1"/>
  <c r="P164" i="2"/>
  <c r="V164" i="2" s="1"/>
  <c r="W164" i="2" s="1"/>
  <c r="P165" i="2"/>
  <c r="V165" i="2" s="1"/>
  <c r="W165" i="2" s="1"/>
  <c r="P166" i="2"/>
  <c r="V166" i="2" s="1"/>
  <c r="W166" i="2" s="1"/>
  <c r="P167" i="2"/>
  <c r="V167" i="2" s="1"/>
  <c r="W167" i="2" s="1"/>
  <c r="P168" i="2"/>
  <c r="V168" i="2" s="1"/>
  <c r="W168" i="2" s="1"/>
  <c r="P169" i="2"/>
  <c r="P170" i="2"/>
  <c r="V170" i="2" s="1"/>
  <c r="W170" i="2" s="1"/>
  <c r="P171" i="2"/>
  <c r="V171" i="2" s="1"/>
  <c r="W171" i="2" s="1"/>
  <c r="P172" i="2"/>
  <c r="V172" i="2" s="1"/>
  <c r="W172" i="2" s="1"/>
  <c r="P173" i="2"/>
  <c r="V173" i="2" s="1"/>
  <c r="W173" i="2" s="1"/>
  <c r="P174" i="2"/>
  <c r="V174" i="2" s="1"/>
  <c r="W174" i="2" s="1"/>
  <c r="P175" i="2"/>
  <c r="V175" i="2" s="1"/>
  <c r="W175" i="2" s="1"/>
  <c r="P176" i="2"/>
  <c r="V176" i="2" s="1"/>
  <c r="W176" i="2" s="1"/>
  <c r="P177" i="2"/>
  <c r="V177" i="2" s="1"/>
  <c r="W177" i="2" s="1"/>
  <c r="P178" i="2"/>
  <c r="V178" i="2" s="1"/>
  <c r="W178" i="2" s="1"/>
  <c r="P179" i="2"/>
  <c r="V179" i="2" s="1"/>
  <c r="W179" i="2" s="1"/>
  <c r="P180" i="2"/>
  <c r="V180" i="2" s="1"/>
  <c r="W180" i="2" s="1"/>
  <c r="P181" i="2"/>
  <c r="V181" i="2" s="1"/>
  <c r="W181" i="2" s="1"/>
  <c r="P182" i="2"/>
  <c r="V182" i="2" s="1"/>
  <c r="W182" i="2" s="1"/>
  <c r="P183" i="2"/>
  <c r="V183" i="2" s="1"/>
  <c r="W183" i="2" s="1"/>
  <c r="P184" i="2"/>
  <c r="V184" i="2" s="1"/>
  <c r="W184" i="2" s="1"/>
  <c r="P185" i="2"/>
  <c r="P186" i="2"/>
  <c r="V186" i="2" s="1"/>
  <c r="W186" i="2" s="1"/>
  <c r="P187" i="2"/>
  <c r="V187" i="2" s="1"/>
  <c r="W187" i="2" s="1"/>
  <c r="P188" i="2"/>
  <c r="V188" i="2" s="1"/>
  <c r="W188" i="2" s="1"/>
  <c r="P189" i="2"/>
  <c r="V189" i="2" s="1"/>
  <c r="W189" i="2" s="1"/>
  <c r="P190" i="2"/>
  <c r="V190" i="2" s="1"/>
  <c r="W190" i="2" s="1"/>
  <c r="P191" i="2"/>
  <c r="V191" i="2" s="1"/>
  <c r="W191" i="2" s="1"/>
  <c r="P192" i="2"/>
  <c r="V192" i="2" s="1"/>
  <c r="W192" i="2" s="1"/>
  <c r="P193" i="2"/>
  <c r="P194" i="2"/>
  <c r="V194" i="2" s="1"/>
  <c r="W194" i="2" s="1"/>
  <c r="P195" i="2"/>
  <c r="V195" i="2" s="1"/>
  <c r="W195" i="2" s="1"/>
  <c r="P196" i="2"/>
  <c r="V196" i="2" s="1"/>
  <c r="W196" i="2" s="1"/>
  <c r="P197" i="2"/>
  <c r="V197" i="2" s="1"/>
  <c r="W197" i="2" s="1"/>
  <c r="P198" i="2"/>
  <c r="V198" i="2" s="1"/>
  <c r="W198" i="2" s="1"/>
  <c r="P199" i="2"/>
  <c r="V199" i="2" s="1"/>
  <c r="W199" i="2" s="1"/>
  <c r="P200" i="2"/>
  <c r="V200" i="2" s="1"/>
  <c r="W200" i="2" s="1"/>
  <c r="P201" i="2"/>
  <c r="P202" i="2"/>
  <c r="V202" i="2" s="1"/>
  <c r="W202" i="2" s="1"/>
  <c r="P203" i="2"/>
  <c r="V203" i="2" s="1"/>
  <c r="W203" i="2" s="1"/>
  <c r="P204" i="2"/>
  <c r="V204" i="2" s="1"/>
  <c r="W204" i="2" s="1"/>
  <c r="P205" i="2"/>
  <c r="V205" i="2" s="1"/>
  <c r="W205" i="2" s="1"/>
  <c r="P206" i="2"/>
  <c r="V206" i="2" s="1"/>
  <c r="W206" i="2" s="1"/>
  <c r="P207" i="2"/>
  <c r="V207" i="2" s="1"/>
  <c r="W207" i="2" s="1"/>
  <c r="P208" i="2"/>
  <c r="V208" i="2" s="1"/>
  <c r="W208" i="2" s="1"/>
  <c r="P209" i="2"/>
  <c r="V209" i="2" s="1"/>
  <c r="W209" i="2" s="1"/>
  <c r="P210" i="2"/>
  <c r="V210" i="2" s="1"/>
  <c r="W210" i="2" s="1"/>
  <c r="P211" i="2"/>
  <c r="V211" i="2" s="1"/>
  <c r="W211" i="2" s="1"/>
  <c r="P212" i="2"/>
  <c r="V212" i="2" s="1"/>
  <c r="W212" i="2" s="1"/>
  <c r="P213" i="2"/>
  <c r="V213" i="2" s="1"/>
  <c r="W213" i="2" s="1"/>
  <c r="P214" i="2"/>
  <c r="V214" i="2" s="1"/>
  <c r="W214" i="2" s="1"/>
  <c r="P215" i="2"/>
  <c r="V215" i="2" s="1"/>
  <c r="W215" i="2" s="1"/>
  <c r="P216" i="2"/>
  <c r="Q216" i="2" s="1"/>
  <c r="P217" i="2"/>
  <c r="V217" i="2" s="1"/>
  <c r="W217" i="2" s="1"/>
  <c r="P218" i="2"/>
  <c r="V218" i="2" s="1"/>
  <c r="W218" i="2" s="1"/>
  <c r="P219" i="2"/>
  <c r="V219" i="2" s="1"/>
  <c r="W219" i="2" s="1"/>
  <c r="P220" i="2"/>
  <c r="V220" i="2" s="1"/>
  <c r="W220" i="2" s="1"/>
  <c r="P221" i="2"/>
  <c r="V221" i="2" s="1"/>
  <c r="W221" i="2" s="1"/>
  <c r="P222" i="2"/>
  <c r="V222" i="2" s="1"/>
  <c r="W222" i="2" s="1"/>
  <c r="P223" i="2"/>
  <c r="V223" i="2" s="1"/>
  <c r="W223" i="2" s="1"/>
  <c r="P224" i="2"/>
  <c r="V224" i="2" s="1"/>
  <c r="W224" i="2" s="1"/>
  <c r="P225" i="2"/>
  <c r="V225" i="2" s="1"/>
  <c r="W225" i="2" s="1"/>
  <c r="P226" i="2"/>
  <c r="V226" i="2" s="1"/>
  <c r="W226" i="2" s="1"/>
  <c r="P227" i="2"/>
  <c r="V227" i="2" s="1"/>
  <c r="W227" i="2" s="1"/>
  <c r="P228" i="2"/>
  <c r="V228" i="2" s="1"/>
  <c r="W228" i="2" s="1"/>
  <c r="P229" i="2"/>
  <c r="V229" i="2" s="1"/>
  <c r="W229" i="2" s="1"/>
  <c r="P230" i="2"/>
  <c r="V230" i="2" s="1"/>
  <c r="W230" i="2" s="1"/>
  <c r="P231" i="2"/>
  <c r="V231" i="2" s="1"/>
  <c r="W231" i="2" s="1"/>
  <c r="P232" i="2"/>
  <c r="V232" i="2" s="1"/>
  <c r="W232" i="2" s="1"/>
  <c r="P233" i="2"/>
  <c r="P234" i="2"/>
  <c r="V234" i="2" s="1"/>
  <c r="W234" i="2" s="1"/>
  <c r="P235" i="2"/>
  <c r="V235" i="2" s="1"/>
  <c r="W235" i="2" s="1"/>
  <c r="P236" i="2"/>
  <c r="V236" i="2" s="1"/>
  <c r="W236" i="2" s="1"/>
  <c r="P237" i="2"/>
  <c r="V237" i="2" s="1"/>
  <c r="W237" i="2" s="1"/>
  <c r="P238" i="2"/>
  <c r="V238" i="2" s="1"/>
  <c r="W238" i="2" s="1"/>
  <c r="P239" i="2"/>
  <c r="V239" i="2" s="1"/>
  <c r="W239" i="2" s="1"/>
  <c r="P240" i="2"/>
  <c r="V240" i="2" s="1"/>
  <c r="W240" i="2" s="1"/>
  <c r="P241" i="2"/>
  <c r="V241" i="2" s="1"/>
  <c r="W241" i="2" s="1"/>
  <c r="P242" i="2"/>
  <c r="V242" i="2" s="1"/>
  <c r="W242" i="2" s="1"/>
  <c r="P243" i="2"/>
  <c r="V243" i="2" s="1"/>
  <c r="W243" i="2" s="1"/>
  <c r="P244" i="2"/>
  <c r="V244" i="2" s="1"/>
  <c r="W244" i="2" s="1"/>
  <c r="P245" i="2"/>
  <c r="V245" i="2" s="1"/>
  <c r="W245" i="2" s="1"/>
  <c r="P246" i="2"/>
  <c r="V246" i="2" s="1"/>
  <c r="W246" i="2" s="1"/>
  <c r="P247" i="2"/>
  <c r="V247" i="2" s="1"/>
  <c r="W247" i="2" s="1"/>
  <c r="P248" i="2"/>
  <c r="V248" i="2" s="1"/>
  <c r="W248" i="2" s="1"/>
  <c r="P249" i="2"/>
  <c r="P250" i="2"/>
  <c r="V250" i="2" s="1"/>
  <c r="W250" i="2" s="1"/>
  <c r="P251" i="2"/>
  <c r="V251" i="2" s="1"/>
  <c r="W251" i="2" s="1"/>
  <c r="P252" i="2"/>
  <c r="V252" i="2" s="1"/>
  <c r="W252" i="2" s="1"/>
  <c r="P253" i="2"/>
  <c r="V253" i="2" s="1"/>
  <c r="W253" i="2" s="1"/>
  <c r="P254" i="2"/>
  <c r="V254" i="2" s="1"/>
  <c r="W254" i="2" s="1"/>
  <c r="P255" i="2"/>
  <c r="V255" i="2" s="1"/>
  <c r="W255" i="2" s="1"/>
  <c r="P256" i="2"/>
  <c r="V256" i="2" s="1"/>
  <c r="W256" i="2" s="1"/>
  <c r="P257" i="2"/>
  <c r="P258" i="2"/>
  <c r="V258" i="2" s="1"/>
  <c r="W258" i="2" s="1"/>
  <c r="P259" i="2"/>
  <c r="V259" i="2" s="1"/>
  <c r="W259" i="2" s="1"/>
  <c r="P260" i="2"/>
  <c r="V260" i="2" s="1"/>
  <c r="W260" i="2" s="1"/>
  <c r="P261" i="2"/>
  <c r="V261" i="2" s="1"/>
  <c r="W261" i="2" s="1"/>
  <c r="P262" i="2"/>
  <c r="V262" i="2" s="1"/>
  <c r="W262" i="2" s="1"/>
  <c r="P263" i="2"/>
  <c r="V263" i="2" s="1"/>
  <c r="W263" i="2" s="1"/>
  <c r="P264" i="2"/>
  <c r="V264" i="2" s="1"/>
  <c r="W264" i="2" s="1"/>
  <c r="P265" i="2"/>
  <c r="P266" i="2"/>
  <c r="V266" i="2" s="1"/>
  <c r="W266" i="2" s="1"/>
  <c r="P267" i="2"/>
  <c r="V267" i="2" s="1"/>
  <c r="W267" i="2" s="1"/>
  <c r="P268" i="2"/>
  <c r="V268" i="2" s="1"/>
  <c r="W268" i="2" s="1"/>
  <c r="P269" i="2"/>
  <c r="V269" i="2" s="1"/>
  <c r="W269" i="2" s="1"/>
  <c r="P270" i="2"/>
  <c r="V270" i="2" s="1"/>
  <c r="W270" i="2" s="1"/>
  <c r="P271" i="2"/>
  <c r="V271" i="2" s="1"/>
  <c r="W271" i="2" s="1"/>
  <c r="P272" i="2"/>
  <c r="V272" i="2" s="1"/>
  <c r="W272" i="2" s="1"/>
  <c r="P273" i="2"/>
  <c r="V273" i="2" s="1"/>
  <c r="W273" i="2" s="1"/>
  <c r="P274" i="2"/>
  <c r="V274" i="2" s="1"/>
  <c r="W274" i="2" s="1"/>
  <c r="P275" i="2"/>
  <c r="V275" i="2" s="1"/>
  <c r="W275" i="2" s="1"/>
  <c r="P276" i="2"/>
  <c r="V276" i="2" s="1"/>
  <c r="W276" i="2" s="1"/>
  <c r="P277" i="2"/>
  <c r="V277" i="2" s="1"/>
  <c r="W277" i="2" s="1"/>
  <c r="P278" i="2"/>
  <c r="V278" i="2" s="1"/>
  <c r="W278" i="2" s="1"/>
  <c r="P279" i="2"/>
  <c r="V279" i="2" s="1"/>
  <c r="W279" i="2" s="1"/>
  <c r="P280" i="2"/>
  <c r="V280" i="2" s="1"/>
  <c r="W280" i="2" s="1"/>
  <c r="P281" i="2"/>
  <c r="V281" i="2" s="1"/>
  <c r="W281" i="2" s="1"/>
  <c r="P282" i="2"/>
  <c r="V282" i="2" s="1"/>
  <c r="W282" i="2" s="1"/>
  <c r="P283" i="2"/>
  <c r="V283" i="2" s="1"/>
  <c r="W283" i="2" s="1"/>
  <c r="P284" i="2"/>
  <c r="V284" i="2" s="1"/>
  <c r="W284" i="2" s="1"/>
  <c r="P285" i="2"/>
  <c r="V285" i="2" s="1"/>
  <c r="W285" i="2" s="1"/>
  <c r="P286" i="2"/>
  <c r="V286" i="2" s="1"/>
  <c r="W286" i="2" s="1"/>
  <c r="P287" i="2"/>
  <c r="V287" i="2" s="1"/>
  <c r="W287" i="2" s="1"/>
  <c r="P288" i="2"/>
  <c r="V288" i="2" s="1"/>
  <c r="W288" i="2" s="1"/>
  <c r="P289" i="2"/>
  <c r="V289" i="2" s="1"/>
  <c r="W289" i="2" s="1"/>
  <c r="P290" i="2"/>
  <c r="V290" i="2" s="1"/>
  <c r="W290" i="2" s="1"/>
  <c r="P291" i="2"/>
  <c r="V291" i="2" s="1"/>
  <c r="W291" i="2" s="1"/>
  <c r="P292" i="2"/>
  <c r="V292" i="2" s="1"/>
  <c r="W292" i="2" s="1"/>
  <c r="P293" i="2"/>
  <c r="V293" i="2" s="1"/>
  <c r="W293" i="2" s="1"/>
  <c r="P294" i="2"/>
  <c r="V294" i="2" s="1"/>
  <c r="W294" i="2" s="1"/>
  <c r="P295" i="2"/>
  <c r="V295" i="2" s="1"/>
  <c r="W295" i="2" s="1"/>
  <c r="P296" i="2"/>
  <c r="V296" i="2" s="1"/>
  <c r="W296" i="2" s="1"/>
  <c r="P297" i="2"/>
  <c r="P298" i="2"/>
  <c r="V298" i="2" s="1"/>
  <c r="W298" i="2" s="1"/>
  <c r="P299" i="2"/>
  <c r="V299" i="2" s="1"/>
  <c r="W299" i="2" s="1"/>
  <c r="P300" i="2"/>
  <c r="V300" i="2" s="1"/>
  <c r="W300" i="2" s="1"/>
  <c r="P301" i="2"/>
  <c r="V301" i="2" s="1"/>
  <c r="W301" i="2" s="1"/>
  <c r="P302" i="2"/>
  <c r="V302" i="2" s="1"/>
  <c r="W302" i="2" s="1"/>
  <c r="P303" i="2"/>
  <c r="V303" i="2" s="1"/>
  <c r="W303" i="2" s="1"/>
  <c r="P304" i="2"/>
  <c r="V304" i="2" s="1"/>
  <c r="W304" i="2" s="1"/>
  <c r="P305" i="2"/>
  <c r="V305" i="2" s="1"/>
  <c r="W305" i="2" s="1"/>
  <c r="P306" i="2"/>
  <c r="V306" i="2" s="1"/>
  <c r="W306" i="2" s="1"/>
  <c r="P307" i="2"/>
  <c r="V307" i="2" s="1"/>
  <c r="W307" i="2" s="1"/>
  <c r="P308" i="2"/>
  <c r="V308" i="2" s="1"/>
  <c r="W308" i="2" s="1"/>
  <c r="P309" i="2"/>
  <c r="V309" i="2" s="1"/>
  <c r="W309" i="2" s="1"/>
  <c r="P310" i="2"/>
  <c r="V310" i="2" s="1"/>
  <c r="W310" i="2" s="1"/>
  <c r="P311" i="2"/>
  <c r="V311" i="2" s="1"/>
  <c r="W311" i="2" s="1"/>
  <c r="P312" i="2"/>
  <c r="V312" i="2" s="1"/>
  <c r="W312" i="2" s="1"/>
  <c r="P313" i="2"/>
  <c r="P314" i="2"/>
  <c r="V314" i="2" s="1"/>
  <c r="W314" i="2" s="1"/>
  <c r="P315" i="2"/>
  <c r="V315" i="2" s="1"/>
  <c r="W315" i="2" s="1"/>
  <c r="P316" i="2"/>
  <c r="V316" i="2" s="1"/>
  <c r="W316" i="2" s="1"/>
  <c r="P317" i="2"/>
  <c r="V317" i="2" s="1"/>
  <c r="W317" i="2" s="1"/>
  <c r="P318" i="2"/>
  <c r="V318" i="2" s="1"/>
  <c r="W318" i="2" s="1"/>
  <c r="P319" i="2"/>
  <c r="V319" i="2" s="1"/>
  <c r="W319" i="2" s="1"/>
  <c r="P320" i="2"/>
  <c r="V320" i="2" s="1"/>
  <c r="W320" i="2" s="1"/>
  <c r="P321" i="2"/>
  <c r="P322" i="2"/>
  <c r="V322" i="2" s="1"/>
  <c r="W322" i="2" s="1"/>
  <c r="P323" i="2"/>
  <c r="V323" i="2" s="1"/>
  <c r="W323" i="2" s="1"/>
  <c r="P324" i="2"/>
  <c r="V324" i="2" s="1"/>
  <c r="W324" i="2" s="1"/>
  <c r="P325" i="2"/>
  <c r="V325" i="2" s="1"/>
  <c r="W325" i="2" s="1"/>
  <c r="P326" i="2"/>
  <c r="V326" i="2" s="1"/>
  <c r="W326" i="2" s="1"/>
  <c r="P327" i="2"/>
  <c r="V327" i="2" s="1"/>
  <c r="W327" i="2" s="1"/>
  <c r="P328" i="2"/>
  <c r="V328" i="2" s="1"/>
  <c r="W328" i="2" s="1"/>
  <c r="P329" i="2"/>
  <c r="Q329" i="2" s="1"/>
  <c r="P330" i="2"/>
  <c r="V330" i="2" s="1"/>
  <c r="W330" i="2" s="1"/>
  <c r="P331" i="2"/>
  <c r="V331" i="2" s="1"/>
  <c r="W331" i="2" s="1"/>
  <c r="P332" i="2"/>
  <c r="V332" i="2" s="1"/>
  <c r="W332" i="2" s="1"/>
  <c r="P333" i="2"/>
  <c r="V333" i="2" s="1"/>
  <c r="W333" i="2" s="1"/>
  <c r="P334" i="2"/>
  <c r="V334" i="2" s="1"/>
  <c r="W334" i="2" s="1"/>
  <c r="O2" i="2"/>
  <c r="O3" i="2"/>
  <c r="T3" i="2" s="1"/>
  <c r="O4" i="2"/>
  <c r="T4" i="2" s="1"/>
  <c r="O5" i="2"/>
  <c r="T5" i="2" s="1"/>
  <c r="O6" i="2"/>
  <c r="O7" i="2"/>
  <c r="T7" i="2" s="1"/>
  <c r="O8" i="2"/>
  <c r="T8" i="2" s="1"/>
  <c r="O9" i="2"/>
  <c r="O10" i="2"/>
  <c r="T10" i="2" s="1"/>
  <c r="O11" i="2"/>
  <c r="T11" i="2" s="1"/>
  <c r="O12" i="2"/>
  <c r="T12" i="2" s="1"/>
  <c r="O13" i="2"/>
  <c r="T13" i="2" s="1"/>
  <c r="O14" i="2"/>
  <c r="T14" i="2" s="1"/>
  <c r="O15" i="2"/>
  <c r="O16" i="2"/>
  <c r="O17" i="2"/>
  <c r="O18" i="2"/>
  <c r="T18" i="2" s="1"/>
  <c r="O19" i="2"/>
  <c r="T19" i="2" s="1"/>
  <c r="O20" i="2"/>
  <c r="T20" i="2" s="1"/>
  <c r="O21" i="2"/>
  <c r="T21" i="2" s="1"/>
  <c r="O22" i="2"/>
  <c r="O23" i="2"/>
  <c r="O24" i="2"/>
  <c r="T24" i="2" s="1"/>
  <c r="O25" i="2"/>
  <c r="O26" i="2"/>
  <c r="T26" i="2" s="1"/>
  <c r="O27" i="2"/>
  <c r="T27" i="2" s="1"/>
  <c r="O28" i="2"/>
  <c r="T28" i="2" s="1"/>
  <c r="O29" i="2"/>
  <c r="T29" i="2" s="1"/>
  <c r="O30" i="2"/>
  <c r="O31" i="2"/>
  <c r="T31" i="2" s="1"/>
  <c r="O32" i="2"/>
  <c r="O33" i="2"/>
  <c r="O34" i="2"/>
  <c r="T34" i="2" s="1"/>
  <c r="O35" i="2"/>
  <c r="T35" i="2" s="1"/>
  <c r="O36" i="2"/>
  <c r="T36" i="2" s="1"/>
  <c r="O37" i="2"/>
  <c r="T37" i="2" s="1"/>
  <c r="O38" i="2"/>
  <c r="O39" i="2"/>
  <c r="O40" i="2"/>
  <c r="O41" i="2"/>
  <c r="O42" i="2"/>
  <c r="T42" i="2" s="1"/>
  <c r="O43" i="2"/>
  <c r="T43" i="2" s="1"/>
  <c r="O44" i="2"/>
  <c r="T44" i="2" s="1"/>
  <c r="O45" i="2"/>
  <c r="T45" i="2" s="1"/>
  <c r="O46" i="2"/>
  <c r="T46" i="2" s="1"/>
  <c r="O47" i="2"/>
  <c r="O48" i="2"/>
  <c r="O49" i="2"/>
  <c r="O50" i="2"/>
  <c r="T50" i="2" s="1"/>
  <c r="O51" i="2"/>
  <c r="T51" i="2" s="1"/>
  <c r="O52" i="2"/>
  <c r="T52" i="2" s="1"/>
  <c r="O53" i="2"/>
  <c r="T53" i="2" s="1"/>
  <c r="O54" i="2"/>
  <c r="T54" i="2" s="1"/>
  <c r="O55" i="2"/>
  <c r="T55" i="2" s="1"/>
  <c r="O56" i="2"/>
  <c r="O57" i="2"/>
  <c r="O58" i="2"/>
  <c r="T58" i="2" s="1"/>
  <c r="O59" i="2"/>
  <c r="T59" i="2" s="1"/>
  <c r="O60" i="2"/>
  <c r="T60" i="2" s="1"/>
  <c r="O61" i="2"/>
  <c r="T61" i="2" s="1"/>
  <c r="O62" i="2"/>
  <c r="O63" i="2"/>
  <c r="O64" i="2"/>
  <c r="O65" i="2"/>
  <c r="O66" i="2"/>
  <c r="T66" i="2" s="1"/>
  <c r="O67" i="2"/>
  <c r="T67" i="2" s="1"/>
  <c r="O68" i="2"/>
  <c r="T68" i="2" s="1"/>
  <c r="O69" i="2"/>
  <c r="T69" i="2" s="1"/>
  <c r="O70" i="2"/>
  <c r="T70" i="2" s="1"/>
  <c r="O71" i="2"/>
  <c r="T71" i="2" s="1"/>
  <c r="O72" i="2"/>
  <c r="T72" i="2" s="1"/>
  <c r="O73" i="2"/>
  <c r="O74" i="2"/>
  <c r="T74" i="2" s="1"/>
  <c r="O75" i="2"/>
  <c r="T75" i="2" s="1"/>
  <c r="O76" i="2"/>
  <c r="T76" i="2" s="1"/>
  <c r="O77" i="2"/>
  <c r="T77" i="2" s="1"/>
  <c r="O78" i="2"/>
  <c r="O79" i="2"/>
  <c r="O80" i="2"/>
  <c r="O81" i="2"/>
  <c r="O82" i="2"/>
  <c r="T82" i="2" s="1"/>
  <c r="O83" i="2"/>
  <c r="T83" i="2" s="1"/>
  <c r="O84" i="2"/>
  <c r="T84" i="2" s="1"/>
  <c r="O85" i="2"/>
  <c r="T85" i="2" s="1"/>
  <c r="O86" i="2"/>
  <c r="O87" i="2"/>
  <c r="O88" i="2"/>
  <c r="T88" i="2" s="1"/>
  <c r="O89" i="2"/>
  <c r="O90" i="2"/>
  <c r="T90" i="2" s="1"/>
  <c r="O91" i="2"/>
  <c r="T91" i="2" s="1"/>
  <c r="O92" i="2"/>
  <c r="T92" i="2" s="1"/>
  <c r="O93" i="2"/>
  <c r="T93" i="2" s="1"/>
  <c r="O94" i="2"/>
  <c r="O95" i="2"/>
  <c r="T95" i="2" s="1"/>
  <c r="O96" i="2"/>
  <c r="O97" i="2"/>
  <c r="O98" i="2"/>
  <c r="T98" i="2" s="1"/>
  <c r="O99" i="2"/>
  <c r="T99" i="2" s="1"/>
  <c r="O100" i="2"/>
  <c r="T100" i="2" s="1"/>
  <c r="O101" i="2"/>
  <c r="T101" i="2" s="1"/>
  <c r="O102" i="2"/>
  <c r="O103" i="2"/>
  <c r="O104" i="2"/>
  <c r="O105" i="2"/>
  <c r="O106" i="2"/>
  <c r="T106" i="2" s="1"/>
  <c r="O107" i="2"/>
  <c r="T107" i="2" s="1"/>
  <c r="O108" i="2"/>
  <c r="T108" i="2" s="1"/>
  <c r="O109" i="2"/>
  <c r="T109" i="2" s="1"/>
  <c r="O110" i="2"/>
  <c r="T110" i="2" s="1"/>
  <c r="O111" i="2"/>
  <c r="O112" i="2"/>
  <c r="O113" i="2"/>
  <c r="O114" i="2"/>
  <c r="T114" i="2" s="1"/>
  <c r="O115" i="2"/>
  <c r="T115" i="2" s="1"/>
  <c r="O116" i="2"/>
  <c r="T116" i="2" s="1"/>
  <c r="O117" i="2"/>
  <c r="T117" i="2" s="1"/>
  <c r="O118" i="2"/>
  <c r="T118" i="2" s="1"/>
  <c r="O119" i="2"/>
  <c r="T119" i="2" s="1"/>
  <c r="O120" i="2"/>
  <c r="O121" i="2"/>
  <c r="O122" i="2"/>
  <c r="T122" i="2" s="1"/>
  <c r="O123" i="2"/>
  <c r="T123" i="2" s="1"/>
  <c r="O124" i="2"/>
  <c r="T124" i="2" s="1"/>
  <c r="O125" i="2"/>
  <c r="T125" i="2" s="1"/>
  <c r="O126" i="2"/>
  <c r="O127" i="2"/>
  <c r="O128" i="2"/>
  <c r="O129" i="2"/>
  <c r="O130" i="2"/>
  <c r="T130" i="2" s="1"/>
  <c r="O131" i="2"/>
  <c r="T131" i="2" s="1"/>
  <c r="O132" i="2"/>
  <c r="T132" i="2" s="1"/>
  <c r="O133" i="2"/>
  <c r="T133" i="2" s="1"/>
  <c r="O134" i="2"/>
  <c r="O135" i="2"/>
  <c r="T135" i="2" s="1"/>
  <c r="O136" i="2"/>
  <c r="T136" i="2" s="1"/>
  <c r="O137" i="2"/>
  <c r="O138" i="2"/>
  <c r="T138" i="2" s="1"/>
  <c r="O139" i="2"/>
  <c r="T139" i="2" s="1"/>
  <c r="O140" i="2"/>
  <c r="T140" i="2" s="1"/>
  <c r="O141" i="2"/>
  <c r="T141" i="2" s="1"/>
  <c r="O142" i="2"/>
  <c r="O143" i="2"/>
  <c r="O144" i="2"/>
  <c r="O145" i="2"/>
  <c r="O146" i="2"/>
  <c r="T146" i="2" s="1"/>
  <c r="O147" i="2"/>
  <c r="T147" i="2" s="1"/>
  <c r="O148" i="2"/>
  <c r="T148" i="2" s="1"/>
  <c r="O149" i="2"/>
  <c r="T149" i="2" s="1"/>
  <c r="O150" i="2"/>
  <c r="O151" i="2"/>
  <c r="O152" i="2"/>
  <c r="T152" i="2" s="1"/>
  <c r="O153" i="2"/>
  <c r="O154" i="2"/>
  <c r="T154" i="2" s="1"/>
  <c r="O155" i="2"/>
  <c r="T155" i="2" s="1"/>
  <c r="O156" i="2"/>
  <c r="T156" i="2" s="1"/>
  <c r="O157" i="2"/>
  <c r="T157" i="2" s="1"/>
  <c r="O158" i="2"/>
  <c r="O159" i="2"/>
  <c r="T159" i="2" s="1"/>
  <c r="O160" i="2"/>
  <c r="O161" i="2"/>
  <c r="O162" i="2"/>
  <c r="T162" i="2" s="1"/>
  <c r="O163" i="2"/>
  <c r="T163" i="2" s="1"/>
  <c r="O164" i="2"/>
  <c r="T164" i="2" s="1"/>
  <c r="O165" i="2"/>
  <c r="T165" i="2" s="1"/>
  <c r="O166" i="2"/>
  <c r="O167" i="2"/>
  <c r="O168" i="2"/>
  <c r="O169" i="2"/>
  <c r="O170" i="2"/>
  <c r="T170" i="2" s="1"/>
  <c r="O171" i="2"/>
  <c r="T171" i="2" s="1"/>
  <c r="O172" i="2"/>
  <c r="T172" i="2" s="1"/>
  <c r="O173" i="2"/>
  <c r="T173" i="2" s="1"/>
  <c r="O174" i="2"/>
  <c r="T174" i="2" s="1"/>
  <c r="O175" i="2"/>
  <c r="O176" i="2"/>
  <c r="O177" i="2"/>
  <c r="O178" i="2"/>
  <c r="T178" i="2" s="1"/>
  <c r="O179" i="2"/>
  <c r="T179" i="2" s="1"/>
  <c r="O180" i="2"/>
  <c r="T180" i="2" s="1"/>
  <c r="O181" i="2"/>
  <c r="T181" i="2" s="1"/>
  <c r="O182" i="2"/>
  <c r="T182" i="2" s="1"/>
  <c r="O183" i="2"/>
  <c r="T183" i="2" s="1"/>
  <c r="O184" i="2"/>
  <c r="O185" i="2"/>
  <c r="O186" i="2"/>
  <c r="T186" i="2" s="1"/>
  <c r="O187" i="2"/>
  <c r="T187" i="2" s="1"/>
  <c r="O188" i="2"/>
  <c r="T188" i="2" s="1"/>
  <c r="O189" i="2"/>
  <c r="T189" i="2" s="1"/>
  <c r="O190" i="2"/>
  <c r="O191" i="2"/>
  <c r="O192" i="2"/>
  <c r="O193" i="2"/>
  <c r="O194" i="2"/>
  <c r="T194" i="2" s="1"/>
  <c r="O195" i="2"/>
  <c r="T195" i="2" s="1"/>
  <c r="O196" i="2"/>
  <c r="T196" i="2" s="1"/>
  <c r="O197" i="2"/>
  <c r="T197" i="2" s="1"/>
  <c r="O198" i="2"/>
  <c r="O199" i="2"/>
  <c r="T199" i="2" s="1"/>
  <c r="O200" i="2"/>
  <c r="T200" i="2" s="1"/>
  <c r="O201" i="2"/>
  <c r="O202" i="2"/>
  <c r="T202" i="2" s="1"/>
  <c r="O203" i="2"/>
  <c r="T203" i="2" s="1"/>
  <c r="O204" i="2"/>
  <c r="T204" i="2" s="1"/>
  <c r="O205" i="2"/>
  <c r="T205" i="2" s="1"/>
  <c r="O206" i="2"/>
  <c r="O207" i="2"/>
  <c r="O208" i="2"/>
  <c r="O209" i="2"/>
  <c r="O210" i="2"/>
  <c r="T210" i="2" s="1"/>
  <c r="O211" i="2"/>
  <c r="T211" i="2" s="1"/>
  <c r="O212" i="2"/>
  <c r="T212" i="2" s="1"/>
  <c r="O213" i="2"/>
  <c r="T213" i="2" s="1"/>
  <c r="O214" i="2"/>
  <c r="O215" i="2"/>
  <c r="O216" i="2"/>
  <c r="T216" i="2" s="1"/>
  <c r="O217" i="2"/>
  <c r="O218" i="2"/>
  <c r="T218" i="2" s="1"/>
  <c r="O219" i="2"/>
  <c r="T219" i="2" s="1"/>
  <c r="O220" i="2"/>
  <c r="T220" i="2" s="1"/>
  <c r="O221" i="2"/>
  <c r="T221" i="2" s="1"/>
  <c r="O222" i="2"/>
  <c r="O223" i="2"/>
  <c r="T223" i="2" s="1"/>
  <c r="O224" i="2"/>
  <c r="O225" i="2"/>
  <c r="O226" i="2"/>
  <c r="T226" i="2" s="1"/>
  <c r="O227" i="2"/>
  <c r="T227" i="2" s="1"/>
  <c r="O228" i="2"/>
  <c r="T228" i="2" s="1"/>
  <c r="O229" i="2"/>
  <c r="T229" i="2" s="1"/>
  <c r="O230" i="2"/>
  <c r="O231" i="2"/>
  <c r="O232" i="2"/>
  <c r="O233" i="2"/>
  <c r="O234" i="2"/>
  <c r="T234" i="2" s="1"/>
  <c r="O235" i="2"/>
  <c r="T235" i="2" s="1"/>
  <c r="O236" i="2"/>
  <c r="T236" i="2" s="1"/>
  <c r="O237" i="2"/>
  <c r="T237" i="2" s="1"/>
  <c r="O238" i="2"/>
  <c r="T238" i="2" s="1"/>
  <c r="O239" i="2"/>
  <c r="O240" i="2"/>
  <c r="O241" i="2"/>
  <c r="O242" i="2"/>
  <c r="T242" i="2" s="1"/>
  <c r="O243" i="2"/>
  <c r="T243" i="2" s="1"/>
  <c r="O244" i="2"/>
  <c r="T244" i="2" s="1"/>
  <c r="O245" i="2"/>
  <c r="T245" i="2" s="1"/>
  <c r="O246" i="2"/>
  <c r="T246" i="2" s="1"/>
  <c r="O247" i="2"/>
  <c r="T247" i="2" s="1"/>
  <c r="O248" i="2"/>
  <c r="O249" i="2"/>
  <c r="O250" i="2"/>
  <c r="T250" i="2" s="1"/>
  <c r="O251" i="2"/>
  <c r="T251" i="2" s="1"/>
  <c r="O252" i="2"/>
  <c r="T252" i="2" s="1"/>
  <c r="O253" i="2"/>
  <c r="T253" i="2" s="1"/>
  <c r="O254" i="2"/>
  <c r="O255" i="2"/>
  <c r="O256" i="2"/>
  <c r="O257" i="2"/>
  <c r="O258" i="2"/>
  <c r="T258" i="2" s="1"/>
  <c r="O259" i="2"/>
  <c r="T259" i="2" s="1"/>
  <c r="O260" i="2"/>
  <c r="T260" i="2" s="1"/>
  <c r="O261" i="2"/>
  <c r="T261" i="2" s="1"/>
  <c r="O262" i="2"/>
  <c r="T262" i="2" s="1"/>
  <c r="O263" i="2"/>
  <c r="T263" i="2" s="1"/>
  <c r="O264" i="2"/>
  <c r="T264" i="2" s="1"/>
  <c r="O265" i="2"/>
  <c r="O266" i="2"/>
  <c r="T266" i="2" s="1"/>
  <c r="O267" i="2"/>
  <c r="T267" i="2" s="1"/>
  <c r="O268" i="2"/>
  <c r="T268" i="2" s="1"/>
  <c r="O269" i="2"/>
  <c r="T269" i="2" s="1"/>
  <c r="O270" i="2"/>
  <c r="O271" i="2"/>
  <c r="O272" i="2"/>
  <c r="O273" i="2"/>
  <c r="O274" i="2"/>
  <c r="T274" i="2" s="1"/>
  <c r="O275" i="2"/>
  <c r="T275" i="2" s="1"/>
  <c r="O276" i="2"/>
  <c r="T276" i="2" s="1"/>
  <c r="O277" i="2"/>
  <c r="T277" i="2" s="1"/>
  <c r="O278" i="2"/>
  <c r="O279" i="2"/>
  <c r="O280" i="2"/>
  <c r="T280" i="2" s="1"/>
  <c r="O281" i="2"/>
  <c r="O282" i="2"/>
  <c r="T282" i="2" s="1"/>
  <c r="O283" i="2"/>
  <c r="T283" i="2" s="1"/>
  <c r="O284" i="2"/>
  <c r="T284" i="2" s="1"/>
  <c r="O285" i="2"/>
  <c r="T285" i="2" s="1"/>
  <c r="O286" i="2"/>
  <c r="O287" i="2"/>
  <c r="T287" i="2" s="1"/>
  <c r="O288" i="2"/>
  <c r="O289" i="2"/>
  <c r="O290" i="2"/>
  <c r="T290" i="2" s="1"/>
  <c r="O291" i="2"/>
  <c r="T291" i="2" s="1"/>
  <c r="O292" i="2"/>
  <c r="T292" i="2" s="1"/>
  <c r="O293" i="2"/>
  <c r="T293" i="2" s="1"/>
  <c r="O294" i="2"/>
  <c r="O295" i="2"/>
  <c r="O296" i="2"/>
  <c r="O297" i="2"/>
  <c r="O298" i="2"/>
  <c r="T298" i="2" s="1"/>
  <c r="O299" i="2"/>
  <c r="T299" i="2" s="1"/>
  <c r="O300" i="2"/>
  <c r="T300" i="2" s="1"/>
  <c r="O301" i="2"/>
  <c r="T301" i="2" s="1"/>
  <c r="O302" i="2"/>
  <c r="T302" i="2" s="1"/>
  <c r="O303" i="2"/>
  <c r="O304" i="2"/>
  <c r="O305" i="2"/>
  <c r="O306" i="2"/>
  <c r="T306" i="2" s="1"/>
  <c r="O307" i="2"/>
  <c r="T307" i="2" s="1"/>
  <c r="O308" i="2"/>
  <c r="T308" i="2" s="1"/>
  <c r="O309" i="2"/>
  <c r="T309" i="2" s="1"/>
  <c r="O310" i="2"/>
  <c r="T310" i="2" s="1"/>
  <c r="O311" i="2"/>
  <c r="T311" i="2" s="1"/>
  <c r="O312" i="2"/>
  <c r="O313" i="2"/>
  <c r="O314" i="2"/>
  <c r="T314" i="2" s="1"/>
  <c r="O315" i="2"/>
  <c r="T315" i="2" s="1"/>
  <c r="O316" i="2"/>
  <c r="T316" i="2" s="1"/>
  <c r="O317" i="2"/>
  <c r="T317" i="2" s="1"/>
  <c r="O318" i="2"/>
  <c r="O319" i="2"/>
  <c r="O320" i="2"/>
  <c r="O321" i="2"/>
  <c r="O322" i="2"/>
  <c r="T322" i="2" s="1"/>
  <c r="O323" i="2"/>
  <c r="T323" i="2" s="1"/>
  <c r="O324" i="2"/>
  <c r="T324" i="2" s="1"/>
  <c r="O325" i="2"/>
  <c r="T325" i="2" s="1"/>
  <c r="O326" i="2"/>
  <c r="O327" i="2"/>
  <c r="T327" i="2" s="1"/>
  <c r="O328" i="2"/>
  <c r="T328" i="2" s="1"/>
  <c r="O329" i="2"/>
  <c r="O330" i="2"/>
  <c r="T330" i="2" s="1"/>
  <c r="O331" i="2"/>
  <c r="T331" i="2" s="1"/>
  <c r="O332" i="2"/>
  <c r="T332" i="2" s="1"/>
  <c r="O333" i="2"/>
  <c r="T333" i="2" s="1"/>
  <c r="O334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2" i="2"/>
  <c r="Q334" i="2" l="1"/>
  <c r="Q326" i="2"/>
  <c r="Q318" i="2"/>
  <c r="Q294" i="2"/>
  <c r="Q286" i="2"/>
  <c r="Q278" i="2"/>
  <c r="Q270" i="2"/>
  <c r="Q254" i="2"/>
  <c r="Q230" i="2"/>
  <c r="Q222" i="2"/>
  <c r="Q214" i="2"/>
  <c r="Q206" i="2"/>
  <c r="Q198" i="2"/>
  <c r="Q190" i="2"/>
  <c r="Q166" i="2"/>
  <c r="Q158" i="2"/>
  <c r="Q150" i="2"/>
  <c r="Q142" i="2"/>
  <c r="Q134" i="2"/>
  <c r="Q126" i="2"/>
  <c r="Q102" i="2"/>
  <c r="Q94" i="2"/>
  <c r="Q86" i="2"/>
  <c r="Q78" i="2"/>
  <c r="Q62" i="2"/>
  <c r="Q38" i="2"/>
  <c r="Q30" i="2"/>
  <c r="Q22" i="2"/>
  <c r="Q6" i="2"/>
  <c r="Q305" i="2"/>
  <c r="Q177" i="2"/>
  <c r="Q49" i="2"/>
  <c r="Q321" i="2"/>
  <c r="V321" i="2"/>
  <c r="W321" i="2" s="1"/>
  <c r="Q297" i="2"/>
  <c r="V297" i="2"/>
  <c r="W297" i="2" s="1"/>
  <c r="Q193" i="2"/>
  <c r="V193" i="2"/>
  <c r="W193" i="2" s="1"/>
  <c r="Q169" i="2"/>
  <c r="V169" i="2"/>
  <c r="W169" i="2" s="1"/>
  <c r="Q137" i="2"/>
  <c r="V137" i="2"/>
  <c r="W137" i="2" s="1"/>
  <c r="Q105" i="2"/>
  <c r="V105" i="2"/>
  <c r="W105" i="2" s="1"/>
  <c r="Q57" i="2"/>
  <c r="V57" i="2"/>
  <c r="W57" i="2" s="1"/>
  <c r="Q9" i="2"/>
  <c r="V9" i="2"/>
  <c r="W9" i="2" s="1"/>
  <c r="Q289" i="2"/>
  <c r="Q89" i="2"/>
  <c r="Q33" i="2"/>
  <c r="Q217" i="2"/>
  <c r="Q209" i="2"/>
  <c r="Q81" i="2"/>
  <c r="Q129" i="2"/>
  <c r="V129" i="2"/>
  <c r="W129" i="2" s="1"/>
  <c r="Q161" i="2"/>
  <c r="Q25" i="2"/>
  <c r="V329" i="2"/>
  <c r="W329" i="2" s="1"/>
  <c r="Q265" i="2"/>
  <c r="V265" i="2"/>
  <c r="W265" i="2" s="1"/>
  <c r="Q249" i="2"/>
  <c r="V249" i="2"/>
  <c r="W249" i="2" s="1"/>
  <c r="Q201" i="2"/>
  <c r="V201" i="2"/>
  <c r="W201" i="2" s="1"/>
  <c r="Q65" i="2"/>
  <c r="V65" i="2"/>
  <c r="W65" i="2" s="1"/>
  <c r="Q41" i="2"/>
  <c r="V41" i="2"/>
  <c r="W41" i="2" s="1"/>
  <c r="Q153" i="2"/>
  <c r="Q145" i="2"/>
  <c r="Q313" i="2"/>
  <c r="V313" i="2"/>
  <c r="W313" i="2" s="1"/>
  <c r="Q257" i="2"/>
  <c r="V257" i="2"/>
  <c r="W257" i="2" s="1"/>
  <c r="Q233" i="2"/>
  <c r="V233" i="2"/>
  <c r="W233" i="2" s="1"/>
  <c r="Q185" i="2"/>
  <c r="V185" i="2"/>
  <c r="W185" i="2" s="1"/>
  <c r="Q121" i="2"/>
  <c r="V121" i="2"/>
  <c r="W121" i="2" s="1"/>
  <c r="Q273" i="2"/>
  <c r="Q17" i="2"/>
  <c r="Q241" i="2"/>
  <c r="Q113" i="2"/>
  <c r="Q73" i="2"/>
  <c r="V73" i="2"/>
  <c r="W73" i="2" s="1"/>
  <c r="Q281" i="2"/>
  <c r="Q225" i="2"/>
  <c r="Q97" i="2"/>
  <c r="V216" i="2"/>
  <c r="W216" i="2" s="1"/>
  <c r="V152" i="2"/>
  <c r="W152" i="2" s="1"/>
  <c r="Q320" i="2"/>
  <c r="Q288" i="2"/>
  <c r="Q232" i="2"/>
  <c r="Q184" i="2"/>
  <c r="Q112" i="2"/>
  <c r="Q80" i="2"/>
  <c r="Q64" i="2"/>
  <c r="Q56" i="2"/>
  <c r="Q40" i="2"/>
  <c r="Q319" i="2"/>
  <c r="Q303" i="2"/>
  <c r="Q295" i="2"/>
  <c r="Q279" i="2"/>
  <c r="Q271" i="2"/>
  <c r="Q255" i="2"/>
  <c r="Q239" i="2"/>
  <c r="Q231" i="2"/>
  <c r="Q215" i="2"/>
  <c r="Q207" i="2"/>
  <c r="Q191" i="2"/>
  <c r="Q175" i="2"/>
  <c r="Q167" i="2"/>
  <c r="Q151" i="2"/>
  <c r="Q143" i="2"/>
  <c r="Q127" i="2"/>
  <c r="Q111" i="2"/>
  <c r="Q103" i="2"/>
  <c r="Q87" i="2"/>
  <c r="Q79" i="2"/>
  <c r="Q63" i="2"/>
  <c r="Q47" i="2"/>
  <c r="Q39" i="2"/>
  <c r="Q23" i="2"/>
  <c r="Q15" i="2"/>
  <c r="Q296" i="2"/>
  <c r="Q248" i="2"/>
  <c r="Q224" i="2"/>
  <c r="Q176" i="2"/>
  <c r="Q144" i="2"/>
  <c r="Q104" i="2"/>
  <c r="Q32" i="2"/>
  <c r="Q312" i="2"/>
  <c r="Q256" i="2"/>
  <c r="Q208" i="2"/>
  <c r="Q160" i="2"/>
  <c r="Q120" i="2"/>
  <c r="Q48" i="2"/>
  <c r="Q304" i="2"/>
  <c r="Q272" i="2"/>
  <c r="Q240" i="2"/>
  <c r="Q192" i="2"/>
  <c r="Q168" i="2"/>
  <c r="Q128" i="2"/>
  <c r="Q96" i="2"/>
  <c r="Q16" i="2"/>
  <c r="Q2" i="2"/>
  <c r="Q159" i="2"/>
  <c r="Q95" i="2"/>
  <c r="Q88" i="2"/>
  <c r="Q287" i="2"/>
  <c r="Q31" i="2"/>
  <c r="Q280" i="2"/>
  <c r="Q24" i="2"/>
  <c r="Q223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9" i="2"/>
  <c r="T33" i="2"/>
  <c r="T17" i="2"/>
  <c r="Q328" i="2"/>
  <c r="Q264" i="2"/>
  <c r="Q200" i="2"/>
  <c r="Q136" i="2"/>
  <c r="Q72" i="2"/>
  <c r="Q8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8" i="2"/>
  <c r="T32" i="2"/>
  <c r="T16" i="2"/>
  <c r="Q327" i="2"/>
  <c r="Q263" i="2"/>
  <c r="Q199" i="2"/>
  <c r="Q135" i="2"/>
  <c r="Q71" i="2"/>
  <c r="Q7" i="2"/>
  <c r="T319" i="2"/>
  <c r="T303" i="2"/>
  <c r="T271" i="2"/>
  <c r="T255" i="2"/>
  <c r="T239" i="2"/>
  <c r="T207" i="2"/>
  <c r="T191" i="2"/>
  <c r="T175" i="2"/>
  <c r="T143" i="2"/>
  <c r="T127" i="2"/>
  <c r="T111" i="2"/>
  <c r="T79" i="2"/>
  <c r="T63" i="2"/>
  <c r="T47" i="2"/>
  <c r="T15" i="2"/>
  <c r="Q311" i="2"/>
  <c r="Q247" i="2"/>
  <c r="Q183" i="2"/>
  <c r="Q119" i="2"/>
  <c r="Q5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1" i="2"/>
  <c r="T25" i="2"/>
  <c r="T9" i="2"/>
  <c r="T312" i="2"/>
  <c r="T296" i="2"/>
  <c r="T248" i="2"/>
  <c r="T232" i="2"/>
  <c r="T184" i="2"/>
  <c r="T168" i="2"/>
  <c r="T120" i="2"/>
  <c r="T104" i="2"/>
  <c r="T56" i="2"/>
  <c r="T40" i="2"/>
  <c r="T295" i="2"/>
  <c r="T279" i="2"/>
  <c r="T231" i="2"/>
  <c r="T215" i="2"/>
  <c r="T167" i="2"/>
  <c r="T151" i="2"/>
  <c r="T103" i="2"/>
  <c r="T87" i="2"/>
  <c r="T39" i="2"/>
  <c r="T23" i="2"/>
  <c r="Q14" i="2"/>
  <c r="Q310" i="2"/>
  <c r="Q246" i="2"/>
  <c r="Q182" i="2"/>
  <c r="Q118" i="2"/>
  <c r="Q54" i="2"/>
  <c r="Q262" i="2"/>
  <c r="Q70" i="2"/>
  <c r="T2" i="2"/>
  <c r="Q302" i="2"/>
  <c r="Q238" i="2"/>
  <c r="Q174" i="2"/>
  <c r="Q110" i="2"/>
  <c r="Q46" i="2"/>
  <c r="T334" i="2"/>
  <c r="T326" i="2"/>
  <c r="T318" i="2"/>
  <c r="T294" i="2"/>
  <c r="T286" i="2"/>
  <c r="T278" i="2"/>
  <c r="T270" i="2"/>
  <c r="T254" i="2"/>
  <c r="T230" i="2"/>
  <c r="T222" i="2"/>
  <c r="T214" i="2"/>
  <c r="T206" i="2"/>
  <c r="T198" i="2"/>
  <c r="T190" i="2"/>
  <c r="T166" i="2"/>
  <c r="T158" i="2"/>
  <c r="T150" i="2"/>
  <c r="T142" i="2"/>
  <c r="T134" i="2"/>
  <c r="T126" i="2"/>
  <c r="T102" i="2"/>
  <c r="T94" i="2"/>
  <c r="T86" i="2"/>
  <c r="T78" i="2"/>
  <c r="T62" i="2"/>
  <c r="T38" i="2"/>
  <c r="T30" i="2"/>
  <c r="T22" i="2"/>
  <c r="T6" i="2"/>
  <c r="Q324" i="2"/>
  <c r="Q284" i="2"/>
  <c r="Q268" i="2"/>
  <c r="Q228" i="2"/>
  <c r="Q188" i="2"/>
  <c r="Q156" i="2"/>
  <c r="Q116" i="2"/>
  <c r="Q76" i="2"/>
  <c r="Q36" i="2"/>
  <c r="Q12" i="2"/>
  <c r="Q308" i="2"/>
  <c r="Q252" i="2"/>
  <c r="Q212" i="2"/>
  <c r="Q172" i="2"/>
  <c r="Q132" i="2"/>
  <c r="Q84" i="2"/>
  <c r="Q44" i="2"/>
  <c r="Q4" i="2"/>
  <c r="Q331" i="2"/>
  <c r="Q299" i="2"/>
  <c r="Q267" i="2"/>
  <c r="Q235" i="2"/>
  <c r="Q203" i="2"/>
  <c r="Q187" i="2"/>
  <c r="Q155" i="2"/>
  <c r="Q123" i="2"/>
  <c r="Q91" i="2"/>
  <c r="Q67" i="2"/>
  <c r="Q35" i="2"/>
  <c r="Q3" i="2"/>
  <c r="Q330" i="2"/>
  <c r="Q322" i="2"/>
  <c r="Q314" i="2"/>
  <c r="Q306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26" i="2"/>
  <c r="Q18" i="2"/>
  <c r="Q10" i="2"/>
  <c r="Q300" i="2"/>
  <c r="Q244" i="2"/>
  <c r="Q196" i="2"/>
  <c r="Q148" i="2"/>
  <c r="Q108" i="2"/>
  <c r="Q68" i="2"/>
  <c r="Q28" i="2"/>
  <c r="Q307" i="2"/>
  <c r="Q283" i="2"/>
  <c r="Q259" i="2"/>
  <c r="Q219" i="2"/>
  <c r="Q171" i="2"/>
  <c r="Q139" i="2"/>
  <c r="Q107" i="2"/>
  <c r="Q75" i="2"/>
  <c r="Q43" i="2"/>
  <c r="Q11" i="2"/>
  <c r="Q332" i="2"/>
  <c r="Q292" i="2"/>
  <c r="Q260" i="2"/>
  <c r="Q220" i="2"/>
  <c r="Q204" i="2"/>
  <c r="Q164" i="2"/>
  <c r="Q124" i="2"/>
  <c r="Q92" i="2"/>
  <c r="Q52" i="2"/>
  <c r="Q323" i="2"/>
  <c r="Q291" i="2"/>
  <c r="Q251" i="2"/>
  <c r="Q227" i="2"/>
  <c r="Q195" i="2"/>
  <c r="Q163" i="2"/>
  <c r="Q131" i="2"/>
  <c r="Q99" i="2"/>
  <c r="Q59" i="2"/>
  <c r="Q27" i="2"/>
  <c r="Q316" i="2"/>
  <c r="Q276" i="2"/>
  <c r="Q236" i="2"/>
  <c r="Q180" i="2"/>
  <c r="Q140" i="2"/>
  <c r="Q100" i="2"/>
  <c r="Q60" i="2"/>
  <c r="Q20" i="2"/>
  <c r="Q315" i="2"/>
  <c r="Q275" i="2"/>
  <c r="Q243" i="2"/>
  <c r="Q211" i="2"/>
  <c r="Q179" i="2"/>
  <c r="Q147" i="2"/>
  <c r="Q115" i="2"/>
  <c r="Q83" i="2"/>
  <c r="Q51" i="2"/>
  <c r="Q19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</calcChain>
</file>

<file path=xl/sharedStrings.xml><?xml version="1.0" encoding="utf-8"?>
<sst xmlns="http://schemas.openxmlformats.org/spreadsheetml/2006/main" count="2878" uniqueCount="630">
  <si>
    <t>Id</t>
  </si>
  <si>
    <t>FieldII</t>
  </si>
  <si>
    <t>Cite</t>
  </si>
  <si>
    <t>System</t>
  </si>
  <si>
    <t>System10</t>
  </si>
  <si>
    <t>Site</t>
  </si>
  <si>
    <t>FieldModel</t>
  </si>
  <si>
    <t>Lake</t>
  </si>
  <si>
    <t>Dfc</t>
  </si>
  <si>
    <t>Crystal Bog Lake</t>
  </si>
  <si>
    <t>NA</t>
  </si>
  <si>
    <t>Trout Bog Lake</t>
  </si>
  <si>
    <t>Sparkling Lake</t>
  </si>
  <si>
    <t>Trout Lake</t>
  </si>
  <si>
    <t>Reservoir</t>
  </si>
  <si>
    <t>ET</t>
  </si>
  <si>
    <t>Csa</t>
  </si>
  <si>
    <t>S'Albufera des Grau</t>
  </si>
  <si>
    <t>Estuary</t>
  </si>
  <si>
    <t>Cfb</t>
  </si>
  <si>
    <t>Horsens Fjord</t>
  </si>
  <si>
    <t>Pääjärvi</t>
  </si>
  <si>
    <t>River</t>
  </si>
  <si>
    <t>Fiolen</t>
  </si>
  <si>
    <t>Green Lake 4</t>
  </si>
  <si>
    <t>Dfb</t>
  </si>
  <si>
    <t>Ocean</t>
  </si>
  <si>
    <t>Cole et al. 1989</t>
  </si>
  <si>
    <t>Mirror lake (epilimnion)</t>
  </si>
  <si>
    <t>Skinnmuddselet</t>
  </si>
  <si>
    <t>Friskjön</t>
  </si>
  <si>
    <t>Bioassay</t>
  </si>
  <si>
    <t>Saanajarvii</t>
  </si>
  <si>
    <t>Bajit</t>
  </si>
  <si>
    <t>Gossenköllesee</t>
  </si>
  <si>
    <t>À la truite</t>
  </si>
  <si>
    <t xml:space="preserve">Bran-de-Scie </t>
  </si>
  <si>
    <t>Fraser 2004</t>
  </si>
  <si>
    <t>Fraser 2006</t>
  </si>
  <si>
    <t xml:space="preserve">Simoneau </t>
  </si>
  <si>
    <t>Stukely</t>
  </si>
  <si>
    <t>Olot</t>
  </si>
  <si>
    <t>Langsjön, Almunge</t>
  </si>
  <si>
    <t>Lumpen</t>
  </si>
  <si>
    <t>Ramsjön</t>
  </si>
  <si>
    <t>Added substrate</t>
  </si>
  <si>
    <t>Fiolen_Malonic</t>
  </si>
  <si>
    <t>Fiolen_Formic</t>
  </si>
  <si>
    <t>Batorino</t>
  </si>
  <si>
    <t>Miastro</t>
  </si>
  <si>
    <t>Naroch</t>
  </si>
  <si>
    <t>Kinneret</t>
  </si>
  <si>
    <t>Mendota</t>
  </si>
  <si>
    <t>Ladoga</t>
  </si>
  <si>
    <t>Hudson261-44 km</t>
  </si>
  <si>
    <t>Hudson44.57627</t>
  </si>
  <si>
    <t>Hudson54.971752</t>
  </si>
  <si>
    <t>Hudson60.39548</t>
  </si>
  <si>
    <t>Hudson68.98305</t>
  </si>
  <si>
    <t>Hudson76.21469</t>
  </si>
  <si>
    <t>Hudson86.158195</t>
  </si>
  <si>
    <t>Hudson92.0339</t>
  </si>
  <si>
    <t>Hudson101.07345</t>
  </si>
  <si>
    <t>Hudson111.01695</t>
  </si>
  <si>
    <t>Hudson115.9887</t>
  </si>
  <si>
    <t>Hudson128.1921</t>
  </si>
  <si>
    <t>Hudson133.16385</t>
  </si>
  <si>
    <t>Hudson144.46327</t>
  </si>
  <si>
    <t>Hudson148.53107</t>
  </si>
  <si>
    <t>Hudson158.0226</t>
  </si>
  <si>
    <t>Hudson167.06215</t>
  </si>
  <si>
    <t>Hudson172.93785</t>
  </si>
  <si>
    <t>Hudson183.78531</t>
  </si>
  <si>
    <t>Hudson188.75706</t>
  </si>
  <si>
    <t>Hudson199.60452</t>
  </si>
  <si>
    <t>Hudson210</t>
  </si>
  <si>
    <t>Hudson215.8757</t>
  </si>
  <si>
    <t>Hudson228.0791</t>
  </si>
  <si>
    <t>Hudson231.69492</t>
  </si>
  <si>
    <t>Hudson237.57062</t>
  </si>
  <si>
    <t>Hudson261.9774</t>
  </si>
  <si>
    <t>239_ELA</t>
  </si>
  <si>
    <t>114_ELA</t>
  </si>
  <si>
    <t>221_ELA</t>
  </si>
  <si>
    <t>222_ELA</t>
  </si>
  <si>
    <t>224_ELA</t>
  </si>
  <si>
    <t>225_ELA</t>
  </si>
  <si>
    <t>226_ELA</t>
  </si>
  <si>
    <t>227_ELA</t>
  </si>
  <si>
    <t>303_ELA</t>
  </si>
  <si>
    <t>304_ELA</t>
  </si>
  <si>
    <t>305_ELA</t>
  </si>
  <si>
    <t>382_ELA</t>
  </si>
  <si>
    <t>Esrum</t>
  </si>
  <si>
    <t>York estuary</t>
  </si>
  <si>
    <t>York estuary_11.3salinity</t>
  </si>
  <si>
    <t>York_estuary0salinity</t>
  </si>
  <si>
    <t>York_estuary9salinity</t>
  </si>
  <si>
    <t>York_estuary16.6salinity</t>
  </si>
  <si>
    <t>York_estuary3.6salinity</t>
  </si>
  <si>
    <t>York_estuary8.9salinity</t>
  </si>
  <si>
    <t>York_estuary14.9salinity</t>
  </si>
  <si>
    <t>York_estuary12salinity</t>
  </si>
  <si>
    <t>York_estuary4.5salinity</t>
  </si>
  <si>
    <t>York_estuary14.5salinity</t>
  </si>
  <si>
    <t>York_estuary17salinity</t>
  </si>
  <si>
    <t>York_estuary3.5salinity</t>
  </si>
  <si>
    <t>York_estuary8.7salinity</t>
  </si>
  <si>
    <t>York_estuary15.4salinity</t>
  </si>
  <si>
    <t>York_estuary20.5salinity</t>
  </si>
  <si>
    <t>Öralven</t>
  </si>
  <si>
    <t>Svartberget</t>
  </si>
  <si>
    <t>Wetland</t>
  </si>
  <si>
    <t>Kryckland</t>
  </si>
  <si>
    <t>Örsträsket</t>
  </si>
  <si>
    <t>La Grande_100M1</t>
  </si>
  <si>
    <t>La Grande_100M2</t>
  </si>
  <si>
    <t>La Grande_100M3</t>
  </si>
  <si>
    <t>La Grande_50M1</t>
  </si>
  <si>
    <t>La Grande_50M2</t>
  </si>
  <si>
    <t>La Grande_50M3</t>
  </si>
  <si>
    <t>Lillesjön</t>
  </si>
  <si>
    <t>Frejen</t>
  </si>
  <si>
    <t>Attavarasjön</t>
  </si>
  <si>
    <t>Skärshultsjön</t>
  </si>
  <si>
    <t>Straken</t>
  </si>
  <si>
    <t>Förhultasjön</t>
  </si>
  <si>
    <t>Stora Skärsjön</t>
  </si>
  <si>
    <t>Tjärnesjön</t>
  </si>
  <si>
    <t>Klintsjön</t>
  </si>
  <si>
    <t>Allequash Lake</t>
  </si>
  <si>
    <t>Big Muskellunge</t>
  </si>
  <si>
    <t>Cristal Lake</t>
  </si>
  <si>
    <t>Cfa</t>
  </si>
  <si>
    <t>Mississippi River</t>
  </si>
  <si>
    <t>Crystal (Minnesota)</t>
  </si>
  <si>
    <t>Island</t>
  </si>
  <si>
    <t>Little Shingobee</t>
  </si>
  <si>
    <t>Shingobee</t>
  </si>
  <si>
    <t>Mary</t>
  </si>
  <si>
    <t>Steel</t>
  </si>
  <si>
    <t>Williams</t>
  </si>
  <si>
    <t>Stensjön</t>
  </si>
  <si>
    <t>Siggeforasjön</t>
  </si>
  <si>
    <t>Valloxen</t>
  </si>
  <si>
    <t>L.Sangaren</t>
  </si>
  <si>
    <t>Ljustjärn</t>
  </si>
  <si>
    <t>Mälaren</t>
  </si>
  <si>
    <t>Mälaren- Basin C</t>
  </si>
  <si>
    <t>Mälaren- Basin E</t>
  </si>
  <si>
    <t>Glass Lake</t>
  </si>
  <si>
    <t>Darss Sill</t>
  </si>
  <si>
    <t>Blue Chalk</t>
  </si>
  <si>
    <t>Chub</t>
  </si>
  <si>
    <t>Crosson</t>
  </si>
  <si>
    <t>Dickie</t>
  </si>
  <si>
    <t>Harp</t>
  </si>
  <si>
    <t>Plastic</t>
  </si>
  <si>
    <t>Red Chalk</t>
  </si>
  <si>
    <t>White Clay Creek</t>
  </si>
  <si>
    <t>Satilla estuary</t>
  </si>
  <si>
    <t>Bowker</t>
  </si>
  <si>
    <t xml:space="preserve">Brompton </t>
  </si>
  <si>
    <t>Des Monts</t>
  </si>
  <si>
    <t xml:space="preserve"> Fraser </t>
  </si>
  <si>
    <t>Leclerc</t>
  </si>
  <si>
    <t>Rivers</t>
  </si>
  <si>
    <t>Marshes</t>
  </si>
  <si>
    <t>Catchment</t>
  </si>
  <si>
    <t>Roaring brook</t>
  </si>
  <si>
    <t>Gironde</t>
  </si>
  <si>
    <t>Bsk</t>
  </si>
  <si>
    <t>San Diego Bay_Aug</t>
  </si>
  <si>
    <t>San Diego Bay_Jan</t>
  </si>
  <si>
    <t>San Diego Bay_May</t>
  </si>
  <si>
    <t>San Diego Bay_Sep</t>
  </si>
  <si>
    <t>Cheesapeake bay</t>
  </si>
  <si>
    <t>Superior</t>
  </si>
  <si>
    <t>Rocky Bluff Swamp 2</t>
  </si>
  <si>
    <t>Murray</t>
  </si>
  <si>
    <t>Rocky Bluff Swamp 1</t>
  </si>
  <si>
    <t>Hansell et al. 2004</t>
  </si>
  <si>
    <t>Arctic (Beaufort Gyre)</t>
  </si>
  <si>
    <t>Bran de Scie (9/1)</t>
  </si>
  <si>
    <t>Des Monts (9/8)</t>
  </si>
  <si>
    <t>Stukely (9/15)</t>
  </si>
  <si>
    <t>Browker (9/15)</t>
  </si>
  <si>
    <t>Fraser (9/28)</t>
  </si>
  <si>
    <t>Bran de Scie (9/22)</t>
  </si>
  <si>
    <t>Fraser (9/22)</t>
  </si>
  <si>
    <t>DfD</t>
  </si>
  <si>
    <t>Làngsjön</t>
  </si>
  <si>
    <t>Lötsjon</t>
  </si>
  <si>
    <t>Ekoln</t>
  </si>
  <si>
    <t>Tvigölingen</t>
  </si>
  <si>
    <t>Lindhultsgölen concentrate</t>
  </si>
  <si>
    <t>Öralven concentrate</t>
  </si>
  <si>
    <t>Nordic seas</t>
  </si>
  <si>
    <t>Middleburg, 1989</t>
  </si>
  <si>
    <t>Climate Köppen-Geiger classification (Kottek et al. 2006)</t>
  </si>
  <si>
    <t>Hanson et al. 2011</t>
  </si>
  <si>
    <t>Aberg et al. 2004</t>
  </si>
  <si>
    <t>Sobek et al. 2006</t>
  </si>
  <si>
    <t>Reference number</t>
  </si>
  <si>
    <t xml:space="preserve">Guillemette et al. 2013 </t>
  </si>
  <si>
    <t>Mostovaya (unpublished)</t>
  </si>
  <si>
    <t>Ostapenia et al. 2009</t>
  </si>
  <si>
    <t>DelGiorgio and Pace 2008</t>
  </si>
  <si>
    <t>Schindler et al. 1992</t>
  </si>
  <si>
    <t>Curtis and Schindler, 1997</t>
  </si>
  <si>
    <t>Raymond and Bauer, 2000</t>
  </si>
  <si>
    <t>Langenheder et al. 2003</t>
  </si>
  <si>
    <t>Köhler et al. 2002</t>
  </si>
  <si>
    <t>Tiwari et al. 2014</t>
  </si>
  <si>
    <t>Jonsson et al. 2001</t>
  </si>
  <si>
    <t xml:space="preserve">Weissenberger et al. 2010 </t>
  </si>
  <si>
    <t xml:space="preserve">Hanson et al. 2014 </t>
  </si>
  <si>
    <t>Hernes and Benner, 2003</t>
  </si>
  <si>
    <t>Stets et al. 2010</t>
  </si>
  <si>
    <t>Koehler et al. 2012</t>
  </si>
  <si>
    <t xml:space="preserve">Köhler et al. 2013 </t>
  </si>
  <si>
    <t>McKnight et al 1997</t>
  </si>
  <si>
    <t>Vähätalo et al. 2010</t>
  </si>
  <si>
    <t>Dillon and Molot, 1997</t>
  </si>
  <si>
    <t>Cory and Kaplan, 2012</t>
  </si>
  <si>
    <t>Catalán et al. 2013</t>
  </si>
  <si>
    <t>Miller et al. 2009</t>
  </si>
  <si>
    <t>Moran et al. 2000</t>
  </si>
  <si>
    <t>Guillemette and del Giorgio, 2011</t>
  </si>
  <si>
    <t>McDowell et al. 1976</t>
  </si>
  <si>
    <t>Huguet et al. 2009</t>
  </si>
  <si>
    <t>Delgadillo-Hinojosa et al. 2008</t>
  </si>
  <si>
    <t>Stephens and Minor, 2010</t>
  </si>
  <si>
    <t>Obernosterer et al. 2004</t>
  </si>
  <si>
    <t>McCallister and delGiorgio, 2012</t>
  </si>
  <si>
    <t>Berggren et al. 2010</t>
  </si>
  <si>
    <t>Langenheder et al. 2005</t>
  </si>
  <si>
    <t xml:space="preserve">Eiler et al. 2003 </t>
  </si>
  <si>
    <t>Kragh et al. 2008</t>
  </si>
  <si>
    <t>Bertilsson and Tranvik, 1998</t>
  </si>
  <si>
    <t>Jeansson et al. 2011</t>
  </si>
  <si>
    <t>Hansell and Carlson, 1998</t>
  </si>
  <si>
    <t>Greenland to North Atlantic</t>
  </si>
  <si>
    <t>Esrum_Glucose</t>
  </si>
  <si>
    <t>Fiolen_Acetic</t>
  </si>
  <si>
    <t>Arctic</t>
  </si>
  <si>
    <r>
      <t>Degradation rate temperature corrected (d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</si>
  <si>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Latitude (d.d.)</t>
  </si>
  <si>
    <t>Longitude (d.d.)</t>
  </si>
  <si>
    <t>Small lakes simulation</t>
  </si>
  <si>
    <t>Large lakes simulation</t>
  </si>
  <si>
    <t>Aditional_316</t>
  </si>
  <si>
    <t>Aditional_317</t>
  </si>
  <si>
    <t>Aditional_318</t>
  </si>
  <si>
    <t>Aditional_319</t>
  </si>
  <si>
    <t>Aditional_320</t>
  </si>
  <si>
    <t>Aditional_321</t>
  </si>
  <si>
    <t>Aditional_322</t>
  </si>
  <si>
    <t>Aditional_323</t>
  </si>
  <si>
    <t>Aditional_324</t>
  </si>
  <si>
    <t>Aditional_325</t>
  </si>
  <si>
    <t>Aditional_326</t>
  </si>
  <si>
    <t>Aditional_327</t>
  </si>
  <si>
    <t>Aditional_328</t>
  </si>
  <si>
    <t>Aditional_329</t>
  </si>
  <si>
    <t>Aditional_330</t>
  </si>
  <si>
    <t>Aditional_331</t>
  </si>
  <si>
    <t>Aditional_332</t>
  </si>
  <si>
    <t>Aditional_333</t>
  </si>
  <si>
    <t>Litter</t>
  </si>
  <si>
    <t>MSOMMid</t>
  </si>
  <si>
    <t>Hansell, 2013</t>
  </si>
  <si>
    <t>Stubbins et al. 2012</t>
  </si>
  <si>
    <t>Kalbitz et al. 2003</t>
  </si>
  <si>
    <t>Jenkinson and Rayner, 1977</t>
  </si>
  <si>
    <t>Clay et al. 2007</t>
  </si>
  <si>
    <t>Half Life (years)</t>
  </si>
  <si>
    <t>Ocean DOC</t>
  </si>
  <si>
    <t>Soil OC</t>
  </si>
  <si>
    <t>Ocean Sediment OC</t>
  </si>
  <si>
    <t xml:space="preserve">Hansell and Carlson, 1998 </t>
  </si>
  <si>
    <t>Koehler et al. 2015</t>
  </si>
  <si>
    <t>Harmon, M. 2013</t>
  </si>
  <si>
    <t>Amelung et al. 2008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</si>
  <si>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</si>
  <si>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</si>
  <si>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</si>
  <si>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</si>
  <si>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</si>
  <si>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</si>
  <si>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</si>
  <si>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</si>
  <si>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</si>
  <si>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</si>
  <si>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</si>
  <si>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</si>
  <si>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</si>
  <si>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</si>
  <si>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</si>
  <si>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</si>
  <si>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</si>
  <si>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</si>
  <si>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</si>
  <si>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</si>
  <si>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</si>
  <si>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</si>
  <si>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</si>
  <si>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</si>
  <si>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</si>
  <si>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</si>
  <si>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</si>
  <si>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</si>
  <si>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</si>
  <si>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</si>
  <si>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</si>
  <si>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</si>
  <si>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</si>
  <si>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</si>
  <si>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</si>
  <si>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</si>
  <si>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</si>
  <si>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</si>
  <si>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</si>
  <si>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</si>
  <si>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</si>
  <si>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</si>
  <si>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</si>
  <si>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</si>
  <si>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</si>
  <si>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</si>
  <si>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</si>
  <si>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</si>
  <si>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</si>
  <si>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</si>
  <si>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</si>
  <si>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</si>
  <si>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</si>
  <si>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</si>
  <si>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</si>
  <si>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</si>
  <si>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</si>
  <si>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</si>
  <si>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</si>
  <si>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</si>
  <si>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</si>
  <si>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</si>
  <si>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</si>
  <si>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</si>
  <si>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</si>
  <si>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</si>
  <si>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</si>
  <si>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</si>
  <si>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</si>
  <si>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</si>
  <si>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</si>
  <si>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</si>
  <si>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</si>
  <si>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</si>
  <si>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</si>
  <si>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</si>
  <si>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</si>
  <si>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</si>
  <si>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</si>
  <si>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</si>
  <si>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</si>
  <si>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</si>
  <si>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</si>
  <si>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</si>
  <si>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</si>
  <si>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</si>
  <si>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</si>
  <si>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</si>
  <si>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</si>
  <si>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</si>
  <si>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</si>
  <si>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</si>
  <si>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</si>
  <si>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</si>
  <si>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</si>
  <si>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</si>
  <si>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</si>
  <si>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</si>
  <si>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</si>
  <si>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</si>
  <si>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</si>
  <si>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</si>
  <si>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</si>
  <si>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</si>
  <si>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</si>
  <si>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</si>
  <si>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</si>
  <si>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</si>
  <si>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</si>
  <si>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</si>
  <si>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</si>
  <si>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</si>
  <si>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</si>
  <si>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</si>
  <si>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</si>
  <si>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</si>
  <si>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</si>
  <si>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</si>
  <si>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</si>
  <si>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</si>
  <si>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</si>
  <si>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</si>
  <si>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</si>
  <si>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</si>
  <si>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</si>
  <si>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</si>
  <si>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</si>
  <si>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</si>
  <si>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</si>
  <si>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</si>
  <si>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</si>
  <si>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</si>
  <si>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</si>
  <si>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</si>
  <si>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</si>
  <si>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</si>
  <si>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</si>
  <si>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</si>
  <si>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</si>
  <si>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</si>
  <si>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</si>
  <si>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</si>
  <si>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</si>
  <si>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</si>
  <si>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</si>
  <si>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</si>
  <si>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</si>
  <si>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</si>
  <si>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</si>
  <si>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</si>
  <si>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</si>
  <si>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</si>
  <si>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</si>
  <si>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</si>
  <si>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</si>
  <si>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</si>
  <si>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</si>
  <si>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</si>
  <si>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</si>
  <si>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</si>
  <si>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</si>
  <si>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</si>
  <si>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</si>
  <si>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</si>
  <si>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</si>
  <si>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</si>
  <si>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</si>
  <si>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</si>
  <si>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</si>
  <si>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</si>
  <si>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</si>
  <si>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</si>
  <si>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</si>
  <si>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</si>
  <si>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</si>
  <si>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</si>
  <si>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</si>
  <si>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</si>
  <si>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</si>
  <si>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</si>
  <si>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</si>
  <si>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</si>
  <si>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</si>
  <si>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</si>
  <si>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</si>
  <si>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</si>
  <si>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</si>
  <si>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</si>
  <si>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</si>
  <si>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</si>
  <si>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</si>
  <si>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</si>
  <si>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</si>
  <si>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</si>
  <si>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</si>
  <si>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</si>
  <si>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</si>
  <si>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</si>
  <si>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</si>
  <si>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</si>
  <si>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</si>
  <si>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</si>
  <si>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</si>
  <si>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</si>
  <si>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</si>
  <si>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</si>
  <si>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</si>
  <si>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</si>
  <si>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</si>
  <si>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</si>
  <si>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</si>
  <si>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</si>
  <si>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</si>
  <si>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</si>
  <si>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</si>
  <si>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</si>
  <si>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</si>
  <si>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</si>
  <si>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</si>
  <si>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</si>
  <si>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</si>
  <si>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</si>
  <si>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</si>
  <si>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</si>
  <si>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</si>
  <si>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</si>
  <si>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</si>
  <si>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</si>
  <si>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</si>
  <si>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</si>
  <si>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</si>
  <si>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</si>
  <si>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</si>
  <si>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</si>
  <si>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</si>
  <si>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</si>
  <si>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</si>
  <si>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</si>
  <si>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</si>
  <si>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</si>
  <si>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</si>
  <si>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Anderson et al.1998</t>
  </si>
  <si>
    <t>Anderson et al. 1998</t>
  </si>
  <si>
    <r>
      <t>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ndergaard et al. 2000</t>
    </r>
  </si>
  <si>
    <t>This study</t>
  </si>
  <si>
    <t>Hansell et al. 2012</t>
  </si>
  <si>
    <t>Rothman et al. 2007</t>
  </si>
  <si>
    <t>Bleam 2012</t>
  </si>
  <si>
    <t>Tranvik, 1988</t>
  </si>
  <si>
    <r>
      <t>L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 xml:space="preserve">nborg and Søndergaard, 2009 </t>
    </r>
  </si>
  <si>
    <t>Algesten et al. 2003</t>
  </si>
  <si>
    <r>
      <t>Tranvik and J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rgensen, 1995</t>
    </r>
  </si>
  <si>
    <t>Catalán a (unpublished)</t>
  </si>
  <si>
    <t>Catalán b (unpublished)</t>
  </si>
  <si>
    <t>References – refers only to the data sets compiled in this Excel file.</t>
  </si>
  <si>
    <t>Cole, J. J., Caraco, N. F., Strayer, D. L., Ochs, C. &amp; Nolan, S. A detailed organic carbon budget as an ecosystem-level calibration of bacterial respiration in an oligotrophic lake during midsummer. Limnol. Oceanogr. 34, 286–296 (1989).</t>
  </si>
  <si>
    <t>Åberg, J., Bergström, A. K., Algesten, G., Söderback, K. &amp; Jansson, M. A comparison of the carbon balances of a natural lake (L. Örträsket) and a hydroelectric reservoir (L. Skinnmuddselet) in northern Sweden. Water Res. 38, 531–538 (2004).</t>
  </si>
  <si>
    <t>Sobek, S., Söderbäck, B., Karlsson, S., Andersson, E. &amp; Brunberg, A. K. A carbon budget of a small humic lake: an example of the importance of lakes for organic matter cycling in boreal catchments. Ambio 35, 469–475 (2006).</t>
  </si>
  <si>
    <t>Guillemette, F., McCallister, S. L. &amp; Del Giorgio, P. A. Differentiating the degradation dynamics of algal and terrestrial carbon within complex natural dissolved organic carbon in temperate lakes. J. Geophys. Res. Biogeosciences 118, 963–973 (2013).</t>
  </si>
  <si>
    <t>Ostapenia, a. P., Parparov, a. &amp; Berman, T. Lability of organic carbon in lakes of different trophic status. Freshw. Biol. 54, 1312–1323 (2009).</t>
  </si>
  <si>
    <t>Del Giorgio, P. A. &amp; Pace, M. L. Relative independence of organic carbon transport and processing in a large temperate river: The Hudson River as both pipe and reactor. Limnol. Oceanogr. 53, 185–197 (2008).</t>
  </si>
  <si>
    <t>Schindler, D. W. et al. Natural and man-caused factors affecting the abundance and cycling of dissolved organic substances in precambrian shield lakes. Hydrobiologia 229, 1–21 (1992).</t>
  </si>
  <si>
    <t>Curtis, P. J. &amp; Schindler, D. W. Hydrologic control of dissolved organic matter in low-order Precambrian Shield lakes. Biogeochemistry 36, 125–138 (1997).</t>
  </si>
  <si>
    <t>Søndergaard, M., Borch, N. H. &amp; Riemann, B. Dynamics of biodegradable DOC produced by freshwater plankton communities. Aquat. Microb. Ecol. 23, 73–83 (2000).</t>
  </si>
  <si>
    <t>Raymond, P. A. &amp; Bauer, J. E. Bacterial consumption of DOC during transport through a temperate estuary. Aquat. Microb. Ecol. 22, 1–12 (2000).</t>
  </si>
  <si>
    <t>Hanson, P. C. et al. Fate of allochthonous dissolved organic carbon in lakes: A quantitative approach. PLoS One 6, e21884 (2011).</t>
  </si>
  <si>
    <t>Langenheder, S., Kisand, V., Wikner, J. &amp; Tranvik, L. J. Salinity as a structuring factor for the composition and performance of bacterioplankton degrading riverine DOC. FEMS Microbiol. Ecol. 45, 189–202 (2003).</t>
  </si>
  <si>
    <t>Köhler, S., Buffam, I., Jonsson, A. &amp; Bishop, K. Photochemical and microbial processing of stream and soil water dissolved organic matter in a boreal forested catchment in northern Sweden. Aquat. Sci. 64, 269–281 (2002).</t>
  </si>
  <si>
    <t>Tiwari, T., Laudon, H., Beven, K. &amp; Ågren, A. M. Downstream changes in DOC: Inferring contributions in the face of model uncertainties. Water Resour. Res. 50, 514–525 (2014).</t>
  </si>
  <si>
    <t>Jonsson, A., Meili, M., Bergström, A.-K. &amp; Jansson, M. Whole-lake mineralization of allochthonous and autochthonous organic carbon in a large humic lake (Örträsket, N. Sweden). Limnol. Oceanogr. 46, 1691–1700 (2001).</t>
  </si>
  <si>
    <t>Weissenberger, S. et al. Modeling the carbon dynamics of the La Grande hydroelectric complex in northern Quebec. Ecol. Modell. 221, 610–620 (2010).</t>
  </si>
  <si>
    <t>Tranvik, L. J. Availability of dissolved organic carbon for planktonic bacteria in oligotrophic lakes of differing humic content. Microb. Ecol. 16, 311–322 (1988).</t>
  </si>
  <si>
    <t>Hanson, P. C., Buffam, I., Rusak, J. A., Stanley, E. H. &amp; Watras, C. D. Quantifying lake allochthonous organic carbon budgets using a simple equilibrium model. Limnol. Oceanogr. 59, 167–181 (2014).</t>
  </si>
  <si>
    <t>Hernes, P. J. &amp; Benner, R. Photochemical and microbial degradation of dissolved lignin phenols: Implications for the fate of terrigenous dissolved organic matter in marine environments. J. Geophys. Res. 108, 3291 (2003).</t>
  </si>
  <si>
    <t>Stets, E. G., Striegl, R. G. &amp; Aiken, G. R. Dissolved organic carbon export and internal cycling in small, headwater lakes. Global Biogeochem. Cycles 24, 1–12 (2010).</t>
  </si>
  <si>
    <t>Koehler, B., Von Wachenfeldt, E., Kothawala, D. N. &amp; Tranvik, L. J. Reactivity continuum of dissolved organic carbon decomposition in lake water. J. Geophys. Res. Biogeosciences 117, 1–14 (2012).</t>
  </si>
  <si>
    <t>Köhler, S. J., Kothawala, D. N., Futter, M. N., Liungman, O. &amp; Tranvik, L. J. In-Lake Processes Offset Increased Terrestrial Inputs of Dissolved Organic Carbon and Color to Lakes. PLoS One 8, 1–12 (2013).</t>
  </si>
  <si>
    <t>Mcknight, D. M., Harnish, R., Wershaw, R. L., Baron, J. S. &amp; Schiff, S. Chemical characteristics of particulate, colloidal, and dissolved organic material in Loch Vale Watershed, Rocky Mountain National Park. Biogeochemistry 36, 99–124 (1997).</t>
  </si>
  <si>
    <t>Lønborg, C. &amp; Søndergaard, M. Microbial availability and degradation of dissolved organic carbon and nitrogen in two coastal areas. Estuar. Coast. Shelf Sci. 81, 513–520 (2009).</t>
  </si>
  <si>
    <t>Vähätalo, A. V., Aarnos, H. &amp; Mäntyniemi, S. Biodegradability continuum and biodegradation kinetics of natural organic matter described by the beta distribution. Biogeochemistry 100, 227–240 (2010).</t>
  </si>
  <si>
    <t>Dillon, P. J. &amp; Molot, L. A. Dissolved organic and inorganic carbon mass balances in central Ontario lakes. Biogeochemistry 36, 29–42 (1997).</t>
  </si>
  <si>
    <t>Cory, R. M. &amp; Kaplan, L. a. Biological lability of streamwater fluorescent dissolved organic matter. Limnol. Oceanogr. 57, 1347–1360 (2012).</t>
  </si>
  <si>
    <t>Catalán, N., Obrador, B., Felip, M. &amp; Pretus, J. L. Higher reactivity of allochthonous vs. autochthonous DOC sources in a shallow lake. Aquat. Sci. 75, 581–593 (2013).</t>
  </si>
  <si>
    <t>Miller, M. P., McKnight, D. M., Chapra, S. C. &amp; Williams, M. W. A model of degradation and production of three pools of dissolved organic matter in an alpine lake. Limnol. Oceanogr. 54, 2213–2227 (2009).</t>
  </si>
  <si>
    <t>Moran, M. A., Sheldon, W. M. &amp; Zepp, R. G. Carbon loss and optical property changes during long-term photochemical and biological degradation of estuarine dissolved organic matter. Limnol. Oceanogr. 45, 1254–1264 (2000).</t>
  </si>
  <si>
    <t>Guillemette, F. &amp; del Giorgio, P. A. Reconstructing the various facets of dissolved organic carbon bioavailability in freshwater ecosystems. Limnol. Oceanogr. 56, 734–748 (2011).</t>
  </si>
  <si>
    <t>Algesten, G. et al. Role of lakes for organic carbon cycling in the boreal zone. Glob. Chang. Biol. 10, 141–147 (2003).</t>
  </si>
  <si>
    <t>McDowell, W. H. &amp; Fisher, S. G. Autumnal Processing of Dissolved Organic Matter in a Small Woodland Stream Ecosystem. Ecology 57, 561–569 (1976).</t>
  </si>
  <si>
    <t>Huguet, A. et al. Properties of fluorescent dissolved organic matter in the Gironde Estuary. Org. Geochem. 40, 706–719 (2009).</t>
  </si>
  <si>
    <t>Delgadillo-Hinojosa, F. et al. Dissolved nutrient balance and net ecosystem metabolism in a Mediterranean-climate coastal lagoon: San Diego Bay. Estuar. Coast. Shelf Sci. 76, 594–607 (2008).</t>
  </si>
  <si>
    <t>Stephens, B. M. &amp; Minor, E. C. DOM characteristics along the continuum from river to receiving basin: A comparison of freshwater and saline transects. Aquat. Sci. 72, 403–417 (2010).</t>
  </si>
  <si>
    <t>Obernosterer, I. &amp; Benner, R. Competition between biological and photochemical processes in the mineralization of dissolved organic carbon. Limnol. Oceanogr. 49, 117–124 (2004).</t>
  </si>
  <si>
    <t>McCallister, S. L. &amp; del Giorgio, P. A. Evidence for the respiration of ancient terrestrial organic C in northern temperate lakes and streams. Proc. Natl. Acad. Sci. 109, 16963–16968 (2012).</t>
  </si>
  <si>
    <t>Berggren, M., Laudon, H., Jonsson, A. &amp; Jansson, M. Nutrient constraints on metabolism affect the temperature regulation of aquatic bacterial growth efficiency. Microb. Ecol. 60, 894–902 (2010).</t>
  </si>
  <si>
    <t>Langenheder, S., Lindström, E. S. &amp; Tranvik, L. J. Weak coupling between community composition and functioning of aquatic bacteria. Limnol. Oceanogr. 50, 957–967 (2005).</t>
  </si>
  <si>
    <t>Eiler, A., Langenheder, S., Bertisson, S. &amp; Tranvik, L. J. Heterotrophic bacterial growth efficiency and community structure at different natural organic carbon concentrations. Appl. Environ. Microbiol. 69, 3701–3709 (2003).</t>
  </si>
  <si>
    <t>Kragh, T., Søndergaard, M. &amp; Tranvik, L. J. Effect of exposure to sunlight and phosphorus-limitation on bacterial degradation of coloured dissolved organic matter (CDOM) in freshwater. FEMS Microbiol. Ecol. 64, 230–239 (2008).</t>
  </si>
  <si>
    <t>Tranvik, L. J. &amp; Jørgensen, N. G. Colloidal and dissolved organic matter in lake water: Carbohydrate and amino acid composition, and ability to support bacterial growth. Biogeochemistry 30, 77–97 (1995).</t>
  </si>
  <si>
    <t>Bertilsson, S. &amp; Tranvik, L. J. Photochemically produced carboxylic acids as substrates for freshwater bacterioplankton. Limnol. Oceanogr. 43, 885–895 (1998).</t>
  </si>
  <si>
    <t>Jeansson, E. et al. The Nordic Seas carbon budget: Sources, sinks, and uncertainties. Global Biogeochem. Cycles 25, 1–16 (2011).</t>
  </si>
  <si>
    <t>Hansell, D. A. &amp; Carlson, C. A. Deep-ocean gradients in the concentration of dissolved organic carbon. Nature 395, 263–266 (1998).</t>
  </si>
  <si>
    <t>Hansell, D. a., Kadko, D. &amp; Bates, N. R. Degradation of terrigenous dissolved organic carbon in the western Arctic Ocean. Science 304, 858–861 (2004).</t>
  </si>
  <si>
    <t>Anderson, L. G., Olsson, K. &amp; Chierici, M. A carbon budget for the Arctic Ocean. Global Biogeochem. Cycles 12, 455 (1998).</t>
  </si>
  <si>
    <t xml:space="preserve">Jenkinson, D. S. &amp; Rayner, J. H. The turnover of soil organic matter in some of the Rothamsted classical experiments. Soil Sci. 123, 298–305 (1977). </t>
  </si>
  <si>
    <t>Kalbitz, K., Schmerwitz, J., Schwesig, D. &amp; Matzner, E. Biodegradation of soil-derived dissolved organic matter as related to its properties. Geoderma 113, 273–291 (2003).</t>
  </si>
  <si>
    <t>Koehler, B. &amp; Tranvik, L. J. Reactivity continuum modeling of leaf, root, and wood decomposition across biomes. J. Geophys. Res. 120, 1196–1214 (2015).</t>
  </si>
  <si>
    <t>Harmon, M. 2013. LTER Intersite Fine Litter Decomposition Experiment (LIDET), 1990 to 2002. Long-Term Ecological Research. Forest Science Data Bank, Corvallis, OR. [Database]. Available: http://andrewsforest.oregonstate.edu/data/abstract.cfm?dbcode=TD023 (31 August 2015)</t>
  </si>
  <si>
    <t>Middelburg, J. J. A simple rate model for organic matter decomposition in marine sediments. Geochim. Cosmochim. Acta 53, 1577–1581 (1989).</t>
  </si>
  <si>
    <t>Stubbins, A. et al. Anthropogenic aerosols as a source of ancient dissolved organic matter in glaciers. Nat. Geosci. 5, 198–201 (2012).</t>
  </si>
  <si>
    <t>Hansell, D. A., Carlson, C. A. &amp; Schlitzer, R. Net removal of major marine dissolved organic carbon fractions in the subsurface ocean. Global Biogeochem. Cycles 26, 1–9 (2012).</t>
  </si>
  <si>
    <t>Rothman, D. H. &amp; Forney, D. C. Physical Model for the Decay and Preservation of Marine Organic Carbon\r10.1126/science.1138211. Science (80-. ). 316, 1325–1328 (2007).</t>
  </si>
  <si>
    <t>Hansell, D. A. Recalcitrant Dissolved Organic Carbon Fractions. Ann. Rev. Mar. Sci. 5, 421–445 (2013).</t>
  </si>
  <si>
    <t>Bleam, W. F. Soil and Environmental Chemistry. (Elsevier Inc. 2012).</t>
  </si>
  <si>
    <t>Clay, D. E. et al. Carbon-13 Fractionation of Relic Soil Organic Carbon during Mineralization Effects Calculated Half-Lives. Soil Sci. Soc. Am. J. 71, 1003–1009 (2007).</t>
  </si>
  <si>
    <t xml:space="preserve">Amelung, W., Brodowski, S., Sandhage-Hofmann, a. &amp; Bol, R. Chapter 6 Combining Biomarker with Stable Isotope Analyses for Assessing the Transformation and Turnover of Soil Organic Matter. Advances in Agronomy 100, (Elsevier Inc., 2009). </t>
  </si>
  <si>
    <t>Transmission (mo/mi)</t>
  </si>
  <si>
    <t>Retention</t>
  </si>
  <si>
    <t>WRT (days)</t>
  </si>
  <si>
    <t>Comment</t>
  </si>
  <si>
    <t>Nutrients &amp; glucose added to some samples from this lake!</t>
  </si>
  <si>
    <t>Spurious?</t>
  </si>
  <si>
    <t xml:space="preserve">WRT (years) </t>
  </si>
  <si>
    <t>Data not in paper, how derived?</t>
  </si>
  <si>
    <t>Estuary (salty). Also did short incubations</t>
  </si>
  <si>
    <t>?</t>
  </si>
  <si>
    <t>3.7 year dark incubation</t>
  </si>
  <si>
    <t>Excluded from analysis</t>
  </si>
  <si>
    <t>ln(tau)</t>
  </si>
  <si>
    <t>k_per_yr</t>
  </si>
  <si>
    <t>ln(k_peryr)</t>
  </si>
  <si>
    <t>alpha</t>
  </si>
  <si>
    <t>Type</t>
  </si>
  <si>
    <t>Field-Lake</t>
  </si>
  <si>
    <t>Field-Reservoir</t>
  </si>
  <si>
    <t>Bioassay-Lake</t>
  </si>
  <si>
    <t>Bioassay-River</t>
  </si>
  <si>
    <t>Bioassay-Reservoir</t>
  </si>
  <si>
    <t>Field-River</t>
  </si>
  <si>
    <t>Bioassay-Estuary</t>
  </si>
  <si>
    <t>Bioassay-Wetland</t>
  </si>
  <si>
    <t>Field-Catchment</t>
  </si>
  <si>
    <t>Field-Estuary</t>
  </si>
  <si>
    <t>Bioassay-Added substrate</t>
  </si>
  <si>
    <t>Field-Ocean</t>
  </si>
  <si>
    <t>In sheet k vs WRT, columns up to column K (incl.) are raw data from Catalan et al. Columns from L have been added</t>
  </si>
  <si>
    <t>ln(alpha)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</si>
</sst>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 indent="2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16" fillId="0" borderId="0" xfId="0" applyFont="1" applyAlignment="1">
      <alignment vertical="center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 indent="2"/>
    </xf>
    <xf numFmtId="1" fontId="0" fillId="0" borderId="0" xfId="0" applyNumberFormat="1" applyAlignment="1">
      <alignment horizontal="right" indent="2"/>
    </xf>
    <xf numFmtId="165" fontId="1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" fontId="0" fillId="33" borderId="0" xfId="0" applyNumberFormat="1" applyFill="1" applyAlignment="1">
      <alignment horizontal="right" indent="2"/>
    </xf>
    <xf numFmtId="1" fontId="14" fillId="0" borderId="0" xfId="0" applyNumberFormat="1" applyFont="1" applyAlignment="1">
      <alignment horizontal="right" indent="2"/>
    </xf>
    <xf numFmtId="1" fontId="22" fillId="0" borderId="0" xfId="0" applyNumberFormat="1" applyFont="1" applyAlignment="1">
      <alignment horizontal="right" indent="2"/>
    </xf>
    <xf numFmtId="167" fontId="0" fillId="0" borderId="0" xfId="0" applyNumberFormat="1"/>
    <xf numFmtId="167" fontId="16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4"/>
  <sheetViews>
    <sheetView tabSelected="1" zoomScale="110" zoomScaleNormal="110" workbookViewId="0">
      <selection activeCell="O4" sqref="O4"/>
    </sheetView>
  </sheetViews>
  <sheetFormatPr defaultRowHeight="14.4" x14ac:dyDescent="0.3"/>
  <cols>
    <col min="1" max="1" width="5.21875" customWidth="1"/>
    <col min="2" max="2" width="10.33203125" customWidth="1"/>
    <col min="3" max="3" width="22.88671875" customWidth="1"/>
    <col min="4" max="4" width="11.88671875" style="1" customWidth="1"/>
    <col min="5" max="5" width="8.6640625" customWidth="1"/>
    <col min="6" max="6" width="10.44140625" customWidth="1"/>
    <col min="7" max="7" width="16.33203125" style="3" customWidth="1"/>
    <col min="8" max="8" width="9.77734375" customWidth="1"/>
    <col min="9" max="9" width="10.33203125" customWidth="1"/>
    <col min="10" max="10" width="11.5546875" style="5" customWidth="1"/>
    <col min="11" max="11" width="15.21875" customWidth="1"/>
    <col min="12" max="12" width="10.33203125" customWidth="1"/>
    <col min="14" max="14" width="10.6640625" style="5" customWidth="1"/>
    <col min="15" max="15" width="15.21875" customWidth="1"/>
    <col min="16" max="16" width="12.33203125" style="22" customWidth="1"/>
    <col min="17" max="17" width="9.33203125" style="18" customWidth="1"/>
    <col min="18" max="18" width="10.21875" customWidth="1"/>
    <col min="23" max="23" width="12.21875" bestFit="1" customWidth="1"/>
  </cols>
  <sheetData>
    <row r="1" spans="1:23" s="6" customFormat="1" ht="86.4" x14ac:dyDescent="0.3">
      <c r="A1" s="6" t="s">
        <v>0</v>
      </c>
      <c r="B1" s="6" t="s">
        <v>1</v>
      </c>
      <c r="C1" s="6" t="s">
        <v>2</v>
      </c>
      <c r="D1" s="6" t="s">
        <v>203</v>
      </c>
      <c r="E1" s="6" t="s">
        <v>4</v>
      </c>
      <c r="F1" s="6" t="s">
        <v>199</v>
      </c>
      <c r="G1" s="6" t="s">
        <v>5</v>
      </c>
      <c r="H1" s="6" t="s">
        <v>247</v>
      </c>
      <c r="I1" s="6" t="s">
        <v>248</v>
      </c>
      <c r="J1" s="6" t="s">
        <v>605</v>
      </c>
      <c r="K1" s="6" t="s">
        <v>246</v>
      </c>
      <c r="L1" s="6" t="s">
        <v>615</v>
      </c>
      <c r="M1" s="6" t="s">
        <v>610</v>
      </c>
      <c r="N1" s="6" t="s">
        <v>601</v>
      </c>
      <c r="O1" s="6" t="s">
        <v>612</v>
      </c>
      <c r="P1" s="23" t="s">
        <v>599</v>
      </c>
      <c r="Q1" s="17" t="s">
        <v>600</v>
      </c>
      <c r="R1" s="6" t="s">
        <v>602</v>
      </c>
      <c r="S1" s="6" t="s">
        <v>604</v>
      </c>
      <c r="T1" s="6" t="s">
        <v>613</v>
      </c>
      <c r="U1" s="6" t="s">
        <v>611</v>
      </c>
      <c r="V1" s="6" t="s">
        <v>614</v>
      </c>
      <c r="W1" s="6" t="s">
        <v>629</v>
      </c>
    </row>
    <row r="2" spans="1:23" x14ac:dyDescent="0.3">
      <c r="A2">
        <v>1</v>
      </c>
      <c r="B2" t="s">
        <v>6</v>
      </c>
      <c r="C2" t="s">
        <v>27</v>
      </c>
      <c r="D2" s="1">
        <v>1</v>
      </c>
      <c r="E2" t="s">
        <v>7</v>
      </c>
      <c r="F2" t="s">
        <v>25</v>
      </c>
      <c r="G2" s="3" t="s">
        <v>28</v>
      </c>
      <c r="H2" s="7">
        <v>43.944012999999998</v>
      </c>
      <c r="I2" s="7">
        <v>-71.693437000000003</v>
      </c>
      <c r="J2" s="4">
        <v>1</v>
      </c>
      <c r="K2" s="2">
        <v>4.0466080000000001E-3</v>
      </c>
      <c r="L2" t="s">
        <v>616</v>
      </c>
      <c r="M2">
        <v>0</v>
      </c>
      <c r="N2" s="16">
        <f>J2*365</f>
        <v>365</v>
      </c>
      <c r="O2" s="2">
        <f>K2*EXP(5.9)</f>
        <v>1.4771635377635828</v>
      </c>
      <c r="P2" s="22">
        <f>EXP(-K2*365*J2)</f>
        <v>0.22831890526612889</v>
      </c>
      <c r="Q2" s="18">
        <f>1-P2</f>
        <v>0.77168109473387114</v>
      </c>
      <c r="S2">
        <v>1</v>
      </c>
      <c r="T2">
        <f>LN(O2)</f>
        <v>0.39012372034718523</v>
      </c>
      <c r="U2" s="7">
        <f>LN(J2)</f>
        <v>0</v>
      </c>
      <c r="V2" s="7">
        <f>-LN(P2)</f>
        <v>1.47701192</v>
      </c>
      <c r="W2">
        <f>LN(V2)</f>
        <v>0.3900210739296765</v>
      </c>
    </row>
    <row r="3" spans="1:23" x14ac:dyDescent="0.3">
      <c r="A3">
        <v>2</v>
      </c>
      <c r="B3" t="s">
        <v>6</v>
      </c>
      <c r="C3" t="s">
        <v>201</v>
      </c>
      <c r="D3" s="1">
        <v>2</v>
      </c>
      <c r="E3" t="s">
        <v>14</v>
      </c>
      <c r="F3" t="s">
        <v>8</v>
      </c>
      <c r="G3" s="3" t="s">
        <v>29</v>
      </c>
      <c r="H3" s="7">
        <v>63.995686999999997</v>
      </c>
      <c r="I3" s="7">
        <v>18.404232</v>
      </c>
      <c r="J3" s="4">
        <v>0.30136986300000002</v>
      </c>
      <c r="K3" s="2">
        <v>2.8709769999999998E-3</v>
      </c>
      <c r="L3" t="s">
        <v>617</v>
      </c>
      <c r="M3">
        <v>0</v>
      </c>
      <c r="N3" s="16">
        <f>J3*365</f>
        <v>109.99999999500001</v>
      </c>
      <c r="O3" s="2">
        <f>K3*EXP(5.9)</f>
        <v>1.0480141743795983</v>
      </c>
      <c r="P3" s="22">
        <f>EXP(-K3*365*J3)</f>
        <v>0.72919982950721463</v>
      </c>
      <c r="Q3" s="18">
        <f t="shared" ref="Q3:Q66" si="0">1-P3</f>
        <v>0.27080017049278537</v>
      </c>
      <c r="S3">
        <v>1</v>
      </c>
      <c r="T3">
        <f>LN(O3)</f>
        <v>4.6897110978758552E-2</v>
      </c>
      <c r="U3" s="7">
        <f>LN(J3)</f>
        <v>-1.1994169878355299</v>
      </c>
      <c r="V3" s="7">
        <f>-LN(P3)</f>
        <v>0.31580746998564513</v>
      </c>
      <c r="W3">
        <f t="shared" ref="W3:W66" si="1">LN(V3)</f>
        <v>-1.1526225232742799</v>
      </c>
    </row>
    <row r="4" spans="1:23" x14ac:dyDescent="0.3">
      <c r="A4">
        <v>3</v>
      </c>
      <c r="B4" t="s">
        <v>6</v>
      </c>
      <c r="C4" t="s">
        <v>202</v>
      </c>
      <c r="D4" s="1">
        <v>3</v>
      </c>
      <c r="E4" t="s">
        <v>7</v>
      </c>
      <c r="F4" t="s">
        <v>8</v>
      </c>
      <c r="G4" s="3" t="s">
        <v>30</v>
      </c>
      <c r="H4" s="7">
        <v>57.937635999999998</v>
      </c>
      <c r="I4" s="7">
        <v>16.697475000000001</v>
      </c>
      <c r="J4" s="4">
        <v>0.72328767100000002</v>
      </c>
      <c r="K4" s="2">
        <v>2.3982589999999998E-3</v>
      </c>
      <c r="L4" t="s">
        <v>616</v>
      </c>
      <c r="M4">
        <v>0</v>
      </c>
      <c r="N4" s="16">
        <f>J4*365</f>
        <v>263.99999991499999</v>
      </c>
      <c r="O4" s="2">
        <f>K4*EXP(5.9)</f>
        <v>0.87545439264523572</v>
      </c>
      <c r="P4" s="22">
        <f>EXP(-K4*365*J4)</f>
        <v>0.53092188605841717</v>
      </c>
      <c r="Q4" s="18">
        <f t="shared" si="0"/>
        <v>0.46907811394158283</v>
      </c>
      <c r="S4">
        <v>1</v>
      </c>
      <c r="T4">
        <f>LN(O4)</f>
        <v>-0.13301222153688816</v>
      </c>
      <c r="U4" s="7">
        <f>LN(J4)</f>
        <v>-0.32394825075814498</v>
      </c>
      <c r="V4" s="7">
        <f>-LN(P4)</f>
        <v>0.63314037579614801</v>
      </c>
      <c r="W4">
        <f t="shared" si="1"/>
        <v>-0.45706311871254185</v>
      </c>
    </row>
    <row r="5" spans="1:23" x14ac:dyDescent="0.3">
      <c r="A5">
        <v>4</v>
      </c>
      <c r="B5" t="s">
        <v>31</v>
      </c>
      <c r="C5" t="s">
        <v>536</v>
      </c>
      <c r="D5" s="10" t="s">
        <v>528</v>
      </c>
      <c r="E5" t="s">
        <v>7</v>
      </c>
      <c r="F5" t="s">
        <v>15</v>
      </c>
      <c r="G5" s="3" t="s">
        <v>32</v>
      </c>
      <c r="H5" s="7">
        <v>69.050403000000003</v>
      </c>
      <c r="I5" s="7">
        <v>20.875897999999999</v>
      </c>
      <c r="J5" s="4">
        <v>0.219178082</v>
      </c>
      <c r="K5" s="14">
        <v>7.1151370232424877E-4</v>
      </c>
      <c r="L5" t="s">
        <v>618</v>
      </c>
      <c r="M5">
        <v>0</v>
      </c>
      <c r="N5" s="16">
        <f>J5*365</f>
        <v>79.999999930000001</v>
      </c>
      <c r="O5" s="2">
        <f>K5*EXP(5.9)</f>
        <v>0.25972916024792914</v>
      </c>
      <c r="P5" s="22">
        <f>EXP(-K5*365*J5)</f>
        <v>0.94466860442889489</v>
      </c>
      <c r="Q5" s="18">
        <f t="shared" si="0"/>
        <v>5.5331395571105113E-2</v>
      </c>
      <c r="S5">
        <v>1</v>
      </c>
      <c r="T5">
        <f>LN(O5)</f>
        <v>-1.3481158822582482</v>
      </c>
      <c r="U5" s="7">
        <f>LN(J5)</f>
        <v>-1.5178707197836099</v>
      </c>
      <c r="V5" s="7">
        <f>-LN(P5)</f>
        <v>5.6921096136133921E-2</v>
      </c>
      <c r="W5">
        <f t="shared" si="1"/>
        <v>-2.8660892484593674</v>
      </c>
    </row>
    <row r="6" spans="1:23" x14ac:dyDescent="0.3">
      <c r="A6">
        <v>5</v>
      </c>
      <c r="B6" t="s">
        <v>31</v>
      </c>
      <c r="C6" t="s">
        <v>536</v>
      </c>
      <c r="D6" s="10" t="s">
        <v>528</v>
      </c>
      <c r="E6" t="s">
        <v>7</v>
      </c>
      <c r="F6" t="s">
        <v>15</v>
      </c>
      <c r="G6" s="3" t="s">
        <v>32</v>
      </c>
      <c r="H6" s="7">
        <v>69.050403000000003</v>
      </c>
      <c r="I6" s="7">
        <v>20.875897999999999</v>
      </c>
      <c r="J6" s="4">
        <v>0.219178082</v>
      </c>
      <c r="K6" s="14">
        <v>1.165781457480187E-3</v>
      </c>
      <c r="L6" t="s">
        <v>618</v>
      </c>
      <c r="M6">
        <v>0</v>
      </c>
      <c r="N6" s="16">
        <f>J6*365</f>
        <v>79.999999930000001</v>
      </c>
      <c r="O6" s="2">
        <f>K6*EXP(5.9)</f>
        <v>0.42555391132292009</v>
      </c>
      <c r="P6" s="22">
        <f>EXP(-K6*365*J6)</f>
        <v>0.91095432834696977</v>
      </c>
      <c r="Q6" s="18">
        <f t="shared" si="0"/>
        <v>8.9045671653030234E-2</v>
      </c>
      <c r="S6">
        <v>1</v>
      </c>
      <c r="T6">
        <f>LN(O6)</f>
        <v>-0.8543636378831706</v>
      </c>
      <c r="U6" s="7">
        <f>LN(J6)</f>
        <v>-1.5178707197836099</v>
      </c>
      <c r="V6" s="7">
        <f>-LN(P6)</f>
        <v>9.3262516516810209E-2</v>
      </c>
      <c r="W6">
        <f t="shared" si="1"/>
        <v>-2.3723370040842897</v>
      </c>
    </row>
    <row r="7" spans="1:23" x14ac:dyDescent="0.3">
      <c r="A7">
        <v>6</v>
      </c>
      <c r="B7" t="s">
        <v>31</v>
      </c>
      <c r="C7" t="s">
        <v>536</v>
      </c>
      <c r="D7" s="10" t="s">
        <v>528</v>
      </c>
      <c r="E7" t="s">
        <v>7</v>
      </c>
      <c r="F7" t="s">
        <v>15</v>
      </c>
      <c r="G7" s="3" t="s">
        <v>32</v>
      </c>
      <c r="H7" s="7">
        <v>69.050403000000003</v>
      </c>
      <c r="I7" s="7">
        <v>20.875897999999999</v>
      </c>
      <c r="J7" s="4">
        <v>0.219178082</v>
      </c>
      <c r="K7" s="14">
        <v>1.0325997971116184E-3</v>
      </c>
      <c r="L7" t="s">
        <v>618</v>
      </c>
      <c r="M7">
        <v>0</v>
      </c>
      <c r="N7" s="16">
        <f>J7*365</f>
        <v>79.999999930000001</v>
      </c>
      <c r="O7" s="2">
        <f>K7*EXP(5.9)</f>
        <v>0.37693761525587755</v>
      </c>
      <c r="P7" s="22">
        <f>EXP(-K7*365*J7)</f>
        <v>0.92071201060218733</v>
      </c>
      <c r="Q7" s="18">
        <f t="shared" si="0"/>
        <v>7.9287989397812675E-2</v>
      </c>
      <c r="S7">
        <v>1</v>
      </c>
      <c r="T7">
        <f>LN(O7)</f>
        <v>-0.97567558200177895</v>
      </c>
      <c r="U7" s="7">
        <f>LN(J7)</f>
        <v>-1.5178707197836099</v>
      </c>
      <c r="V7" s="7">
        <f>-LN(P7)</f>
        <v>8.2607983696647513E-2</v>
      </c>
      <c r="W7">
        <f t="shared" si="1"/>
        <v>-2.4936489482028974</v>
      </c>
    </row>
    <row r="8" spans="1:23" x14ac:dyDescent="0.3">
      <c r="A8">
        <v>7</v>
      </c>
      <c r="B8" t="s">
        <v>31</v>
      </c>
      <c r="C8" t="s">
        <v>536</v>
      </c>
      <c r="D8" s="10" t="s">
        <v>528</v>
      </c>
      <c r="E8" t="s">
        <v>7</v>
      </c>
      <c r="F8" t="s">
        <v>15</v>
      </c>
      <c r="G8" s="3" t="s">
        <v>33</v>
      </c>
      <c r="H8" s="7">
        <v>69.849588999999995</v>
      </c>
      <c r="I8" s="7">
        <v>27.540222</v>
      </c>
      <c r="J8" s="4">
        <v>0.219178082</v>
      </c>
      <c r="K8" s="14">
        <v>8.8370360548879691E-4</v>
      </c>
      <c r="L8" t="s">
        <v>618</v>
      </c>
      <c r="M8">
        <v>0</v>
      </c>
      <c r="N8" s="16">
        <f>J8*365</f>
        <v>79.999999930000001</v>
      </c>
      <c r="O8" s="2">
        <f>K8*EXP(5.9)</f>
        <v>0.32258492649109199</v>
      </c>
      <c r="P8" s="22">
        <f>EXP(-K8*365*J8)</f>
        <v>0.9317448308941062</v>
      </c>
      <c r="Q8" s="18">
        <f t="shared" si="0"/>
        <v>6.8255169105893798E-2</v>
      </c>
      <c r="S8">
        <v>1</v>
      </c>
      <c r="T8">
        <f>LN(O8)</f>
        <v>-1.1313888394567893</v>
      </c>
      <c r="U8" s="7">
        <f>LN(J8)</f>
        <v>-1.5178707197836099</v>
      </c>
      <c r="V8" s="7">
        <f>-LN(P8)</f>
        <v>7.0696288377244468E-2</v>
      </c>
      <c r="W8">
        <f t="shared" si="1"/>
        <v>-2.6493622056579085</v>
      </c>
    </row>
    <row r="9" spans="1:23" x14ac:dyDescent="0.3">
      <c r="A9">
        <v>8</v>
      </c>
      <c r="B9" t="s">
        <v>31</v>
      </c>
      <c r="C9" t="s">
        <v>536</v>
      </c>
      <c r="D9" s="10" t="s">
        <v>528</v>
      </c>
      <c r="E9" t="s">
        <v>7</v>
      </c>
      <c r="F9" t="s">
        <v>15</v>
      </c>
      <c r="G9" s="3" t="s">
        <v>34</v>
      </c>
      <c r="H9" s="7">
        <v>47.229723</v>
      </c>
      <c r="I9" s="7">
        <v>11.013908000000001</v>
      </c>
      <c r="J9" s="4">
        <v>0.219178082</v>
      </c>
      <c r="K9" s="14">
        <v>1.6758602819880765E-3</v>
      </c>
      <c r="L9" t="s">
        <v>618</v>
      </c>
      <c r="M9">
        <v>0</v>
      </c>
      <c r="N9" s="16">
        <f>J9*365</f>
        <v>79.999999930000001</v>
      </c>
      <c r="O9" s="2">
        <f>K9*EXP(5.9)</f>
        <v>0.61175179383300349</v>
      </c>
      <c r="P9" s="22">
        <f>EXP(-K9*365*J9)</f>
        <v>0.87452987525078296</v>
      </c>
      <c r="Q9" s="18">
        <f t="shared" si="0"/>
        <v>0.12547012474921704</v>
      </c>
      <c r="S9">
        <v>1</v>
      </c>
      <c r="T9">
        <f>LN(O9)</f>
        <v>-0.49142864436614231</v>
      </c>
      <c r="U9" s="7">
        <f>LN(J9)</f>
        <v>-1.5178707197836099</v>
      </c>
      <c r="V9" s="7">
        <f>-LN(P9)</f>
        <v>0.13406882244173587</v>
      </c>
      <c r="W9">
        <f t="shared" si="1"/>
        <v>-2.0094020105672614</v>
      </c>
    </row>
    <row r="10" spans="1:23" x14ac:dyDescent="0.3">
      <c r="A10">
        <v>9</v>
      </c>
      <c r="B10" t="s">
        <v>31</v>
      </c>
      <c r="C10" t="s">
        <v>536</v>
      </c>
      <c r="D10" s="10" t="s">
        <v>528</v>
      </c>
      <c r="E10" t="s">
        <v>7</v>
      </c>
      <c r="F10" t="s">
        <v>15</v>
      </c>
      <c r="G10" s="3" t="s">
        <v>34</v>
      </c>
      <c r="H10" s="7">
        <v>47.229723</v>
      </c>
      <c r="I10" s="7">
        <v>11.013908000000001</v>
      </c>
      <c r="J10" s="4">
        <v>0.219178082</v>
      </c>
      <c r="K10" s="14">
        <v>1.6654316762869986E-3</v>
      </c>
      <c r="L10" t="s">
        <v>618</v>
      </c>
      <c r="M10">
        <v>0</v>
      </c>
      <c r="N10" s="16">
        <f>J10*365</f>
        <v>79.999999930000001</v>
      </c>
      <c r="O10" s="2">
        <f>K10*EXP(5.9)</f>
        <v>0.60794496201451609</v>
      </c>
      <c r="P10" s="22">
        <f>EXP(-K10*365*J10)</f>
        <v>0.87525978986690023</v>
      </c>
      <c r="Q10" s="18">
        <f t="shared" si="0"/>
        <v>0.12474021013309977</v>
      </c>
      <c r="S10">
        <v>1</v>
      </c>
      <c r="T10">
        <f>LN(O10)</f>
        <v>-0.49767092411586494</v>
      </c>
      <c r="U10" s="7">
        <f>LN(J10)</f>
        <v>-1.5178707197836099</v>
      </c>
      <c r="V10" s="7">
        <f>-LN(P10)</f>
        <v>0.13323453398637974</v>
      </c>
      <c r="W10">
        <f t="shared" si="1"/>
        <v>-2.0156442903169833</v>
      </c>
    </row>
    <row r="11" spans="1:23" x14ac:dyDescent="0.3">
      <c r="A11">
        <v>10</v>
      </c>
      <c r="B11" t="s">
        <v>31</v>
      </c>
      <c r="C11" t="s">
        <v>536</v>
      </c>
      <c r="D11" s="10" t="s">
        <v>528</v>
      </c>
      <c r="E11" t="s">
        <v>7</v>
      </c>
      <c r="F11" t="s">
        <v>15</v>
      </c>
      <c r="G11" s="3" t="s">
        <v>34</v>
      </c>
      <c r="H11" s="7">
        <v>47.229723</v>
      </c>
      <c r="I11" s="7">
        <v>11.013908000000001</v>
      </c>
      <c r="J11" s="4">
        <v>0.219178082</v>
      </c>
      <c r="K11" s="14">
        <v>7.9607288942239499E-4</v>
      </c>
      <c r="L11" t="s">
        <v>618</v>
      </c>
      <c r="M11">
        <v>0</v>
      </c>
      <c r="N11" s="16">
        <f>J11*365</f>
        <v>79.999999930000001</v>
      </c>
      <c r="O11" s="2">
        <f>K11*EXP(5.9)</f>
        <v>0.29059643179098704</v>
      </c>
      <c r="P11" s="22">
        <f>EXP(-K11*365*J11)</f>
        <v>0.9382997378278195</v>
      </c>
      <c r="Q11" s="18">
        <f t="shared" si="0"/>
        <v>6.1700262172180498E-2</v>
      </c>
      <c r="S11">
        <v>1</v>
      </c>
      <c r="T11">
        <f>LN(O11)</f>
        <v>-1.2358198066860087</v>
      </c>
      <c r="U11" s="7">
        <f>LN(J11)</f>
        <v>-1.5178707197836099</v>
      </c>
      <c r="V11" s="7">
        <f>-LN(P11)</f>
        <v>6.3685831098066484E-2</v>
      </c>
      <c r="W11">
        <f t="shared" si="1"/>
        <v>-2.7537931728871277</v>
      </c>
    </row>
    <row r="12" spans="1:23" x14ac:dyDescent="0.3">
      <c r="A12">
        <v>11</v>
      </c>
      <c r="B12" t="s">
        <v>31</v>
      </c>
      <c r="C12" t="s">
        <v>204</v>
      </c>
      <c r="D12" s="1">
        <v>4</v>
      </c>
      <c r="E12" t="s">
        <v>7</v>
      </c>
      <c r="F12" t="s">
        <v>8</v>
      </c>
      <c r="G12" s="3" t="s">
        <v>35</v>
      </c>
      <c r="H12" s="7">
        <v>47.292968999999999</v>
      </c>
      <c r="I12" s="7">
        <v>-78.266655</v>
      </c>
      <c r="J12" s="4">
        <v>3.8356163999999998E-2</v>
      </c>
      <c r="K12" s="2">
        <v>1.1829501899221433E-2</v>
      </c>
      <c r="L12" t="s">
        <v>618</v>
      </c>
      <c r="M12">
        <v>0</v>
      </c>
      <c r="N12" s="16">
        <f>J12*365</f>
        <v>13.999999859999999</v>
      </c>
      <c r="O12" s="2">
        <f>K12*EXP(5.9)</f>
        <v>4.3182114193998906</v>
      </c>
      <c r="P12" s="22">
        <f>EXP(-K12*365*J12)</f>
        <v>0.84737408339329534</v>
      </c>
      <c r="Q12" s="18">
        <f t="shared" si="0"/>
        <v>0.15262591660670466</v>
      </c>
      <c r="S12">
        <v>1</v>
      </c>
      <c r="T12">
        <f>LN(O12)</f>
        <v>1.4628412932376516</v>
      </c>
      <c r="U12" s="7">
        <f>LN(J12)</f>
        <v>-3.260840033967233</v>
      </c>
      <c r="V12" s="7">
        <f>-LN(P12)</f>
        <v>0.16561302493296978</v>
      </c>
      <c r="W12">
        <f t="shared" si="1"/>
        <v>-1.7981013871470903</v>
      </c>
    </row>
    <row r="13" spans="1:23" x14ac:dyDescent="0.3">
      <c r="A13">
        <v>12</v>
      </c>
      <c r="B13" t="s">
        <v>31</v>
      </c>
      <c r="C13" t="s">
        <v>204</v>
      </c>
      <c r="D13" s="1">
        <v>4</v>
      </c>
      <c r="E13" t="s">
        <v>7</v>
      </c>
      <c r="F13" t="s">
        <v>8</v>
      </c>
      <c r="G13" s="3" t="s">
        <v>36</v>
      </c>
      <c r="H13" s="7">
        <v>45.405349999999999</v>
      </c>
      <c r="I13" s="7">
        <v>-72.201853999999997</v>
      </c>
      <c r="J13" s="4">
        <v>3.8356163999999998E-2</v>
      </c>
      <c r="K13" s="2">
        <v>1.2956121127718712E-2</v>
      </c>
      <c r="L13" t="s">
        <v>618</v>
      </c>
      <c r="M13">
        <v>0</v>
      </c>
      <c r="N13" s="16">
        <f>J13*365</f>
        <v>13.999999859999999</v>
      </c>
      <c r="O13" s="2">
        <f>K13*EXP(5.9)</f>
        <v>4.7294696498189275</v>
      </c>
      <c r="P13" s="22">
        <f>EXP(-K13*365*J13)</f>
        <v>0.83411358406333436</v>
      </c>
      <c r="Q13" s="18">
        <f t="shared" si="0"/>
        <v>0.16588641593666564</v>
      </c>
      <c r="S13">
        <v>1</v>
      </c>
      <c r="T13">
        <f>LN(O13)</f>
        <v>1.5538130714433782</v>
      </c>
      <c r="U13" s="7">
        <f>LN(J13)</f>
        <v>-3.260840033967233</v>
      </c>
      <c r="V13" s="7">
        <f>-LN(P13)</f>
        <v>0.18138569397420495</v>
      </c>
      <c r="W13">
        <f t="shared" si="1"/>
        <v>-1.7071296089413639</v>
      </c>
    </row>
    <row r="14" spans="1:23" x14ac:dyDescent="0.3">
      <c r="A14">
        <v>13</v>
      </c>
      <c r="B14" t="s">
        <v>31</v>
      </c>
      <c r="C14" t="s">
        <v>204</v>
      </c>
      <c r="D14" s="1">
        <v>4</v>
      </c>
      <c r="E14" t="s">
        <v>7</v>
      </c>
      <c r="F14" t="s">
        <v>8</v>
      </c>
      <c r="G14" s="3" t="s">
        <v>37</v>
      </c>
      <c r="H14" s="7">
        <v>45.384616999999999</v>
      </c>
      <c r="I14" s="7">
        <v>-72.174131000000003</v>
      </c>
      <c r="J14" s="4">
        <v>3.8356163999999998E-2</v>
      </c>
      <c r="K14" s="2">
        <v>1.2956121127718712E-2</v>
      </c>
      <c r="L14" t="s">
        <v>618</v>
      </c>
      <c r="M14">
        <v>0</v>
      </c>
      <c r="N14" s="16">
        <f>J14*365</f>
        <v>13.999999859999999</v>
      </c>
      <c r="O14" s="2">
        <f>K14*EXP(5.9)</f>
        <v>4.7294696498189275</v>
      </c>
      <c r="P14" s="22">
        <f>EXP(-K14*365*J14)</f>
        <v>0.83411358406333436</v>
      </c>
      <c r="Q14" s="18">
        <f t="shared" si="0"/>
        <v>0.16588641593666564</v>
      </c>
      <c r="S14">
        <v>1</v>
      </c>
      <c r="T14">
        <f>LN(O14)</f>
        <v>1.5538130714433782</v>
      </c>
      <c r="U14" s="7">
        <f>LN(J14)</f>
        <v>-3.260840033967233</v>
      </c>
      <c r="V14" s="7">
        <f>-LN(P14)</f>
        <v>0.18138569397420495</v>
      </c>
      <c r="W14">
        <f t="shared" si="1"/>
        <v>-1.7071296089413639</v>
      </c>
    </row>
    <row r="15" spans="1:23" x14ac:dyDescent="0.3">
      <c r="A15">
        <v>14</v>
      </c>
      <c r="B15" t="s">
        <v>31</v>
      </c>
      <c r="C15" t="s">
        <v>204</v>
      </c>
      <c r="D15" s="1">
        <v>4</v>
      </c>
      <c r="E15" t="s">
        <v>7</v>
      </c>
      <c r="F15" t="s">
        <v>8</v>
      </c>
      <c r="G15" s="3" t="s">
        <v>38</v>
      </c>
      <c r="H15" s="7">
        <v>45.384616999999999</v>
      </c>
      <c r="I15" s="7">
        <v>-72.174131000000003</v>
      </c>
      <c r="J15" s="4">
        <v>3.8356163999999998E-2</v>
      </c>
      <c r="K15" s="2">
        <v>1.2956121127718712E-2</v>
      </c>
      <c r="L15" t="s">
        <v>618</v>
      </c>
      <c r="M15">
        <v>0</v>
      </c>
      <c r="N15" s="16">
        <f>J15*365</f>
        <v>13.999999859999999</v>
      </c>
      <c r="O15" s="2">
        <f>K15*EXP(5.9)</f>
        <v>4.7294696498189275</v>
      </c>
      <c r="P15" s="22">
        <f>EXP(-K15*365*J15)</f>
        <v>0.83411358406333436</v>
      </c>
      <c r="Q15" s="18">
        <f t="shared" si="0"/>
        <v>0.16588641593666564</v>
      </c>
      <c r="S15">
        <v>1</v>
      </c>
      <c r="T15">
        <f>LN(O15)</f>
        <v>1.5538130714433782</v>
      </c>
      <c r="U15" s="7">
        <f>LN(J15)</f>
        <v>-3.260840033967233</v>
      </c>
      <c r="V15" s="7">
        <f>-LN(P15)</f>
        <v>0.18138569397420495</v>
      </c>
      <c r="W15">
        <f t="shared" si="1"/>
        <v>-1.7071296089413639</v>
      </c>
    </row>
    <row r="16" spans="1:23" x14ac:dyDescent="0.3">
      <c r="A16">
        <v>15</v>
      </c>
      <c r="B16" t="s">
        <v>31</v>
      </c>
      <c r="C16" t="s">
        <v>204</v>
      </c>
      <c r="D16" s="1">
        <v>4</v>
      </c>
      <c r="E16" t="s">
        <v>7</v>
      </c>
      <c r="F16" t="s">
        <v>8</v>
      </c>
      <c r="G16" s="3" t="s">
        <v>39</v>
      </c>
      <c r="H16" s="7">
        <v>45.411979000000002</v>
      </c>
      <c r="I16" s="7">
        <v>-72.189108000000004</v>
      </c>
      <c r="J16" s="4">
        <v>3.8356163999999998E-2</v>
      </c>
      <c r="K16" s="2">
        <v>4.5064769139891176E-3</v>
      </c>
      <c r="L16" t="s">
        <v>618</v>
      </c>
      <c r="M16">
        <v>0</v>
      </c>
      <c r="N16" s="16">
        <f>J16*365</f>
        <v>13.999999859999999</v>
      </c>
      <c r="O16" s="2">
        <f>K16*EXP(5.9)</f>
        <v>1.645032921676149</v>
      </c>
      <c r="P16" s="22">
        <f>EXP(-K16*365*J16)</f>
        <v>0.93885833775580119</v>
      </c>
      <c r="Q16" s="18">
        <f t="shared" si="0"/>
        <v>6.1141662244198813E-2</v>
      </c>
      <c r="S16">
        <v>1</v>
      </c>
      <c r="T16">
        <f>LN(O16)</f>
        <v>0.49776039719406456</v>
      </c>
      <c r="U16" s="7">
        <f>LN(J16)</f>
        <v>-3.260840033967233</v>
      </c>
      <c r="V16" s="7">
        <f>-LN(P16)</f>
        <v>6.3090676164940837E-2</v>
      </c>
      <c r="W16">
        <f t="shared" si="1"/>
        <v>-2.763182283190678</v>
      </c>
    </row>
    <row r="17" spans="1:23" x14ac:dyDescent="0.3">
      <c r="A17">
        <v>16</v>
      </c>
      <c r="B17" t="s">
        <v>31</v>
      </c>
      <c r="C17" t="s">
        <v>204</v>
      </c>
      <c r="D17" s="1">
        <v>4</v>
      </c>
      <c r="E17" t="s">
        <v>7</v>
      </c>
      <c r="F17" t="s">
        <v>8</v>
      </c>
      <c r="G17" s="3" t="s">
        <v>40</v>
      </c>
      <c r="H17" s="7">
        <v>45.376387999999999</v>
      </c>
      <c r="I17" s="7">
        <v>-72.252298999999994</v>
      </c>
      <c r="J17" s="4">
        <v>3.8356163999999998E-2</v>
      </c>
      <c r="K17" s="2">
        <v>2.5348932641188784E-2</v>
      </c>
      <c r="L17" t="s">
        <v>618</v>
      </c>
      <c r="M17">
        <v>0</v>
      </c>
      <c r="N17" s="16">
        <f>J17*365</f>
        <v>13.999999859999999</v>
      </c>
      <c r="O17" s="2">
        <f>K17*EXP(5.9)</f>
        <v>9.2533101844283365</v>
      </c>
      <c r="P17" s="22">
        <f>EXP(-K17*365*J17)</f>
        <v>0.70125404532477198</v>
      </c>
      <c r="Q17" s="18">
        <f t="shared" si="0"/>
        <v>0.29874595467522802</v>
      </c>
      <c r="S17">
        <v>1</v>
      </c>
      <c r="T17">
        <f>LN(O17)</f>
        <v>2.2249813452845482</v>
      </c>
      <c r="U17" s="7">
        <f>LN(J17)</f>
        <v>-3.260840033967233</v>
      </c>
      <c r="V17" s="7">
        <f>-LN(P17)</f>
        <v>0.35488505342779236</v>
      </c>
      <c r="W17">
        <f t="shared" si="1"/>
        <v>-1.0359613351001935</v>
      </c>
    </row>
    <row r="18" spans="1:23" x14ac:dyDescent="0.3">
      <c r="A18">
        <v>17</v>
      </c>
      <c r="B18" t="s">
        <v>31</v>
      </c>
      <c r="C18" t="s">
        <v>204</v>
      </c>
      <c r="D18" s="1">
        <v>4</v>
      </c>
      <c r="E18" t="s">
        <v>7</v>
      </c>
      <c r="F18" t="s">
        <v>8</v>
      </c>
      <c r="G18" s="3" t="s">
        <v>35</v>
      </c>
      <c r="H18" s="7">
        <v>47.292968999999999</v>
      </c>
      <c r="I18" s="7">
        <v>-78.266655</v>
      </c>
      <c r="J18" s="4">
        <v>3.8356163999999998E-2</v>
      </c>
      <c r="K18" s="2">
        <v>1.8589217270205108E-3</v>
      </c>
      <c r="L18" t="s">
        <v>618</v>
      </c>
      <c r="M18">
        <v>0</v>
      </c>
      <c r="N18" s="16">
        <f>J18*365</f>
        <v>13.999999859999999</v>
      </c>
      <c r="O18" s="2">
        <f>K18*EXP(5.9)</f>
        <v>0.67857608019141136</v>
      </c>
      <c r="P18" s="22">
        <f>EXP(-K18*365*J18)</f>
        <v>0.97431082514967737</v>
      </c>
      <c r="Q18" s="18">
        <f t="shared" si="0"/>
        <v>2.5689174850322627E-2</v>
      </c>
      <c r="S18">
        <v>1</v>
      </c>
      <c r="T18">
        <f>LN(O18)</f>
        <v>-0.38775867601333702</v>
      </c>
      <c r="U18" s="7">
        <f>LN(J18)</f>
        <v>-3.260840033967233</v>
      </c>
      <c r="V18" s="7">
        <f>-LN(P18)</f>
        <v>2.6024903918038099E-2</v>
      </c>
      <c r="W18">
        <f t="shared" si="1"/>
        <v>-3.648701356398079</v>
      </c>
    </row>
    <row r="19" spans="1:23" x14ac:dyDescent="0.3">
      <c r="A19">
        <v>18</v>
      </c>
      <c r="B19" t="s">
        <v>31</v>
      </c>
      <c r="C19" t="s">
        <v>204</v>
      </c>
      <c r="D19" s="1">
        <v>4</v>
      </c>
      <c r="E19" t="s">
        <v>7</v>
      </c>
      <c r="F19" t="s">
        <v>8</v>
      </c>
      <c r="G19" s="3" t="s">
        <v>36</v>
      </c>
      <c r="H19" s="7">
        <v>45.405349999999999</v>
      </c>
      <c r="I19" s="7">
        <v>-72.201853999999997</v>
      </c>
      <c r="J19" s="4">
        <v>3.8356163999999998E-2</v>
      </c>
      <c r="K19" s="2">
        <v>6.7597153709836755E-4</v>
      </c>
      <c r="L19" t="s">
        <v>618</v>
      </c>
      <c r="M19">
        <v>0</v>
      </c>
      <c r="N19" s="16">
        <f>J19*365</f>
        <v>13.999999859999999</v>
      </c>
      <c r="O19" s="2">
        <f>K19*EXP(5.9)</f>
        <v>0.24675493825142233</v>
      </c>
      <c r="P19" s="22">
        <f>EXP(-K19*365*J19)</f>
        <v>0.99058103752516402</v>
      </c>
      <c r="Q19" s="18">
        <f t="shared" si="0"/>
        <v>9.418962474835979E-3</v>
      </c>
      <c r="S19">
        <v>1</v>
      </c>
      <c r="T19">
        <f>LN(O19)</f>
        <v>-1.3993595876918168</v>
      </c>
      <c r="U19" s="7">
        <f>LN(J19)</f>
        <v>-3.260840033967233</v>
      </c>
      <c r="V19" s="7">
        <f>-LN(P19)</f>
        <v>9.4636014247411575E-3</v>
      </c>
      <c r="W19">
        <f t="shared" si="1"/>
        <v>-4.6603022680765553</v>
      </c>
    </row>
    <row r="20" spans="1:23" x14ac:dyDescent="0.3">
      <c r="A20">
        <v>19</v>
      </c>
      <c r="B20" t="s">
        <v>31</v>
      </c>
      <c r="C20" t="s">
        <v>204</v>
      </c>
      <c r="D20" s="1">
        <v>4</v>
      </c>
      <c r="E20" t="s">
        <v>7</v>
      </c>
      <c r="F20" t="s">
        <v>8</v>
      </c>
      <c r="G20" s="3" t="s">
        <v>37</v>
      </c>
      <c r="H20" s="7">
        <v>45.384616999999999</v>
      </c>
      <c r="I20" s="7">
        <v>-72.174131000000003</v>
      </c>
      <c r="J20" s="4">
        <v>3.8356163999999998E-2</v>
      </c>
      <c r="K20" s="2">
        <v>8.4496442137295944E-4</v>
      </c>
      <c r="L20" t="s">
        <v>618</v>
      </c>
      <c r="M20">
        <v>0</v>
      </c>
      <c r="N20" s="16">
        <f>J20*365</f>
        <v>13.999999859999999</v>
      </c>
      <c r="O20" s="2">
        <f>K20*EXP(5.9)</f>
        <v>0.30844367281427792</v>
      </c>
      <c r="P20" s="22">
        <f>EXP(-K20*365*J20)</f>
        <v>0.98824019169155253</v>
      </c>
      <c r="Q20" s="18">
        <f t="shared" si="0"/>
        <v>1.1759808308447472E-2</v>
      </c>
      <c r="S20">
        <v>1</v>
      </c>
      <c r="T20">
        <f>LN(O20)</f>
        <v>-1.1762160363776071</v>
      </c>
      <c r="U20" s="7">
        <f>LN(J20)</f>
        <v>-3.260840033967233</v>
      </c>
      <c r="V20" s="7">
        <f>-LN(P20)</f>
        <v>1.1829501780926439E-2</v>
      </c>
      <c r="W20">
        <f t="shared" si="1"/>
        <v>-4.4371587167623465</v>
      </c>
    </row>
    <row r="21" spans="1:23" x14ac:dyDescent="0.3">
      <c r="A21">
        <v>20</v>
      </c>
      <c r="B21" t="s">
        <v>31</v>
      </c>
      <c r="C21" t="s">
        <v>204</v>
      </c>
      <c r="D21" s="1">
        <v>4</v>
      </c>
      <c r="E21" t="s">
        <v>7</v>
      </c>
      <c r="F21" t="s">
        <v>8</v>
      </c>
      <c r="G21" s="3" t="s">
        <v>38</v>
      </c>
      <c r="H21" s="7">
        <v>45.384616999999999</v>
      </c>
      <c r="I21" s="7">
        <v>-72.174131000000003</v>
      </c>
      <c r="J21" s="4">
        <v>3.8356163999999998E-2</v>
      </c>
      <c r="K21" s="2">
        <v>1.0702882670724154E-3</v>
      </c>
      <c r="L21" t="s">
        <v>618</v>
      </c>
      <c r="M21">
        <v>0</v>
      </c>
      <c r="N21" s="16">
        <f>J21*365</f>
        <v>13.999999859999999</v>
      </c>
      <c r="O21" s="2">
        <f>K21*EXP(5.9)</f>
        <v>0.3906953188980854</v>
      </c>
      <c r="P21" s="22">
        <f>EXP(-K21*365*J21)</f>
        <v>0.98512766646031125</v>
      </c>
      <c r="Q21" s="18">
        <f t="shared" si="0"/>
        <v>1.4872333539688753E-2</v>
      </c>
      <c r="S21">
        <v>1</v>
      </c>
      <c r="T21">
        <f>LN(O21)</f>
        <v>-0.93982725831337655</v>
      </c>
      <c r="U21" s="7">
        <f>LN(J21)</f>
        <v>-3.260840033967233</v>
      </c>
      <c r="V21" s="7">
        <f>-LN(P21)</f>
        <v>1.49840355891735E-2</v>
      </c>
      <c r="W21">
        <f t="shared" si="1"/>
        <v>-4.2007699386981159</v>
      </c>
    </row>
    <row r="22" spans="1:23" x14ac:dyDescent="0.3">
      <c r="A22">
        <v>21</v>
      </c>
      <c r="B22" t="s">
        <v>31</v>
      </c>
      <c r="C22" t="s">
        <v>204</v>
      </c>
      <c r="D22" s="1">
        <v>4</v>
      </c>
      <c r="E22" t="s">
        <v>7</v>
      </c>
      <c r="F22" t="s">
        <v>8</v>
      </c>
      <c r="G22" s="3" t="s">
        <v>39</v>
      </c>
      <c r="H22" s="7">
        <v>45.411979000000002</v>
      </c>
      <c r="I22" s="7">
        <v>-72.189108000000004</v>
      </c>
      <c r="J22" s="4">
        <v>3.8356163999999998E-2</v>
      </c>
      <c r="K22" s="2">
        <v>1.8589217270205108E-3</v>
      </c>
      <c r="L22" t="s">
        <v>618</v>
      </c>
      <c r="M22">
        <v>0</v>
      </c>
      <c r="N22" s="16">
        <f>J22*365</f>
        <v>13.999999859999999</v>
      </c>
      <c r="O22" s="2">
        <f>K22*EXP(5.9)</f>
        <v>0.67857608019141136</v>
      </c>
      <c r="P22" s="22">
        <f>EXP(-K22*365*J22)</f>
        <v>0.97431082514967737</v>
      </c>
      <c r="Q22" s="18">
        <f t="shared" si="0"/>
        <v>2.5689174850322627E-2</v>
      </c>
      <c r="S22">
        <v>1</v>
      </c>
      <c r="T22">
        <f>LN(O22)</f>
        <v>-0.38775867601333702</v>
      </c>
      <c r="U22" s="7">
        <f>LN(J22)</f>
        <v>-3.260840033967233</v>
      </c>
      <c r="V22" s="7">
        <f>-LN(P22)</f>
        <v>2.6024903918038099E-2</v>
      </c>
      <c r="W22">
        <f t="shared" si="1"/>
        <v>-3.648701356398079</v>
      </c>
    </row>
    <row r="23" spans="1:23" x14ac:dyDescent="0.3">
      <c r="A23">
        <v>22</v>
      </c>
      <c r="B23" t="s">
        <v>31</v>
      </c>
      <c r="C23" t="s">
        <v>204</v>
      </c>
      <c r="D23" s="1">
        <v>4</v>
      </c>
      <c r="E23" t="s">
        <v>7</v>
      </c>
      <c r="F23" t="s">
        <v>8</v>
      </c>
      <c r="G23" s="3" t="s">
        <v>40</v>
      </c>
      <c r="H23" s="7">
        <v>45.376387999999999</v>
      </c>
      <c r="I23" s="7">
        <v>-72.252298999999994</v>
      </c>
      <c r="J23" s="4">
        <v>3.8356163999999998E-2</v>
      </c>
      <c r="K23" s="2">
        <v>1.6335978813210549E-3</v>
      </c>
      <c r="L23" t="s">
        <v>618</v>
      </c>
      <c r="M23">
        <v>0</v>
      </c>
      <c r="N23" s="16">
        <f>J23*365</f>
        <v>13.999999859999999</v>
      </c>
      <c r="O23" s="2">
        <f>K23*EXP(5.9)</f>
        <v>0.59632443410760394</v>
      </c>
      <c r="P23" s="22">
        <f>EXP(-K23*365*J23)</f>
        <v>0.97738917441302342</v>
      </c>
      <c r="Q23" s="18">
        <f t="shared" si="0"/>
        <v>2.261082558697658E-2</v>
      </c>
      <c r="S23">
        <v>1</v>
      </c>
      <c r="T23">
        <f>LN(O23)</f>
        <v>-0.51697040749334322</v>
      </c>
      <c r="U23" s="7">
        <f>LN(J23)</f>
        <v>-3.260840033967233</v>
      </c>
      <c r="V23" s="7">
        <f>-LN(P23)</f>
        <v>2.2870370109791011E-2</v>
      </c>
      <c r="W23">
        <f t="shared" si="1"/>
        <v>-3.7779130878780873</v>
      </c>
    </row>
    <row r="24" spans="1:23" x14ac:dyDescent="0.3">
      <c r="A24">
        <v>23</v>
      </c>
      <c r="B24" t="s">
        <v>31</v>
      </c>
      <c r="C24" t="s">
        <v>537</v>
      </c>
      <c r="D24" s="10" t="s">
        <v>528</v>
      </c>
      <c r="E24" t="s">
        <v>22</v>
      </c>
      <c r="F24" t="s">
        <v>16</v>
      </c>
      <c r="G24" s="3" t="s">
        <v>41</v>
      </c>
      <c r="H24" s="7">
        <v>42.173836000000001</v>
      </c>
      <c r="I24" s="7">
        <v>2.465376</v>
      </c>
      <c r="J24" s="4">
        <v>0.176027397</v>
      </c>
      <c r="K24" s="2">
        <v>4.4241501781947185E-3</v>
      </c>
      <c r="L24" t="s">
        <v>619</v>
      </c>
      <c r="M24">
        <v>0</v>
      </c>
      <c r="N24" s="16">
        <f>J24*365</f>
        <v>64.249999904999996</v>
      </c>
      <c r="O24" s="2">
        <f>K24*EXP(5.9)</f>
        <v>1.6149805785041436</v>
      </c>
      <c r="P24" s="22">
        <f>EXP(-K24*365*J24)</f>
        <v>0.75257723592080983</v>
      </c>
      <c r="Q24" s="18">
        <f t="shared" si="0"/>
        <v>0.24742276407919017</v>
      </c>
      <c r="S24" t="s">
        <v>608</v>
      </c>
      <c r="T24">
        <f>LN(O24)</f>
        <v>0.47932293090828187</v>
      </c>
      <c r="U24" s="7">
        <f>LN(J24)</f>
        <v>-1.7371156312857616</v>
      </c>
      <c r="V24" s="7">
        <f>-LN(P24)</f>
        <v>0.28425164852871632</v>
      </c>
      <c r="W24">
        <f t="shared" si="1"/>
        <v>-1.2578953467949887</v>
      </c>
    </row>
    <row r="25" spans="1:23" x14ac:dyDescent="0.3">
      <c r="A25">
        <v>24</v>
      </c>
      <c r="B25" t="s">
        <v>31</v>
      </c>
      <c r="C25" t="s">
        <v>537</v>
      </c>
      <c r="D25" s="10" t="s">
        <v>528</v>
      </c>
      <c r="E25" t="s">
        <v>22</v>
      </c>
      <c r="F25" t="s">
        <v>16</v>
      </c>
      <c r="G25" s="3" t="s">
        <v>41</v>
      </c>
      <c r="H25" s="7">
        <v>42.173836000000001</v>
      </c>
      <c r="I25" s="7">
        <v>2.465376</v>
      </c>
      <c r="J25" s="4">
        <v>0.178082192</v>
      </c>
      <c r="K25" s="2">
        <v>5.4977066413241281E-3</v>
      </c>
      <c r="L25" t="s">
        <v>619</v>
      </c>
      <c r="M25">
        <v>0</v>
      </c>
      <c r="N25" s="16">
        <f>J25*365</f>
        <v>65.000000080000007</v>
      </c>
      <c r="O25" s="2">
        <f>K25*EXP(5.9)</f>
        <v>2.0068689114153617</v>
      </c>
      <c r="P25" s="22">
        <f>EXP(-K25*365*J25)</f>
        <v>0.69952696816897131</v>
      </c>
      <c r="Q25" s="18">
        <f t="shared" si="0"/>
        <v>0.30047303183102869</v>
      </c>
      <c r="S25" t="s">
        <v>608</v>
      </c>
      <c r="T25">
        <f>LN(O25)</f>
        <v>0.69657575199362554</v>
      </c>
      <c r="U25" s="7">
        <f>LN(J25)</f>
        <v>-1.7255100824560852</v>
      </c>
      <c r="V25" s="7">
        <f>-LN(P25)</f>
        <v>0.35735093212588481</v>
      </c>
      <c r="W25">
        <f t="shared" si="1"/>
        <v>-1.0290369768799685</v>
      </c>
    </row>
    <row r="26" spans="1:23" x14ac:dyDescent="0.3">
      <c r="A26">
        <v>25</v>
      </c>
      <c r="B26" t="s">
        <v>31</v>
      </c>
      <c r="C26" t="s">
        <v>537</v>
      </c>
      <c r="D26" s="10" t="s">
        <v>528</v>
      </c>
      <c r="E26" t="s">
        <v>14</v>
      </c>
      <c r="F26" t="s">
        <v>16</v>
      </c>
      <c r="G26" s="3" t="s">
        <v>41</v>
      </c>
      <c r="H26" s="7">
        <v>42.173836000000001</v>
      </c>
      <c r="I26" s="7">
        <v>2.465376</v>
      </c>
      <c r="J26" s="4">
        <v>0.178082192</v>
      </c>
      <c r="K26" s="2">
        <v>7.9469945245633795E-3</v>
      </c>
      <c r="L26" t="s">
        <v>620</v>
      </c>
      <c r="M26">
        <v>0</v>
      </c>
      <c r="N26" s="16">
        <f>J26*365</f>
        <v>65.000000080000007</v>
      </c>
      <c r="O26" s="2">
        <f>K26*EXP(5.9)</f>
        <v>2.9009507583862493</v>
      </c>
      <c r="P26" s="22">
        <f>EXP(-K26*365*J26)</f>
        <v>0.59657241514782766</v>
      </c>
      <c r="Q26" s="18">
        <f t="shared" si="0"/>
        <v>0.40342758485217234</v>
      </c>
      <c r="S26" t="s">
        <v>608</v>
      </c>
      <c r="T26">
        <f>LN(O26)</f>
        <v>1.0650385309815043</v>
      </c>
      <c r="U26" s="7">
        <f>LN(J26)</f>
        <v>-1.7255100824560852</v>
      </c>
      <c r="V26" s="7">
        <f>-LN(P26)</f>
        <v>0.51655464473237911</v>
      </c>
      <c r="W26">
        <f t="shared" si="1"/>
        <v>-0.66057419789208982</v>
      </c>
    </row>
    <row r="27" spans="1:23" x14ac:dyDescent="0.3">
      <c r="A27">
        <v>26</v>
      </c>
      <c r="B27" t="s">
        <v>31</v>
      </c>
      <c r="C27" t="s">
        <v>537</v>
      </c>
      <c r="D27" s="10" t="s">
        <v>528</v>
      </c>
      <c r="E27" t="s">
        <v>14</v>
      </c>
      <c r="F27" t="s">
        <v>16</v>
      </c>
      <c r="G27" s="3" t="s">
        <v>41</v>
      </c>
      <c r="H27" s="7">
        <v>42.173836000000001</v>
      </c>
      <c r="I27" s="7">
        <v>2.465376</v>
      </c>
      <c r="J27" s="4">
        <v>0.17739726</v>
      </c>
      <c r="K27" s="2">
        <v>7.1922472986656917E-3</v>
      </c>
      <c r="L27" t="s">
        <v>620</v>
      </c>
      <c r="M27">
        <v>0</v>
      </c>
      <c r="N27" s="16">
        <f>J27*365</f>
        <v>64.749999900000006</v>
      </c>
      <c r="O27" s="2">
        <f>K27*EXP(5.9)</f>
        <v>2.6254397421661761</v>
      </c>
      <c r="P27" s="22">
        <f>EXP(-K27*365*J27)</f>
        <v>0.6276968124152198</v>
      </c>
      <c r="Q27" s="18">
        <f t="shared" si="0"/>
        <v>0.3723031875847802</v>
      </c>
      <c r="S27" t="s">
        <v>608</v>
      </c>
      <c r="T27">
        <f>LN(O27)</f>
        <v>0.96524840283875046</v>
      </c>
      <c r="U27" s="7">
        <f>LN(J27)</f>
        <v>-1.7293636545472459</v>
      </c>
      <c r="V27" s="7">
        <f>-LN(P27)</f>
        <v>0.46569801186937876</v>
      </c>
      <c r="W27">
        <f t="shared" si="1"/>
        <v>-0.76421789812600449</v>
      </c>
    </row>
    <row r="28" spans="1:23" x14ac:dyDescent="0.3">
      <c r="A28">
        <v>27</v>
      </c>
      <c r="B28" t="s">
        <v>31</v>
      </c>
      <c r="C28" t="s">
        <v>537</v>
      </c>
      <c r="D28" s="10" t="s">
        <v>528</v>
      </c>
      <c r="E28" t="s">
        <v>14</v>
      </c>
      <c r="F28" t="s">
        <v>16</v>
      </c>
      <c r="G28" s="3" t="s">
        <v>41</v>
      </c>
      <c r="H28" s="7">
        <v>42.173836000000001</v>
      </c>
      <c r="I28" s="7">
        <v>2.465376</v>
      </c>
      <c r="J28" s="4">
        <v>7.6027396999999997E-2</v>
      </c>
      <c r="K28" s="2">
        <v>7.6083494046600073E-3</v>
      </c>
      <c r="L28" t="s">
        <v>620</v>
      </c>
      <c r="M28">
        <v>0</v>
      </c>
      <c r="N28" s="16">
        <f>J28*365</f>
        <v>27.749999904999999</v>
      </c>
      <c r="O28" s="2">
        <f>K28*EXP(5.9)</f>
        <v>2.7773326013117714</v>
      </c>
      <c r="P28" s="22">
        <f>EXP(-K28*365*J28)</f>
        <v>0.80966743049972045</v>
      </c>
      <c r="Q28" s="18">
        <f t="shared" si="0"/>
        <v>0.19033256950027955</v>
      </c>
      <c r="S28" t="s">
        <v>608</v>
      </c>
      <c r="T28">
        <f>LN(O28)</f>
        <v>1.0214909711606477</v>
      </c>
      <c r="U28" s="7">
        <f>LN(J28)</f>
        <v>-2.5766615168134717</v>
      </c>
      <c r="V28" s="7">
        <f>-LN(P28)</f>
        <v>0.21113169525652198</v>
      </c>
      <c r="W28">
        <f t="shared" si="1"/>
        <v>-1.5552731920703327</v>
      </c>
    </row>
    <row r="29" spans="1:23" x14ac:dyDescent="0.3">
      <c r="A29">
        <v>28</v>
      </c>
      <c r="B29" t="s">
        <v>31</v>
      </c>
      <c r="C29" t="s">
        <v>537</v>
      </c>
      <c r="D29" s="10" t="s">
        <v>528</v>
      </c>
      <c r="E29" t="s">
        <v>14</v>
      </c>
      <c r="F29" t="s">
        <v>16</v>
      </c>
      <c r="G29" s="3" t="s">
        <v>41</v>
      </c>
      <c r="H29" s="7">
        <v>42.173836000000001</v>
      </c>
      <c r="I29" s="7">
        <v>2.465376</v>
      </c>
      <c r="J29" s="4">
        <v>7.6027396999999997E-2</v>
      </c>
      <c r="K29" s="2">
        <v>1.5420403348229047E-2</v>
      </c>
      <c r="L29" t="s">
        <v>620</v>
      </c>
      <c r="M29">
        <v>0</v>
      </c>
      <c r="N29" s="16">
        <f>J29*365</f>
        <v>27.749999904999999</v>
      </c>
      <c r="O29" s="2">
        <f>K29*EXP(5.9)</f>
        <v>5.6290249916995707</v>
      </c>
      <c r="P29" s="22">
        <f>EXP(-K29*365*J29)</f>
        <v>0.65186604445849539</v>
      </c>
      <c r="Q29" s="18">
        <f t="shared" si="0"/>
        <v>0.34813395554150461</v>
      </c>
      <c r="S29" t="s">
        <v>608</v>
      </c>
      <c r="T29">
        <f>LN(O29)</f>
        <v>1.7279362462836467</v>
      </c>
      <c r="U29" s="7">
        <f>LN(J29)</f>
        <v>-2.5766615168134717</v>
      </c>
      <c r="V29" s="7">
        <f>-LN(P29)</f>
        <v>0.42791619144841769</v>
      </c>
      <c r="W29">
        <f t="shared" si="1"/>
        <v>-0.84882791694733351</v>
      </c>
    </row>
    <row r="30" spans="1:23" x14ac:dyDescent="0.3">
      <c r="A30">
        <v>29</v>
      </c>
      <c r="B30" t="s">
        <v>31</v>
      </c>
      <c r="C30" t="s">
        <v>205</v>
      </c>
      <c r="D30" s="10" t="s">
        <v>528</v>
      </c>
      <c r="E30" t="s">
        <v>7</v>
      </c>
      <c r="F30" t="s">
        <v>8</v>
      </c>
      <c r="G30" s="3" t="s">
        <v>42</v>
      </c>
      <c r="H30" s="7">
        <v>59.876792000000002</v>
      </c>
      <c r="I30" s="7">
        <v>18.003882000000001</v>
      </c>
      <c r="J30" s="4">
        <v>0.32876712299999999</v>
      </c>
      <c r="K30" s="2">
        <v>7.0100513335803359E-4</v>
      </c>
      <c r="L30" t="s">
        <v>618</v>
      </c>
      <c r="M30">
        <v>0</v>
      </c>
      <c r="N30" s="16">
        <f>J30*365</f>
        <v>119.999999895</v>
      </c>
      <c r="O30" s="2">
        <f>K30*EXP(5.9)</f>
        <v>0.2558931388416138</v>
      </c>
      <c r="P30" s="22">
        <f>EXP(-K30*365*J30)</f>
        <v>0.9193203647274566</v>
      </c>
      <c r="Q30" s="18">
        <f t="shared" si="0"/>
        <v>8.0679635272543404E-2</v>
      </c>
      <c r="S30">
        <v>1</v>
      </c>
      <c r="T30">
        <f>LN(O30)</f>
        <v>-1.3629953480491728</v>
      </c>
      <c r="U30" s="7">
        <f>LN(J30)</f>
        <v>-1.1124056116754455</v>
      </c>
      <c r="V30" s="7">
        <f>-LN(P30)</f>
        <v>8.4120615929358544E-2</v>
      </c>
      <c r="W30">
        <f t="shared" si="1"/>
        <v>-2.4755036061421265</v>
      </c>
    </row>
    <row r="31" spans="1:23" x14ac:dyDescent="0.3">
      <c r="A31">
        <v>30</v>
      </c>
      <c r="B31" t="s">
        <v>31</v>
      </c>
      <c r="C31" t="s">
        <v>205</v>
      </c>
      <c r="D31" s="10" t="s">
        <v>528</v>
      </c>
      <c r="E31" t="s">
        <v>7</v>
      </c>
      <c r="F31" t="s">
        <v>8</v>
      </c>
      <c r="G31" s="3" t="s">
        <v>43</v>
      </c>
      <c r="H31" s="7">
        <v>59.960231</v>
      </c>
      <c r="I31" s="7">
        <v>17.278956000000001</v>
      </c>
      <c r="J31" s="4">
        <v>0.32876712299999999</v>
      </c>
      <c r="K31" s="2">
        <v>4.2373639297083949E-4</v>
      </c>
      <c r="L31" t="s">
        <v>618</v>
      </c>
      <c r="M31">
        <v>0</v>
      </c>
      <c r="N31" s="16">
        <f>J31*365</f>
        <v>119.999999895</v>
      </c>
      <c r="O31" s="2">
        <f>K31*EXP(5.9)</f>
        <v>0.15467965993246319</v>
      </c>
      <c r="P31" s="22">
        <f>EXP(-K31*365*J31)</f>
        <v>0.95042277495684546</v>
      </c>
      <c r="Q31" s="18">
        <f t="shared" si="0"/>
        <v>4.9577225043154538E-2</v>
      </c>
      <c r="S31">
        <v>1</v>
      </c>
      <c r="T31">
        <f>LN(O31)</f>
        <v>-1.866399010768452</v>
      </c>
      <c r="U31" s="7">
        <f>LN(J31)</f>
        <v>-1.1124056116754455</v>
      </c>
      <c r="V31" s="7">
        <f>-LN(P31)</f>
        <v>5.0848367112008436E-2</v>
      </c>
      <c r="W31">
        <f t="shared" si="1"/>
        <v>-2.978907268861406</v>
      </c>
    </row>
    <row r="32" spans="1:23" x14ac:dyDescent="0.3">
      <c r="A32">
        <v>31</v>
      </c>
      <c r="B32" t="s">
        <v>31</v>
      </c>
      <c r="C32" t="s">
        <v>205</v>
      </c>
      <c r="D32" s="10" t="s">
        <v>528</v>
      </c>
      <c r="E32" t="s">
        <v>7</v>
      </c>
      <c r="F32" t="s">
        <v>8</v>
      </c>
      <c r="G32" s="3" t="s">
        <v>44</v>
      </c>
      <c r="H32" s="7">
        <v>59.180238000000003</v>
      </c>
      <c r="I32" s="7">
        <v>18.201678999999999</v>
      </c>
      <c r="J32" s="4">
        <v>0.32876712299999999</v>
      </c>
      <c r="K32" s="2">
        <v>4.4450889191716912E-4</v>
      </c>
      <c r="L32" t="s">
        <v>618</v>
      </c>
      <c r="M32">
        <v>0</v>
      </c>
      <c r="N32" s="16">
        <f>J32*365</f>
        <v>119.999999895</v>
      </c>
      <c r="O32" s="2">
        <f>K32*EXP(5.9)</f>
        <v>0.16226240034906658</v>
      </c>
      <c r="P32" s="22">
        <f>EXP(-K32*365*J32)</f>
        <v>0.94805660652701829</v>
      </c>
      <c r="Q32" s="18">
        <f t="shared" si="0"/>
        <v>5.1943393472981714E-2</v>
      </c>
      <c r="S32">
        <v>1</v>
      </c>
      <c r="T32">
        <f>LN(O32)</f>
        <v>-1.8185404988973066</v>
      </c>
      <c r="U32" s="7">
        <f>LN(J32)</f>
        <v>-1.1124056116754455</v>
      </c>
      <c r="V32" s="7">
        <f>-LN(P32)</f>
        <v>5.3341066983386878E-2</v>
      </c>
      <c r="W32">
        <f t="shared" si="1"/>
        <v>-2.9310487569902608</v>
      </c>
    </row>
    <row r="33" spans="1:23" x14ac:dyDescent="0.3">
      <c r="A33">
        <v>32</v>
      </c>
      <c r="B33" t="s">
        <v>31</v>
      </c>
      <c r="C33" t="s">
        <v>206</v>
      </c>
      <c r="D33" s="1">
        <v>5</v>
      </c>
      <c r="E33" t="s">
        <v>7</v>
      </c>
      <c r="F33" t="s">
        <v>25</v>
      </c>
      <c r="G33" s="3" t="s">
        <v>48</v>
      </c>
      <c r="H33" s="7">
        <v>54.848053999999998</v>
      </c>
      <c r="I33" s="7">
        <v>26.957333999999999</v>
      </c>
      <c r="J33" s="4">
        <v>5.4794520999999999E-2</v>
      </c>
      <c r="K33" s="2">
        <v>8.492271640986683E-3</v>
      </c>
      <c r="L33" t="s">
        <v>618</v>
      </c>
      <c r="M33">
        <v>0</v>
      </c>
      <c r="N33" s="16">
        <f>J33*365</f>
        <v>20.000000164999999</v>
      </c>
      <c r="O33" s="2">
        <f>K33*EXP(5.9)</f>
        <v>3.0999973362503201</v>
      </c>
      <c r="P33" s="22">
        <f>EXP(-K33*365*J33)</f>
        <v>0.84379522838435095</v>
      </c>
      <c r="Q33" s="18">
        <f t="shared" si="0"/>
        <v>0.15620477161564905</v>
      </c>
      <c r="S33">
        <v>1</v>
      </c>
      <c r="T33">
        <f>LN(O33)</f>
        <v>1.131401252216641</v>
      </c>
      <c r="U33" s="7">
        <f>LN(J33)</f>
        <v>-2.9041650717785004</v>
      </c>
      <c r="V33" s="7">
        <f>-LN(P33)</f>
        <v>0.16984543422095852</v>
      </c>
      <c r="W33">
        <f t="shared" si="1"/>
        <v>-1.772866465979368</v>
      </c>
    </row>
    <row r="34" spans="1:23" x14ac:dyDescent="0.3">
      <c r="A34">
        <v>33</v>
      </c>
      <c r="B34" t="s">
        <v>31</v>
      </c>
      <c r="C34" t="s">
        <v>206</v>
      </c>
      <c r="D34" s="1">
        <v>5</v>
      </c>
      <c r="E34" t="s">
        <v>7</v>
      </c>
      <c r="F34" t="s">
        <v>25</v>
      </c>
      <c r="G34" s="3" t="s">
        <v>49</v>
      </c>
      <c r="H34" s="7">
        <v>54.871865999999997</v>
      </c>
      <c r="I34" s="7">
        <v>26.890730000000001</v>
      </c>
      <c r="J34" s="4">
        <v>5.4794520999999999E-2</v>
      </c>
      <c r="K34" s="2">
        <v>4.9527074918933184E-3</v>
      </c>
      <c r="L34" t="s">
        <v>618</v>
      </c>
      <c r="M34">
        <v>0</v>
      </c>
      <c r="N34" s="16">
        <f>J34*365</f>
        <v>20.000000164999999</v>
      </c>
      <c r="O34" s="2">
        <f>K34*EXP(5.9)</f>
        <v>1.8079238019183808</v>
      </c>
      <c r="P34" s="22">
        <f>EXP(-K34*365*J34)</f>
        <v>0.90569366279051811</v>
      </c>
      <c r="Q34" s="18">
        <f t="shared" si="0"/>
        <v>9.4306337209481894E-2</v>
      </c>
      <c r="S34">
        <v>1</v>
      </c>
      <c r="T34">
        <f>LN(O34)</f>
        <v>0.59217911612521335</v>
      </c>
      <c r="U34" s="7">
        <f>LN(J34)</f>
        <v>-2.9041650717785004</v>
      </c>
      <c r="V34" s="7">
        <f>-LN(P34)</f>
        <v>9.9054150655063122E-2</v>
      </c>
      <c r="W34">
        <f t="shared" si="1"/>
        <v>-2.3120886020707956</v>
      </c>
    </row>
    <row r="35" spans="1:23" x14ac:dyDescent="0.3">
      <c r="A35">
        <v>34</v>
      </c>
      <c r="B35" t="s">
        <v>31</v>
      </c>
      <c r="C35" t="s">
        <v>206</v>
      </c>
      <c r="D35" s="1">
        <v>5</v>
      </c>
      <c r="E35" t="s">
        <v>7</v>
      </c>
      <c r="F35" t="s">
        <v>25</v>
      </c>
      <c r="G35" s="3" t="s">
        <v>50</v>
      </c>
      <c r="H35" s="7">
        <v>54.865839999999999</v>
      </c>
      <c r="I35" s="7">
        <v>26.775717</v>
      </c>
      <c r="J35" s="4">
        <v>5.4794520999999999E-2</v>
      </c>
      <c r="K35" s="2">
        <v>3.0856611029098442E-3</v>
      </c>
      <c r="L35" t="s">
        <v>618</v>
      </c>
      <c r="M35">
        <v>0</v>
      </c>
      <c r="N35" s="16">
        <f>J35*365</f>
        <v>20.000000164999999</v>
      </c>
      <c r="O35" s="2">
        <f>K35*EXP(5.9)</f>
        <v>1.1263819156967476</v>
      </c>
      <c r="P35" s="22">
        <f>EXP(-K35*365*J35)</f>
        <v>0.94015246264466046</v>
      </c>
      <c r="Q35" s="18">
        <f t="shared" si="0"/>
        <v>5.9847537355339542E-2</v>
      </c>
      <c r="S35">
        <v>1</v>
      </c>
      <c r="T35">
        <f>LN(O35)</f>
        <v>0.11901065133603607</v>
      </c>
      <c r="U35" s="7">
        <f>LN(J35)</f>
        <v>-2.9041650717785004</v>
      </c>
      <c r="V35" s="7">
        <f>-LN(P35)</f>
        <v>6.1713222567331021E-2</v>
      </c>
      <c r="W35">
        <f t="shared" si="1"/>
        <v>-2.7852570668599723</v>
      </c>
    </row>
    <row r="36" spans="1:23" x14ac:dyDescent="0.3">
      <c r="A36">
        <v>35</v>
      </c>
      <c r="B36" t="s">
        <v>31</v>
      </c>
      <c r="C36" t="s">
        <v>206</v>
      </c>
      <c r="D36" s="1">
        <v>5</v>
      </c>
      <c r="E36" t="s">
        <v>7</v>
      </c>
      <c r="F36" t="s">
        <v>16</v>
      </c>
      <c r="G36" s="3" t="s">
        <v>51</v>
      </c>
      <c r="H36" s="7">
        <v>32.830558000000003</v>
      </c>
      <c r="I36" s="7">
        <v>35.588050000000003</v>
      </c>
      <c r="J36" s="4">
        <v>5.4794520999999999E-2</v>
      </c>
      <c r="K36" s="2">
        <v>1.976652524761947E-2</v>
      </c>
      <c r="L36" t="s">
        <v>618</v>
      </c>
      <c r="M36">
        <v>0</v>
      </c>
      <c r="N36" s="16">
        <f>J36*365</f>
        <v>20.000000164999999</v>
      </c>
      <c r="O36" s="2">
        <f>K36*EXP(5.9)</f>
        <v>7.2155223248871048</v>
      </c>
      <c r="P36" s="22">
        <f>EXP(-K36*365*J36)</f>
        <v>0.67345741925327329</v>
      </c>
      <c r="Q36" s="18">
        <f t="shared" si="0"/>
        <v>0.32654258074672671</v>
      </c>
      <c r="S36">
        <v>1</v>
      </c>
      <c r="T36">
        <f>LN(O36)</f>
        <v>1.9762345839072402</v>
      </c>
      <c r="U36" s="7">
        <f>LN(J36)</f>
        <v>-2.9041650717785004</v>
      </c>
      <c r="V36" s="7">
        <f>-LN(P36)</f>
        <v>0.39533050821386612</v>
      </c>
      <c r="W36">
        <f t="shared" si="1"/>
        <v>-0.92803313428876899</v>
      </c>
    </row>
    <row r="37" spans="1:23" x14ac:dyDescent="0.3">
      <c r="A37">
        <v>36</v>
      </c>
      <c r="B37" t="s">
        <v>31</v>
      </c>
      <c r="C37" t="s">
        <v>206</v>
      </c>
      <c r="D37" s="1">
        <v>5</v>
      </c>
      <c r="E37" t="s">
        <v>7</v>
      </c>
      <c r="F37" t="s">
        <v>25</v>
      </c>
      <c r="G37" s="3" t="s">
        <v>52</v>
      </c>
      <c r="H37" s="7">
        <v>43.114266999999998</v>
      </c>
      <c r="I37" s="7">
        <v>-89.420520999999994</v>
      </c>
      <c r="J37" s="4">
        <v>5.4794520999999999E-2</v>
      </c>
      <c r="K37" s="2">
        <v>2.3015550961755362E-2</v>
      </c>
      <c r="L37" t="s">
        <v>618</v>
      </c>
      <c r="M37">
        <v>0</v>
      </c>
      <c r="N37" s="16">
        <f>J37*365</f>
        <v>20.000000164999999</v>
      </c>
      <c r="O37" s="2">
        <f>K37*EXP(5.9)</f>
        <v>8.4015384446046131</v>
      </c>
      <c r="P37" s="22">
        <f>EXP(-K37*365*J37)</f>
        <v>0.63108733228357305</v>
      </c>
      <c r="Q37" s="18">
        <f t="shared" si="0"/>
        <v>0.36891266771642695</v>
      </c>
      <c r="S37">
        <v>1</v>
      </c>
      <c r="T37">
        <f>LN(O37)</f>
        <v>2.1284148372469058</v>
      </c>
      <c r="U37" s="7">
        <f>LN(J37)</f>
        <v>-2.9041650717785004</v>
      </c>
      <c r="V37" s="7">
        <f>-LN(P37)</f>
        <v>0.46031102303267307</v>
      </c>
      <c r="W37">
        <f t="shared" si="1"/>
        <v>-0.77585288094910387</v>
      </c>
    </row>
    <row r="38" spans="1:23" x14ac:dyDescent="0.3">
      <c r="A38">
        <v>37</v>
      </c>
      <c r="B38" t="s">
        <v>31</v>
      </c>
      <c r="C38" t="s">
        <v>206</v>
      </c>
      <c r="D38" s="1">
        <v>5</v>
      </c>
      <c r="E38" t="s">
        <v>7</v>
      </c>
      <c r="F38" t="s">
        <v>8</v>
      </c>
      <c r="G38" s="3" t="s">
        <v>53</v>
      </c>
      <c r="H38" s="7">
        <v>60.962443999999998</v>
      </c>
      <c r="I38" s="7">
        <v>31.507186999999998</v>
      </c>
      <c r="J38" s="4">
        <v>5.4794520999999999E-2</v>
      </c>
      <c r="K38" s="2">
        <v>3.0126968845288885E-3</v>
      </c>
      <c r="L38" t="s">
        <v>618</v>
      </c>
      <c r="M38">
        <v>0</v>
      </c>
      <c r="N38" s="16">
        <f>J38*365</f>
        <v>20.000000164999999</v>
      </c>
      <c r="O38" s="2">
        <f>K38*EXP(5.9)</f>
        <v>1.0997472421741905</v>
      </c>
      <c r="P38" s="22">
        <f>EXP(-K38*365*J38)</f>
        <v>0.94152541396746192</v>
      </c>
      <c r="Q38" s="18">
        <f t="shared" si="0"/>
        <v>5.8474586032538078E-2</v>
      </c>
      <c r="S38">
        <v>1</v>
      </c>
      <c r="T38">
        <f>LN(O38)</f>
        <v>9.5080373559247325E-2</v>
      </c>
      <c r="U38" s="7">
        <f>LN(J38)</f>
        <v>-2.9041650717785004</v>
      </c>
      <c r="V38" s="7">
        <f>-LN(P38)</f>
        <v>6.0253938187672704E-2</v>
      </c>
      <c r="W38">
        <f t="shared" si="1"/>
        <v>-2.8091873446367628</v>
      </c>
    </row>
    <row r="39" spans="1:23" x14ac:dyDescent="0.3">
      <c r="A39">
        <v>38</v>
      </c>
      <c r="B39" t="s">
        <v>6</v>
      </c>
      <c r="C39" t="s">
        <v>207</v>
      </c>
      <c r="D39" s="1">
        <v>6</v>
      </c>
      <c r="E39" t="s">
        <v>22</v>
      </c>
      <c r="F39" t="s">
        <v>19</v>
      </c>
      <c r="G39" s="3" t="s">
        <v>54</v>
      </c>
      <c r="H39" s="7">
        <v>41.8</v>
      </c>
      <c r="I39" s="7">
        <v>-73.953294999999997</v>
      </c>
      <c r="J39" s="4">
        <v>0.14835616400000001</v>
      </c>
      <c r="K39" s="2">
        <v>1.6994689999999999E-3</v>
      </c>
      <c r="L39" t="s">
        <v>621</v>
      </c>
      <c r="M39">
        <v>0</v>
      </c>
      <c r="N39" s="16">
        <f>J39*365</f>
        <v>54.149999860000001</v>
      </c>
      <c r="O39" s="2">
        <f>K39*EXP(5.9)</f>
        <v>0.62036986047562259</v>
      </c>
      <c r="P39" s="22">
        <f>EXP(-K39*365*J39)</f>
        <v>0.91208121064526471</v>
      </c>
      <c r="Q39" s="18">
        <f t="shared" si="0"/>
        <v>8.7918789354735294E-2</v>
      </c>
      <c r="S39">
        <v>1</v>
      </c>
      <c r="T39">
        <f>LN(O39)</f>
        <v>-0.47743942965348335</v>
      </c>
      <c r="U39" s="7">
        <f>LN(J39)</f>
        <v>-1.9081393827209028</v>
      </c>
      <c r="V39" s="7">
        <f>-LN(P39)</f>
        <v>9.2026246112074397E-2</v>
      </c>
      <c r="W39">
        <f t="shared" si="1"/>
        <v>-2.3856814587918942</v>
      </c>
    </row>
    <row r="40" spans="1:23" x14ac:dyDescent="0.3">
      <c r="A40">
        <v>39</v>
      </c>
      <c r="B40" t="s">
        <v>31</v>
      </c>
      <c r="C40" t="s">
        <v>207</v>
      </c>
      <c r="D40" s="1">
        <v>6</v>
      </c>
      <c r="E40" t="s">
        <v>22</v>
      </c>
      <c r="F40" t="s">
        <v>19</v>
      </c>
      <c r="G40" s="3" t="s">
        <v>55</v>
      </c>
      <c r="H40" s="7">
        <v>40.901057999999999</v>
      </c>
      <c r="I40" s="7">
        <v>-73.925828999999993</v>
      </c>
      <c r="J40" s="4">
        <v>4.1095890000000003E-2</v>
      </c>
      <c r="K40" s="2">
        <v>1.2640545854424277E-3</v>
      </c>
      <c r="L40" t="s">
        <v>619</v>
      </c>
      <c r="M40">
        <v>0</v>
      </c>
      <c r="N40" s="16">
        <f>J40*365</f>
        <v>14.999999850000002</v>
      </c>
      <c r="O40" s="2">
        <f>K40*EXP(5.9)</f>
        <v>0.46142728511346187</v>
      </c>
      <c r="P40" s="22">
        <f>EXP(-K40*365*J40)</f>
        <v>0.98121780698484617</v>
      </c>
      <c r="Q40" s="18">
        <f t="shared" si="0"/>
        <v>1.8782193015153825E-2</v>
      </c>
      <c r="S40">
        <v>1</v>
      </c>
      <c r="T40">
        <f>LN(O40)</f>
        <v>-0.77343079950443772</v>
      </c>
      <c r="U40" s="7">
        <f>LN(J40)</f>
        <v>-3.1918471624802813</v>
      </c>
      <c r="V40" s="7">
        <f>-LN(P40)</f>
        <v>1.8960818592028219E-2</v>
      </c>
      <c r="W40">
        <f t="shared" si="1"/>
        <v>-3.9653806084022287</v>
      </c>
    </row>
    <row r="41" spans="1:23" x14ac:dyDescent="0.3">
      <c r="A41">
        <v>40</v>
      </c>
      <c r="B41" t="s">
        <v>31</v>
      </c>
      <c r="C41" t="s">
        <v>207</v>
      </c>
      <c r="D41" s="1">
        <v>6</v>
      </c>
      <c r="E41" t="s">
        <v>22</v>
      </c>
      <c r="F41" t="s">
        <v>19</v>
      </c>
      <c r="G41" s="3" t="s">
        <v>56</v>
      </c>
      <c r="H41" s="7">
        <v>40.939452000000003</v>
      </c>
      <c r="I41" s="7">
        <v>-73.920336000000006</v>
      </c>
      <c r="J41" s="4">
        <v>4.1095890000000003E-2</v>
      </c>
      <c r="K41" s="2">
        <v>1.5584442998382024E-3</v>
      </c>
      <c r="L41" t="s">
        <v>619</v>
      </c>
      <c r="M41">
        <v>0</v>
      </c>
      <c r="N41" s="16">
        <f>J41*365</f>
        <v>14.999999850000002</v>
      </c>
      <c r="O41" s="2">
        <f>K41*EXP(5.9)</f>
        <v>0.56889056102209279</v>
      </c>
      <c r="P41" s="22">
        <f>EXP(-K41*365*J41)</f>
        <v>0.97689445323560797</v>
      </c>
      <c r="Q41" s="18">
        <f t="shared" si="0"/>
        <v>2.3105546764392026E-2</v>
      </c>
      <c r="S41">
        <v>1</v>
      </c>
      <c r="T41">
        <f>LN(O41)</f>
        <v>-0.56406719899247526</v>
      </c>
      <c r="U41" s="7">
        <f>LN(J41)</f>
        <v>-3.1918471624802813</v>
      </c>
      <c r="V41" s="7">
        <f>-LN(P41)</f>
        <v>2.3376664263806413E-2</v>
      </c>
      <c r="W41">
        <f t="shared" si="1"/>
        <v>-3.7560170078902644</v>
      </c>
    </row>
    <row r="42" spans="1:23" x14ac:dyDescent="0.3">
      <c r="A42">
        <v>41</v>
      </c>
      <c r="B42" t="s">
        <v>31</v>
      </c>
      <c r="C42" t="s">
        <v>207</v>
      </c>
      <c r="D42" s="1">
        <v>6</v>
      </c>
      <c r="E42" t="s">
        <v>22</v>
      </c>
      <c r="F42" t="s">
        <v>19</v>
      </c>
      <c r="G42" s="3" t="s">
        <v>57</v>
      </c>
      <c r="H42" s="7">
        <v>41.028607000000001</v>
      </c>
      <c r="I42" s="7">
        <v>-73.890123000000003</v>
      </c>
      <c r="J42" s="4">
        <v>4.1095890000000003E-2</v>
      </c>
      <c r="K42" s="2">
        <v>2.1294598497389535E-3</v>
      </c>
      <c r="L42" t="s">
        <v>619</v>
      </c>
      <c r="M42">
        <v>0</v>
      </c>
      <c r="N42" s="16">
        <f>J42*365</f>
        <v>14.999999850000002</v>
      </c>
      <c r="O42" s="2">
        <f>K42*EXP(5.9)</f>
        <v>0.77733263146959131</v>
      </c>
      <c r="P42" s="22">
        <f>EXP(-K42*365*J42)</f>
        <v>0.96856285643873463</v>
      </c>
      <c r="Q42" s="18">
        <f t="shared" si="0"/>
        <v>3.1437143561265368E-2</v>
      </c>
      <c r="S42">
        <v>1</v>
      </c>
      <c r="T42">
        <f>LN(O42)</f>
        <v>-0.25188692309246097</v>
      </c>
      <c r="U42" s="7">
        <f>LN(J42)</f>
        <v>-3.1918471624802813</v>
      </c>
      <c r="V42" s="7">
        <f>-LN(P42)</f>
        <v>3.1941897426665374E-2</v>
      </c>
      <c r="W42">
        <f t="shared" si="1"/>
        <v>-3.4438367319902499</v>
      </c>
    </row>
    <row r="43" spans="1:23" x14ac:dyDescent="0.3">
      <c r="A43">
        <v>42</v>
      </c>
      <c r="B43" t="s">
        <v>31</v>
      </c>
      <c r="C43" t="s">
        <v>207</v>
      </c>
      <c r="D43" s="1">
        <v>6</v>
      </c>
      <c r="E43" t="s">
        <v>22</v>
      </c>
      <c r="F43" t="s">
        <v>19</v>
      </c>
      <c r="G43" s="3" t="s">
        <v>58</v>
      </c>
      <c r="H43" s="7">
        <v>41.103155999999998</v>
      </c>
      <c r="I43" s="7">
        <v>-73.891497000000001</v>
      </c>
      <c r="J43" s="4">
        <v>4.1095890000000003E-2</v>
      </c>
      <c r="K43" s="2">
        <v>2.536909257951712E-3</v>
      </c>
      <c r="L43" t="s">
        <v>619</v>
      </c>
      <c r="M43">
        <v>0</v>
      </c>
      <c r="N43" s="16">
        <f>J43*365</f>
        <v>14.999999850000002</v>
      </c>
      <c r="O43" s="2">
        <f>K43*EXP(5.9)</f>
        <v>0.92606693172680343</v>
      </c>
      <c r="P43" s="22">
        <f>EXP(-K43*365*J43)</f>
        <v>0.9626613038088403</v>
      </c>
      <c r="Q43" s="18">
        <f t="shared" si="0"/>
        <v>3.7338696191159704E-2</v>
      </c>
      <c r="S43">
        <v>1</v>
      </c>
      <c r="T43">
        <f>LN(O43)</f>
        <v>-7.6808766465556774E-2</v>
      </c>
      <c r="U43" s="7">
        <f>LN(J43)</f>
        <v>-3.1918471624802813</v>
      </c>
      <c r="V43" s="7">
        <f>-LN(P43)</f>
        <v>3.8053638488739272E-2</v>
      </c>
      <c r="W43">
        <f t="shared" si="1"/>
        <v>-3.2687585753633477</v>
      </c>
    </row>
    <row r="44" spans="1:23" x14ac:dyDescent="0.3">
      <c r="A44">
        <v>43</v>
      </c>
      <c r="B44" t="s">
        <v>31</v>
      </c>
      <c r="C44" t="s">
        <v>207</v>
      </c>
      <c r="D44" s="1">
        <v>6</v>
      </c>
      <c r="E44" t="s">
        <v>22</v>
      </c>
      <c r="F44" t="s">
        <v>19</v>
      </c>
      <c r="G44" s="3" t="s">
        <v>59</v>
      </c>
      <c r="H44" s="7">
        <v>41.150739999999999</v>
      </c>
      <c r="I44" s="7">
        <v>-73.890123000000003</v>
      </c>
      <c r="J44" s="4">
        <v>4.1095890000000003E-2</v>
      </c>
      <c r="K44" s="2">
        <v>1.5303755061471256E-3</v>
      </c>
      <c r="L44" t="s">
        <v>619</v>
      </c>
      <c r="M44">
        <v>0</v>
      </c>
      <c r="N44" s="16">
        <f>J44*365</f>
        <v>14.999999850000002</v>
      </c>
      <c r="O44" s="2">
        <f>K44*EXP(5.9)</f>
        <v>0.5586443996470678</v>
      </c>
      <c r="P44" s="22">
        <f>EXP(-K44*365*J44)</f>
        <v>0.97730584356263095</v>
      </c>
      <c r="Q44" s="18">
        <f t="shared" si="0"/>
        <v>2.2694156437369051E-2</v>
      </c>
      <c r="S44">
        <v>1</v>
      </c>
      <c r="T44">
        <f>LN(O44)</f>
        <v>-0.58224214483619652</v>
      </c>
      <c r="U44" s="7">
        <f>LN(J44)</f>
        <v>-3.1918471624802813</v>
      </c>
      <c r="V44" s="7">
        <f>-LN(P44)</f>
        <v>2.2955632362650542E-2</v>
      </c>
      <c r="W44">
        <f t="shared" si="1"/>
        <v>-3.7741919537339874</v>
      </c>
    </row>
    <row r="45" spans="1:23" x14ac:dyDescent="0.3">
      <c r="A45">
        <v>44</v>
      </c>
      <c r="B45" t="s">
        <v>31</v>
      </c>
      <c r="C45" t="s">
        <v>207</v>
      </c>
      <c r="D45" s="1">
        <v>6</v>
      </c>
      <c r="E45" t="s">
        <v>22</v>
      </c>
      <c r="F45" t="s">
        <v>19</v>
      </c>
      <c r="G45" s="3" t="s">
        <v>60</v>
      </c>
      <c r="H45" s="7">
        <v>41.332481999999999</v>
      </c>
      <c r="I45" s="7">
        <v>-73.973894000000001</v>
      </c>
      <c r="J45" s="4">
        <v>4.1095890000000003E-2</v>
      </c>
      <c r="K45" s="2">
        <v>1.6382554279627871E-3</v>
      </c>
      <c r="L45" t="s">
        <v>619</v>
      </c>
      <c r="M45">
        <v>0</v>
      </c>
      <c r="N45" s="16">
        <f>J45*365</f>
        <v>14.999999850000002</v>
      </c>
      <c r="O45" s="2">
        <f>K45*EXP(5.9)</f>
        <v>0.59802461314016653</v>
      </c>
      <c r="P45" s="22">
        <f>EXP(-K45*365*J45)</f>
        <v>0.97572564728922906</v>
      </c>
      <c r="Q45" s="18">
        <f t="shared" si="0"/>
        <v>2.4274352710770941E-2</v>
      </c>
      <c r="S45">
        <v>1</v>
      </c>
      <c r="T45">
        <f>LN(O45)</f>
        <v>-0.51412336678124926</v>
      </c>
      <c r="U45" s="7">
        <f>LN(J45)</f>
        <v>-3.1918471624802813</v>
      </c>
      <c r="V45" s="7">
        <f>-LN(P45)</f>
        <v>2.4573831173703511E-2</v>
      </c>
      <c r="W45">
        <f t="shared" si="1"/>
        <v>-3.7060731756790388</v>
      </c>
    </row>
    <row r="46" spans="1:23" x14ac:dyDescent="0.3">
      <c r="A46">
        <v>45</v>
      </c>
      <c r="B46" t="s">
        <v>31</v>
      </c>
      <c r="C46" t="s">
        <v>207</v>
      </c>
      <c r="D46" s="1">
        <v>6</v>
      </c>
      <c r="E46" t="s">
        <v>22</v>
      </c>
      <c r="F46" t="s">
        <v>19</v>
      </c>
      <c r="G46" s="3" t="s">
        <v>61</v>
      </c>
      <c r="H46" s="7">
        <v>41.395355000000002</v>
      </c>
      <c r="I46" s="7">
        <v>-73.946427999999997</v>
      </c>
      <c r="J46" s="4">
        <v>4.1095890000000003E-2</v>
      </c>
      <c r="K46" s="2">
        <v>2.0691736993333825E-3</v>
      </c>
      <c r="L46" t="s">
        <v>619</v>
      </c>
      <c r="M46">
        <v>0</v>
      </c>
      <c r="N46" s="16">
        <f>J46*365</f>
        <v>14.999999850000002</v>
      </c>
      <c r="O46" s="2">
        <f>K46*EXP(5.9)</f>
        <v>0.7553259277781933</v>
      </c>
      <c r="P46" s="22">
        <f>EXP(-K46*365*J46)</f>
        <v>0.96943911645844183</v>
      </c>
      <c r="Q46" s="18">
        <f t="shared" si="0"/>
        <v>3.056088354155817E-2</v>
      </c>
      <c r="S46">
        <v>1</v>
      </c>
      <c r="T46">
        <f>LN(O46)</f>
        <v>-0.28060593046402982</v>
      </c>
      <c r="U46" s="7">
        <f>LN(J46)</f>
        <v>-3.1918471624802813</v>
      </c>
      <c r="V46" s="7">
        <f>-LN(P46)</f>
        <v>3.1037605179624658E-2</v>
      </c>
      <c r="W46">
        <f t="shared" si="1"/>
        <v>-3.4725557393618209</v>
      </c>
    </row>
    <row r="47" spans="1:23" x14ac:dyDescent="0.3">
      <c r="A47">
        <v>46</v>
      </c>
      <c r="B47" t="s">
        <v>31</v>
      </c>
      <c r="C47" t="s">
        <v>207</v>
      </c>
      <c r="D47" s="1">
        <v>6</v>
      </c>
      <c r="E47" t="s">
        <v>22</v>
      </c>
      <c r="F47" t="s">
        <v>19</v>
      </c>
      <c r="G47" s="3" t="s">
        <v>62</v>
      </c>
      <c r="H47" s="7">
        <v>41.46537</v>
      </c>
      <c r="I47" s="7">
        <v>-74.004107000000005</v>
      </c>
      <c r="J47" s="4">
        <v>4.1095890000000003E-2</v>
      </c>
      <c r="K47" s="2">
        <v>1.8636347855358738E-3</v>
      </c>
      <c r="L47" t="s">
        <v>619</v>
      </c>
      <c r="M47">
        <v>0</v>
      </c>
      <c r="N47" s="16">
        <f>J47*365</f>
        <v>14.999999850000002</v>
      </c>
      <c r="O47" s="2">
        <f>K47*EXP(5.9)</f>
        <v>0.68029652313776068</v>
      </c>
      <c r="P47" s="22">
        <f>EXP(-K47*365*J47)</f>
        <v>0.97243259056779763</v>
      </c>
      <c r="Q47" s="18">
        <f t="shared" si="0"/>
        <v>2.7567409432202372E-2</v>
      </c>
      <c r="S47">
        <v>1</v>
      </c>
      <c r="T47">
        <f>LN(O47)</f>
        <v>-0.38522651242213196</v>
      </c>
      <c r="U47" s="7">
        <f>LN(J47)</f>
        <v>-3.1918471624802813</v>
      </c>
      <c r="V47" s="7">
        <f>-LN(P47)</f>
        <v>2.7954521503492862E-2</v>
      </c>
      <c r="W47">
        <f t="shared" si="1"/>
        <v>-3.5771763213199232</v>
      </c>
    </row>
    <row r="48" spans="1:23" x14ac:dyDescent="0.3">
      <c r="A48">
        <v>47</v>
      </c>
      <c r="B48" t="s">
        <v>31</v>
      </c>
      <c r="C48" t="s">
        <v>207</v>
      </c>
      <c r="D48" s="1">
        <v>6</v>
      </c>
      <c r="E48" t="s">
        <v>22</v>
      </c>
      <c r="F48" t="s">
        <v>19</v>
      </c>
      <c r="G48" s="3" t="s">
        <v>63</v>
      </c>
      <c r="H48" s="7">
        <v>41.709828999999999</v>
      </c>
      <c r="I48" s="7">
        <v>-73.945054999999996</v>
      </c>
      <c r="J48" s="4">
        <v>4.1095890000000003E-2</v>
      </c>
      <c r="K48" s="2">
        <v>1.6370759959120915E-3</v>
      </c>
      <c r="L48" t="s">
        <v>619</v>
      </c>
      <c r="M48">
        <v>0</v>
      </c>
      <c r="N48" s="16">
        <f>J48*365</f>
        <v>14.999999850000002</v>
      </c>
      <c r="O48" s="2">
        <f>K48*EXP(5.9)</f>
        <v>0.59759407625086136</v>
      </c>
      <c r="P48" s="22">
        <f>EXP(-K48*365*J48)</f>
        <v>0.97574290947326925</v>
      </c>
      <c r="Q48" s="18">
        <f t="shared" si="0"/>
        <v>2.4257090526730751E-2</v>
      </c>
      <c r="S48">
        <v>1</v>
      </c>
      <c r="T48">
        <f>LN(O48)</f>
        <v>-0.51484355777815238</v>
      </c>
      <c r="U48" s="7">
        <f>LN(J48)</f>
        <v>-3.1918471624802813</v>
      </c>
      <c r="V48" s="7">
        <f>-LN(P48)</f>
        <v>2.455613969312001E-2</v>
      </c>
      <c r="W48">
        <f t="shared" si="1"/>
        <v>-3.7067933666759409</v>
      </c>
    </row>
    <row r="49" spans="1:23" x14ac:dyDescent="0.3">
      <c r="A49">
        <v>48</v>
      </c>
      <c r="B49" t="s">
        <v>31</v>
      </c>
      <c r="C49" t="s">
        <v>207</v>
      </c>
      <c r="D49" s="1">
        <v>6</v>
      </c>
      <c r="E49" t="s">
        <v>22</v>
      </c>
      <c r="F49" t="s">
        <v>19</v>
      </c>
      <c r="G49" s="3" t="s">
        <v>64</v>
      </c>
      <c r="H49" s="7">
        <v>41.732379999999999</v>
      </c>
      <c r="I49" s="7">
        <v>-73.942307999999997</v>
      </c>
      <c r="J49" s="4">
        <v>4.1095890000000003E-2</v>
      </c>
      <c r="K49" s="2">
        <v>1.377851341730327E-3</v>
      </c>
      <c r="L49" t="s">
        <v>619</v>
      </c>
      <c r="M49">
        <v>0</v>
      </c>
      <c r="N49" s="16">
        <f>J49*365</f>
        <v>14.999999850000002</v>
      </c>
      <c r="O49" s="2">
        <f>K49*EXP(5.9)</f>
        <v>0.50296736488008453</v>
      </c>
      <c r="P49" s="22">
        <f>EXP(-K49*365*J49)</f>
        <v>0.97954434461262996</v>
      </c>
      <c r="Q49" s="18">
        <f t="shared" si="0"/>
        <v>2.0455655387370042E-2</v>
      </c>
      <c r="S49">
        <v>1</v>
      </c>
      <c r="T49">
        <f>LN(O49)</f>
        <v>-0.68722999194136425</v>
      </c>
      <c r="U49" s="7">
        <f>LN(J49)</f>
        <v>-3.1918471624802813</v>
      </c>
      <c r="V49" s="7">
        <f>-LN(P49)</f>
        <v>2.0667769919277174E-2</v>
      </c>
      <c r="W49">
        <f t="shared" si="1"/>
        <v>-3.879179800839156</v>
      </c>
    </row>
    <row r="50" spans="1:23" x14ac:dyDescent="0.3">
      <c r="A50">
        <v>49</v>
      </c>
      <c r="B50" t="s">
        <v>31</v>
      </c>
      <c r="C50" t="s">
        <v>207</v>
      </c>
      <c r="D50" s="1">
        <v>6</v>
      </c>
      <c r="E50" t="s">
        <v>22</v>
      </c>
      <c r="F50" t="s">
        <v>19</v>
      </c>
      <c r="G50" s="3" t="s">
        <v>65</v>
      </c>
      <c r="H50" s="7">
        <v>41.786673</v>
      </c>
      <c r="I50" s="7">
        <v>-73.954667999999998</v>
      </c>
      <c r="J50" s="4">
        <v>4.1095890000000003E-2</v>
      </c>
      <c r="K50" s="2">
        <v>2.5270722050278293E-3</v>
      </c>
      <c r="L50" t="s">
        <v>619</v>
      </c>
      <c r="M50">
        <v>0</v>
      </c>
      <c r="N50" s="16">
        <f>J50*365</f>
        <v>14.999999850000002</v>
      </c>
      <c r="O50" s="2">
        <f>K50*EXP(5.9)</f>
        <v>0.9224760388362121</v>
      </c>
      <c r="P50" s="22">
        <f>EXP(-K50*365*J50)</f>
        <v>0.96280336054070903</v>
      </c>
      <c r="Q50" s="18">
        <f t="shared" si="0"/>
        <v>3.719663945929097E-2</v>
      </c>
      <c r="S50">
        <v>1</v>
      </c>
      <c r="T50">
        <f>LN(O50)</f>
        <v>-8.0693877566076863E-2</v>
      </c>
      <c r="U50" s="7">
        <f>LN(J50)</f>
        <v>-3.1918471624802813</v>
      </c>
      <c r="V50" s="7">
        <f>-LN(P50)</f>
        <v>3.7906082696356584E-2</v>
      </c>
      <c r="W50">
        <f t="shared" si="1"/>
        <v>-3.2726436864638679</v>
      </c>
    </row>
    <row r="51" spans="1:23" x14ac:dyDescent="0.3">
      <c r="A51">
        <v>50</v>
      </c>
      <c r="B51" t="s">
        <v>31</v>
      </c>
      <c r="C51" t="s">
        <v>207</v>
      </c>
      <c r="D51" s="1">
        <v>6</v>
      </c>
      <c r="E51" t="s">
        <v>22</v>
      </c>
      <c r="F51" t="s">
        <v>19</v>
      </c>
      <c r="G51" s="3" t="s">
        <v>66</v>
      </c>
      <c r="H51" s="7">
        <v>41.826594999999998</v>
      </c>
      <c r="I51" s="7">
        <v>-73.953294999999997</v>
      </c>
      <c r="J51" s="4">
        <v>4.1095890000000003E-2</v>
      </c>
      <c r="K51" s="2">
        <v>3.946692791262198E-3</v>
      </c>
      <c r="L51" t="s">
        <v>619</v>
      </c>
      <c r="M51">
        <v>0</v>
      </c>
      <c r="N51" s="16">
        <f>J51*365</f>
        <v>14.999999850000002</v>
      </c>
      <c r="O51" s="2">
        <f>K51*EXP(5.9)</f>
        <v>1.4406907429646998</v>
      </c>
      <c r="P51" s="22">
        <f>EXP(-K51*365*J51)</f>
        <v>0.94251787787057384</v>
      </c>
      <c r="Q51" s="18">
        <f t="shared" si="0"/>
        <v>5.7482122129426161E-2</v>
      </c>
      <c r="S51">
        <v>1</v>
      </c>
      <c r="T51">
        <f>LN(O51)</f>
        <v>0.36512268119135655</v>
      </c>
      <c r="U51" s="7">
        <f>LN(J51)</f>
        <v>-3.1918471624802813</v>
      </c>
      <c r="V51" s="7">
        <f>-LN(P51)</f>
        <v>5.9200391276929075E-2</v>
      </c>
      <c r="W51">
        <f t="shared" si="1"/>
        <v>-2.8268271277064332</v>
      </c>
    </row>
    <row r="52" spans="1:23" x14ac:dyDescent="0.3">
      <c r="A52">
        <v>51</v>
      </c>
      <c r="B52" t="s">
        <v>31</v>
      </c>
      <c r="C52" t="s">
        <v>207</v>
      </c>
      <c r="D52" s="1">
        <v>6</v>
      </c>
      <c r="E52" t="s">
        <v>22</v>
      </c>
      <c r="F52" t="s">
        <v>19</v>
      </c>
      <c r="G52" s="3" t="s">
        <v>67</v>
      </c>
      <c r="H52" s="7">
        <v>41.909430999999998</v>
      </c>
      <c r="I52" s="7">
        <v>-73.964281</v>
      </c>
      <c r="J52" s="4">
        <v>4.1095890000000003E-2</v>
      </c>
      <c r="K52" s="2">
        <v>2.728620868796439E-3</v>
      </c>
      <c r="L52" t="s">
        <v>619</v>
      </c>
      <c r="M52">
        <v>0</v>
      </c>
      <c r="N52" s="16">
        <f>J52*365</f>
        <v>14.999999850000002</v>
      </c>
      <c r="O52" s="2">
        <f>K52*EXP(5.9)</f>
        <v>0.99604885270994592</v>
      </c>
      <c r="P52" s="22">
        <f>EXP(-K52*365*J52)</f>
        <v>0.95989698014974389</v>
      </c>
      <c r="Q52" s="18">
        <f t="shared" si="0"/>
        <v>4.0103019850256105E-2</v>
      </c>
      <c r="S52">
        <v>1</v>
      </c>
      <c r="T52">
        <f>LN(O52)</f>
        <v>-3.9589736948288622E-3</v>
      </c>
      <c r="U52" s="7">
        <f>LN(J52)</f>
        <v>-3.1918471624802813</v>
      </c>
      <c r="V52" s="7">
        <f>-LN(P52)</f>
        <v>4.0929312622653459E-2</v>
      </c>
      <c r="W52">
        <f t="shared" si="1"/>
        <v>-3.1959087825926189</v>
      </c>
    </row>
    <row r="53" spans="1:23" x14ac:dyDescent="0.3">
      <c r="A53">
        <v>52</v>
      </c>
      <c r="B53" t="s">
        <v>31</v>
      </c>
      <c r="C53" t="s">
        <v>207</v>
      </c>
      <c r="D53" s="1">
        <v>6</v>
      </c>
      <c r="E53" t="s">
        <v>22</v>
      </c>
      <c r="F53" t="s">
        <v>19</v>
      </c>
      <c r="G53" s="3" t="s">
        <v>68</v>
      </c>
      <c r="H53" s="7">
        <v>41.963574999999999</v>
      </c>
      <c r="I53" s="7">
        <v>-73.946427999999997</v>
      </c>
      <c r="J53" s="4">
        <v>4.1095890000000003E-2</v>
      </c>
      <c r="K53" s="2">
        <v>1.5799900875624886E-3</v>
      </c>
      <c r="L53" t="s">
        <v>619</v>
      </c>
      <c r="M53">
        <v>0</v>
      </c>
      <c r="N53" s="16">
        <f>J53*365</f>
        <v>14.999999850000002</v>
      </c>
      <c r="O53" s="2">
        <f>K53*EXP(5.9)</f>
        <v>0.5767555808161301</v>
      </c>
      <c r="P53" s="22">
        <f>EXP(-K53*365*J53)</f>
        <v>0.97657878484366678</v>
      </c>
      <c r="Q53" s="18">
        <f t="shared" si="0"/>
        <v>2.3421215156333219E-2</v>
      </c>
      <c r="S53">
        <v>1</v>
      </c>
      <c r="T53">
        <f>LN(O53)</f>
        <v>-0.55033670565756854</v>
      </c>
      <c r="U53" s="7">
        <f>LN(J53)</f>
        <v>-3.1918471624802813</v>
      </c>
      <c r="V53" s="7">
        <f>-LN(P53)</f>
        <v>2.3699851076438863E-2</v>
      </c>
      <c r="W53">
        <f t="shared" si="1"/>
        <v>-3.742286514555357</v>
      </c>
    </row>
    <row r="54" spans="1:23" x14ac:dyDescent="0.3">
      <c r="A54">
        <v>53</v>
      </c>
      <c r="B54" t="s">
        <v>31</v>
      </c>
      <c r="C54" t="s">
        <v>207</v>
      </c>
      <c r="D54" s="1">
        <v>6</v>
      </c>
      <c r="E54" t="s">
        <v>22</v>
      </c>
      <c r="F54" t="s">
        <v>19</v>
      </c>
      <c r="G54" s="3" t="s">
        <v>69</v>
      </c>
      <c r="H54" s="7">
        <v>42.137949999999996</v>
      </c>
      <c r="I54" s="7">
        <v>-73.90307</v>
      </c>
      <c r="J54" s="4">
        <v>4.1095890000000003E-2</v>
      </c>
      <c r="K54" s="2">
        <v>1.819262546836997E-3</v>
      </c>
      <c r="L54" t="s">
        <v>619</v>
      </c>
      <c r="M54">
        <v>0</v>
      </c>
      <c r="N54" s="16">
        <f>J54*365</f>
        <v>14.999999850000002</v>
      </c>
      <c r="O54" s="2">
        <f>K54*EXP(5.9)</f>
        <v>0.66409899347960666</v>
      </c>
      <c r="P54" s="22">
        <f>EXP(-K54*365*J54)</f>
        <v>0.97308004116907465</v>
      </c>
      <c r="Q54" s="18">
        <f t="shared" si="0"/>
        <v>2.691995883092535E-2</v>
      </c>
      <c r="S54">
        <v>1</v>
      </c>
      <c r="T54">
        <f>LN(O54)</f>
        <v>-0.40932405405232808</v>
      </c>
      <c r="U54" s="7">
        <f>LN(J54)</f>
        <v>-3.1918471624802813</v>
      </c>
      <c r="V54" s="7">
        <f>-LN(P54)</f>
        <v>2.7288937929665531E-2</v>
      </c>
      <c r="W54">
        <f t="shared" si="1"/>
        <v>-3.6012738629501198</v>
      </c>
    </row>
    <row r="55" spans="1:23" x14ac:dyDescent="0.3">
      <c r="A55">
        <v>54</v>
      </c>
      <c r="B55" t="s">
        <v>31</v>
      </c>
      <c r="C55" t="s">
        <v>207</v>
      </c>
      <c r="D55" s="1">
        <v>6</v>
      </c>
      <c r="E55" t="s">
        <v>22</v>
      </c>
      <c r="F55" t="s">
        <v>19</v>
      </c>
      <c r="G55" s="3" t="s">
        <v>70</v>
      </c>
      <c r="H55" s="7">
        <v>42.169511</v>
      </c>
      <c r="I55" s="7">
        <v>-73.880409999999998</v>
      </c>
      <c r="J55" s="4">
        <v>4.1095890000000003E-2</v>
      </c>
      <c r="K55" s="2">
        <v>1.7035589912381731E-3</v>
      </c>
      <c r="L55" t="s">
        <v>619</v>
      </c>
      <c r="M55">
        <v>0</v>
      </c>
      <c r="N55" s="16">
        <f>J55*365</f>
        <v>14.999999850000002</v>
      </c>
      <c r="O55" s="2">
        <f>K55*EXP(5.9)</f>
        <v>0.62186286052079676</v>
      </c>
      <c r="P55" s="22">
        <f>EXP(-K55*365*J55)</f>
        <v>0.97477033983931516</v>
      </c>
      <c r="Q55" s="18">
        <f t="shared" si="0"/>
        <v>2.5229660160684841E-2</v>
      </c>
      <c r="S55">
        <v>1</v>
      </c>
      <c r="T55">
        <f>LN(O55)</f>
        <v>-0.47503569203039064</v>
      </c>
      <c r="U55" s="7">
        <f>LN(J55)</f>
        <v>-3.1918471624802813</v>
      </c>
      <c r="V55" s="7">
        <f>-LN(P55)</f>
        <v>2.5553384613038754E-2</v>
      </c>
      <c r="W55">
        <f t="shared" si="1"/>
        <v>-3.6669855009281807</v>
      </c>
    </row>
    <row r="56" spans="1:23" x14ac:dyDescent="0.3">
      <c r="A56">
        <v>55</v>
      </c>
      <c r="B56" t="s">
        <v>31</v>
      </c>
      <c r="C56" t="s">
        <v>207</v>
      </c>
      <c r="D56" s="1">
        <v>6</v>
      </c>
      <c r="E56" t="s">
        <v>22</v>
      </c>
      <c r="F56" t="s">
        <v>19</v>
      </c>
      <c r="G56" s="3" t="s">
        <v>71</v>
      </c>
      <c r="H56" s="7">
        <v>42.188338000000002</v>
      </c>
      <c r="I56" s="7">
        <v>-73.856378000000007</v>
      </c>
      <c r="J56" s="4">
        <v>4.1095890000000003E-2</v>
      </c>
      <c r="K56" s="2">
        <v>1.6109405944219829E-3</v>
      </c>
      <c r="L56" t="s">
        <v>619</v>
      </c>
      <c r="M56">
        <v>0</v>
      </c>
      <c r="N56" s="16">
        <f>J56*365</f>
        <v>14.999999850000002</v>
      </c>
      <c r="O56" s="2">
        <f>K56*EXP(5.9)</f>
        <v>0.58805367546926846</v>
      </c>
      <c r="P56" s="22">
        <f>EXP(-K56*365*J56)</f>
        <v>0.97612550594974035</v>
      </c>
      <c r="Q56" s="18">
        <f t="shared" si="0"/>
        <v>2.3874494050259654E-2</v>
      </c>
      <c r="S56">
        <v>1</v>
      </c>
      <c r="T56">
        <f>LN(O56)</f>
        <v>-0.53093705043803396</v>
      </c>
      <c r="U56" s="7">
        <f>LN(J56)</f>
        <v>-3.1918471624802813</v>
      </c>
      <c r="V56" s="7">
        <f>-LN(P56)</f>
        <v>2.4164108674688645E-2</v>
      </c>
      <c r="W56">
        <f t="shared" si="1"/>
        <v>-3.7228868593358246</v>
      </c>
    </row>
    <row r="57" spans="1:23" x14ac:dyDescent="0.3">
      <c r="A57">
        <v>56</v>
      </c>
      <c r="B57" t="s">
        <v>31</v>
      </c>
      <c r="C57" t="s">
        <v>207</v>
      </c>
      <c r="D57" s="1">
        <v>6</v>
      </c>
      <c r="E57" t="s">
        <v>22</v>
      </c>
      <c r="F57" t="s">
        <v>19</v>
      </c>
      <c r="G57" s="3" t="s">
        <v>72</v>
      </c>
      <c r="H57" s="7">
        <v>42.238177</v>
      </c>
      <c r="I57" s="7">
        <v>-73.839211000000006</v>
      </c>
      <c r="J57" s="4">
        <v>4.1095890000000003E-2</v>
      </c>
      <c r="K57" s="2">
        <v>2.7444102072742681E-3</v>
      </c>
      <c r="L57" t="s">
        <v>619</v>
      </c>
      <c r="M57">
        <v>0</v>
      </c>
      <c r="N57" s="16">
        <f>J57*365</f>
        <v>14.999999850000002</v>
      </c>
      <c r="O57" s="2">
        <f>K57*EXP(5.9)</f>
        <v>1.0018125528471613</v>
      </c>
      <c r="P57" s="22">
        <f>EXP(-K57*365*J57)</f>
        <v>0.95966966499689732</v>
      </c>
      <c r="Q57" s="18">
        <f t="shared" si="0"/>
        <v>4.033033500310268E-2</v>
      </c>
      <c r="S57">
        <v>1</v>
      </c>
      <c r="T57">
        <f>LN(O57)</f>
        <v>1.8109121555104787E-3</v>
      </c>
      <c r="U57" s="7">
        <f>LN(J57)</f>
        <v>-3.1918471624802813</v>
      </c>
      <c r="V57" s="7">
        <f>-LN(P57)</f>
        <v>4.116615269745251E-2</v>
      </c>
      <c r="W57">
        <f t="shared" si="1"/>
        <v>-3.1901388967422792</v>
      </c>
    </row>
    <row r="58" spans="1:23" x14ac:dyDescent="0.3">
      <c r="A58">
        <v>57</v>
      </c>
      <c r="B58" t="s">
        <v>31</v>
      </c>
      <c r="C58" t="s">
        <v>207</v>
      </c>
      <c r="D58" s="1">
        <v>6</v>
      </c>
      <c r="E58" t="s">
        <v>22</v>
      </c>
      <c r="F58" t="s">
        <v>19</v>
      </c>
      <c r="G58" s="3" t="s">
        <v>73</v>
      </c>
      <c r="H58" s="7">
        <v>42.252918000000001</v>
      </c>
      <c r="I58" s="7">
        <v>-73.813119</v>
      </c>
      <c r="J58" s="4">
        <v>4.1095890000000003E-2</v>
      </c>
      <c r="K58" s="2">
        <v>3.6084602652145374E-3</v>
      </c>
      <c r="L58" t="s">
        <v>619</v>
      </c>
      <c r="M58">
        <v>0</v>
      </c>
      <c r="N58" s="16">
        <f>J58*365</f>
        <v>14.999999850000002</v>
      </c>
      <c r="O58" s="2">
        <f>K58*EXP(5.9)</f>
        <v>1.3172231981065678</v>
      </c>
      <c r="P58" s="22">
        <f>EXP(-K58*365*J58)</f>
        <v>0.94731188173983649</v>
      </c>
      <c r="Q58" s="18">
        <f t="shared" si="0"/>
        <v>5.2688118260163508E-2</v>
      </c>
      <c r="S58">
        <v>1</v>
      </c>
      <c r="T58">
        <f>LN(O58)</f>
        <v>0.27552588304625758</v>
      </c>
      <c r="U58" s="7">
        <f>LN(J58)</f>
        <v>-3.1918471624802813</v>
      </c>
      <c r="V58" s="7">
        <f>-LN(P58)</f>
        <v>5.4126903436948995E-2</v>
      </c>
      <c r="W58">
        <f t="shared" si="1"/>
        <v>-2.9164239258515332</v>
      </c>
    </row>
    <row r="59" spans="1:23" x14ac:dyDescent="0.3">
      <c r="A59">
        <v>58</v>
      </c>
      <c r="B59" t="s">
        <v>31</v>
      </c>
      <c r="C59" t="s">
        <v>207</v>
      </c>
      <c r="D59" s="1">
        <v>6</v>
      </c>
      <c r="E59" t="s">
        <v>22</v>
      </c>
      <c r="F59" t="s">
        <v>19</v>
      </c>
      <c r="G59" s="3" t="s">
        <v>74</v>
      </c>
      <c r="H59" s="7">
        <v>42.302197999999997</v>
      </c>
      <c r="I59" s="7">
        <v>-73.780159999999995</v>
      </c>
      <c r="J59" s="4">
        <v>4.1095890000000003E-2</v>
      </c>
      <c r="K59" s="2">
        <v>3.0028196438557624E-3</v>
      </c>
      <c r="L59" t="s">
        <v>619</v>
      </c>
      <c r="M59">
        <v>0</v>
      </c>
      <c r="N59" s="16">
        <f>J59*365</f>
        <v>14.999999850000002</v>
      </c>
      <c r="O59" s="2">
        <f>K59*EXP(5.9)</f>
        <v>1.0961416792493763</v>
      </c>
      <c r="P59" s="22">
        <f>EXP(-K59*365*J59)</f>
        <v>0.95595704953234861</v>
      </c>
      <c r="Q59" s="18">
        <f t="shared" si="0"/>
        <v>4.4042950467651387E-2</v>
      </c>
      <c r="S59">
        <v>1</v>
      </c>
      <c r="T59">
        <f>LN(O59)</f>
        <v>9.1796449559373522E-2</v>
      </c>
      <c r="U59" s="7">
        <f>LN(J59)</f>
        <v>-3.1918471624802813</v>
      </c>
      <c r="V59" s="7">
        <f>-LN(P59)</f>
        <v>4.5042294207413444E-2</v>
      </c>
      <c r="W59">
        <f t="shared" si="1"/>
        <v>-3.1001533593384178</v>
      </c>
    </row>
    <row r="60" spans="1:23" x14ac:dyDescent="0.3">
      <c r="A60">
        <v>59</v>
      </c>
      <c r="B60" t="s">
        <v>31</v>
      </c>
      <c r="C60" t="s">
        <v>207</v>
      </c>
      <c r="D60" s="1">
        <v>6</v>
      </c>
      <c r="E60" t="s">
        <v>22</v>
      </c>
      <c r="F60" t="s">
        <v>19</v>
      </c>
      <c r="G60" s="3" t="s">
        <v>75</v>
      </c>
      <c r="H60" s="7">
        <v>42.384923000000001</v>
      </c>
      <c r="I60" s="7">
        <v>-73.789772999999997</v>
      </c>
      <c r="J60" s="4">
        <v>4.1095890000000003E-2</v>
      </c>
      <c r="K60" s="2">
        <v>4.6987891666382467E-3</v>
      </c>
      <c r="L60" t="s">
        <v>619</v>
      </c>
      <c r="M60">
        <v>0</v>
      </c>
      <c r="N60" s="16">
        <f>J60*365</f>
        <v>14.999999850000002</v>
      </c>
      <c r="O60" s="2">
        <f>K60*EXP(5.9)</f>
        <v>1.7152340994226645</v>
      </c>
      <c r="P60" s="22">
        <f>EXP(-K60*365*J60)</f>
        <v>0.93194466647432983</v>
      </c>
      <c r="Q60" s="18">
        <f t="shared" si="0"/>
        <v>6.805533352567017E-2</v>
      </c>
      <c r="S60">
        <v>1</v>
      </c>
      <c r="T60">
        <f>LN(O60)</f>
        <v>0.53954957242356005</v>
      </c>
      <c r="U60" s="7">
        <f>LN(J60)</f>
        <v>-3.1918471624802813</v>
      </c>
      <c r="V60" s="7">
        <f>-LN(P60)</f>
        <v>7.0481836794755365E-2</v>
      </c>
      <c r="W60">
        <f t="shared" si="1"/>
        <v>-2.6524002364742296</v>
      </c>
    </row>
    <row r="61" spans="1:23" x14ac:dyDescent="0.3">
      <c r="A61">
        <v>60</v>
      </c>
      <c r="B61" t="s">
        <v>31</v>
      </c>
      <c r="C61" t="s">
        <v>207</v>
      </c>
      <c r="D61" s="1">
        <v>6</v>
      </c>
      <c r="E61" t="s">
        <v>22</v>
      </c>
      <c r="F61" t="s">
        <v>19</v>
      </c>
      <c r="G61" s="3" t="s">
        <v>76</v>
      </c>
      <c r="H61" s="7">
        <v>42.42295</v>
      </c>
      <c r="I61" s="7">
        <v>-73.780159999999995</v>
      </c>
      <c r="J61" s="4">
        <v>4.1095890000000003E-2</v>
      </c>
      <c r="K61" s="2">
        <v>4.1011470465365102E-3</v>
      </c>
      <c r="L61" t="s">
        <v>619</v>
      </c>
      <c r="M61">
        <v>0</v>
      </c>
      <c r="N61" s="16">
        <f>J61*365</f>
        <v>14.999999850000002</v>
      </c>
      <c r="O61" s="2">
        <f>K61*EXP(5.9)</f>
        <v>1.4970723332110598</v>
      </c>
      <c r="P61" s="22">
        <f>EXP(-K61*365*J61)</f>
        <v>0.94033676702824331</v>
      </c>
      <c r="Q61" s="18">
        <f t="shared" si="0"/>
        <v>5.9663232971756686E-2</v>
      </c>
      <c r="S61">
        <v>1</v>
      </c>
      <c r="T61">
        <f>LN(O61)</f>
        <v>0.40351142304843979</v>
      </c>
      <c r="U61" s="7">
        <f>LN(J61)</f>
        <v>-3.1918471624802813</v>
      </c>
      <c r="V61" s="7">
        <f>-LN(P61)</f>
        <v>6.1517205082875621E-2</v>
      </c>
      <c r="W61">
        <f t="shared" si="1"/>
        <v>-2.78843838584935</v>
      </c>
    </row>
    <row r="62" spans="1:23" x14ac:dyDescent="0.3">
      <c r="A62">
        <v>61</v>
      </c>
      <c r="B62" t="s">
        <v>31</v>
      </c>
      <c r="C62" t="s">
        <v>207</v>
      </c>
      <c r="D62" s="1">
        <v>6</v>
      </c>
      <c r="E62" t="s">
        <v>22</v>
      </c>
      <c r="F62" t="s">
        <v>19</v>
      </c>
      <c r="G62" s="3" t="s">
        <v>77</v>
      </c>
      <c r="H62" s="7">
        <v>42.684581000000001</v>
      </c>
      <c r="I62" s="7">
        <v>-73.713824000000002</v>
      </c>
      <c r="J62" s="4">
        <v>4.1095890000000003E-2</v>
      </c>
      <c r="K62" s="2">
        <v>4.5974055563149999E-3</v>
      </c>
      <c r="L62" t="s">
        <v>619</v>
      </c>
      <c r="M62">
        <v>0</v>
      </c>
      <c r="N62" s="16">
        <f>J62*365</f>
        <v>14.999999850000002</v>
      </c>
      <c r="O62" s="2">
        <f>K62*EXP(5.9)</f>
        <v>1.6782252830272213</v>
      </c>
      <c r="P62" s="22">
        <f>EXP(-K62*365*J62)</f>
        <v>0.9333630033813004</v>
      </c>
      <c r="Q62" s="18">
        <f t="shared" si="0"/>
        <v>6.6636996618699595E-2</v>
      </c>
      <c r="S62">
        <v>1</v>
      </c>
      <c r="T62">
        <f>LN(O62)</f>
        <v>0.5177368559029869</v>
      </c>
      <c r="U62" s="7">
        <f>LN(J62)</f>
        <v>-3.1918471624802813</v>
      </c>
      <c r="V62" s="7">
        <f>-LN(P62)</f>
        <v>6.896108265511415E-2</v>
      </c>
      <c r="W62">
        <f t="shared" si="1"/>
        <v>-2.6742129529948038</v>
      </c>
    </row>
    <row r="63" spans="1:23" x14ac:dyDescent="0.3">
      <c r="A63">
        <v>62</v>
      </c>
      <c r="B63" t="s">
        <v>31</v>
      </c>
      <c r="C63" t="s">
        <v>207</v>
      </c>
      <c r="D63" s="1">
        <v>6</v>
      </c>
      <c r="E63" t="s">
        <v>22</v>
      </c>
      <c r="F63" t="s">
        <v>19</v>
      </c>
      <c r="G63" s="3" t="s">
        <v>78</v>
      </c>
      <c r="H63" s="7">
        <v>42.740205000000003</v>
      </c>
      <c r="I63" s="7">
        <v>-73.689276000000007</v>
      </c>
      <c r="J63" s="4">
        <v>4.1095890000000003E-2</v>
      </c>
      <c r="K63" s="2">
        <v>5.2471914726507085E-3</v>
      </c>
      <c r="L63" t="s">
        <v>619</v>
      </c>
      <c r="M63">
        <v>0</v>
      </c>
      <c r="N63" s="16">
        <f>J63*365</f>
        <v>14.999999850000002</v>
      </c>
      <c r="O63" s="2">
        <f>K63*EXP(5.9)</f>
        <v>1.9154214885809608</v>
      </c>
      <c r="P63" s="22">
        <f>EXP(-K63*365*J63)</f>
        <v>0.92430990245672728</v>
      </c>
      <c r="Q63" s="18">
        <f t="shared" si="0"/>
        <v>7.5690097543272716E-2</v>
      </c>
      <c r="S63">
        <v>1</v>
      </c>
      <c r="T63">
        <f>LN(O63)</f>
        <v>0.64993769689019087</v>
      </c>
      <c r="U63" s="7">
        <f>LN(J63)</f>
        <v>-3.1918471624802813</v>
      </c>
      <c r="V63" s="7">
        <f>-LN(P63)</f>
        <v>7.8707871302681934E-2</v>
      </c>
      <c r="W63">
        <f t="shared" si="1"/>
        <v>-2.5420121120075989</v>
      </c>
    </row>
    <row r="64" spans="1:23" x14ac:dyDescent="0.3">
      <c r="A64">
        <v>63</v>
      </c>
      <c r="B64" t="s">
        <v>31</v>
      </c>
      <c r="C64" t="s">
        <v>207</v>
      </c>
      <c r="D64" s="1">
        <v>6</v>
      </c>
      <c r="E64" t="s">
        <v>22</v>
      </c>
      <c r="F64" t="s">
        <v>19</v>
      </c>
      <c r="G64" s="3" t="s">
        <v>79</v>
      </c>
      <c r="H64" s="7">
        <v>42.779023000000002</v>
      </c>
      <c r="I64" s="7">
        <v>-73.678804999999997</v>
      </c>
      <c r="J64" s="4">
        <v>4.1095890000000003E-2</v>
      </c>
      <c r="K64" s="2">
        <v>4.5808324210671984E-3</v>
      </c>
      <c r="L64" t="s">
        <v>619</v>
      </c>
      <c r="M64">
        <v>0</v>
      </c>
      <c r="N64" s="16">
        <f>J64*365</f>
        <v>14.999999850000002</v>
      </c>
      <c r="O64" s="2">
        <f>K64*EXP(5.9)</f>
        <v>1.6721754677017742</v>
      </c>
      <c r="P64" s="22">
        <f>EXP(-K64*365*J64)</f>
        <v>0.93359506349186661</v>
      </c>
      <c r="Q64" s="18">
        <f t="shared" si="0"/>
        <v>6.6404936508133394E-2</v>
      </c>
      <c r="S64">
        <v>1</v>
      </c>
      <c r="T64">
        <f>LN(O64)</f>
        <v>0.51412545395390163</v>
      </c>
      <c r="U64" s="7">
        <f>LN(J64)</f>
        <v>-3.1918471624802813</v>
      </c>
      <c r="V64" s="7">
        <f>-LN(P64)</f>
        <v>6.8712485628883144E-2</v>
      </c>
      <c r="W64">
        <f t="shared" si="1"/>
        <v>-2.6778243549438883</v>
      </c>
    </row>
    <row r="65" spans="1:23" x14ac:dyDescent="0.3">
      <c r="A65">
        <v>64</v>
      </c>
      <c r="B65" t="s">
        <v>31</v>
      </c>
      <c r="C65" t="s">
        <v>207</v>
      </c>
      <c r="D65" s="1">
        <v>6</v>
      </c>
      <c r="E65" t="s">
        <v>22</v>
      </c>
      <c r="F65" t="s">
        <v>19</v>
      </c>
      <c r="G65" s="3" t="s">
        <v>80</v>
      </c>
      <c r="H65" s="7">
        <v>43.095968999999997</v>
      </c>
      <c r="I65" s="7">
        <v>-73.576150999999996</v>
      </c>
      <c r="J65" s="4">
        <v>4.1095890000000003E-2</v>
      </c>
      <c r="K65" s="2">
        <v>4.9992710112148481E-3</v>
      </c>
      <c r="L65" t="s">
        <v>619</v>
      </c>
      <c r="M65">
        <v>0</v>
      </c>
      <c r="N65" s="16">
        <f>J65*365</f>
        <v>14.999999850000002</v>
      </c>
      <c r="O65" s="2">
        <f>K65*EXP(5.9)</f>
        <v>1.8249212311064105</v>
      </c>
      <c r="P65" s="22">
        <f>EXP(-K65*365*J65)</f>
        <v>0.92775363179868775</v>
      </c>
      <c r="Q65" s="18">
        <f t="shared" si="0"/>
        <v>7.224636820131225E-2</v>
      </c>
      <c r="S65">
        <v>1</v>
      </c>
      <c r="T65">
        <f>LN(O65)</f>
        <v>0.60153682506540718</v>
      </c>
      <c r="U65" s="7">
        <f>LN(J65)</f>
        <v>-3.1918471624802813</v>
      </c>
      <c r="V65" s="7">
        <f>-LN(P65)</f>
        <v>7.4989064418332058E-2</v>
      </c>
      <c r="W65">
        <f t="shared" si="1"/>
        <v>-2.5904129838323833</v>
      </c>
    </row>
    <row r="66" spans="1:23" x14ac:dyDescent="0.3">
      <c r="A66">
        <v>65</v>
      </c>
      <c r="B66" t="s">
        <v>6</v>
      </c>
      <c r="C66" t="s">
        <v>208</v>
      </c>
      <c r="D66" s="1">
        <v>7</v>
      </c>
      <c r="E66" t="s">
        <v>7</v>
      </c>
      <c r="F66" t="s">
        <v>8</v>
      </c>
      <c r="G66" s="3" t="s">
        <v>81</v>
      </c>
      <c r="H66" s="7">
        <v>49.663097</v>
      </c>
      <c r="I66" s="7">
        <v>-93.723073999999997</v>
      </c>
      <c r="J66" s="4">
        <v>5.175071</v>
      </c>
      <c r="K66" s="2">
        <v>3.2499200000000002E-4</v>
      </c>
      <c r="L66" t="s">
        <v>616</v>
      </c>
      <c r="M66">
        <v>0</v>
      </c>
      <c r="N66" s="16">
        <f>J66*365</f>
        <v>1888.9009149999999</v>
      </c>
      <c r="O66" s="2">
        <f>K66*EXP(5.9)</f>
        <v>0.11863425675648898</v>
      </c>
      <c r="P66" s="22">
        <f>EXP(-K66*365*J66)</f>
        <v>0.54124800468433909</v>
      </c>
      <c r="Q66" s="18">
        <f t="shared" si="0"/>
        <v>0.45875199531566091</v>
      </c>
      <c r="S66">
        <v>1</v>
      </c>
      <c r="T66">
        <f>LN(O66)</f>
        <v>-2.1317099913221154</v>
      </c>
      <c r="U66" s="7">
        <f>LN(J66)</f>
        <v>1.6438530588640803</v>
      </c>
      <c r="V66" s="7">
        <f>-LN(P66)</f>
        <v>0.61387768616768001</v>
      </c>
      <c r="W66">
        <f t="shared" si="1"/>
        <v>-0.48795957887554364</v>
      </c>
    </row>
    <row r="67" spans="1:23" x14ac:dyDescent="0.3">
      <c r="A67">
        <v>66</v>
      </c>
      <c r="B67" t="s">
        <v>6</v>
      </c>
      <c r="C67" t="s">
        <v>208</v>
      </c>
      <c r="D67" s="1">
        <v>7</v>
      </c>
      <c r="E67" t="s">
        <v>7</v>
      </c>
      <c r="F67" t="s">
        <v>8</v>
      </c>
      <c r="G67" s="3" t="s">
        <v>81</v>
      </c>
      <c r="H67" s="7">
        <v>49.663097</v>
      </c>
      <c r="I67" s="7">
        <v>-93.723073999999997</v>
      </c>
      <c r="J67" s="4">
        <v>6.6367335000000001</v>
      </c>
      <c r="K67" s="2">
        <v>2.6900699999999998E-4</v>
      </c>
      <c r="L67" t="s">
        <v>616</v>
      </c>
      <c r="M67">
        <v>0</v>
      </c>
      <c r="N67" s="16">
        <f>J67*365</f>
        <v>2422.4077275</v>
      </c>
      <c r="O67" s="2">
        <f>K67*EXP(5.9)</f>
        <v>9.8197634118048521E-2</v>
      </c>
      <c r="P67" s="22">
        <f>EXP(-K67*365*J67)</f>
        <v>0.52118790735162646</v>
      </c>
      <c r="Q67" s="18">
        <f t="shared" ref="Q67:Q130" si="2">1-P67</f>
        <v>0.47881209264837354</v>
      </c>
      <c r="S67">
        <v>1</v>
      </c>
      <c r="T67">
        <f>LN(O67)</f>
        <v>-2.3207731563961764</v>
      </c>
      <c r="U67" s="7">
        <f>LN(J67)</f>
        <v>1.8926198996737138</v>
      </c>
      <c r="V67" s="7">
        <f>-LN(P67)</f>
        <v>0.65164463555159247</v>
      </c>
      <c r="W67">
        <f t="shared" ref="W67:W130" si="3">LN(V67)</f>
        <v>-0.42825590313997131</v>
      </c>
    </row>
    <row r="68" spans="1:23" x14ac:dyDescent="0.3">
      <c r="A68">
        <v>67</v>
      </c>
      <c r="B68" t="s">
        <v>6</v>
      </c>
      <c r="C68" t="s">
        <v>208</v>
      </c>
      <c r="D68" s="1">
        <v>7</v>
      </c>
      <c r="E68" t="s">
        <v>7</v>
      </c>
      <c r="F68" t="s">
        <v>8</v>
      </c>
      <c r="G68" s="3" t="s">
        <v>81</v>
      </c>
      <c r="H68" s="7">
        <v>49.663097</v>
      </c>
      <c r="I68" s="7">
        <v>-93.723073999999997</v>
      </c>
      <c r="J68" s="4">
        <v>5.3351749999999996</v>
      </c>
      <c r="K68" s="2">
        <v>3.7607899999999997E-4</v>
      </c>
      <c r="L68" t="s">
        <v>616</v>
      </c>
      <c r="M68">
        <v>0</v>
      </c>
      <c r="N68" s="16">
        <f>J68*365</f>
        <v>1947.3388749999999</v>
      </c>
      <c r="O68" s="2">
        <f>K68*EXP(5.9)</f>
        <v>0.13728292587732502</v>
      </c>
      <c r="P68" s="22">
        <f>EXP(-K68*365*J68)</f>
        <v>0.48077626781212612</v>
      </c>
      <c r="Q68" s="18">
        <f t="shared" si="2"/>
        <v>0.51922373218787388</v>
      </c>
      <c r="S68">
        <v>1</v>
      </c>
      <c r="T68">
        <f>LN(O68)</f>
        <v>-1.9857113302606555</v>
      </c>
      <c r="U68" s="7">
        <f>LN(J68)</f>
        <v>1.6743216864650317</v>
      </c>
      <c r="V68" s="7">
        <f>-LN(P68)</f>
        <v>0.73235325677112484</v>
      </c>
      <c r="W68">
        <f t="shared" si="3"/>
        <v>-0.31149229021313268</v>
      </c>
    </row>
    <row r="69" spans="1:23" x14ac:dyDescent="0.3">
      <c r="A69">
        <v>68</v>
      </c>
      <c r="B69" t="s">
        <v>6</v>
      </c>
      <c r="C69" t="s">
        <v>208</v>
      </c>
      <c r="D69" s="1">
        <v>7</v>
      </c>
      <c r="E69" t="s">
        <v>7</v>
      </c>
      <c r="F69" t="s">
        <v>8</v>
      </c>
      <c r="G69" s="3" t="s">
        <v>81</v>
      </c>
      <c r="H69" s="7">
        <v>49.663097</v>
      </c>
      <c r="I69" s="7">
        <v>-93.723073999999997</v>
      </c>
      <c r="J69" s="4">
        <v>5.4288540000000003</v>
      </c>
      <c r="K69" s="2">
        <v>3.8944700000000001E-4</v>
      </c>
      <c r="L69" t="s">
        <v>616</v>
      </c>
      <c r="M69">
        <v>0</v>
      </c>
      <c r="N69" s="16">
        <f>J69*365</f>
        <v>1981.5317100000002</v>
      </c>
      <c r="O69" s="2">
        <f>K69*EXP(5.9)</f>
        <v>0.14216274674774876</v>
      </c>
      <c r="P69" s="22">
        <f>EXP(-K69*365*J69)</f>
        <v>0.4622258845152305</v>
      </c>
      <c r="Q69" s="18">
        <f t="shared" si="2"/>
        <v>0.5377741154847695</v>
      </c>
      <c r="S69">
        <v>1</v>
      </c>
      <c r="T69">
        <f>LN(O69)</f>
        <v>-1.9507827737991246</v>
      </c>
      <c r="U69" s="7">
        <f>LN(J69)</f>
        <v>1.6917280619479602</v>
      </c>
      <c r="V69" s="7">
        <f>-LN(P69)</f>
        <v>0.77170157986437016</v>
      </c>
      <c r="W69">
        <f t="shared" si="3"/>
        <v>-0.25915735826867303</v>
      </c>
    </row>
    <row r="70" spans="1:23" x14ac:dyDescent="0.3">
      <c r="A70">
        <v>69</v>
      </c>
      <c r="B70" t="s">
        <v>6</v>
      </c>
      <c r="C70" t="s">
        <v>208</v>
      </c>
      <c r="D70" s="1">
        <v>7</v>
      </c>
      <c r="E70" t="s">
        <v>7</v>
      </c>
      <c r="F70" t="s">
        <v>8</v>
      </c>
      <c r="G70" s="3" t="s">
        <v>81</v>
      </c>
      <c r="H70" s="7">
        <v>49.663097</v>
      </c>
      <c r="I70" s="7">
        <v>-93.723073999999997</v>
      </c>
      <c r="J70" s="4">
        <v>7.5525209999999996</v>
      </c>
      <c r="K70" s="2">
        <v>2.5734899999999998E-4</v>
      </c>
      <c r="L70" t="s">
        <v>616</v>
      </c>
      <c r="M70">
        <v>0</v>
      </c>
      <c r="N70" s="16">
        <f>J70*365</f>
        <v>2756.670165</v>
      </c>
      <c r="O70" s="2">
        <f>K70*EXP(5.9)</f>
        <v>9.3942027317674523E-2</v>
      </c>
      <c r="P70" s="22">
        <f>EXP(-K70*365*J70)</f>
        <v>0.4919263295971722</v>
      </c>
      <c r="Q70" s="18">
        <f t="shared" si="2"/>
        <v>0.5080736704028278</v>
      </c>
      <c r="S70">
        <v>1</v>
      </c>
      <c r="T70">
        <f>LN(O70)</f>
        <v>-2.3650774176317544</v>
      </c>
      <c r="U70" s="7">
        <f>LN(J70)</f>
        <v>2.0218814148110704</v>
      </c>
      <c r="V70" s="7">
        <f>-LN(P70)</f>
        <v>0.70942631029258496</v>
      </c>
      <c r="W70">
        <f t="shared" si="3"/>
        <v>-0.34329864923819248</v>
      </c>
    </row>
    <row r="71" spans="1:23" x14ac:dyDescent="0.3">
      <c r="A71">
        <v>70</v>
      </c>
      <c r="B71" t="s">
        <v>6</v>
      </c>
      <c r="C71" t="s">
        <v>208</v>
      </c>
      <c r="D71" s="1">
        <v>7</v>
      </c>
      <c r="E71" t="s">
        <v>7</v>
      </c>
      <c r="F71" t="s">
        <v>8</v>
      </c>
      <c r="G71" s="3" t="s">
        <v>81</v>
      </c>
      <c r="H71" s="7">
        <v>49.663097</v>
      </c>
      <c r="I71" s="7">
        <v>-93.723073999999997</v>
      </c>
      <c r="J71" s="4">
        <v>7.7098535999999998</v>
      </c>
      <c r="K71" s="2">
        <v>2.82119E-4</v>
      </c>
      <c r="L71" t="s">
        <v>616</v>
      </c>
      <c r="M71">
        <v>0</v>
      </c>
      <c r="N71" s="16">
        <f>J71*365</f>
        <v>2814.0965639999999</v>
      </c>
      <c r="O71" s="2">
        <f>K71*EXP(5.9)</f>
        <v>0.10298400539669872</v>
      </c>
      <c r="P71" s="22">
        <f>EXP(-K71*365*J71)</f>
        <v>0.45207367776030549</v>
      </c>
      <c r="Q71" s="18">
        <f t="shared" si="2"/>
        <v>0.54792632223969451</v>
      </c>
      <c r="S71">
        <v>1</v>
      </c>
      <c r="T71">
        <f>LN(O71)</f>
        <v>-2.2731815902215318</v>
      </c>
      <c r="U71" s="7">
        <f>LN(J71)</f>
        <v>2.0424991990681094</v>
      </c>
      <c r="V71" s="7">
        <f>-LN(P71)</f>
        <v>0.79391010853911603</v>
      </c>
      <c r="W71">
        <f t="shared" si="3"/>
        <v>-0.23078503757093108</v>
      </c>
    </row>
    <row r="72" spans="1:23" x14ac:dyDescent="0.3">
      <c r="A72">
        <v>71</v>
      </c>
      <c r="B72" t="s">
        <v>6</v>
      </c>
      <c r="C72" t="s">
        <v>208</v>
      </c>
      <c r="D72" s="1">
        <v>7</v>
      </c>
      <c r="E72" t="s">
        <v>7</v>
      </c>
      <c r="F72" t="s">
        <v>8</v>
      </c>
      <c r="G72" s="3" t="s">
        <v>81</v>
      </c>
      <c r="H72" s="7">
        <v>49.663097</v>
      </c>
      <c r="I72" s="7">
        <v>-93.723073999999997</v>
      </c>
      <c r="J72" s="4">
        <v>7.0148372999999999</v>
      </c>
      <c r="K72" s="2">
        <v>3.3715699999999998E-4</v>
      </c>
      <c r="L72" t="s">
        <v>616</v>
      </c>
      <c r="M72">
        <v>0</v>
      </c>
      <c r="N72" s="16">
        <f>J72*365</f>
        <v>2560.4156145000002</v>
      </c>
      <c r="O72" s="2">
        <f>K72*EXP(5.9)</f>
        <v>0.12307493755307068</v>
      </c>
      <c r="P72" s="22">
        <f>EXP(-K72*365*J72)</f>
        <v>0.42178395655138279</v>
      </c>
      <c r="Q72" s="18">
        <f t="shared" si="2"/>
        <v>0.57821604344861721</v>
      </c>
      <c r="S72">
        <v>1</v>
      </c>
      <c r="T72">
        <f>LN(O72)</f>
        <v>-2.09496186072723</v>
      </c>
      <c r="U72" s="7">
        <f>LN(J72)</f>
        <v>1.9480275201279391</v>
      </c>
      <c r="V72" s="7">
        <f>-LN(P72)</f>
        <v>0.86326204733797651</v>
      </c>
      <c r="W72">
        <f t="shared" si="3"/>
        <v>-0.14703698701679963</v>
      </c>
    </row>
    <row r="73" spans="1:23" x14ac:dyDescent="0.3">
      <c r="A73">
        <v>72</v>
      </c>
      <c r="B73" t="s">
        <v>6</v>
      </c>
      <c r="C73" t="s">
        <v>208</v>
      </c>
      <c r="D73" s="1">
        <v>7</v>
      </c>
      <c r="E73" t="s">
        <v>7</v>
      </c>
      <c r="F73" t="s">
        <v>8</v>
      </c>
      <c r="G73" s="3" t="s">
        <v>81</v>
      </c>
      <c r="H73" s="7">
        <v>49.663097</v>
      </c>
      <c r="I73" s="7">
        <v>-93.723073999999997</v>
      </c>
      <c r="J73" s="4">
        <v>8.5978639999999995</v>
      </c>
      <c r="K73" s="2">
        <v>2.8933099999999998E-4</v>
      </c>
      <c r="L73" t="s">
        <v>616</v>
      </c>
      <c r="M73">
        <v>0</v>
      </c>
      <c r="N73" s="16">
        <f>J73*365</f>
        <v>3138.2203599999998</v>
      </c>
      <c r="O73" s="2">
        <f>K73*EXP(5.9)</f>
        <v>0.10561665561494347</v>
      </c>
      <c r="P73" s="22">
        <f>EXP(-K73*365*J73)</f>
        <v>0.40333635595704692</v>
      </c>
      <c r="Q73" s="18">
        <f t="shared" si="2"/>
        <v>0.59666364404295313</v>
      </c>
      <c r="S73">
        <v>1</v>
      </c>
      <c r="T73">
        <f>LN(O73)</f>
        <v>-2.2479391965206807</v>
      </c>
      <c r="U73" s="7">
        <f>LN(J73)</f>
        <v>2.151513800316982</v>
      </c>
      <c r="V73" s="7">
        <f>-LN(P73)</f>
        <v>0.90798443497915982</v>
      </c>
      <c r="W73">
        <f t="shared" si="3"/>
        <v>-9.6528042621207441E-2</v>
      </c>
    </row>
    <row r="74" spans="1:23" x14ac:dyDescent="0.3">
      <c r="A74">
        <v>73</v>
      </c>
      <c r="B74" t="s">
        <v>6</v>
      </c>
      <c r="C74" t="s">
        <v>208</v>
      </c>
      <c r="D74" s="1">
        <v>7</v>
      </c>
      <c r="E74" t="s">
        <v>7</v>
      </c>
      <c r="F74" t="s">
        <v>8</v>
      </c>
      <c r="G74" s="3" t="s">
        <v>81</v>
      </c>
      <c r="H74" s="7">
        <v>49.663097</v>
      </c>
      <c r="I74" s="7">
        <v>-93.723073999999997</v>
      </c>
      <c r="J74" s="4">
        <v>9.6976220000000009</v>
      </c>
      <c r="K74" s="2">
        <v>2.8693099999999998E-4</v>
      </c>
      <c r="L74" t="s">
        <v>616</v>
      </c>
      <c r="M74">
        <v>0</v>
      </c>
      <c r="N74" s="16">
        <f>J74*365</f>
        <v>3539.6320300000002</v>
      </c>
      <c r="O74" s="2">
        <f>K74*EXP(5.9)</f>
        <v>0.10474056569206668</v>
      </c>
      <c r="P74" s="22">
        <f>EXP(-K74*365*J74)</f>
        <v>0.36217413098186563</v>
      </c>
      <c r="Q74" s="18">
        <f t="shared" si="2"/>
        <v>0.63782586901813443</v>
      </c>
      <c r="S74">
        <v>1</v>
      </c>
      <c r="T74">
        <f>LN(O74)</f>
        <v>-2.2562687892281885</v>
      </c>
      <c r="U74" s="7">
        <f>LN(J74)</f>
        <v>2.2718807008148514</v>
      </c>
      <c r="V74" s="7">
        <f>-LN(P74)</f>
        <v>1.0156301579999301</v>
      </c>
      <c r="W74">
        <f t="shared" si="3"/>
        <v>1.5509265169153958E-2</v>
      </c>
    </row>
    <row r="75" spans="1:23" x14ac:dyDescent="0.3">
      <c r="A75">
        <v>74</v>
      </c>
      <c r="B75" t="s">
        <v>6</v>
      </c>
      <c r="C75" t="s">
        <v>208</v>
      </c>
      <c r="D75" s="1">
        <v>7</v>
      </c>
      <c r="E75" t="s">
        <v>7</v>
      </c>
      <c r="F75" t="s">
        <v>8</v>
      </c>
      <c r="G75" s="3" t="s">
        <v>81</v>
      </c>
      <c r="H75" s="7">
        <v>49.663097</v>
      </c>
      <c r="I75" s="7">
        <v>-93.723073999999997</v>
      </c>
      <c r="J75" s="4">
        <v>9.8204949999999993</v>
      </c>
      <c r="K75" s="2">
        <v>2.90847E-4</v>
      </c>
      <c r="L75" t="s">
        <v>616</v>
      </c>
      <c r="M75">
        <v>0</v>
      </c>
      <c r="N75" s="16">
        <f>J75*365</f>
        <v>3584.4806749999998</v>
      </c>
      <c r="O75" s="2">
        <f>K75*EXP(5.9)</f>
        <v>0.10617005241622732</v>
      </c>
      <c r="P75" s="22">
        <f>EXP(-K75*365*J75)</f>
        <v>0.35255965010788248</v>
      </c>
      <c r="Q75" s="18">
        <f t="shared" si="2"/>
        <v>0.64744034989211752</v>
      </c>
      <c r="S75">
        <v>1</v>
      </c>
      <c r="T75">
        <f>LN(O75)</f>
        <v>-2.2427132022558514</v>
      </c>
      <c r="U75" s="7">
        <f>LN(J75)</f>
        <v>2.2844715284279431</v>
      </c>
      <c r="V75" s="7">
        <f>-LN(P75)</f>
        <v>1.0425354508817251</v>
      </c>
      <c r="W75">
        <f t="shared" si="3"/>
        <v>4.165567975458323E-2</v>
      </c>
    </row>
    <row r="76" spans="1:23" x14ac:dyDescent="0.3">
      <c r="A76">
        <v>75</v>
      </c>
      <c r="B76" t="s">
        <v>6</v>
      </c>
      <c r="C76" t="s">
        <v>208</v>
      </c>
      <c r="D76" s="1">
        <v>7</v>
      </c>
      <c r="E76" t="s">
        <v>7</v>
      </c>
      <c r="F76" t="s">
        <v>8</v>
      </c>
      <c r="G76" s="3" t="s">
        <v>81</v>
      </c>
      <c r="H76" s="7">
        <v>49.663097</v>
      </c>
      <c r="I76" s="7">
        <v>-93.723073999999997</v>
      </c>
      <c r="J76" s="4">
        <v>8.970917</v>
      </c>
      <c r="K76" s="2">
        <v>3.2812100000000001E-4</v>
      </c>
      <c r="L76" t="s">
        <v>616</v>
      </c>
      <c r="M76">
        <v>0</v>
      </c>
      <c r="N76" s="16">
        <f>J76*365</f>
        <v>3274.3847049999999</v>
      </c>
      <c r="O76" s="2">
        <f>K76*EXP(5.9)</f>
        <v>0.11977645899343958</v>
      </c>
      <c r="P76" s="22">
        <f>EXP(-K76*365*J76)</f>
        <v>0.34150451335597326</v>
      </c>
      <c r="Q76" s="18">
        <f t="shared" si="2"/>
        <v>0.65849548664402668</v>
      </c>
      <c r="S76">
        <v>1</v>
      </c>
      <c r="T76">
        <f>LN(O76)</f>
        <v>-2.1221281151688807</v>
      </c>
      <c r="U76" s="7">
        <f>LN(J76)</f>
        <v>2.1939879005000131</v>
      </c>
      <c r="V76" s="7">
        <f>-LN(P76)</f>
        <v>1.0743943837893051</v>
      </c>
      <c r="W76">
        <f t="shared" si="3"/>
        <v>7.1757138913624022E-2</v>
      </c>
    </row>
    <row r="77" spans="1:23" x14ac:dyDescent="0.3">
      <c r="A77">
        <v>76</v>
      </c>
      <c r="B77" t="s">
        <v>6</v>
      </c>
      <c r="C77" t="s">
        <v>208</v>
      </c>
      <c r="D77" s="1">
        <v>7</v>
      </c>
      <c r="E77" t="s">
        <v>7</v>
      </c>
      <c r="F77" t="s">
        <v>8</v>
      </c>
      <c r="G77" s="3" t="s">
        <v>81</v>
      </c>
      <c r="H77" s="7">
        <v>49.663097</v>
      </c>
      <c r="I77" s="7">
        <v>-93.723073999999997</v>
      </c>
      <c r="J77" s="4">
        <v>9.6712000000000007</v>
      </c>
      <c r="K77" s="2">
        <v>3.1183099999999999E-4</v>
      </c>
      <c r="L77" t="s">
        <v>616</v>
      </c>
      <c r="M77">
        <v>0</v>
      </c>
      <c r="N77" s="16">
        <f>J77*365</f>
        <v>3529.9880000000003</v>
      </c>
      <c r="O77" s="2">
        <f>K77*EXP(5.9)</f>
        <v>0.11382999864191337</v>
      </c>
      <c r="P77" s="22">
        <f>EXP(-K77*365*J77)</f>
        <v>0.33261830155086947</v>
      </c>
      <c r="Q77" s="18">
        <f t="shared" si="2"/>
        <v>0.66738169844913053</v>
      </c>
      <c r="S77">
        <v>1</v>
      </c>
      <c r="T77">
        <f>LN(O77)</f>
        <v>-2.1730491835758441</v>
      </c>
      <c r="U77" s="7">
        <f>LN(J77)</f>
        <v>2.2691523969056453</v>
      </c>
      <c r="V77" s="7">
        <f>-LN(P77)</f>
        <v>1.1007596880279999</v>
      </c>
      <c r="W77">
        <f t="shared" si="3"/>
        <v>9.6000566912292223E-2</v>
      </c>
    </row>
    <row r="78" spans="1:23" x14ac:dyDescent="0.3">
      <c r="A78">
        <v>77</v>
      </c>
      <c r="B78" t="s">
        <v>6</v>
      </c>
      <c r="C78" t="s">
        <v>208</v>
      </c>
      <c r="D78" s="1">
        <v>7</v>
      </c>
      <c r="E78" t="s">
        <v>7</v>
      </c>
      <c r="F78" t="s">
        <v>8</v>
      </c>
      <c r="G78" s="3" t="s">
        <v>81</v>
      </c>
      <c r="H78" s="7">
        <v>49.663097</v>
      </c>
      <c r="I78" s="7">
        <v>-93.723073999999997</v>
      </c>
      <c r="J78" s="4">
        <v>12.040613</v>
      </c>
      <c r="K78" s="2">
        <v>2.4341400000000001E-4</v>
      </c>
      <c r="L78" t="s">
        <v>616</v>
      </c>
      <c r="M78">
        <v>0</v>
      </c>
      <c r="N78" s="16">
        <f>J78*365</f>
        <v>4394.8237450000006</v>
      </c>
      <c r="O78" s="2">
        <f>K78*EXP(5.9)</f>
        <v>8.8855230202971175E-2</v>
      </c>
      <c r="P78" s="22">
        <f>EXP(-K78*365*J78)</f>
        <v>0.34309029111151657</v>
      </c>
      <c r="Q78" s="18">
        <f t="shared" si="2"/>
        <v>0.65690970888848343</v>
      </c>
      <c r="S78">
        <v>1</v>
      </c>
      <c r="T78">
        <f>LN(O78)</f>
        <v>-2.420746860576886</v>
      </c>
      <c r="U78" s="7">
        <f>LN(J78)</f>
        <v>2.488285352205883</v>
      </c>
      <c r="V78" s="7">
        <f>-LN(P78)</f>
        <v>1.0697616270654302</v>
      </c>
      <c r="W78">
        <f t="shared" si="3"/>
        <v>6.7435845211488057E-2</v>
      </c>
    </row>
    <row r="79" spans="1:23" x14ac:dyDescent="0.3">
      <c r="A79">
        <v>78</v>
      </c>
      <c r="B79" t="s">
        <v>6</v>
      </c>
      <c r="C79" t="s">
        <v>208</v>
      </c>
      <c r="D79" s="1">
        <v>7</v>
      </c>
      <c r="E79" t="s">
        <v>7</v>
      </c>
      <c r="F79" t="s">
        <v>8</v>
      </c>
      <c r="G79" s="3" t="s">
        <v>81</v>
      </c>
      <c r="H79" s="7">
        <v>49.663097</v>
      </c>
      <c r="I79" s="7">
        <v>-93.723073999999997</v>
      </c>
      <c r="J79" s="4">
        <v>11.011345</v>
      </c>
      <c r="K79" s="2">
        <v>2.89728E-4</v>
      </c>
      <c r="L79" t="s">
        <v>616</v>
      </c>
      <c r="M79">
        <v>0</v>
      </c>
      <c r="N79" s="16">
        <f>J79*365</f>
        <v>4019.1409250000002</v>
      </c>
      <c r="O79" s="2">
        <f>K79*EXP(5.9)</f>
        <v>0.10576157548968601</v>
      </c>
      <c r="P79" s="22">
        <f>EXP(-K79*365*J79)</f>
        <v>0.31209187545207412</v>
      </c>
      <c r="Q79" s="18">
        <f t="shared" si="2"/>
        <v>0.68790812454792594</v>
      </c>
      <c r="S79">
        <v>1</v>
      </c>
      <c r="T79">
        <f>LN(O79)</f>
        <v>-2.2465680061507802</v>
      </c>
      <c r="U79" s="7">
        <f>LN(J79)</f>
        <v>2.3989261049446675</v>
      </c>
      <c r="V79" s="7">
        <f>-LN(P79)</f>
        <v>1.1644576619184002</v>
      </c>
      <c r="W79">
        <f t="shared" si="3"/>
        <v>0.15225545237637819</v>
      </c>
    </row>
    <row r="80" spans="1:23" x14ac:dyDescent="0.3">
      <c r="A80">
        <v>79</v>
      </c>
      <c r="B80" t="s">
        <v>6</v>
      </c>
      <c r="C80" t="s">
        <v>208</v>
      </c>
      <c r="D80" s="1">
        <v>7</v>
      </c>
      <c r="E80" t="s">
        <v>7</v>
      </c>
      <c r="F80" t="s">
        <v>8</v>
      </c>
      <c r="G80" s="3" t="s">
        <v>81</v>
      </c>
      <c r="H80" s="7">
        <v>49.663097</v>
      </c>
      <c r="I80" s="7">
        <v>-93.723073999999997</v>
      </c>
      <c r="J80" s="4">
        <v>11.410451</v>
      </c>
      <c r="K80" s="2">
        <v>3.0345799999999999E-4</v>
      </c>
      <c r="L80" t="s">
        <v>616</v>
      </c>
      <c r="M80">
        <v>0</v>
      </c>
      <c r="N80" s="16">
        <f>J80*365</f>
        <v>4164.8146150000002</v>
      </c>
      <c r="O80" s="2">
        <f>K80*EXP(5.9)</f>
        <v>0.11077353992347698</v>
      </c>
      <c r="P80" s="22">
        <f>EXP(-K80*365*J80)</f>
        <v>0.28256509972503158</v>
      </c>
      <c r="Q80" s="18">
        <f t="shared" si="2"/>
        <v>0.71743490027496848</v>
      </c>
      <c r="S80">
        <v>1</v>
      </c>
      <c r="T80">
        <f>LN(O80)</f>
        <v>-2.200267342543349</v>
      </c>
      <c r="U80" s="7">
        <f>LN(J80)</f>
        <v>2.4345296898237616</v>
      </c>
      <c r="V80" s="7">
        <f>-LN(P80)</f>
        <v>1.2638463134386699</v>
      </c>
      <c r="W80">
        <f t="shared" si="3"/>
        <v>0.23415970086290341</v>
      </c>
    </row>
    <row r="81" spans="1:23" x14ac:dyDescent="0.3">
      <c r="A81">
        <v>80</v>
      </c>
      <c r="B81" t="s">
        <v>6</v>
      </c>
      <c r="C81" t="s">
        <v>208</v>
      </c>
      <c r="D81" s="1">
        <v>7</v>
      </c>
      <c r="E81" t="s">
        <v>7</v>
      </c>
      <c r="F81" t="s">
        <v>8</v>
      </c>
      <c r="G81" s="3" t="s">
        <v>81</v>
      </c>
      <c r="H81" s="7">
        <v>49.663097</v>
      </c>
      <c r="I81" s="7">
        <v>-93.723073999999997</v>
      </c>
      <c r="J81" s="4">
        <v>17.492193</v>
      </c>
      <c r="K81" s="2">
        <v>2.09569E-4</v>
      </c>
      <c r="L81" t="s">
        <v>616</v>
      </c>
      <c r="M81">
        <v>0</v>
      </c>
      <c r="N81" s="16">
        <f>J81*365</f>
        <v>6384.6504450000002</v>
      </c>
      <c r="O81" s="2">
        <f>K81*EXP(5.9)</f>
        <v>7.6500537103069116E-2</v>
      </c>
      <c r="P81" s="22">
        <f>EXP(-K81*365*J81)</f>
        <v>0.26236337487602768</v>
      </c>
      <c r="Q81" s="18">
        <f t="shared" si="2"/>
        <v>0.73763662512397232</v>
      </c>
      <c r="S81">
        <v>1</v>
      </c>
      <c r="T81">
        <f>LN(O81)</f>
        <v>-2.570457517219142</v>
      </c>
      <c r="U81" s="7">
        <f>LN(J81)</f>
        <v>2.8617546671051715</v>
      </c>
      <c r="V81" s="7">
        <f>-LN(P81)</f>
        <v>1.3380248091082052</v>
      </c>
      <c r="W81">
        <f t="shared" si="3"/>
        <v>0.29119450346852072</v>
      </c>
    </row>
    <row r="82" spans="1:23" x14ac:dyDescent="0.3">
      <c r="A82">
        <v>81</v>
      </c>
      <c r="B82" t="s">
        <v>6</v>
      </c>
      <c r="C82" t="s">
        <v>209</v>
      </c>
      <c r="D82" s="1">
        <v>8</v>
      </c>
      <c r="E82" t="s">
        <v>7</v>
      </c>
      <c r="F82" t="s">
        <v>8</v>
      </c>
      <c r="G82" s="3" t="s">
        <v>82</v>
      </c>
      <c r="H82" s="7">
        <v>49.671072000000002</v>
      </c>
      <c r="I82" s="7">
        <v>-93.757007999999999</v>
      </c>
      <c r="J82" s="4">
        <v>2.1</v>
      </c>
      <c r="K82" s="2">
        <v>2.5400000000000002E-3</v>
      </c>
      <c r="L82" t="s">
        <v>616</v>
      </c>
      <c r="M82">
        <v>0</v>
      </c>
      <c r="N82" s="16">
        <f>J82*365</f>
        <v>766.5</v>
      </c>
      <c r="O82" s="2">
        <f>K82*EXP(5.9)</f>
        <v>0.92719516837793547</v>
      </c>
      <c r="P82" s="22">
        <f>EXP(-K82*365*J82)</f>
        <v>0.14271437839138834</v>
      </c>
      <c r="Q82" s="18">
        <f t="shared" si="2"/>
        <v>0.85728562160861166</v>
      </c>
      <c r="S82">
        <v>1</v>
      </c>
      <c r="T82">
        <f>LN(O82)</f>
        <v>-7.5591197951691433E-2</v>
      </c>
      <c r="U82" s="7">
        <f>LN(J82)</f>
        <v>0.74193734472937733</v>
      </c>
      <c r="V82" s="7">
        <f>-LN(P82)</f>
        <v>1.9469100000000001</v>
      </c>
      <c r="W82">
        <f t="shared" si="3"/>
        <v>0.6662435003601771</v>
      </c>
    </row>
    <row r="83" spans="1:23" x14ac:dyDescent="0.3">
      <c r="A83">
        <v>82</v>
      </c>
      <c r="B83" t="s">
        <v>6</v>
      </c>
      <c r="C83" t="s">
        <v>209</v>
      </c>
      <c r="D83" s="1">
        <v>8</v>
      </c>
      <c r="E83" t="s">
        <v>7</v>
      </c>
      <c r="F83" t="s">
        <v>8</v>
      </c>
      <c r="G83" s="3" t="s">
        <v>83</v>
      </c>
      <c r="H83" s="7">
        <v>49.702057000000003</v>
      </c>
      <c r="I83" s="7">
        <v>-93.726280000000003</v>
      </c>
      <c r="J83" s="4">
        <v>1.4</v>
      </c>
      <c r="K83" s="2">
        <v>1.2600000000000001E-3</v>
      </c>
      <c r="L83" t="s">
        <v>616</v>
      </c>
      <c r="M83">
        <v>0</v>
      </c>
      <c r="N83" s="16">
        <f>J83*365</f>
        <v>510.99999999999994</v>
      </c>
      <c r="O83" s="2">
        <f>K83*EXP(5.9)</f>
        <v>0.45994720951031443</v>
      </c>
      <c r="P83" s="22">
        <f>EXP(-K83*365*J83)</f>
        <v>0.52526099845990293</v>
      </c>
      <c r="Q83" s="18">
        <f t="shared" si="2"/>
        <v>0.47473900154009707</v>
      </c>
      <c r="S83">
        <v>1</v>
      </c>
      <c r="T83">
        <f>LN(O83)</f>
        <v>-0.77664355801875007</v>
      </c>
      <c r="U83" s="7">
        <f>LN(J83)</f>
        <v>0.33647223662121289</v>
      </c>
      <c r="V83" s="7">
        <f>-LN(P83)</f>
        <v>0.6438600000000001</v>
      </c>
      <c r="W83">
        <f t="shared" si="3"/>
        <v>-0.44027396781504585</v>
      </c>
    </row>
    <row r="84" spans="1:23" x14ac:dyDescent="0.3">
      <c r="A84">
        <v>83</v>
      </c>
      <c r="B84" t="s">
        <v>6</v>
      </c>
      <c r="C84" t="s">
        <v>209</v>
      </c>
      <c r="D84" s="1">
        <v>8</v>
      </c>
      <c r="E84" t="s">
        <v>7</v>
      </c>
      <c r="F84" t="s">
        <v>8</v>
      </c>
      <c r="G84" s="3" t="s">
        <v>84</v>
      </c>
      <c r="H84" s="7">
        <v>49.696173000000002</v>
      </c>
      <c r="I84" s="7">
        <v>-93.723190000000002</v>
      </c>
      <c r="J84" s="4">
        <v>1.9</v>
      </c>
      <c r="K84" s="2">
        <v>1.7799999999999999E-3</v>
      </c>
      <c r="L84" t="s">
        <v>616</v>
      </c>
      <c r="M84">
        <v>0</v>
      </c>
      <c r="N84" s="16">
        <f>J84*365</f>
        <v>693.5</v>
      </c>
      <c r="O84" s="2">
        <f>K84*EXP(5.9)</f>
        <v>0.64976669280028543</v>
      </c>
      <c r="P84" s="22">
        <f>EXP(-K84*365*J84)</f>
        <v>0.29100058543748647</v>
      </c>
      <c r="Q84" s="18">
        <f t="shared" si="2"/>
        <v>0.70899941456251359</v>
      </c>
      <c r="S84">
        <v>1</v>
      </c>
      <c r="T84">
        <f>LN(O84)</f>
        <v>-0.43114191467814295</v>
      </c>
      <c r="U84" s="7">
        <f>LN(J84)</f>
        <v>0.64185388617239469</v>
      </c>
      <c r="V84" s="7">
        <f>-LN(P84)</f>
        <v>1.2344299999999999</v>
      </c>
      <c r="W84">
        <f t="shared" si="3"/>
        <v>0.21060932507674293</v>
      </c>
    </row>
    <row r="85" spans="1:23" x14ac:dyDescent="0.3">
      <c r="A85">
        <v>84</v>
      </c>
      <c r="B85" t="s">
        <v>6</v>
      </c>
      <c r="C85" t="s">
        <v>209</v>
      </c>
      <c r="D85" s="1">
        <v>8</v>
      </c>
      <c r="E85" t="s">
        <v>7</v>
      </c>
      <c r="F85" t="s">
        <v>8</v>
      </c>
      <c r="G85" s="3" t="s">
        <v>85</v>
      </c>
      <c r="H85" s="7">
        <v>49.690621</v>
      </c>
      <c r="I85" s="7">
        <v>-93.716151999999994</v>
      </c>
      <c r="J85" s="4">
        <v>17.399999999999999</v>
      </c>
      <c r="K85" s="2">
        <v>8.4999999999999995E-4</v>
      </c>
      <c r="L85" t="s">
        <v>616</v>
      </c>
      <c r="M85">
        <v>0</v>
      </c>
      <c r="N85" s="16">
        <f>J85*365</f>
        <v>6350.9999999999991</v>
      </c>
      <c r="O85" s="2">
        <f>K85*EXP(5.9)</f>
        <v>0.31028184768552952</v>
      </c>
      <c r="P85" s="22">
        <f>EXP(-K85*365*J85)</f>
        <v>4.5240394527466948E-3</v>
      </c>
      <c r="Q85" s="18">
        <f t="shared" si="2"/>
        <v>0.99547596054725329</v>
      </c>
      <c r="S85">
        <v>1</v>
      </c>
      <c r="T85">
        <f>LN(O85)</f>
        <v>-1.1702742084799118</v>
      </c>
      <c r="U85" s="7">
        <f>LN(J85)</f>
        <v>2.8564702062204832</v>
      </c>
      <c r="V85" s="7">
        <f>-LN(P85)</f>
        <v>5.3983499999999989</v>
      </c>
      <c r="W85">
        <f t="shared" si="3"/>
        <v>1.6860933513230627</v>
      </c>
    </row>
    <row r="86" spans="1:23" x14ac:dyDescent="0.3">
      <c r="A86">
        <v>85</v>
      </c>
      <c r="B86" t="s">
        <v>6</v>
      </c>
      <c r="C86" t="s">
        <v>209</v>
      </c>
      <c r="D86" s="1">
        <v>8</v>
      </c>
      <c r="E86" t="s">
        <v>7</v>
      </c>
      <c r="F86" t="s">
        <v>8</v>
      </c>
      <c r="G86" s="3" t="s">
        <v>86</v>
      </c>
      <c r="H86" s="7">
        <v>49.687955000000002</v>
      </c>
      <c r="I86" s="7">
        <v>-93.714264</v>
      </c>
      <c r="J86" s="4">
        <v>0.9</v>
      </c>
      <c r="K86" s="2">
        <v>1.7799999999999999E-3</v>
      </c>
      <c r="L86" t="s">
        <v>616</v>
      </c>
      <c r="M86">
        <v>0</v>
      </c>
      <c r="N86" s="16">
        <f>J86*365</f>
        <v>328.5</v>
      </c>
      <c r="O86" s="2">
        <f>K86*EXP(5.9)</f>
        <v>0.64976669280028543</v>
      </c>
      <c r="P86" s="22">
        <f>EXP(-K86*365*J86)</f>
        <v>0.55725630070319954</v>
      </c>
      <c r="Q86" s="18">
        <f t="shared" si="2"/>
        <v>0.44274369929680046</v>
      </c>
      <c r="S86">
        <v>1</v>
      </c>
      <c r="T86">
        <f>LN(O86)</f>
        <v>-0.43114191467814295</v>
      </c>
      <c r="U86" s="7">
        <f>LN(J86)</f>
        <v>-0.10536051565782628</v>
      </c>
      <c r="V86" s="7">
        <f>-LN(P86)</f>
        <v>0.58473000000000008</v>
      </c>
      <c r="W86">
        <f t="shared" si="3"/>
        <v>-0.53660507675347791</v>
      </c>
    </row>
    <row r="87" spans="1:23" x14ac:dyDescent="0.3">
      <c r="A87">
        <v>86</v>
      </c>
      <c r="B87" t="s">
        <v>6</v>
      </c>
      <c r="C87" t="s">
        <v>209</v>
      </c>
      <c r="D87" s="1">
        <v>8</v>
      </c>
      <c r="E87" t="s">
        <v>7</v>
      </c>
      <c r="F87" t="s">
        <v>8</v>
      </c>
      <c r="G87" s="3" t="s">
        <v>87</v>
      </c>
      <c r="H87" s="7">
        <v>49.689954</v>
      </c>
      <c r="I87" s="7">
        <v>-93.741730000000004</v>
      </c>
      <c r="J87" s="4">
        <v>5.9</v>
      </c>
      <c r="K87" s="2">
        <v>1E-3</v>
      </c>
      <c r="L87" t="s">
        <v>616</v>
      </c>
      <c r="M87">
        <v>0</v>
      </c>
      <c r="N87" s="16">
        <f>J87*365</f>
        <v>2153.5</v>
      </c>
      <c r="O87" s="2">
        <f>K87*EXP(5.9)</f>
        <v>0.36503746786532892</v>
      </c>
      <c r="P87" s="22">
        <f>EXP(-K87*365*J87)</f>
        <v>0.1160771758551075</v>
      </c>
      <c r="Q87" s="18">
        <f t="shared" si="2"/>
        <v>0.88392282414489254</v>
      </c>
      <c r="S87">
        <v>1</v>
      </c>
      <c r="T87">
        <f>LN(O87)</f>
        <v>-1.0077552789821367</v>
      </c>
      <c r="U87" s="7">
        <f>LN(J87)</f>
        <v>1.7749523509116738</v>
      </c>
      <c r="V87" s="7">
        <f>-LN(P87)</f>
        <v>2.1535000000000002</v>
      </c>
      <c r="W87">
        <f t="shared" si="3"/>
        <v>0.76709442551202833</v>
      </c>
    </row>
    <row r="88" spans="1:23" x14ac:dyDescent="0.3">
      <c r="A88">
        <v>87</v>
      </c>
      <c r="B88" t="s">
        <v>6</v>
      </c>
      <c r="C88" t="s">
        <v>209</v>
      </c>
      <c r="D88" s="1">
        <v>8</v>
      </c>
      <c r="E88" t="s">
        <v>7</v>
      </c>
      <c r="F88" t="s">
        <v>8</v>
      </c>
      <c r="G88" s="3" t="s">
        <v>88</v>
      </c>
      <c r="H88" s="7">
        <v>49.687733000000001</v>
      </c>
      <c r="I88" s="7">
        <v>-93.688514999999995</v>
      </c>
      <c r="J88" s="4">
        <v>3.9</v>
      </c>
      <c r="K88" s="2">
        <v>6.9999999999999999E-4</v>
      </c>
      <c r="L88" t="s">
        <v>616</v>
      </c>
      <c r="M88">
        <v>0</v>
      </c>
      <c r="N88" s="16">
        <f>J88*365</f>
        <v>1423.5</v>
      </c>
      <c r="O88" s="2">
        <f>K88*EXP(5.9)</f>
        <v>0.25552622750573023</v>
      </c>
      <c r="P88" s="22">
        <f>EXP(-K88*365*J88)</f>
        <v>0.36918773403345123</v>
      </c>
      <c r="Q88" s="18">
        <f t="shared" si="2"/>
        <v>0.63081226596654871</v>
      </c>
      <c r="S88">
        <v>1</v>
      </c>
      <c r="T88">
        <f>LN(O88)</f>
        <v>-1.3644302229208691</v>
      </c>
      <c r="U88" s="7">
        <f>LN(J88)</f>
        <v>1.3609765531356006</v>
      </c>
      <c r="V88" s="7">
        <f>-LN(P88)</f>
        <v>0.99644999999999995</v>
      </c>
      <c r="W88">
        <f t="shared" si="3"/>
        <v>-3.5563162027772372E-3</v>
      </c>
    </row>
    <row r="89" spans="1:23" x14ac:dyDescent="0.3">
      <c r="A89">
        <v>88</v>
      </c>
      <c r="B89" t="s">
        <v>6</v>
      </c>
      <c r="C89" t="s">
        <v>209</v>
      </c>
      <c r="D89" s="1">
        <v>8</v>
      </c>
      <c r="E89" t="s">
        <v>7</v>
      </c>
      <c r="F89" t="s">
        <v>8</v>
      </c>
      <c r="G89" s="3" t="s">
        <v>81</v>
      </c>
      <c r="H89" s="7">
        <v>49.663097</v>
      </c>
      <c r="I89" s="7">
        <v>-93.723073999999997</v>
      </c>
      <c r="J89" s="4">
        <v>9.1999999999999993</v>
      </c>
      <c r="K89" s="2">
        <v>7.1000000000000002E-4</v>
      </c>
      <c r="L89" t="s">
        <v>616</v>
      </c>
      <c r="M89">
        <v>0</v>
      </c>
      <c r="N89" s="16">
        <f>J89*365</f>
        <v>3357.9999999999995</v>
      </c>
      <c r="O89" s="2">
        <f>K89*EXP(5.9)</f>
        <v>0.25917660218438354</v>
      </c>
      <c r="P89" s="22">
        <f>EXP(-K89*365*J89)</f>
        <v>9.2164523511315363E-2</v>
      </c>
      <c r="Q89" s="18">
        <f t="shared" si="2"/>
        <v>0.90783547648868468</v>
      </c>
      <c r="S89">
        <v>1</v>
      </c>
      <c r="T89">
        <f>LN(O89)</f>
        <v>-1.3502455879289126</v>
      </c>
      <c r="U89" s="7">
        <f>LN(J89)</f>
        <v>2.2192034840549946</v>
      </c>
      <c r="V89" s="7">
        <f>-LN(P89)</f>
        <v>2.3841799999999997</v>
      </c>
      <c r="W89">
        <f t="shared" si="3"/>
        <v>0.86885524970857297</v>
      </c>
    </row>
    <row r="90" spans="1:23" x14ac:dyDescent="0.3">
      <c r="A90">
        <v>89</v>
      </c>
      <c r="B90" t="s">
        <v>6</v>
      </c>
      <c r="C90" t="s">
        <v>209</v>
      </c>
      <c r="D90" s="1">
        <v>8</v>
      </c>
      <c r="E90" t="s">
        <v>7</v>
      </c>
      <c r="F90" t="s">
        <v>8</v>
      </c>
      <c r="G90" s="3" t="s">
        <v>89</v>
      </c>
      <c r="H90" s="7">
        <v>49.663961</v>
      </c>
      <c r="I90" s="7">
        <v>-93.742244999999997</v>
      </c>
      <c r="J90" s="4">
        <v>1.7</v>
      </c>
      <c r="K90" s="2">
        <v>1.91E-3</v>
      </c>
      <c r="L90" t="s">
        <v>616</v>
      </c>
      <c r="M90">
        <v>0</v>
      </c>
      <c r="N90" s="16">
        <f>J90*365</f>
        <v>620.5</v>
      </c>
      <c r="O90" s="2">
        <f>K90*EXP(5.9)</f>
        <v>0.69722156362277821</v>
      </c>
      <c r="P90" s="22">
        <f>EXP(-K90*365*J90)</f>
        <v>0.3056987925134757</v>
      </c>
      <c r="Q90" s="18">
        <f t="shared" si="2"/>
        <v>0.69430120748652424</v>
      </c>
      <c r="S90">
        <v>1</v>
      </c>
      <c r="T90">
        <f>LN(O90)</f>
        <v>-0.36065203692359821</v>
      </c>
      <c r="U90" s="7">
        <f>LN(J90)</f>
        <v>0.53062825106217038</v>
      </c>
      <c r="V90" s="7">
        <f>-LN(P90)</f>
        <v>1.185155</v>
      </c>
      <c r="W90">
        <f t="shared" si="3"/>
        <v>0.16987356772106332</v>
      </c>
    </row>
    <row r="91" spans="1:23" x14ac:dyDescent="0.3">
      <c r="A91">
        <v>90</v>
      </c>
      <c r="B91" t="s">
        <v>6</v>
      </c>
      <c r="C91" t="s">
        <v>209</v>
      </c>
      <c r="D91" s="1">
        <v>8</v>
      </c>
      <c r="E91" t="s">
        <v>7</v>
      </c>
      <c r="F91" t="s">
        <v>8</v>
      </c>
      <c r="G91" s="3" t="s">
        <v>90</v>
      </c>
      <c r="H91" s="7">
        <v>49.659517000000001</v>
      </c>
      <c r="I91" s="7">
        <v>-93.748424999999997</v>
      </c>
      <c r="J91" s="4">
        <v>2.7</v>
      </c>
      <c r="K91" s="2">
        <v>1.0499999999999999E-3</v>
      </c>
      <c r="L91" t="s">
        <v>616</v>
      </c>
      <c r="M91">
        <v>0</v>
      </c>
      <c r="N91" s="16">
        <f>J91*365</f>
        <v>985.50000000000011</v>
      </c>
      <c r="O91" s="2">
        <f>K91*EXP(5.9)</f>
        <v>0.38328934125859532</v>
      </c>
      <c r="P91" s="22">
        <f>EXP(-K91*365*J91)</f>
        <v>0.35530631585300182</v>
      </c>
      <c r="Q91" s="18">
        <f t="shared" si="2"/>
        <v>0.64469368414699812</v>
      </c>
      <c r="S91">
        <v>1</v>
      </c>
      <c r="T91">
        <f>LN(O91)</f>
        <v>-0.95896511481270474</v>
      </c>
      <c r="U91" s="7">
        <f>LN(J91)</f>
        <v>0.99325177301028345</v>
      </c>
      <c r="V91" s="7">
        <f>-LN(P91)</f>
        <v>1.034775</v>
      </c>
      <c r="W91">
        <f t="shared" si="3"/>
        <v>3.4184011780069842E-2</v>
      </c>
    </row>
    <row r="92" spans="1:23" x14ac:dyDescent="0.3">
      <c r="A92">
        <v>91</v>
      </c>
      <c r="B92" t="s">
        <v>6</v>
      </c>
      <c r="C92" t="s">
        <v>209</v>
      </c>
      <c r="D92" s="1">
        <v>8</v>
      </c>
      <c r="E92" t="s">
        <v>7</v>
      </c>
      <c r="F92" t="s">
        <v>8</v>
      </c>
      <c r="G92" s="3" t="s">
        <v>91</v>
      </c>
      <c r="H92" s="7">
        <v>49.693064</v>
      </c>
      <c r="I92" s="7">
        <v>-93.688171999999994</v>
      </c>
      <c r="J92" s="4">
        <v>19.3</v>
      </c>
      <c r="K92" s="2">
        <v>4.8000000000000001E-4</v>
      </c>
      <c r="L92" t="s">
        <v>616</v>
      </c>
      <c r="M92">
        <v>0</v>
      </c>
      <c r="N92" s="16">
        <f>J92*365</f>
        <v>7044.5</v>
      </c>
      <c r="O92" s="2">
        <f>K92*EXP(5.9)</f>
        <v>0.17521798457535787</v>
      </c>
      <c r="P92" s="22">
        <f>EXP(-K92*365*J92)</f>
        <v>3.4001181668977136E-2</v>
      </c>
      <c r="Q92" s="18">
        <f t="shared" si="2"/>
        <v>0.96599881833102286</v>
      </c>
      <c r="S92">
        <v>1</v>
      </c>
      <c r="T92">
        <f>LN(O92)</f>
        <v>-1.7417244540623371</v>
      </c>
      <c r="U92" s="7">
        <f>LN(J92)</f>
        <v>2.9601050959108397</v>
      </c>
      <c r="V92" s="7">
        <f>-LN(P92)</f>
        <v>3.3813599999999999</v>
      </c>
      <c r="W92">
        <f t="shared" si="3"/>
        <v>1.2182779954309939</v>
      </c>
    </row>
    <row r="93" spans="1:23" x14ac:dyDescent="0.3">
      <c r="A93">
        <v>92</v>
      </c>
      <c r="B93" t="s">
        <v>6</v>
      </c>
      <c r="C93" t="s">
        <v>209</v>
      </c>
      <c r="D93" s="1">
        <v>8</v>
      </c>
      <c r="E93" t="s">
        <v>7</v>
      </c>
      <c r="F93" t="s">
        <v>8</v>
      </c>
      <c r="G93" s="3" t="s">
        <v>92</v>
      </c>
      <c r="H93" s="7">
        <v>49.705720999999997</v>
      </c>
      <c r="I93" s="7">
        <v>-93.677184999999994</v>
      </c>
      <c r="J93" s="4">
        <v>6.2</v>
      </c>
      <c r="K93" s="2">
        <v>8.0000000000000004E-4</v>
      </c>
      <c r="L93" t="s">
        <v>616</v>
      </c>
      <c r="M93">
        <v>0</v>
      </c>
      <c r="N93" s="16">
        <f>J93*365</f>
        <v>2263</v>
      </c>
      <c r="O93" s="2">
        <f>K93*EXP(5.9)</f>
        <v>0.29202997429226313</v>
      </c>
      <c r="P93" s="22">
        <f>EXP(-K93*365*J93)</f>
        <v>0.16358868823856842</v>
      </c>
      <c r="Q93" s="18">
        <f t="shared" si="2"/>
        <v>0.83641131176143158</v>
      </c>
      <c r="S93">
        <v>1</v>
      </c>
      <c r="T93">
        <f>LN(O93)</f>
        <v>-1.2308988302963464</v>
      </c>
      <c r="U93" s="7">
        <f>LN(J93)</f>
        <v>1.824549292051046</v>
      </c>
      <c r="V93" s="7">
        <f>-LN(P93)</f>
        <v>1.8104000000000002</v>
      </c>
      <c r="W93">
        <f t="shared" si="3"/>
        <v>0.5935478153371907</v>
      </c>
    </row>
    <row r="94" spans="1:23" x14ac:dyDescent="0.3">
      <c r="A94">
        <v>93</v>
      </c>
      <c r="B94" t="s">
        <v>31</v>
      </c>
      <c r="C94" t="s">
        <v>527</v>
      </c>
      <c r="D94" s="1">
        <v>9</v>
      </c>
      <c r="E94" t="s">
        <v>7</v>
      </c>
      <c r="F94" t="s">
        <v>19</v>
      </c>
      <c r="G94" s="3" t="s">
        <v>93</v>
      </c>
      <c r="H94" s="7">
        <v>56.003660000000004</v>
      </c>
      <c r="I94" s="7">
        <v>12.378477</v>
      </c>
      <c r="J94" s="4">
        <v>0.20547945200000001</v>
      </c>
      <c r="K94" s="2">
        <v>9.3491115169967492E-4</v>
      </c>
      <c r="L94" t="s">
        <v>618</v>
      </c>
      <c r="M94">
        <v>0</v>
      </c>
      <c r="N94" s="16">
        <f>J94*365</f>
        <v>74.999999979999998</v>
      </c>
      <c r="O94" s="2">
        <f>K94*EXP(5.9)</f>
        <v>0.34127759949550773</v>
      </c>
      <c r="P94" s="22">
        <f>EXP(-K94*365*J94)</f>
        <v>0.93228349034448199</v>
      </c>
      <c r="Q94" s="18">
        <f t="shared" si="2"/>
        <v>6.7716509655518009E-2</v>
      </c>
      <c r="R94" t="s">
        <v>603</v>
      </c>
      <c r="S94">
        <v>1</v>
      </c>
      <c r="T94">
        <f>LN(O94)</f>
        <v>-1.0750590581108743</v>
      </c>
      <c r="U94" s="7">
        <f>LN(J94)</f>
        <v>-1.5824092403128478</v>
      </c>
      <c r="V94" s="7">
        <f>-LN(P94)</f>
        <v>7.0118336358777456E-2</v>
      </c>
      <c r="W94">
        <f t="shared" si="3"/>
        <v>-2.6575709448412299</v>
      </c>
    </row>
    <row r="95" spans="1:23" x14ac:dyDescent="0.3">
      <c r="A95">
        <v>94</v>
      </c>
      <c r="B95" t="s">
        <v>31</v>
      </c>
      <c r="C95" t="s">
        <v>527</v>
      </c>
      <c r="D95" s="1">
        <v>9</v>
      </c>
      <c r="E95" t="s">
        <v>7</v>
      </c>
      <c r="F95" t="s">
        <v>19</v>
      </c>
      <c r="G95" s="3" t="s">
        <v>93</v>
      </c>
      <c r="H95" s="7">
        <v>56.003660000000004</v>
      </c>
      <c r="I95" s="7">
        <v>12.378477</v>
      </c>
      <c r="J95" s="4">
        <v>0.20547945200000001</v>
      </c>
      <c r="K95" s="2">
        <v>1.0992106750283644E-3</v>
      </c>
      <c r="L95" t="s">
        <v>618</v>
      </c>
      <c r="M95">
        <v>0</v>
      </c>
      <c r="N95" s="16">
        <f>J95*365</f>
        <v>74.999999979999998</v>
      </c>
      <c r="O95" s="2">
        <f>K95*EXP(5.9)</f>
        <v>0.40125308146289301</v>
      </c>
      <c r="P95" s="22">
        <f>EXP(-K95*365*J95)</f>
        <v>0.92086595095025814</v>
      </c>
      <c r="Q95" s="18">
        <f t="shared" si="2"/>
        <v>7.9134049049741861E-2</v>
      </c>
      <c r="R95" t="s">
        <v>603</v>
      </c>
      <c r="S95">
        <v>1</v>
      </c>
      <c r="T95">
        <f>LN(O95)</f>
        <v>-0.91316292490909956</v>
      </c>
      <c r="U95" s="7">
        <f>LN(J95)</f>
        <v>-1.5824092403128478</v>
      </c>
      <c r="V95" s="7">
        <f>-LN(P95)</f>
        <v>8.2440800605143097E-2</v>
      </c>
      <c r="W95">
        <f t="shared" si="3"/>
        <v>-2.4956748116394563</v>
      </c>
    </row>
    <row r="96" spans="1:23" x14ac:dyDescent="0.3">
      <c r="A96">
        <v>95</v>
      </c>
      <c r="B96" t="s">
        <v>31</v>
      </c>
      <c r="C96" t="s">
        <v>527</v>
      </c>
      <c r="D96" s="1">
        <v>9</v>
      </c>
      <c r="E96" t="s">
        <v>7</v>
      </c>
      <c r="F96" t="s">
        <v>19</v>
      </c>
      <c r="G96" s="3" t="s">
        <v>93</v>
      </c>
      <c r="H96" s="7">
        <v>56.003660000000004</v>
      </c>
      <c r="I96" s="7">
        <v>12.378477</v>
      </c>
      <c r="J96" s="4">
        <v>0.20547945200000001</v>
      </c>
      <c r="K96" s="2">
        <v>1.3535770013168458E-3</v>
      </c>
      <c r="L96" t="s">
        <v>618</v>
      </c>
      <c r="M96">
        <v>0</v>
      </c>
      <c r="N96" s="16">
        <f>J96*365</f>
        <v>74.999999979999998</v>
      </c>
      <c r="O96" s="2">
        <f>K96*EXP(5.9)</f>
        <v>0.49410632112144637</v>
      </c>
      <c r="P96" s="22">
        <f>EXP(-K96*365*J96)</f>
        <v>0.90346466830976657</v>
      </c>
      <c r="Q96" s="18">
        <f t="shared" si="2"/>
        <v>9.6535331690233428E-2</v>
      </c>
      <c r="R96" t="s">
        <v>603</v>
      </c>
      <c r="S96">
        <v>1</v>
      </c>
      <c r="T96">
        <f>LN(O96)</f>
        <v>-0.70500456000958067</v>
      </c>
      <c r="U96" s="7">
        <f>LN(J96)</f>
        <v>-1.5824092403128478</v>
      </c>
      <c r="V96" s="7">
        <f>-LN(P96)</f>
        <v>0.10151827507169185</v>
      </c>
      <c r="W96">
        <f t="shared" si="3"/>
        <v>-2.2875164467399376</v>
      </c>
    </row>
    <row r="97" spans="1:23" x14ac:dyDescent="0.3">
      <c r="A97">
        <v>96</v>
      </c>
      <c r="B97" t="s">
        <v>31</v>
      </c>
      <c r="C97" t="s">
        <v>527</v>
      </c>
      <c r="D97" s="1">
        <v>9</v>
      </c>
      <c r="E97" t="s">
        <v>7</v>
      </c>
      <c r="F97" t="s">
        <v>19</v>
      </c>
      <c r="G97" s="3" t="s">
        <v>93</v>
      </c>
      <c r="H97" s="7">
        <v>56.003660000000004</v>
      </c>
      <c r="I97" s="7">
        <v>12.378477</v>
      </c>
      <c r="J97" s="4">
        <v>0.20547945200000001</v>
      </c>
      <c r="K97" s="2">
        <v>1.5136662442079693E-3</v>
      </c>
      <c r="L97" t="s">
        <v>618</v>
      </c>
      <c r="M97">
        <v>0</v>
      </c>
      <c r="N97" s="16">
        <f>J97*365</f>
        <v>74.999999979999998</v>
      </c>
      <c r="O97" s="2">
        <f>K97*EXP(5.9)</f>
        <v>0.55254489297889964</v>
      </c>
      <c r="P97" s="22">
        <f>EXP(-K97*365*J97)</f>
        <v>0.89268190739635922</v>
      </c>
      <c r="Q97" s="18">
        <f t="shared" si="2"/>
        <v>0.10731809260364078</v>
      </c>
      <c r="R97" t="s">
        <v>603</v>
      </c>
      <c r="S97">
        <v>1</v>
      </c>
      <c r="T97">
        <f>LN(O97)</f>
        <v>-0.59322059463072596</v>
      </c>
      <c r="U97" s="7">
        <f>LN(J97)</f>
        <v>-1.5824092403128478</v>
      </c>
      <c r="V97" s="7">
        <f>-LN(P97)</f>
        <v>0.11352496828532434</v>
      </c>
      <c r="W97">
        <f t="shared" si="3"/>
        <v>-2.1757324813610825</v>
      </c>
    </row>
    <row r="98" spans="1:23" x14ac:dyDescent="0.3">
      <c r="A98">
        <v>97</v>
      </c>
      <c r="B98" t="s">
        <v>31</v>
      </c>
      <c r="C98" t="s">
        <v>527</v>
      </c>
      <c r="D98" s="1">
        <v>9</v>
      </c>
      <c r="E98" t="s">
        <v>7</v>
      </c>
      <c r="F98" t="s">
        <v>19</v>
      </c>
      <c r="G98" s="3" t="s">
        <v>93</v>
      </c>
      <c r="H98" s="7">
        <v>56.003660000000004</v>
      </c>
      <c r="I98" s="7">
        <v>12.378477</v>
      </c>
      <c r="J98" s="4">
        <v>0.20547945200000001</v>
      </c>
      <c r="K98" s="2">
        <v>1.7256472319689539E-3</v>
      </c>
      <c r="L98" t="s">
        <v>618</v>
      </c>
      <c r="M98">
        <v>0</v>
      </c>
      <c r="N98" s="16">
        <f>J98*365</f>
        <v>74.999999979999998</v>
      </c>
      <c r="O98" s="2">
        <f>K98*EXP(5.9)</f>
        <v>0.62992589598676074</v>
      </c>
      <c r="P98" s="22">
        <f>EXP(-K98*365*J98)</f>
        <v>0.87860176166268122</v>
      </c>
      <c r="Q98" s="18">
        <f t="shared" si="2"/>
        <v>0.12139823833731878</v>
      </c>
      <c r="R98" t="s">
        <v>603</v>
      </c>
      <c r="S98">
        <v>1</v>
      </c>
      <c r="T98">
        <f>LN(O98)</f>
        <v>-0.46215309193281073</v>
      </c>
      <c r="U98" s="7">
        <f>LN(J98)</f>
        <v>-1.5824092403128478</v>
      </c>
      <c r="V98" s="7">
        <f>-LN(P98)</f>
        <v>0.12942354236315864</v>
      </c>
      <c r="W98">
        <f t="shared" si="3"/>
        <v>-2.044664978663167</v>
      </c>
    </row>
    <row r="99" spans="1:23" x14ac:dyDescent="0.3">
      <c r="A99">
        <v>98</v>
      </c>
      <c r="B99" t="s">
        <v>31</v>
      </c>
      <c r="C99" t="s">
        <v>527</v>
      </c>
      <c r="D99" s="1">
        <v>9</v>
      </c>
      <c r="E99" t="s">
        <v>7</v>
      </c>
      <c r="F99" t="s">
        <v>19</v>
      </c>
      <c r="G99" s="3" t="s">
        <v>93</v>
      </c>
      <c r="H99" s="7">
        <v>56.003660000000004</v>
      </c>
      <c r="I99" s="7">
        <v>12.378477</v>
      </c>
      <c r="J99" s="4">
        <v>0.20547945200000001</v>
      </c>
      <c r="K99" s="2">
        <v>1.952187435720242E-3</v>
      </c>
      <c r="L99" t="s">
        <v>618</v>
      </c>
      <c r="M99">
        <v>0</v>
      </c>
      <c r="N99" s="16">
        <f>J99*365</f>
        <v>74.999999979999998</v>
      </c>
      <c r="O99" s="2">
        <f>K99*EXP(5.9)</f>
        <v>0.71262155833382668</v>
      </c>
      <c r="P99" s="22">
        <f>EXP(-K99*365*J99)</f>
        <v>0.863799966152483</v>
      </c>
      <c r="Q99" s="18">
        <f t="shared" si="2"/>
        <v>0.136200033847517</v>
      </c>
      <c r="R99" t="s">
        <v>603</v>
      </c>
      <c r="S99">
        <v>1</v>
      </c>
      <c r="T99">
        <f>LN(O99)</f>
        <v>-0.33880477320342633</v>
      </c>
      <c r="U99" s="7">
        <f>LN(J99)</f>
        <v>-1.5824092403128478</v>
      </c>
      <c r="V99" s="7">
        <f>-LN(P99)</f>
        <v>0.14641405763997445</v>
      </c>
      <c r="W99">
        <f t="shared" si="3"/>
        <v>-1.9213166599337825</v>
      </c>
    </row>
    <row r="100" spans="1:23" x14ac:dyDescent="0.3">
      <c r="A100">
        <v>99</v>
      </c>
      <c r="B100" t="s">
        <v>31</v>
      </c>
      <c r="C100" t="s">
        <v>210</v>
      </c>
      <c r="D100" s="1">
        <v>10</v>
      </c>
      <c r="E100" t="s">
        <v>18</v>
      </c>
      <c r="F100" t="s">
        <v>19</v>
      </c>
      <c r="G100" s="3" t="s">
        <v>94</v>
      </c>
      <c r="H100" s="7">
        <v>37.358696999999999</v>
      </c>
      <c r="I100" s="7">
        <v>-76.637979000000001</v>
      </c>
      <c r="J100" s="4">
        <v>1.369863E-2</v>
      </c>
      <c r="K100" s="2">
        <v>4.7999999999999996E-3</v>
      </c>
      <c r="L100" t="s">
        <v>622</v>
      </c>
      <c r="M100">
        <v>0</v>
      </c>
      <c r="N100" s="16">
        <f>J100*365</f>
        <v>4.9999999500000003</v>
      </c>
      <c r="O100" s="2">
        <f>K100*EXP(5.9)</f>
        <v>1.7521798457535784</v>
      </c>
      <c r="P100" s="22">
        <f>EXP(-K100*365*J100)</f>
        <v>0.97628570999221786</v>
      </c>
      <c r="Q100" s="18">
        <f t="shared" si="2"/>
        <v>2.3714290007782135E-2</v>
      </c>
      <c r="S100">
        <v>1</v>
      </c>
      <c r="T100">
        <f>LN(O100)</f>
        <v>0.56086063893170834</v>
      </c>
      <c r="U100" s="7">
        <f>LN(J100)</f>
        <v>-4.2904594511483909</v>
      </c>
      <c r="V100" s="7">
        <f>-LN(P100)</f>
        <v>2.3999999760000019E-2</v>
      </c>
      <c r="W100">
        <f t="shared" si="3"/>
        <v>-3.7297014586341906</v>
      </c>
    </row>
    <row r="101" spans="1:23" x14ac:dyDescent="0.3">
      <c r="A101">
        <v>100</v>
      </c>
      <c r="B101" t="s">
        <v>31</v>
      </c>
      <c r="C101" t="s">
        <v>210</v>
      </c>
      <c r="D101" s="1">
        <v>10</v>
      </c>
      <c r="E101" t="s">
        <v>18</v>
      </c>
      <c r="F101" t="s">
        <v>19</v>
      </c>
      <c r="G101" s="3" t="s">
        <v>94</v>
      </c>
      <c r="H101" s="7">
        <v>37.358696999999999</v>
      </c>
      <c r="I101" s="7">
        <v>-76.637979000000001</v>
      </c>
      <c r="J101" s="4">
        <v>7.6712328999999996E-2</v>
      </c>
      <c r="K101" s="2">
        <v>2.2000000000000001E-3</v>
      </c>
      <c r="L101" t="s">
        <v>622</v>
      </c>
      <c r="M101">
        <v>0</v>
      </c>
      <c r="N101" s="16">
        <f>J101*365</f>
        <v>28.000000085</v>
      </c>
      <c r="O101" s="2">
        <f>K101*EXP(5.9)</f>
        <v>0.80308242930372364</v>
      </c>
      <c r="P101" s="22">
        <f>EXP(-K101*365*J101)</f>
        <v>0.9402589149706343</v>
      </c>
      <c r="Q101" s="18">
        <f t="shared" si="2"/>
        <v>5.9741085029365704E-2</v>
      </c>
      <c r="S101">
        <v>1</v>
      </c>
      <c r="T101">
        <f>LN(O101)</f>
        <v>-0.21929791861786646</v>
      </c>
      <c r="U101" s="7">
        <f>LN(J101)</f>
        <v>-2.5676928403715733</v>
      </c>
      <c r="V101" s="7">
        <f>-LN(P101)</f>
        <v>6.1600000187000015E-2</v>
      </c>
      <c r="W101">
        <f t="shared" si="3"/>
        <v>-2.7870934054069485</v>
      </c>
    </row>
    <row r="102" spans="1:23" x14ac:dyDescent="0.3">
      <c r="A102">
        <v>101</v>
      </c>
      <c r="B102" t="s">
        <v>31</v>
      </c>
      <c r="C102" t="s">
        <v>210</v>
      </c>
      <c r="D102" s="1">
        <v>10</v>
      </c>
      <c r="E102" t="s">
        <v>18</v>
      </c>
      <c r="F102" t="s">
        <v>19</v>
      </c>
      <c r="G102" s="3" t="s">
        <v>95</v>
      </c>
      <c r="H102" s="7">
        <v>37.358696999999999</v>
      </c>
      <c r="I102" s="7">
        <v>-76.637979000000001</v>
      </c>
      <c r="J102" s="4">
        <v>1.369863E-2</v>
      </c>
      <c r="K102" s="2">
        <v>4.0396441120997178E-3</v>
      </c>
      <c r="L102" t="s">
        <v>622</v>
      </c>
      <c r="M102">
        <v>0</v>
      </c>
      <c r="N102" s="16">
        <f>J102*365</f>
        <v>4.9999999500000003</v>
      </c>
      <c r="O102" s="2">
        <f>K102*EXP(5.9)</f>
        <v>1.4746214577579657</v>
      </c>
      <c r="P102" s="22">
        <f>EXP(-K102*365*J102)</f>
        <v>0.98000439722968813</v>
      </c>
      <c r="Q102" s="18">
        <f t="shared" si="2"/>
        <v>1.9995602770311871E-2</v>
      </c>
      <c r="S102">
        <v>1</v>
      </c>
      <c r="T102">
        <f>LN(O102)</f>
        <v>0.38840131804624994</v>
      </c>
      <c r="U102" s="7">
        <f>LN(J102)</f>
        <v>-4.2904594511483909</v>
      </c>
      <c r="V102" s="7">
        <f>-LN(P102)</f>
        <v>2.0198220358516344E-2</v>
      </c>
      <c r="W102">
        <f t="shared" si="3"/>
        <v>-3.9021607795196518</v>
      </c>
    </row>
    <row r="103" spans="1:23" x14ac:dyDescent="0.3">
      <c r="A103">
        <v>102</v>
      </c>
      <c r="B103" t="s">
        <v>31</v>
      </c>
      <c r="C103" t="s">
        <v>210</v>
      </c>
      <c r="D103" s="1">
        <v>10</v>
      </c>
      <c r="E103" t="s">
        <v>18</v>
      </c>
      <c r="F103" t="s">
        <v>19</v>
      </c>
      <c r="G103" s="3" t="s">
        <v>96</v>
      </c>
      <c r="H103" s="7">
        <v>37.358696999999999</v>
      </c>
      <c r="I103" s="7">
        <v>-76.637979000000001</v>
      </c>
      <c r="J103" s="4">
        <v>1.369863E-2</v>
      </c>
      <c r="K103" s="2">
        <v>3.4086260529809539E-3</v>
      </c>
      <c r="L103" t="s">
        <v>622</v>
      </c>
      <c r="M103">
        <v>0</v>
      </c>
      <c r="N103" s="16">
        <f>J103*365</f>
        <v>4.9999999500000003</v>
      </c>
      <c r="O103" s="2">
        <f>K103*EXP(5.9)</f>
        <v>1.2442762232799578</v>
      </c>
      <c r="P103" s="22">
        <f>EXP(-K103*365*J103)</f>
        <v>0.9831012824693216</v>
      </c>
      <c r="Q103" s="18">
        <f t="shared" si="2"/>
        <v>1.6898717530678398E-2</v>
      </c>
      <c r="S103">
        <v>1</v>
      </c>
      <c r="T103">
        <f>LN(O103)</f>
        <v>0.21855401410603534</v>
      </c>
      <c r="U103" s="7">
        <f>LN(J103)</f>
        <v>-4.2904594511483909</v>
      </c>
      <c r="V103" s="7">
        <f>-LN(P103)</f>
        <v>1.7043130094473481E-2</v>
      </c>
      <c r="W103">
        <f t="shared" si="3"/>
        <v>-4.0720080834598642</v>
      </c>
    </row>
    <row r="104" spans="1:23" x14ac:dyDescent="0.3">
      <c r="A104">
        <v>103</v>
      </c>
      <c r="B104" t="s">
        <v>31</v>
      </c>
      <c r="C104" t="s">
        <v>210</v>
      </c>
      <c r="D104" s="1">
        <v>10</v>
      </c>
      <c r="E104" t="s">
        <v>18</v>
      </c>
      <c r="F104" t="s">
        <v>19</v>
      </c>
      <c r="G104" s="3" t="s">
        <v>97</v>
      </c>
      <c r="H104" s="7">
        <v>37.358696999999999</v>
      </c>
      <c r="I104" s="7">
        <v>-76.637979000000001</v>
      </c>
      <c r="J104" s="4">
        <v>1.369863E-2</v>
      </c>
      <c r="K104" s="2">
        <v>9.5507469978212203E-3</v>
      </c>
      <c r="L104" t="s">
        <v>622</v>
      </c>
      <c r="M104">
        <v>0</v>
      </c>
      <c r="N104" s="16">
        <f>J104*365</f>
        <v>4.9999999500000003</v>
      </c>
      <c r="O104" s="2">
        <f>K104*EXP(5.9)</f>
        <v>3.48638050030705</v>
      </c>
      <c r="P104" s="22">
        <f>EXP(-K104*365*J104)</f>
        <v>0.95336853993969739</v>
      </c>
      <c r="Q104" s="18">
        <f t="shared" si="2"/>
        <v>4.663146006030261E-2</v>
      </c>
      <c r="S104">
        <v>1</v>
      </c>
      <c r="T104">
        <f>LN(O104)</f>
        <v>1.2488640921186469</v>
      </c>
      <c r="U104" s="7">
        <f>LN(J104)</f>
        <v>-4.2904594511483909</v>
      </c>
      <c r="V104" s="7">
        <f>-LN(P104)</f>
        <v>4.7753734511568793E-2</v>
      </c>
      <c r="W104">
        <f t="shared" si="3"/>
        <v>-3.0416980054472522</v>
      </c>
    </row>
    <row r="105" spans="1:23" x14ac:dyDescent="0.3">
      <c r="A105">
        <v>104</v>
      </c>
      <c r="B105" t="s">
        <v>31</v>
      </c>
      <c r="C105" t="s">
        <v>210</v>
      </c>
      <c r="D105" s="1">
        <v>10</v>
      </c>
      <c r="E105" t="s">
        <v>18</v>
      </c>
      <c r="F105" t="s">
        <v>19</v>
      </c>
      <c r="G105" s="3" t="s">
        <v>98</v>
      </c>
      <c r="H105" s="7">
        <v>37.358696999999999</v>
      </c>
      <c r="I105" s="7">
        <v>-76.637979000000001</v>
      </c>
      <c r="J105" s="4">
        <v>1.369863E-2</v>
      </c>
      <c r="K105" s="2">
        <v>1.2540277687154867E-2</v>
      </c>
      <c r="L105" t="s">
        <v>622</v>
      </c>
      <c r="M105">
        <v>0</v>
      </c>
      <c r="N105" s="16">
        <f>J105*365</f>
        <v>4.9999999500000003</v>
      </c>
      <c r="O105" s="2">
        <f>K105*EXP(5.9)</f>
        <v>4.5776712132470951</v>
      </c>
      <c r="P105" s="22">
        <f>EXP(-K105*365*J105)</f>
        <v>0.9392238955238672</v>
      </c>
      <c r="Q105" s="18">
        <f t="shared" si="2"/>
        <v>6.0776104476132797E-2</v>
      </c>
      <c r="S105">
        <v>1</v>
      </c>
      <c r="T105">
        <f>LN(O105)</f>
        <v>1.521190400088694</v>
      </c>
      <c r="U105" s="7">
        <f>LN(J105)</f>
        <v>-4.2904594511483909</v>
      </c>
      <c r="V105" s="7">
        <f>-LN(P105)</f>
        <v>6.2701387808760389E-2</v>
      </c>
      <c r="W105">
        <f t="shared" si="3"/>
        <v>-2.7693716974772067</v>
      </c>
    </row>
    <row r="106" spans="1:23" x14ac:dyDescent="0.3">
      <c r="A106">
        <v>105</v>
      </c>
      <c r="B106" t="s">
        <v>31</v>
      </c>
      <c r="C106" t="s">
        <v>210</v>
      </c>
      <c r="D106" s="1">
        <v>10</v>
      </c>
      <c r="E106" t="s">
        <v>18</v>
      </c>
      <c r="F106" t="s">
        <v>19</v>
      </c>
      <c r="G106" s="3" t="s">
        <v>99</v>
      </c>
      <c r="H106" s="7">
        <v>37.358696999999999</v>
      </c>
      <c r="I106" s="7">
        <v>-76.637979000000001</v>
      </c>
      <c r="J106" s="4">
        <v>1.369863E-2</v>
      </c>
      <c r="K106" s="2">
        <v>1.3506795935112888E-2</v>
      </c>
      <c r="L106" t="s">
        <v>622</v>
      </c>
      <c r="M106">
        <v>0</v>
      </c>
      <c r="N106" s="16">
        <f>J106*365</f>
        <v>4.9999999500000003</v>
      </c>
      <c r="O106" s="2">
        <f>K106*EXP(5.9)</f>
        <v>4.9304865871273256</v>
      </c>
      <c r="P106" s="22">
        <f>EXP(-K106*365*J106)</f>
        <v>0.93469596004219813</v>
      </c>
      <c r="Q106" s="18">
        <f t="shared" si="2"/>
        <v>6.5304039957801874E-2</v>
      </c>
      <c r="S106">
        <v>1</v>
      </c>
      <c r="T106">
        <f>LN(O106)</f>
        <v>1.5954376823986194</v>
      </c>
      <c r="U106" s="7">
        <f>LN(J106)</f>
        <v>-4.2904594511483909</v>
      </c>
      <c r="V106" s="7">
        <f>-LN(P106)</f>
        <v>6.7533979000224592E-2</v>
      </c>
      <c r="W106">
        <f t="shared" si="3"/>
        <v>-2.6951244151672813</v>
      </c>
    </row>
    <row r="107" spans="1:23" x14ac:dyDescent="0.3">
      <c r="A107">
        <v>106</v>
      </c>
      <c r="B107" t="s">
        <v>31</v>
      </c>
      <c r="C107" t="s">
        <v>210</v>
      </c>
      <c r="D107" s="1">
        <v>10</v>
      </c>
      <c r="E107" t="s">
        <v>18</v>
      </c>
      <c r="F107" t="s">
        <v>19</v>
      </c>
      <c r="G107" s="3" t="s">
        <v>100</v>
      </c>
      <c r="H107" s="7">
        <v>37.358696999999999</v>
      </c>
      <c r="I107" s="7">
        <v>-76.637979000000001</v>
      </c>
      <c r="J107" s="4">
        <v>1.369863E-2</v>
      </c>
      <c r="K107" s="2">
        <v>1.16009763137824E-2</v>
      </c>
      <c r="L107" t="s">
        <v>622</v>
      </c>
      <c r="M107">
        <v>0</v>
      </c>
      <c r="N107" s="16">
        <f>J107*365</f>
        <v>4.9999999500000003</v>
      </c>
      <c r="O107" s="2">
        <f>K107*EXP(5.9)</f>
        <v>4.2347910183487842</v>
      </c>
      <c r="P107" s="22">
        <f>EXP(-K107*365*J107)</f>
        <v>0.94364534150315504</v>
      </c>
      <c r="Q107" s="18">
        <f t="shared" si="2"/>
        <v>5.6354658496844956E-2</v>
      </c>
      <c r="S107">
        <v>1</v>
      </c>
      <c r="T107">
        <f>LN(O107)</f>
        <v>1.4433339805697503</v>
      </c>
      <c r="U107" s="7">
        <f>LN(J107)</f>
        <v>-4.2904594511483909</v>
      </c>
      <c r="V107" s="7">
        <f>-LN(P107)</f>
        <v>5.8004880988863236E-2</v>
      </c>
      <c r="W107">
        <f t="shared" si="3"/>
        <v>-2.8472281169961486</v>
      </c>
    </row>
    <row r="108" spans="1:23" x14ac:dyDescent="0.3">
      <c r="A108">
        <v>107</v>
      </c>
      <c r="B108" t="s">
        <v>31</v>
      </c>
      <c r="C108" t="s">
        <v>210</v>
      </c>
      <c r="D108" s="1">
        <v>10</v>
      </c>
      <c r="E108" t="s">
        <v>18</v>
      </c>
      <c r="F108" t="s">
        <v>19</v>
      </c>
      <c r="G108" s="3" t="s">
        <v>101</v>
      </c>
      <c r="H108" s="7">
        <v>37.358696999999999</v>
      </c>
      <c r="I108" s="7">
        <v>-76.637979000000001</v>
      </c>
      <c r="J108" s="4">
        <v>1.369863E-2</v>
      </c>
      <c r="K108" s="2">
        <v>8.9492848872899777E-3</v>
      </c>
      <c r="L108" t="s">
        <v>622</v>
      </c>
      <c r="M108">
        <v>0</v>
      </c>
      <c r="N108" s="16">
        <f>J108*365</f>
        <v>4.9999999500000003</v>
      </c>
      <c r="O108" s="2">
        <f>K108*EXP(5.9)</f>
        <v>3.2668242944617889</v>
      </c>
      <c r="P108" s="22">
        <f>EXP(-K108*365*J108)</f>
        <v>0.95623993059937928</v>
      </c>
      <c r="Q108" s="18">
        <f t="shared" si="2"/>
        <v>4.3760069400620716E-2</v>
      </c>
      <c r="S108">
        <v>1</v>
      </c>
      <c r="T108">
        <f>LN(O108)</f>
        <v>1.1838183492509284</v>
      </c>
      <c r="U108" s="7">
        <f>LN(J108)</f>
        <v>-4.2904594511483909</v>
      </c>
      <c r="V108" s="7">
        <f>-LN(P108)</f>
        <v>4.4746423988985651E-2</v>
      </c>
      <c r="W108">
        <f t="shared" si="3"/>
        <v>-3.1067437483149716</v>
      </c>
    </row>
    <row r="109" spans="1:23" x14ac:dyDescent="0.3">
      <c r="A109">
        <v>108</v>
      </c>
      <c r="B109" t="s">
        <v>31</v>
      </c>
      <c r="C109" t="s">
        <v>210</v>
      </c>
      <c r="D109" s="1">
        <v>10</v>
      </c>
      <c r="E109" t="s">
        <v>18</v>
      </c>
      <c r="F109" t="s">
        <v>19</v>
      </c>
      <c r="G109" s="3" t="s">
        <v>96</v>
      </c>
      <c r="H109" s="7">
        <v>37.358696999999999</v>
      </c>
      <c r="I109" s="7">
        <v>-76.637979000000001</v>
      </c>
      <c r="J109" s="4">
        <v>1.369863E-2</v>
      </c>
      <c r="K109" s="2">
        <v>4.9970088656392467E-3</v>
      </c>
      <c r="L109" t="s">
        <v>622</v>
      </c>
      <c r="M109">
        <v>0</v>
      </c>
      <c r="N109" s="16">
        <f>J109*365</f>
        <v>4.9999999500000003</v>
      </c>
      <c r="O109" s="2">
        <f>K109*EXP(5.9)</f>
        <v>1.8240954632135502</v>
      </c>
      <c r="P109" s="22">
        <f>EXP(-K109*365*J109)</f>
        <v>0.97532449879604455</v>
      </c>
      <c r="Q109" s="18">
        <f t="shared" si="2"/>
        <v>2.4675501203955452E-2</v>
      </c>
      <c r="S109">
        <v>1</v>
      </c>
      <c r="T109">
        <f>LN(O109)</f>
        <v>0.60108422757072211</v>
      </c>
      <c r="U109" s="7">
        <f>LN(J109)</f>
        <v>-4.2904594511483909</v>
      </c>
      <c r="V109" s="7">
        <f>-LN(P109)</f>
        <v>2.4985044078345786E-2</v>
      </c>
      <c r="W109">
        <f t="shared" si="3"/>
        <v>-3.6894778699951782</v>
      </c>
    </row>
    <row r="110" spans="1:23" x14ac:dyDescent="0.3">
      <c r="A110">
        <v>109</v>
      </c>
      <c r="B110" t="s">
        <v>31</v>
      </c>
      <c r="C110" t="s">
        <v>210</v>
      </c>
      <c r="D110" s="1">
        <v>10</v>
      </c>
      <c r="E110" t="s">
        <v>18</v>
      </c>
      <c r="F110" t="s">
        <v>19</v>
      </c>
      <c r="G110" s="3" t="s">
        <v>102</v>
      </c>
      <c r="H110" s="7">
        <v>37.358696999999999</v>
      </c>
      <c r="I110" s="7">
        <v>-76.637979000000001</v>
      </c>
      <c r="J110" s="4">
        <v>1.369863E-2</v>
      </c>
      <c r="K110" s="2">
        <v>1.1994168526618575E-2</v>
      </c>
      <c r="L110" t="s">
        <v>622</v>
      </c>
      <c r="M110">
        <v>0</v>
      </c>
      <c r="N110" s="16">
        <f>J110*365</f>
        <v>4.9999999500000003</v>
      </c>
      <c r="O110" s="2">
        <f>K110*EXP(5.9)</f>
        <v>4.3783209081068675</v>
      </c>
      <c r="P110" s="22">
        <f>EXP(-K110*365*J110)</f>
        <v>0.9417919939234205</v>
      </c>
      <c r="Q110" s="18">
        <f t="shared" si="2"/>
        <v>5.8208006076579499E-2</v>
      </c>
      <c r="S110">
        <v>1</v>
      </c>
      <c r="T110">
        <f>LN(O110)</f>
        <v>1.4766652965758047</v>
      </c>
      <c r="U110" s="7">
        <f>LN(J110)</f>
        <v>-4.2904594511483909</v>
      </c>
      <c r="V110" s="7">
        <f>-LN(P110)</f>
        <v>5.99708420333845E-2</v>
      </c>
      <c r="W110">
        <f t="shared" si="3"/>
        <v>-2.8138968009900944</v>
      </c>
    </row>
    <row r="111" spans="1:23" x14ac:dyDescent="0.3">
      <c r="A111">
        <v>110</v>
      </c>
      <c r="B111" t="s">
        <v>31</v>
      </c>
      <c r="C111" t="s">
        <v>210</v>
      </c>
      <c r="D111" s="1">
        <v>10</v>
      </c>
      <c r="E111" t="s">
        <v>18</v>
      </c>
      <c r="F111" t="s">
        <v>19</v>
      </c>
      <c r="G111" s="3" t="s">
        <v>96</v>
      </c>
      <c r="H111" s="7">
        <v>37.358696999999999</v>
      </c>
      <c r="I111" s="7">
        <v>-76.637979000000001</v>
      </c>
      <c r="J111" s="4">
        <v>1.369863E-2</v>
      </c>
      <c r="K111" s="2">
        <v>2.8974235412469597E-3</v>
      </c>
      <c r="L111" t="s">
        <v>622</v>
      </c>
      <c r="M111">
        <v>0</v>
      </c>
      <c r="N111" s="16">
        <f>J111*365</f>
        <v>4.9999999500000003</v>
      </c>
      <c r="O111" s="2">
        <f>K111*EXP(5.9)</f>
        <v>1.0576681528301846</v>
      </c>
      <c r="P111" s="22">
        <f>EXP(-K111*365*J111)</f>
        <v>0.98561731580518741</v>
      </c>
      <c r="Q111" s="18">
        <f t="shared" si="2"/>
        <v>1.4382684194812589E-2</v>
      </c>
      <c r="S111">
        <v>1</v>
      </c>
      <c r="T111">
        <f>LN(O111)</f>
        <v>5.606662906607876E-2</v>
      </c>
      <c r="U111" s="7">
        <f>LN(J111)</f>
        <v>-4.2904594511483909</v>
      </c>
      <c r="V111" s="7">
        <f>-LN(P111)</f>
        <v>1.4487117561363592E-2</v>
      </c>
      <c r="W111">
        <f t="shared" si="3"/>
        <v>-4.2344954684998237</v>
      </c>
    </row>
    <row r="112" spans="1:23" x14ac:dyDescent="0.3">
      <c r="A112">
        <v>111</v>
      </c>
      <c r="B112" t="s">
        <v>31</v>
      </c>
      <c r="C112" t="s">
        <v>210</v>
      </c>
      <c r="D112" s="1">
        <v>10</v>
      </c>
      <c r="E112" t="s">
        <v>18</v>
      </c>
      <c r="F112" t="s">
        <v>19</v>
      </c>
      <c r="G112" s="3" t="s">
        <v>103</v>
      </c>
      <c r="H112" s="7">
        <v>37.358696999999999</v>
      </c>
      <c r="I112" s="7">
        <v>-76.637979000000001</v>
      </c>
      <c r="J112" s="4">
        <v>1.369863E-2</v>
      </c>
      <c r="K112" s="2">
        <v>9.149349309679445E-4</v>
      </c>
      <c r="L112" t="s">
        <v>622</v>
      </c>
      <c r="M112">
        <v>0</v>
      </c>
      <c r="N112" s="16">
        <f>J112*365</f>
        <v>4.9999999500000003</v>
      </c>
      <c r="O112" s="2">
        <f>K112*EXP(5.9)</f>
        <v>0.33398553046207796</v>
      </c>
      <c r="P112" s="22">
        <f>EXP(-K112*365*J112)</f>
        <v>0.99543577327683197</v>
      </c>
      <c r="Q112" s="18">
        <f t="shared" si="2"/>
        <v>4.56422672316803E-3</v>
      </c>
      <c r="S112">
        <v>1</v>
      </c>
      <c r="T112">
        <f>LN(O112)</f>
        <v>-1.0966576089136868</v>
      </c>
      <c r="U112" s="7">
        <f>LN(J112)</f>
        <v>-4.2904594511483909</v>
      </c>
      <c r="V112" s="7">
        <f>-LN(P112)</f>
        <v>4.5746746090930008E-3</v>
      </c>
      <c r="W112">
        <f t="shared" si="3"/>
        <v>-5.3872197064795815</v>
      </c>
    </row>
    <row r="113" spans="1:23" x14ac:dyDescent="0.3">
      <c r="A113">
        <v>112</v>
      </c>
      <c r="B113" t="s">
        <v>31</v>
      </c>
      <c r="C113" t="s">
        <v>210</v>
      </c>
      <c r="D113" s="1">
        <v>10</v>
      </c>
      <c r="E113" t="s">
        <v>18</v>
      </c>
      <c r="F113" t="s">
        <v>19</v>
      </c>
      <c r="G113" s="3" t="s">
        <v>104</v>
      </c>
      <c r="H113" s="7">
        <v>37.358696999999999</v>
      </c>
      <c r="I113" s="7">
        <v>-76.637979000000001</v>
      </c>
      <c r="J113" s="4">
        <v>1.369863E-2</v>
      </c>
      <c r="K113" s="2">
        <v>4.1015645099300264E-3</v>
      </c>
      <c r="L113" t="s">
        <v>622</v>
      </c>
      <c r="M113">
        <v>0</v>
      </c>
      <c r="N113" s="16">
        <f>J113*365</f>
        <v>4.9999999500000003</v>
      </c>
      <c r="O113" s="2">
        <f>K113*EXP(5.9)</f>
        <v>1.4972247229911555</v>
      </c>
      <c r="P113" s="22">
        <f>EXP(-K113*365*J113)</f>
        <v>0.9797010328854876</v>
      </c>
      <c r="Q113" s="18">
        <f t="shared" si="2"/>
        <v>2.0298967114512401E-2</v>
      </c>
      <c r="S113">
        <v>1</v>
      </c>
      <c r="T113">
        <f>LN(O113)</f>
        <v>0.40361320972983245</v>
      </c>
      <c r="U113" s="7">
        <f>LN(J113)</f>
        <v>-4.2904594511483909</v>
      </c>
      <c r="V113" s="7">
        <f>-LN(P113)</f>
        <v>2.050782234457188E-2</v>
      </c>
      <c r="W113">
        <f t="shared" si="3"/>
        <v>-3.886948887836069</v>
      </c>
    </row>
    <row r="114" spans="1:23" x14ac:dyDescent="0.3">
      <c r="A114">
        <v>113</v>
      </c>
      <c r="B114" t="s">
        <v>31</v>
      </c>
      <c r="C114" t="s">
        <v>210</v>
      </c>
      <c r="D114" s="1">
        <v>10</v>
      </c>
      <c r="E114" t="s">
        <v>18</v>
      </c>
      <c r="F114" t="s">
        <v>19</v>
      </c>
      <c r="G114" s="3" t="s">
        <v>105</v>
      </c>
      <c r="H114" s="7">
        <v>37.358696999999999</v>
      </c>
      <c r="I114" s="7">
        <v>-76.637979000000001</v>
      </c>
      <c r="J114" s="4">
        <v>1.369863E-2</v>
      </c>
      <c r="K114" s="2">
        <v>9.4521140923673492E-3</v>
      </c>
      <c r="L114" t="s">
        <v>622</v>
      </c>
      <c r="M114">
        <v>0</v>
      </c>
      <c r="N114" s="16">
        <f>J114*365</f>
        <v>4.9999999500000003</v>
      </c>
      <c r="O114" s="2">
        <f>K114*EXP(5.9)</f>
        <v>3.4503757942519684</v>
      </c>
      <c r="P114" s="22">
        <f>EXP(-K114*365*J114)</f>
        <v>0.95383882343434456</v>
      </c>
      <c r="Q114" s="18">
        <f t="shared" si="2"/>
        <v>4.6161176565655437E-2</v>
      </c>
      <c r="S114">
        <v>1</v>
      </c>
      <c r="T114">
        <f>LN(O114)</f>
        <v>1.2384831509814123</v>
      </c>
      <c r="U114" s="7">
        <f>LN(J114)</f>
        <v>-4.2904594511483909</v>
      </c>
      <c r="V114" s="7">
        <f>-LN(P114)</f>
        <v>4.7260569989231054E-2</v>
      </c>
      <c r="W114">
        <f t="shared" si="3"/>
        <v>-3.0520789465844875</v>
      </c>
    </row>
    <row r="115" spans="1:23" x14ac:dyDescent="0.3">
      <c r="A115">
        <v>114</v>
      </c>
      <c r="B115" t="s">
        <v>31</v>
      </c>
      <c r="C115" t="s">
        <v>210</v>
      </c>
      <c r="D115" s="1">
        <v>10</v>
      </c>
      <c r="E115" t="s">
        <v>18</v>
      </c>
      <c r="F115" t="s">
        <v>19</v>
      </c>
      <c r="G115" s="3" t="s">
        <v>96</v>
      </c>
      <c r="H115" s="7">
        <v>37.358696999999999</v>
      </c>
      <c r="I115" s="7">
        <v>-76.637979000000001</v>
      </c>
      <c r="J115" s="4">
        <v>1.369863E-2</v>
      </c>
      <c r="K115" s="2">
        <v>3.189487950964394E-3</v>
      </c>
      <c r="L115" t="s">
        <v>622</v>
      </c>
      <c r="M115">
        <v>0</v>
      </c>
      <c r="N115" s="16">
        <f>J115*365</f>
        <v>4.9999999500000003</v>
      </c>
      <c r="O115" s="2">
        <f>K115*EXP(5.9)</f>
        <v>1.1642826054070188</v>
      </c>
      <c r="P115" s="22">
        <f>EXP(-K115*365*J115)</f>
        <v>0.98417904754485375</v>
      </c>
      <c r="Q115" s="18">
        <f t="shared" si="2"/>
        <v>1.5820952455146253E-2</v>
      </c>
      <c r="S115">
        <v>1</v>
      </c>
      <c r="T115">
        <f>LN(O115)</f>
        <v>0.15210510799133248</v>
      </c>
      <c r="U115" s="7">
        <f>LN(J115)</f>
        <v>-4.2904594511483909</v>
      </c>
      <c r="V115" s="7">
        <f>-LN(P115)</f>
        <v>1.5947439595347539E-2</v>
      </c>
      <c r="W115">
        <f t="shared" si="3"/>
        <v>-4.1384569895745695</v>
      </c>
    </row>
    <row r="116" spans="1:23" x14ac:dyDescent="0.3">
      <c r="A116">
        <v>115</v>
      </c>
      <c r="B116" t="s">
        <v>31</v>
      </c>
      <c r="C116" t="s">
        <v>210</v>
      </c>
      <c r="D116" s="1">
        <v>10</v>
      </c>
      <c r="E116" t="s">
        <v>18</v>
      </c>
      <c r="F116" t="s">
        <v>19</v>
      </c>
      <c r="G116" s="3" t="s">
        <v>106</v>
      </c>
      <c r="H116" s="7">
        <v>37.358696999999999</v>
      </c>
      <c r="I116" s="7">
        <v>-76.637979000000001</v>
      </c>
      <c r="J116" s="4">
        <v>1.369863E-2</v>
      </c>
      <c r="K116" s="2">
        <v>2.7734183859302315E-3</v>
      </c>
      <c r="L116" t="s">
        <v>622</v>
      </c>
      <c r="M116">
        <v>0</v>
      </c>
      <c r="N116" s="16">
        <f>J116*365</f>
        <v>4.9999999500000003</v>
      </c>
      <c r="O116" s="2">
        <f>K116*EXP(5.9)</f>
        <v>1.0124016249311192</v>
      </c>
      <c r="P116" s="22">
        <f>EXP(-K116*365*J116)</f>
        <v>0.98622861343127999</v>
      </c>
      <c r="Q116" s="18">
        <f t="shared" si="2"/>
        <v>1.3771386568720012E-2</v>
      </c>
      <c r="S116">
        <v>1</v>
      </c>
      <c r="T116">
        <f>LN(O116)</f>
        <v>1.2325354716306405E-2</v>
      </c>
      <c r="U116" s="7">
        <f>LN(J116)</f>
        <v>-4.2904594511483909</v>
      </c>
      <c r="V116" s="7">
        <f>-LN(P116)</f>
        <v>1.3867091790980191E-2</v>
      </c>
      <c r="W116">
        <f t="shared" si="3"/>
        <v>-4.2782367428495967</v>
      </c>
    </row>
    <row r="117" spans="1:23" x14ac:dyDescent="0.3">
      <c r="A117">
        <v>116</v>
      </c>
      <c r="B117" t="s">
        <v>31</v>
      </c>
      <c r="C117" t="s">
        <v>210</v>
      </c>
      <c r="D117" s="1">
        <v>10</v>
      </c>
      <c r="E117" t="s">
        <v>18</v>
      </c>
      <c r="F117" t="s">
        <v>19</v>
      </c>
      <c r="G117" s="3" t="s">
        <v>107</v>
      </c>
      <c r="H117" s="7">
        <v>37.358696999999999</v>
      </c>
      <c r="I117" s="7">
        <v>-76.637979000000001</v>
      </c>
      <c r="J117" s="4">
        <v>1.369863E-2</v>
      </c>
      <c r="K117" s="2">
        <v>2.4421103721330548E-3</v>
      </c>
      <c r="L117" t="s">
        <v>622</v>
      </c>
      <c r="M117">
        <v>0</v>
      </c>
      <c r="N117" s="16">
        <f>J117*365</f>
        <v>4.9999999500000003</v>
      </c>
      <c r="O117" s="2">
        <f>K117*EXP(5.9)</f>
        <v>0.89146178649110641</v>
      </c>
      <c r="P117" s="22">
        <f>EXP(-K117*365*J117)</f>
        <v>0.98786369454504341</v>
      </c>
      <c r="Q117" s="18">
        <f t="shared" si="2"/>
        <v>1.2136305454956586E-2</v>
      </c>
      <c r="S117">
        <v>1</v>
      </c>
      <c r="T117">
        <f>LN(O117)</f>
        <v>-0.11489270688131362</v>
      </c>
      <c r="U117" s="7">
        <f>LN(J117)</f>
        <v>-4.2904594511483909</v>
      </c>
      <c r="V117" s="7">
        <f>-LN(P117)</f>
        <v>1.2210551738559712E-2</v>
      </c>
      <c r="W117">
        <f t="shared" si="3"/>
        <v>-4.405454804447217</v>
      </c>
    </row>
    <row r="118" spans="1:23" x14ac:dyDescent="0.3">
      <c r="A118">
        <v>117</v>
      </c>
      <c r="B118" t="s">
        <v>31</v>
      </c>
      <c r="C118" t="s">
        <v>210</v>
      </c>
      <c r="D118" s="1">
        <v>10</v>
      </c>
      <c r="E118" t="s">
        <v>18</v>
      </c>
      <c r="F118" t="s">
        <v>19</v>
      </c>
      <c r="G118" s="3" t="s">
        <v>108</v>
      </c>
      <c r="H118" s="7">
        <v>37.358696999999999</v>
      </c>
      <c r="I118" s="7">
        <v>-76.637979000000001</v>
      </c>
      <c r="J118" s="4">
        <v>1.369863E-2</v>
      </c>
      <c r="K118" s="2">
        <v>4.7054739288651176E-3</v>
      </c>
      <c r="L118" t="s">
        <v>622</v>
      </c>
      <c r="M118">
        <v>0</v>
      </c>
      <c r="N118" s="16">
        <f>J118*365</f>
        <v>4.9999999500000003</v>
      </c>
      <c r="O118" s="2">
        <f>K118*EXP(5.9)</f>
        <v>1.7176742880992433</v>
      </c>
      <c r="P118" s="22">
        <f>EXP(-K118*365*J118)</f>
        <v>0.97674724130821966</v>
      </c>
      <c r="Q118" s="18">
        <f t="shared" si="2"/>
        <v>2.325275869178034E-2</v>
      </c>
      <c r="S118">
        <v>1</v>
      </c>
      <c r="T118">
        <f>LN(O118)</f>
        <v>0.54097121775288626</v>
      </c>
      <c r="U118" s="7">
        <f>LN(J118)</f>
        <v>-4.2904594511483909</v>
      </c>
      <c r="V118" s="7">
        <f>-LN(P118)</f>
        <v>2.3527369409051903E-2</v>
      </c>
      <c r="W118">
        <f t="shared" si="3"/>
        <v>-3.7495908798130131</v>
      </c>
    </row>
    <row r="119" spans="1:23" x14ac:dyDescent="0.3">
      <c r="A119">
        <v>118</v>
      </c>
      <c r="B119" t="s">
        <v>31</v>
      </c>
      <c r="C119" t="s">
        <v>210</v>
      </c>
      <c r="D119" s="1">
        <v>10</v>
      </c>
      <c r="E119" t="s">
        <v>18</v>
      </c>
      <c r="F119" t="s">
        <v>19</v>
      </c>
      <c r="G119" s="3" t="s">
        <v>109</v>
      </c>
      <c r="H119" s="7">
        <v>37.358696999999999</v>
      </c>
      <c r="I119" s="7">
        <v>-76.637979000000001</v>
      </c>
      <c r="J119" s="4">
        <v>1.369863E-2</v>
      </c>
      <c r="K119" s="2">
        <v>1.2931961846623502E-3</v>
      </c>
      <c r="L119" t="s">
        <v>622</v>
      </c>
      <c r="M119">
        <v>0</v>
      </c>
      <c r="N119" s="16">
        <f>J119*365</f>
        <v>4.9999999500000003</v>
      </c>
      <c r="O119" s="2">
        <f>K119*EXP(5.9)</f>
        <v>0.47206506070224857</v>
      </c>
      <c r="P119" s="22">
        <f>EXP(-K119*365*J119)</f>
        <v>0.99355487861238523</v>
      </c>
      <c r="Q119" s="18">
        <f t="shared" si="2"/>
        <v>6.4451213876147717E-3</v>
      </c>
      <c r="S119">
        <v>1</v>
      </c>
      <c r="T119">
        <f>LN(O119)</f>
        <v>-0.75063846242484089</v>
      </c>
      <c r="U119" s="7">
        <f>LN(J119)</f>
        <v>-4.2904594511483909</v>
      </c>
      <c r="V119" s="7">
        <f>-LN(P119)</f>
        <v>6.4659808586519721E-3</v>
      </c>
      <c r="W119">
        <f t="shared" si="3"/>
        <v>-5.0412005599907364</v>
      </c>
    </row>
    <row r="120" spans="1:23" x14ac:dyDescent="0.3">
      <c r="A120">
        <v>119</v>
      </c>
      <c r="B120" t="s">
        <v>6</v>
      </c>
      <c r="C120" t="s">
        <v>200</v>
      </c>
      <c r="D120" s="1">
        <v>11</v>
      </c>
      <c r="E120" t="s">
        <v>7</v>
      </c>
      <c r="F120" t="s">
        <v>8</v>
      </c>
      <c r="G120" s="3" t="s">
        <v>250</v>
      </c>
      <c r="H120" s="7" t="s">
        <v>10</v>
      </c>
      <c r="I120" s="7" t="s">
        <v>10</v>
      </c>
      <c r="J120" s="4">
        <v>4</v>
      </c>
      <c r="K120" s="2">
        <v>4.7045099999999999E-4</v>
      </c>
      <c r="L120" t="s">
        <v>616</v>
      </c>
      <c r="M120">
        <v>0</v>
      </c>
      <c r="N120" s="16">
        <f>J120*365</f>
        <v>1460</v>
      </c>
      <c r="O120" s="2">
        <f>K120*EXP(5.9)</f>
        <v>0.17173224179471183</v>
      </c>
      <c r="P120" s="22">
        <f>EXP(-K120*365*J120)</f>
        <v>0.5031542680396982</v>
      </c>
      <c r="Q120" s="18">
        <f t="shared" si="2"/>
        <v>0.4968457319603018</v>
      </c>
      <c r="S120">
        <v>1</v>
      </c>
      <c r="T120">
        <f>LN(O120)</f>
        <v>-1.7618187488893562</v>
      </c>
      <c r="U120" s="7">
        <f>LN(J120)</f>
        <v>1.3862943611198906</v>
      </c>
      <c r="V120" s="7">
        <f>-LN(P120)</f>
        <v>0.68685846000000006</v>
      </c>
      <c r="W120">
        <f t="shared" si="3"/>
        <v>-0.37562703418697418</v>
      </c>
    </row>
    <row r="121" spans="1:23" x14ac:dyDescent="0.3">
      <c r="A121">
        <v>120</v>
      </c>
      <c r="B121" t="s">
        <v>6</v>
      </c>
      <c r="C121" t="s">
        <v>200</v>
      </c>
      <c r="D121" s="1">
        <v>11</v>
      </c>
      <c r="E121" t="s">
        <v>7</v>
      </c>
      <c r="F121" t="s">
        <v>8</v>
      </c>
      <c r="G121" s="3" t="s">
        <v>249</v>
      </c>
      <c r="H121" s="7" t="s">
        <v>10</v>
      </c>
      <c r="I121" s="7" t="s">
        <v>10</v>
      </c>
      <c r="J121" s="4">
        <v>7</v>
      </c>
      <c r="K121" s="2">
        <v>3.5748000000000003E-4</v>
      </c>
      <c r="L121" t="s">
        <v>616</v>
      </c>
      <c r="M121">
        <v>0</v>
      </c>
      <c r="N121" s="16">
        <f>J121*365</f>
        <v>2555</v>
      </c>
      <c r="O121" s="2">
        <f>K121*EXP(5.9)</f>
        <v>0.13049359401249777</v>
      </c>
      <c r="P121" s="22">
        <f>EXP(-K121*365*J121)</f>
        <v>0.40117345062370596</v>
      </c>
      <c r="Q121" s="18">
        <f t="shared" si="2"/>
        <v>0.59882654937629409</v>
      </c>
      <c r="S121">
        <v>1</v>
      </c>
      <c r="T121">
        <f>LN(O121)</f>
        <v>-2.0364311414510827</v>
      </c>
      <c r="U121" s="7">
        <f>LN(J121)</f>
        <v>1.9459101490553132</v>
      </c>
      <c r="V121" s="7">
        <f>-LN(P121)</f>
        <v>0.9133614000000001</v>
      </c>
      <c r="W121">
        <f t="shared" si="3"/>
        <v>-9.0623638813277965E-2</v>
      </c>
    </row>
    <row r="122" spans="1:23" x14ac:dyDescent="0.3">
      <c r="A122">
        <v>121</v>
      </c>
      <c r="B122" t="s">
        <v>31</v>
      </c>
      <c r="C122" t="s">
        <v>211</v>
      </c>
      <c r="D122" s="1">
        <v>12</v>
      </c>
      <c r="E122" t="s">
        <v>22</v>
      </c>
      <c r="F122" t="s">
        <v>8</v>
      </c>
      <c r="G122" s="3" t="s">
        <v>110</v>
      </c>
      <c r="H122" s="7">
        <v>63.794314</v>
      </c>
      <c r="I122" s="7">
        <v>20.301261</v>
      </c>
      <c r="J122" s="4">
        <v>3.4246575000000001E-2</v>
      </c>
      <c r="K122" s="2">
        <v>6.5197237772061239E-3</v>
      </c>
      <c r="L122" t="s">
        <v>619</v>
      </c>
      <c r="M122">
        <v>0</v>
      </c>
      <c r="N122" s="16">
        <f>J122*365</f>
        <v>12.499999875</v>
      </c>
      <c r="O122" s="2">
        <f>K122*EXP(5.9)</f>
        <v>2.3799434588127011</v>
      </c>
      <c r="P122" s="22">
        <f>EXP(-K122*365*J122)</f>
        <v>0.92173589315536852</v>
      </c>
      <c r="Q122" s="18">
        <f t="shared" si="2"/>
        <v>7.8264106844631476E-2</v>
      </c>
      <c r="S122">
        <v>1</v>
      </c>
      <c r="T122">
        <f>LN(O122)</f>
        <v>0.86707673059979995</v>
      </c>
      <c r="U122" s="7">
        <f>LN(J122)</f>
        <v>-3.3741687192742362</v>
      </c>
      <c r="V122" s="7">
        <f>-LN(P122)</f>
        <v>8.1496546400111072E-2</v>
      </c>
      <c r="W122">
        <f t="shared" si="3"/>
        <v>-2.507194635091945</v>
      </c>
    </row>
    <row r="123" spans="1:23" x14ac:dyDescent="0.3">
      <c r="A123">
        <v>122</v>
      </c>
      <c r="B123" t="s">
        <v>31</v>
      </c>
      <c r="C123" t="s">
        <v>211</v>
      </c>
      <c r="D123" s="1">
        <v>12</v>
      </c>
      <c r="E123" t="s">
        <v>22</v>
      </c>
      <c r="F123" t="s">
        <v>8</v>
      </c>
      <c r="G123" s="3" t="s">
        <v>110</v>
      </c>
      <c r="H123" s="7">
        <v>63.794314</v>
      </c>
      <c r="I123" s="7">
        <v>20.301261</v>
      </c>
      <c r="J123" s="4">
        <v>3.4246575000000001E-2</v>
      </c>
      <c r="K123" s="2">
        <v>4.6892231671266443E-3</v>
      </c>
      <c r="L123" t="s">
        <v>619</v>
      </c>
      <c r="M123">
        <v>0</v>
      </c>
      <c r="N123" s="16">
        <f>J123*365</f>
        <v>12.499999875</v>
      </c>
      <c r="O123" s="2">
        <f>K123*EXP(5.9)</f>
        <v>1.7117421511833482</v>
      </c>
      <c r="P123" s="22">
        <f>EXP(-K123*365*J123)</f>
        <v>0.94306950858865701</v>
      </c>
      <c r="Q123" s="18">
        <f t="shared" si="2"/>
        <v>5.6930491411342987E-2</v>
      </c>
      <c r="S123">
        <v>1</v>
      </c>
      <c r="T123">
        <f>LN(O123)</f>
        <v>0.53751165374978083</v>
      </c>
      <c r="U123" s="7">
        <f>LN(J123)</f>
        <v>-3.3741687192742362</v>
      </c>
      <c r="V123" s="7">
        <f>-LN(P123)</f>
        <v>5.861528900293015E-2</v>
      </c>
      <c r="W123">
        <f t="shared" si="3"/>
        <v>-2.8367597119419643</v>
      </c>
    </row>
    <row r="124" spans="1:23" x14ac:dyDescent="0.3">
      <c r="A124">
        <v>123</v>
      </c>
      <c r="B124" t="s">
        <v>31</v>
      </c>
      <c r="C124" t="s">
        <v>211</v>
      </c>
      <c r="D124" s="1">
        <v>12</v>
      </c>
      <c r="E124" t="s">
        <v>18</v>
      </c>
      <c r="F124" t="s">
        <v>8</v>
      </c>
      <c r="G124" s="3" t="s">
        <v>110</v>
      </c>
      <c r="H124" s="7">
        <v>63.794314</v>
      </c>
      <c r="I124" s="7">
        <v>20.301261</v>
      </c>
      <c r="J124" s="4">
        <v>3.4246575000000001E-2</v>
      </c>
      <c r="K124" s="2">
        <v>6.3326870853702994E-3</v>
      </c>
      <c r="L124" t="s">
        <v>622</v>
      </c>
      <c r="M124">
        <v>0</v>
      </c>
      <c r="N124" s="16">
        <f>J124*365</f>
        <v>12.499999875</v>
      </c>
      <c r="O124" s="2">
        <f>K124*EXP(5.9)</f>
        <v>2.3116680584270441</v>
      </c>
      <c r="P124" s="22">
        <f>EXP(-K124*365*J124)</f>
        <v>0.92389339462818221</v>
      </c>
      <c r="Q124" s="18">
        <f t="shared" si="2"/>
        <v>7.6106605371817793E-2</v>
      </c>
      <c r="S124">
        <v>1</v>
      </c>
      <c r="T124">
        <f>LN(O124)</f>
        <v>0.83796936715778769</v>
      </c>
      <c r="U124" s="7">
        <f>LN(J124)</f>
        <v>-3.3741687192742362</v>
      </c>
      <c r="V124" s="7">
        <f>-LN(P124)</f>
        <v>7.9158587775542882E-2</v>
      </c>
      <c r="W124">
        <f t="shared" si="3"/>
        <v>-2.5363019985339572</v>
      </c>
    </row>
    <row r="125" spans="1:23" x14ac:dyDescent="0.3">
      <c r="A125">
        <v>124</v>
      </c>
      <c r="B125" t="s">
        <v>31</v>
      </c>
      <c r="C125" t="s">
        <v>211</v>
      </c>
      <c r="D125" s="1">
        <v>12</v>
      </c>
      <c r="E125" t="s">
        <v>18</v>
      </c>
      <c r="F125" t="s">
        <v>8</v>
      </c>
      <c r="G125" s="3" t="s">
        <v>110</v>
      </c>
      <c r="H125" s="7">
        <v>63.794314</v>
      </c>
      <c r="I125" s="7">
        <v>20.301261</v>
      </c>
      <c r="J125" s="4">
        <v>3.4246575000000001E-2</v>
      </c>
      <c r="K125" s="2">
        <v>5.5727049505358813E-3</v>
      </c>
      <c r="L125" t="s">
        <v>622</v>
      </c>
      <c r="M125">
        <v>0</v>
      </c>
      <c r="N125" s="16">
        <f>J125*365</f>
        <v>12.499999875</v>
      </c>
      <c r="O125" s="2">
        <f>K125*EXP(5.9)</f>
        <v>2.0342461043042008</v>
      </c>
      <c r="P125" s="22">
        <f>EXP(-K125*365*J125)</f>
        <v>0.93271199652443748</v>
      </c>
      <c r="Q125" s="18">
        <f t="shared" si="2"/>
        <v>6.7288003475562519E-2</v>
      </c>
      <c r="S125">
        <v>1</v>
      </c>
      <c r="T125">
        <f>LN(O125)</f>
        <v>0.71012528554017251</v>
      </c>
      <c r="U125" s="7">
        <f>LN(J125)</f>
        <v>-3.3741687192742362</v>
      </c>
      <c r="V125" s="7">
        <f>-LN(P125)</f>
        <v>6.9658811185110359E-2</v>
      </c>
      <c r="W125">
        <f t="shared" si="3"/>
        <v>-2.6641460801515731</v>
      </c>
    </row>
    <row r="126" spans="1:23" x14ac:dyDescent="0.3">
      <c r="A126">
        <v>125</v>
      </c>
      <c r="B126" t="s">
        <v>31</v>
      </c>
      <c r="C126" t="s">
        <v>212</v>
      </c>
      <c r="D126" s="1">
        <v>13</v>
      </c>
      <c r="E126" t="s">
        <v>22</v>
      </c>
      <c r="F126" t="s">
        <v>8</v>
      </c>
      <c r="G126" s="3" t="s">
        <v>111</v>
      </c>
      <c r="H126" s="7">
        <v>64.233403999999993</v>
      </c>
      <c r="I126" s="7">
        <v>19.549900999999998</v>
      </c>
      <c r="J126" s="4">
        <v>3.2876712000000002E-2</v>
      </c>
      <c r="K126" s="2">
        <v>1.2860417484048083E-3</v>
      </c>
      <c r="L126" t="s">
        <v>619</v>
      </c>
      <c r="M126">
        <v>0</v>
      </c>
      <c r="N126" s="16">
        <f>J126*365</f>
        <v>11.999999880000001</v>
      </c>
      <c r="O126" s="2">
        <f>K126*EXP(5.9)</f>
        <v>0.46945342340679158</v>
      </c>
      <c r="P126" s="22">
        <f>EXP(-K126*365*J126)</f>
        <v>0.98468596999770042</v>
      </c>
      <c r="Q126" s="18">
        <f t="shared" si="2"/>
        <v>1.5314030002299583E-2</v>
      </c>
      <c r="S126">
        <v>1</v>
      </c>
      <c r="T126">
        <f>LN(O126)</f>
        <v>-0.75618618992629871</v>
      </c>
      <c r="U126" s="7">
        <f>LN(J126)</f>
        <v>-3.414990713794491</v>
      </c>
      <c r="V126" s="7">
        <f>-LN(P126)</f>
        <v>1.5432500826532636E-2</v>
      </c>
      <c r="W126">
        <f t="shared" si="3"/>
        <v>-4.1712795501383022</v>
      </c>
    </row>
    <row r="127" spans="1:23" x14ac:dyDescent="0.3">
      <c r="A127">
        <v>126</v>
      </c>
      <c r="B127" t="s">
        <v>31</v>
      </c>
      <c r="C127" t="s">
        <v>212</v>
      </c>
      <c r="D127" s="1">
        <v>13</v>
      </c>
      <c r="E127" t="s">
        <v>112</v>
      </c>
      <c r="F127" t="s">
        <v>8</v>
      </c>
      <c r="G127" s="3" t="s">
        <v>111</v>
      </c>
      <c r="H127" s="7">
        <v>64.233403999999993</v>
      </c>
      <c r="I127" s="7">
        <v>19.549900999999998</v>
      </c>
      <c r="J127" s="4">
        <v>3.2876712000000002E-2</v>
      </c>
      <c r="K127" s="2">
        <v>1.4607254816756169E-3</v>
      </c>
      <c r="L127" t="s">
        <v>623</v>
      </c>
      <c r="M127">
        <v>0</v>
      </c>
      <c r="N127" s="16">
        <f>J127*365</f>
        <v>11.999999880000001</v>
      </c>
      <c r="O127" s="2">
        <f>K127*EXP(5.9)</f>
        <v>0.53321953107723008</v>
      </c>
      <c r="P127" s="22">
        <f>EXP(-K127*365*J127)</f>
        <v>0.98262402844317498</v>
      </c>
      <c r="Q127" s="18">
        <f t="shared" si="2"/>
        <v>1.7375971556825021E-2</v>
      </c>
      <c r="S127">
        <v>1</v>
      </c>
      <c r="T127">
        <f>LN(O127)</f>
        <v>-0.6288220614211546</v>
      </c>
      <c r="U127" s="7">
        <f>LN(J127)</f>
        <v>-3.414990713794491</v>
      </c>
      <c r="V127" s="7">
        <f>-LN(P127)</f>
        <v>1.7528705604820314E-2</v>
      </c>
      <c r="W127">
        <f t="shared" si="3"/>
        <v>-4.0439154216331561</v>
      </c>
    </row>
    <row r="128" spans="1:23" x14ac:dyDescent="0.3">
      <c r="A128">
        <v>127</v>
      </c>
      <c r="B128" t="s">
        <v>6</v>
      </c>
      <c r="C128" t="s">
        <v>213</v>
      </c>
      <c r="D128" s="1">
        <v>14</v>
      </c>
      <c r="E128" t="s">
        <v>22</v>
      </c>
      <c r="F128" t="s">
        <v>8</v>
      </c>
      <c r="G128" s="3" t="s">
        <v>113</v>
      </c>
      <c r="H128" s="7">
        <v>64.168107000000006</v>
      </c>
      <c r="I128" s="7">
        <v>19.731245000000001</v>
      </c>
      <c r="J128" s="4">
        <v>5.4794520000000001E-3</v>
      </c>
      <c r="K128" s="2">
        <v>1.201442E-3</v>
      </c>
      <c r="L128" t="s">
        <v>621</v>
      </c>
      <c r="M128">
        <v>0</v>
      </c>
      <c r="N128" s="16">
        <f>J128*365</f>
        <v>1.9999999800000001</v>
      </c>
      <c r="O128" s="2">
        <f>K128*EXP(5.9)</f>
        <v>0.43857134546705651</v>
      </c>
      <c r="P128" s="22">
        <f>EXP(-K128*365*J128)</f>
        <v>0.99760000063880239</v>
      </c>
      <c r="Q128" s="18">
        <f t="shared" si="2"/>
        <v>2.3999993611976134E-3</v>
      </c>
      <c r="S128">
        <v>1</v>
      </c>
      <c r="T128">
        <f>LN(O128)</f>
        <v>-0.82423277694502173</v>
      </c>
      <c r="U128" s="7">
        <f>LN(J128)</f>
        <v>-5.206750183022546</v>
      </c>
      <c r="V128" s="7">
        <f>-LN(P128)</f>
        <v>2.4028839759711565E-3</v>
      </c>
      <c r="W128">
        <f t="shared" si="3"/>
        <v>-6.0310856063850782</v>
      </c>
    </row>
    <row r="129" spans="1:23" x14ac:dyDescent="0.3">
      <c r="A129">
        <v>128</v>
      </c>
      <c r="B129" t="s">
        <v>6</v>
      </c>
      <c r="C129" t="s">
        <v>214</v>
      </c>
      <c r="D129" s="1">
        <v>15</v>
      </c>
      <c r="E129" t="s">
        <v>7</v>
      </c>
      <c r="F129" t="s">
        <v>8</v>
      </c>
      <c r="G129" s="3" t="s">
        <v>114</v>
      </c>
      <c r="H129" s="7">
        <v>64.517179999999996</v>
      </c>
      <c r="I129" s="7">
        <v>20.030301999999999</v>
      </c>
      <c r="J129" s="4">
        <v>0.246575342</v>
      </c>
      <c r="K129" s="2">
        <v>7.2851899999999995E-4</v>
      </c>
      <c r="L129" t="s">
        <v>616</v>
      </c>
      <c r="M129">
        <v>0</v>
      </c>
      <c r="N129" s="16">
        <f>J129*365</f>
        <v>89.999999830000007</v>
      </c>
      <c r="O129" s="2">
        <f>K129*EXP(5.9)</f>
        <v>0.26593673105178151</v>
      </c>
      <c r="P129" s="22">
        <f>EXP(-K129*365*J129)</f>
        <v>0.93653656843719846</v>
      </c>
      <c r="Q129" s="18">
        <f t="shared" si="2"/>
        <v>6.3463431562801542E-2</v>
      </c>
      <c r="S129">
        <v>1</v>
      </c>
      <c r="T129">
        <f>LN(O129)</f>
        <v>-1.3244968516807853</v>
      </c>
      <c r="U129" s="7">
        <f>LN(J129)</f>
        <v>-1.4000876851411153</v>
      </c>
      <c r="V129" s="7">
        <f>-LN(P129)</f>
        <v>6.5566709876151708E-2</v>
      </c>
      <c r="W129">
        <f t="shared" si="3"/>
        <v>-2.7246871832394102</v>
      </c>
    </row>
    <row r="130" spans="1:23" x14ac:dyDescent="0.3">
      <c r="A130">
        <v>129</v>
      </c>
      <c r="B130" t="s">
        <v>6</v>
      </c>
      <c r="C130" t="s">
        <v>215</v>
      </c>
      <c r="D130" s="1">
        <v>16</v>
      </c>
      <c r="E130" t="s">
        <v>14</v>
      </c>
      <c r="F130" t="s">
        <v>8</v>
      </c>
      <c r="G130" s="3" t="s">
        <v>115</v>
      </c>
      <c r="H130" s="7">
        <v>53.800651000000002</v>
      </c>
      <c r="I130" s="7">
        <v>-75.303498000000005</v>
      </c>
      <c r="J130" s="4">
        <v>2.0136986299999999</v>
      </c>
      <c r="K130" s="2">
        <v>1.0481519999999999E-3</v>
      </c>
      <c r="L130" t="s">
        <v>617</v>
      </c>
      <c r="M130">
        <v>0</v>
      </c>
      <c r="N130" s="16">
        <f>J130*365</f>
        <v>734.99999994999996</v>
      </c>
      <c r="O130" s="2">
        <f>K130*EXP(5.9)</f>
        <v>0.38261475201798018</v>
      </c>
      <c r="P130" s="22">
        <f>EXP(-K130*365*J130)</f>
        <v>0.46283173237514513</v>
      </c>
      <c r="Q130" s="18">
        <f t="shared" si="2"/>
        <v>0.53716826762485481</v>
      </c>
      <c r="S130">
        <v>1</v>
      </c>
      <c r="T130">
        <f>LN(O130)</f>
        <v>-0.96072666543236562</v>
      </c>
      <c r="U130" s="7">
        <f>LN(J130)</f>
        <v>0.69997314556231793</v>
      </c>
      <c r="V130" s="7">
        <f>-LN(P130)</f>
        <v>0.77039171994759226</v>
      </c>
      <c r="W130">
        <f t="shared" si="3"/>
        <v>-0.26085616628755659</v>
      </c>
    </row>
    <row r="131" spans="1:23" x14ac:dyDescent="0.3">
      <c r="A131">
        <v>130</v>
      </c>
      <c r="B131" t="s">
        <v>6</v>
      </c>
      <c r="C131" t="s">
        <v>215</v>
      </c>
      <c r="D131" s="1">
        <v>16</v>
      </c>
      <c r="E131" t="s">
        <v>14</v>
      </c>
      <c r="F131" t="s">
        <v>8</v>
      </c>
      <c r="G131" s="3" t="s">
        <v>116</v>
      </c>
      <c r="H131" s="7">
        <v>53.800651000000002</v>
      </c>
      <c r="I131" s="7">
        <v>-75.303498000000005</v>
      </c>
      <c r="J131" s="4">
        <v>2.0136986299999999</v>
      </c>
      <c r="K131" s="2">
        <v>5.7411199999999999E-4</v>
      </c>
      <c r="L131" t="s">
        <v>617</v>
      </c>
      <c r="M131">
        <v>0</v>
      </c>
      <c r="N131" s="16">
        <f>J131*365</f>
        <v>734.99999994999996</v>
      </c>
      <c r="O131" s="2">
        <f>K131*EXP(5.9)</f>
        <v>0.20957239075109971</v>
      </c>
      <c r="P131" s="22">
        <f>EXP(-K131*365*J131)</f>
        <v>0.6557521903816842</v>
      </c>
      <c r="Q131" s="18">
        <f t="shared" ref="Q131:Q194" si="4">1-P131</f>
        <v>0.3442478096183158</v>
      </c>
      <c r="S131">
        <v>1</v>
      </c>
      <c r="T131">
        <f>LN(O131)</f>
        <v>-1.5626860587272999</v>
      </c>
      <c r="U131" s="7">
        <f>LN(J131)</f>
        <v>0.69997314556231793</v>
      </c>
      <c r="V131" s="7">
        <f>-LN(P131)</f>
        <v>0.42197231997129436</v>
      </c>
      <c r="W131">
        <f t="shared" ref="W131:W194" si="5">LN(V131)</f>
        <v>-0.86281555958249079</v>
      </c>
    </row>
    <row r="132" spans="1:23" x14ac:dyDescent="0.3">
      <c r="A132">
        <v>131</v>
      </c>
      <c r="B132" t="s">
        <v>6</v>
      </c>
      <c r="C132" t="s">
        <v>215</v>
      </c>
      <c r="D132" s="1">
        <v>16</v>
      </c>
      <c r="E132" t="s">
        <v>14</v>
      </c>
      <c r="F132" t="s">
        <v>8</v>
      </c>
      <c r="G132" s="3" t="s">
        <v>117</v>
      </c>
      <c r="H132" s="7">
        <v>53.800651000000002</v>
      </c>
      <c r="I132" s="7">
        <v>-75.303498000000005</v>
      </c>
      <c r="J132" s="4">
        <v>2.0136986299999999</v>
      </c>
      <c r="K132" s="2">
        <v>4.4962300000000001E-4</v>
      </c>
      <c r="L132" t="s">
        <v>617</v>
      </c>
      <c r="M132">
        <v>0</v>
      </c>
      <c r="N132" s="16">
        <f>J132*365</f>
        <v>734.99999994999996</v>
      </c>
      <c r="O132" s="2">
        <f>K132*EXP(5.9)</f>
        <v>0.16412924141401278</v>
      </c>
      <c r="P132" s="22">
        <f>EXP(-K132*365*J132)</f>
        <v>0.71858383119699387</v>
      </c>
      <c r="Q132" s="18">
        <f t="shared" si="4"/>
        <v>0.28141616880300613</v>
      </c>
      <c r="S132">
        <v>1</v>
      </c>
      <c r="T132">
        <f>LN(O132)</f>
        <v>-1.8071011041096159</v>
      </c>
      <c r="U132" s="7">
        <f>LN(J132)</f>
        <v>0.69997314556231793</v>
      </c>
      <c r="V132" s="7">
        <f>-LN(P132)</f>
        <v>0.33047290497751874</v>
      </c>
      <c r="W132">
        <f t="shared" si="5"/>
        <v>-1.1072306049648071</v>
      </c>
    </row>
    <row r="133" spans="1:23" x14ac:dyDescent="0.3">
      <c r="A133">
        <v>132</v>
      </c>
      <c r="B133" t="s">
        <v>6</v>
      </c>
      <c r="C133" t="s">
        <v>215</v>
      </c>
      <c r="D133" s="1">
        <v>16</v>
      </c>
      <c r="E133" t="s">
        <v>14</v>
      </c>
      <c r="F133" t="s">
        <v>8</v>
      </c>
      <c r="G133" s="3" t="s">
        <v>118</v>
      </c>
      <c r="H133" s="7">
        <v>53.800651000000002</v>
      </c>
      <c r="I133" s="7">
        <v>-75.303498000000005</v>
      </c>
      <c r="J133" s="4">
        <v>2.0136986299999999</v>
      </c>
      <c r="K133" s="2">
        <v>6.0568899999999997E-4</v>
      </c>
      <c r="L133" t="s">
        <v>617</v>
      </c>
      <c r="M133">
        <v>0</v>
      </c>
      <c r="N133" s="16">
        <f>J133*365</f>
        <v>734.99999994999996</v>
      </c>
      <c r="O133" s="2">
        <f>K133*EXP(5.9)</f>
        <v>0.22109917887388317</v>
      </c>
      <c r="P133" s="22">
        <f>EXP(-K133*365*J133)</f>
        <v>0.64070803146026101</v>
      </c>
      <c r="Q133" s="18">
        <f t="shared" si="4"/>
        <v>0.35929196853973899</v>
      </c>
      <c r="S133">
        <v>1</v>
      </c>
      <c r="T133">
        <f>LN(O133)</f>
        <v>-1.5091439049479611</v>
      </c>
      <c r="U133" s="7">
        <f>LN(J133)</f>
        <v>0.69997314556231793</v>
      </c>
      <c r="V133" s="7">
        <f>-LN(P133)</f>
        <v>0.44518141496971547</v>
      </c>
      <c r="W133">
        <f t="shared" si="5"/>
        <v>-0.8092734058031521</v>
      </c>
    </row>
    <row r="134" spans="1:23" x14ac:dyDescent="0.3">
      <c r="A134">
        <v>133</v>
      </c>
      <c r="B134" t="s">
        <v>6</v>
      </c>
      <c r="C134" t="s">
        <v>215</v>
      </c>
      <c r="D134" s="1">
        <v>16</v>
      </c>
      <c r="E134" t="s">
        <v>14</v>
      </c>
      <c r="F134" t="s">
        <v>8</v>
      </c>
      <c r="G134" s="3" t="s">
        <v>119</v>
      </c>
      <c r="H134" s="7">
        <v>53.800651000000002</v>
      </c>
      <c r="I134" s="7">
        <v>-75.303498000000005</v>
      </c>
      <c r="J134" s="4">
        <v>2.0136986299999999</v>
      </c>
      <c r="K134" s="2">
        <v>2.7382399999999999E-4</v>
      </c>
      <c r="L134" t="s">
        <v>617</v>
      </c>
      <c r="M134">
        <v>0</v>
      </c>
      <c r="N134" s="16">
        <f>J134*365</f>
        <v>734.99999994999996</v>
      </c>
      <c r="O134" s="2">
        <f>K134*EXP(5.9)</f>
        <v>9.9956019600755813E-2</v>
      </c>
      <c r="P134" s="22">
        <f>EXP(-K134*365*J134)</f>
        <v>0.81769927864818936</v>
      </c>
      <c r="Q134" s="18">
        <f t="shared" si="4"/>
        <v>0.18230072135181064</v>
      </c>
      <c r="S134">
        <v>1</v>
      </c>
      <c r="T134">
        <f>LN(O134)</f>
        <v>-2.3030249937286293</v>
      </c>
      <c r="U134" s="7">
        <f>LN(J134)</f>
        <v>0.69997314556231793</v>
      </c>
      <c r="V134" s="7">
        <f>-LN(P134)</f>
        <v>0.20126063998630872</v>
      </c>
      <c r="W134">
        <f t="shared" si="5"/>
        <v>-1.6031544945838208</v>
      </c>
    </row>
    <row r="135" spans="1:23" x14ac:dyDescent="0.3">
      <c r="A135">
        <v>134</v>
      </c>
      <c r="B135" t="s">
        <v>6</v>
      </c>
      <c r="C135" t="s">
        <v>215</v>
      </c>
      <c r="D135" s="1">
        <v>16</v>
      </c>
      <c r="E135" t="s">
        <v>14</v>
      </c>
      <c r="F135" t="s">
        <v>8</v>
      </c>
      <c r="G135" s="3" t="s">
        <v>120</v>
      </c>
      <c r="H135" s="7">
        <v>53.800651000000002</v>
      </c>
      <c r="I135" s="7">
        <v>-75.303498000000005</v>
      </c>
      <c r="J135" s="4">
        <v>2.0136986299999999</v>
      </c>
      <c r="K135" s="2">
        <v>2.4180999999999999E-4</v>
      </c>
      <c r="L135" t="s">
        <v>617</v>
      </c>
      <c r="M135">
        <v>0</v>
      </c>
      <c r="N135" s="16">
        <f>J135*365</f>
        <v>734.99999994999996</v>
      </c>
      <c r="O135" s="2">
        <f>K135*EXP(5.9)</f>
        <v>8.8269710104515176E-2</v>
      </c>
      <c r="P135" s="22">
        <f>EXP(-K135*365*J135)</f>
        <v>0.83716813545363022</v>
      </c>
      <c r="Q135" s="18">
        <f t="shared" si="4"/>
        <v>0.16283186454636978</v>
      </c>
      <c r="S135">
        <v>1</v>
      </c>
      <c r="T135">
        <f>LN(O135)</f>
        <v>-2.4273582641457683</v>
      </c>
      <c r="U135" s="7">
        <f>LN(J135)</f>
        <v>0.69997314556231793</v>
      </c>
      <c r="V135" s="7">
        <f>-LN(P135)</f>
        <v>0.17773034998790954</v>
      </c>
      <c r="W135">
        <f t="shared" si="5"/>
        <v>-1.7274877650009588</v>
      </c>
    </row>
    <row r="136" spans="1:23" x14ac:dyDescent="0.3">
      <c r="A136">
        <v>135</v>
      </c>
      <c r="B136" t="s">
        <v>6</v>
      </c>
      <c r="C136" t="s">
        <v>215</v>
      </c>
      <c r="D136" s="1">
        <v>16</v>
      </c>
      <c r="E136" t="s">
        <v>7</v>
      </c>
      <c r="F136" t="s">
        <v>8</v>
      </c>
      <c r="G136" s="3" t="s">
        <v>115</v>
      </c>
      <c r="H136" s="7">
        <v>53.800651000000002</v>
      </c>
      <c r="I136" s="7">
        <v>-75.303498000000005</v>
      </c>
      <c r="J136" s="4">
        <v>2.0136986299999999</v>
      </c>
      <c r="K136" s="2">
        <v>1.5139799999999999E-4</v>
      </c>
      <c r="L136" t="s">
        <v>616</v>
      </c>
      <c r="M136">
        <v>0</v>
      </c>
      <c r="N136" s="16">
        <f>J136*365</f>
        <v>734.99999994999996</v>
      </c>
      <c r="O136" s="2">
        <f>K136*EXP(5.9)</f>
        <v>5.5265942559875061E-2</v>
      </c>
      <c r="P136" s="22">
        <f>EXP(-K136*365*J136)</f>
        <v>0.89469041104701452</v>
      </c>
      <c r="Q136" s="18">
        <f t="shared" si="4"/>
        <v>0.10530958895298548</v>
      </c>
      <c r="S136">
        <v>1</v>
      </c>
      <c r="T136">
        <f>LN(O136)</f>
        <v>-2.8955984270878088</v>
      </c>
      <c r="U136" s="7">
        <f>LN(J136)</f>
        <v>0.69997314556231793</v>
      </c>
      <c r="V136" s="7">
        <f>-LN(P136)</f>
        <v>0.11127752999243014</v>
      </c>
      <c r="W136">
        <f t="shared" si="5"/>
        <v>-2.1957279279429995</v>
      </c>
    </row>
    <row r="137" spans="1:23" x14ac:dyDescent="0.3">
      <c r="A137">
        <v>136</v>
      </c>
      <c r="B137" t="s">
        <v>6</v>
      </c>
      <c r="C137" t="s">
        <v>215</v>
      </c>
      <c r="D137" s="1">
        <v>16</v>
      </c>
      <c r="E137" t="s">
        <v>7</v>
      </c>
      <c r="F137" t="s">
        <v>8</v>
      </c>
      <c r="G137" s="3" t="s">
        <v>116</v>
      </c>
      <c r="H137" s="7">
        <v>53.800651000000002</v>
      </c>
      <c r="I137" s="7">
        <v>-75.303498000000005</v>
      </c>
      <c r="J137" s="4">
        <v>2.0136986299999999</v>
      </c>
      <c r="K137" s="2">
        <v>1.5139799999999999E-4</v>
      </c>
      <c r="L137" t="s">
        <v>616</v>
      </c>
      <c r="M137">
        <v>0</v>
      </c>
      <c r="N137" s="16">
        <f>J137*365</f>
        <v>734.99999994999996</v>
      </c>
      <c r="O137" s="2">
        <f>K137*EXP(5.9)</f>
        <v>5.5265942559875061E-2</v>
      </c>
      <c r="P137" s="22">
        <f>EXP(-K137*365*J137)</f>
        <v>0.89469041104701452</v>
      </c>
      <c r="Q137" s="18">
        <f t="shared" si="4"/>
        <v>0.10530958895298548</v>
      </c>
      <c r="S137">
        <v>1</v>
      </c>
      <c r="T137">
        <f>LN(O137)</f>
        <v>-2.8955984270878088</v>
      </c>
      <c r="U137" s="7">
        <f>LN(J137)</f>
        <v>0.69997314556231793</v>
      </c>
      <c r="V137" s="7">
        <f>-LN(P137)</f>
        <v>0.11127752999243014</v>
      </c>
      <c r="W137">
        <f t="shared" si="5"/>
        <v>-2.1957279279429995</v>
      </c>
    </row>
    <row r="138" spans="1:23" x14ac:dyDescent="0.3">
      <c r="A138">
        <v>137</v>
      </c>
      <c r="B138" t="s">
        <v>6</v>
      </c>
      <c r="C138" t="s">
        <v>215</v>
      </c>
      <c r="D138" s="1">
        <v>16</v>
      </c>
      <c r="E138" t="s">
        <v>7</v>
      </c>
      <c r="F138" t="s">
        <v>8</v>
      </c>
      <c r="G138" s="3" t="s">
        <v>117</v>
      </c>
      <c r="H138" s="7">
        <v>53.800651000000002</v>
      </c>
      <c r="I138" s="7">
        <v>-75.303498000000005</v>
      </c>
      <c r="J138" s="4">
        <v>2.0136986299999999</v>
      </c>
      <c r="K138" s="2">
        <v>5.0282699999999999E-5</v>
      </c>
      <c r="L138" t="s">
        <v>616</v>
      </c>
      <c r="M138">
        <v>0</v>
      </c>
      <c r="N138" s="16">
        <f>J138*365</f>
        <v>734.99999994999996</v>
      </c>
      <c r="O138" s="2">
        <f>K138*EXP(5.9)</f>
        <v>1.8355069485431974E-2</v>
      </c>
      <c r="P138" s="22">
        <f>EXP(-K138*365*J138)</f>
        <v>0.96371681828008726</v>
      </c>
      <c r="Q138" s="18">
        <f t="shared" si="4"/>
        <v>3.6283181719912738E-2</v>
      </c>
      <c r="S138">
        <v>1</v>
      </c>
      <c r="T138">
        <f>LN(O138)</f>
        <v>-3.9978494763999723</v>
      </c>
      <c r="U138" s="7">
        <f>LN(J138)</f>
        <v>0.69997314556231793</v>
      </c>
      <c r="V138" s="7">
        <f>-LN(P138)</f>
        <v>3.6957784497485838E-2</v>
      </c>
      <c r="W138">
        <f t="shared" si="5"/>
        <v>-3.297978977255164</v>
      </c>
    </row>
    <row r="139" spans="1:23" x14ac:dyDescent="0.3">
      <c r="A139">
        <v>138</v>
      </c>
      <c r="B139" t="s">
        <v>6</v>
      </c>
      <c r="C139" t="s">
        <v>215</v>
      </c>
      <c r="D139" s="1">
        <v>16</v>
      </c>
      <c r="E139" t="s">
        <v>7</v>
      </c>
      <c r="F139" t="s">
        <v>8</v>
      </c>
      <c r="G139" s="3" t="s">
        <v>118</v>
      </c>
      <c r="H139" s="7">
        <v>53.800651000000002</v>
      </c>
      <c r="I139" s="7">
        <v>-75.303498000000005</v>
      </c>
      <c r="J139" s="4">
        <v>2.0136986299999999</v>
      </c>
      <c r="K139" s="2">
        <v>1.52745E-4</v>
      </c>
      <c r="L139" t="s">
        <v>616</v>
      </c>
      <c r="M139">
        <v>0</v>
      </c>
      <c r="N139" s="16">
        <f>J139*365</f>
        <v>734.99999994999996</v>
      </c>
      <c r="O139" s="2">
        <f>K139*EXP(5.9)</f>
        <v>5.5757648029089661E-2</v>
      </c>
      <c r="P139" s="22">
        <f>EXP(-K139*365*J139)</f>
        <v>0.89380506561729489</v>
      </c>
      <c r="Q139" s="18">
        <f t="shared" si="4"/>
        <v>0.10619493438270511</v>
      </c>
      <c r="S139">
        <v>1</v>
      </c>
      <c r="T139">
        <f>LN(O139)</f>
        <v>-2.8867406936725355</v>
      </c>
      <c r="U139" s="7">
        <f>LN(J139)</f>
        <v>0.69997314556231793</v>
      </c>
      <c r="V139" s="7">
        <f>-LN(P139)</f>
        <v>0.11226757499236274</v>
      </c>
      <c r="W139">
        <f t="shared" si="5"/>
        <v>-2.1868701945277262</v>
      </c>
    </row>
    <row r="140" spans="1:23" x14ac:dyDescent="0.3">
      <c r="A140">
        <v>139</v>
      </c>
      <c r="B140" t="s">
        <v>6</v>
      </c>
      <c r="C140" t="s">
        <v>215</v>
      </c>
      <c r="D140" s="1">
        <v>16</v>
      </c>
      <c r="E140" t="s">
        <v>7</v>
      </c>
      <c r="F140" t="s">
        <v>8</v>
      </c>
      <c r="G140" s="3" t="s">
        <v>119</v>
      </c>
      <c r="H140" s="7">
        <v>53.800651000000002</v>
      </c>
      <c r="I140" s="7">
        <v>-75.303498000000005</v>
      </c>
      <c r="J140" s="4">
        <v>2.0136986299999999</v>
      </c>
      <c r="K140" s="2">
        <v>1.52745E-4</v>
      </c>
      <c r="L140" t="s">
        <v>616</v>
      </c>
      <c r="M140">
        <v>0</v>
      </c>
      <c r="N140" s="16">
        <f>J140*365</f>
        <v>734.99999994999996</v>
      </c>
      <c r="O140" s="2">
        <f>K140*EXP(5.9)</f>
        <v>5.5757648029089661E-2</v>
      </c>
      <c r="P140" s="22">
        <f>EXP(-K140*365*J140)</f>
        <v>0.89380506561729489</v>
      </c>
      <c r="Q140" s="18">
        <f t="shared" si="4"/>
        <v>0.10619493438270511</v>
      </c>
      <c r="S140">
        <v>1</v>
      </c>
      <c r="T140">
        <f>LN(O140)</f>
        <v>-2.8867406936725355</v>
      </c>
      <c r="U140" s="7">
        <f>LN(J140)</f>
        <v>0.69997314556231793</v>
      </c>
      <c r="V140" s="7">
        <f>-LN(P140)</f>
        <v>0.11226757499236274</v>
      </c>
      <c r="W140">
        <f t="shared" si="5"/>
        <v>-2.1868701945277262</v>
      </c>
    </row>
    <row r="141" spans="1:23" x14ac:dyDescent="0.3">
      <c r="A141">
        <v>140</v>
      </c>
      <c r="B141" t="s">
        <v>6</v>
      </c>
      <c r="C141" t="s">
        <v>215</v>
      </c>
      <c r="D141" s="1">
        <v>16</v>
      </c>
      <c r="E141" t="s">
        <v>7</v>
      </c>
      <c r="F141" t="s">
        <v>8</v>
      </c>
      <c r="G141" s="3" t="s">
        <v>120</v>
      </c>
      <c r="H141" s="7">
        <v>53.800651000000002</v>
      </c>
      <c r="I141" s="7">
        <v>-75.303498000000005</v>
      </c>
      <c r="J141" s="4">
        <v>2.0136986299999999</v>
      </c>
      <c r="K141" s="2">
        <v>5.1532600000000002E-5</v>
      </c>
      <c r="L141" t="s">
        <v>616</v>
      </c>
      <c r="M141">
        <v>0</v>
      </c>
      <c r="N141" s="16">
        <f>J141*365</f>
        <v>734.99999994999996</v>
      </c>
      <c r="O141" s="2">
        <f>K141*EXP(5.9)</f>
        <v>1.8811329816516849E-2</v>
      </c>
      <c r="P141" s="22">
        <f>EXP(-K141*365*J141)</f>
        <v>0.96283188083439453</v>
      </c>
      <c r="Q141" s="18">
        <f t="shared" si="4"/>
        <v>3.7168119165605473E-2</v>
      </c>
      <c r="S141">
        <v>1</v>
      </c>
      <c r="T141">
        <f>LN(O141)</f>
        <v>-3.9732959408519819</v>
      </c>
      <c r="U141" s="7">
        <f>LN(J141)</f>
        <v>0.69997314556231793</v>
      </c>
      <c r="V141" s="7">
        <f>-LN(P141)</f>
        <v>3.7876460997423388E-2</v>
      </c>
      <c r="W141">
        <f t="shared" si="5"/>
        <v>-3.2734254417071722</v>
      </c>
    </row>
    <row r="142" spans="1:23" x14ac:dyDescent="0.3">
      <c r="A142">
        <v>141</v>
      </c>
      <c r="B142" t="s">
        <v>31</v>
      </c>
      <c r="C142" t="s">
        <v>532</v>
      </c>
      <c r="D142" s="1">
        <v>17</v>
      </c>
      <c r="E142" t="s">
        <v>7</v>
      </c>
      <c r="F142" t="s">
        <v>8</v>
      </c>
      <c r="G142" s="3" t="s">
        <v>121</v>
      </c>
      <c r="H142" s="7">
        <v>58.830227000000001</v>
      </c>
      <c r="I142" s="7">
        <v>12.393259</v>
      </c>
      <c r="J142" s="4">
        <v>1.7808219E-2</v>
      </c>
      <c r="K142" s="2">
        <v>1.4591096443581088E-2</v>
      </c>
      <c r="L142" t="s">
        <v>618</v>
      </c>
      <c r="M142">
        <v>0</v>
      </c>
      <c r="N142" s="16">
        <f>J142*365</f>
        <v>6.499999935</v>
      </c>
      <c r="O142" s="2">
        <f>K142*EXP(5.9)</f>
        <v>5.3262968991436459</v>
      </c>
      <c r="P142" s="22">
        <f>EXP(-K142*365*J142)</f>
        <v>0.90951651220343022</v>
      </c>
      <c r="Q142" s="18">
        <f t="shared" si="4"/>
        <v>9.0483487796569784E-2</v>
      </c>
      <c r="S142">
        <v>1</v>
      </c>
      <c r="T142">
        <f>LN(O142)</f>
        <v>1.6726562310771698</v>
      </c>
      <c r="U142" s="7">
        <f>LN(J142)</f>
        <v>-4.0280951866809005</v>
      </c>
      <c r="V142" s="7">
        <f>-LN(P142)</f>
        <v>9.4842125934855762E-2</v>
      </c>
      <c r="W142">
        <f t="shared" si="5"/>
        <v>-2.3555416020212396</v>
      </c>
    </row>
    <row r="143" spans="1:23" x14ac:dyDescent="0.3">
      <c r="A143">
        <v>142</v>
      </c>
      <c r="B143" t="s">
        <v>31</v>
      </c>
      <c r="C143" t="s">
        <v>532</v>
      </c>
      <c r="D143" s="1">
        <v>17</v>
      </c>
      <c r="E143" t="s">
        <v>7</v>
      </c>
      <c r="F143" t="s">
        <v>8</v>
      </c>
      <c r="G143" s="3" t="s">
        <v>122</v>
      </c>
      <c r="H143" s="7">
        <v>57.037098999999998</v>
      </c>
      <c r="I143" s="7">
        <v>13.281502</v>
      </c>
      <c r="J143" s="4">
        <v>1.7808219E-2</v>
      </c>
      <c r="K143" s="2">
        <v>9.4679450286879376E-3</v>
      </c>
      <c r="L143" t="s">
        <v>618</v>
      </c>
      <c r="M143">
        <v>0</v>
      </c>
      <c r="N143" s="16">
        <f>J143*365</f>
        <v>6.499999935</v>
      </c>
      <c r="O143" s="2">
        <f>K143*EXP(5.9)</f>
        <v>3.4561546791603734</v>
      </c>
      <c r="P143" s="22">
        <f>EXP(-K143*365*J143)</f>
        <v>0.94031378831054913</v>
      </c>
      <c r="Q143" s="18">
        <f t="shared" si="4"/>
        <v>5.9686211689450874E-2</v>
      </c>
      <c r="S143">
        <v>1</v>
      </c>
      <c r="T143">
        <f>LN(O143)</f>
        <v>1.2401566066417549</v>
      </c>
      <c r="U143" s="7">
        <f>LN(J143)</f>
        <v>-4.0280951866809005</v>
      </c>
      <c r="V143" s="7">
        <f>-LN(P143)</f>
        <v>6.1541642071055162E-2</v>
      </c>
      <c r="W143">
        <f t="shared" si="5"/>
        <v>-2.7880412264566541</v>
      </c>
    </row>
    <row r="144" spans="1:23" x14ac:dyDescent="0.3">
      <c r="A144">
        <v>143</v>
      </c>
      <c r="B144" t="s">
        <v>31</v>
      </c>
      <c r="C144" t="s">
        <v>532</v>
      </c>
      <c r="D144" s="1">
        <v>17</v>
      </c>
      <c r="E144" t="s">
        <v>7</v>
      </c>
      <c r="F144" t="s">
        <v>8</v>
      </c>
      <c r="G144" s="3" t="s">
        <v>123</v>
      </c>
      <c r="H144" s="7">
        <v>56.699863999999998</v>
      </c>
      <c r="I144" s="7">
        <v>13.185776000000001</v>
      </c>
      <c r="J144" s="4">
        <v>1.7808219E-2</v>
      </c>
      <c r="K144" s="2">
        <v>1.4055729046491858E-2</v>
      </c>
      <c r="L144" t="s">
        <v>618</v>
      </c>
      <c r="M144">
        <v>0</v>
      </c>
      <c r="N144" s="16">
        <f>J144*365</f>
        <v>6.499999935</v>
      </c>
      <c r="O144" s="2">
        <f>K144*EXP(5.9)</f>
        <v>5.1308677401325413</v>
      </c>
      <c r="P144" s="22">
        <f>EXP(-K144*365*J144)</f>
        <v>0.91268704118560362</v>
      </c>
      <c r="Q144" s="18">
        <f t="shared" si="4"/>
        <v>8.731295881439638E-2</v>
      </c>
      <c r="S144">
        <v>1</v>
      </c>
      <c r="T144">
        <f>LN(O144)</f>
        <v>1.6352747950017115</v>
      </c>
      <c r="U144" s="7">
        <f>LN(J144)</f>
        <v>-4.0280951866809005</v>
      </c>
      <c r="V144" s="7">
        <f>-LN(P144)</f>
        <v>9.1362237888574643E-2</v>
      </c>
      <c r="W144">
        <f t="shared" si="5"/>
        <v>-2.3929230380966979</v>
      </c>
    </row>
    <row r="145" spans="1:23" x14ac:dyDescent="0.3">
      <c r="A145">
        <v>144</v>
      </c>
      <c r="B145" t="s">
        <v>31</v>
      </c>
      <c r="C145" t="s">
        <v>532</v>
      </c>
      <c r="D145" s="1">
        <v>17</v>
      </c>
      <c r="E145" t="s">
        <v>7</v>
      </c>
      <c r="F145" t="s">
        <v>8</v>
      </c>
      <c r="G145" s="3" t="s">
        <v>124</v>
      </c>
      <c r="H145" s="7">
        <v>57.037098999999998</v>
      </c>
      <c r="I145" s="7">
        <v>13.281502</v>
      </c>
      <c r="J145" s="4">
        <v>1.7808219E-2</v>
      </c>
      <c r="K145" s="2">
        <v>7.5414800783948077E-3</v>
      </c>
      <c r="L145" t="s">
        <v>618</v>
      </c>
      <c r="M145">
        <v>0</v>
      </c>
      <c r="N145" s="16">
        <f>J145*365</f>
        <v>6.499999935</v>
      </c>
      <c r="O145" s="2">
        <f>K145*EXP(5.9)</f>
        <v>2.7529227917740626</v>
      </c>
      <c r="P145" s="22">
        <f>EXP(-K145*365*J145)</f>
        <v>0.95216244806956396</v>
      </c>
      <c r="Q145" s="18">
        <f t="shared" si="4"/>
        <v>4.783755193043604E-2</v>
      </c>
      <c r="S145">
        <v>1</v>
      </c>
      <c r="T145">
        <f>LN(O145)</f>
        <v>1.0126631806433564</v>
      </c>
      <c r="U145" s="7">
        <f>LN(J145)</f>
        <v>-4.0280951866809005</v>
      </c>
      <c r="V145" s="7">
        <f>-LN(P145)</f>
        <v>4.9019620019370019E-2</v>
      </c>
      <c r="W145">
        <f t="shared" si="5"/>
        <v>-3.0155346524550533</v>
      </c>
    </row>
    <row r="146" spans="1:23" x14ac:dyDescent="0.3">
      <c r="A146">
        <v>145</v>
      </c>
      <c r="B146" t="s">
        <v>31</v>
      </c>
      <c r="C146" t="s">
        <v>532</v>
      </c>
      <c r="D146" s="1">
        <v>17</v>
      </c>
      <c r="E146" t="s">
        <v>7</v>
      </c>
      <c r="F146" t="s">
        <v>8</v>
      </c>
      <c r="G146" s="3" t="s">
        <v>125</v>
      </c>
      <c r="H146" s="7">
        <v>57.076202000000002</v>
      </c>
      <c r="I146" s="7">
        <v>14.591167</v>
      </c>
      <c r="J146" s="4">
        <v>1.7808219E-2</v>
      </c>
      <c r="K146" s="2">
        <v>1.8272110131292991E-2</v>
      </c>
      <c r="L146" t="s">
        <v>618</v>
      </c>
      <c r="M146">
        <v>0</v>
      </c>
      <c r="N146" s="16">
        <f>J146*365</f>
        <v>6.499999935</v>
      </c>
      <c r="O146" s="2">
        <f>K146*EXP(5.9)</f>
        <v>6.6700048148836162</v>
      </c>
      <c r="P146" s="22">
        <f>EXP(-K146*365*J146)</f>
        <v>0.88801316143346842</v>
      </c>
      <c r="Q146" s="18">
        <f t="shared" si="4"/>
        <v>0.11198683856653158</v>
      </c>
      <c r="S146">
        <v>1</v>
      </c>
      <c r="T146">
        <f>LN(O146)</f>
        <v>1.8976205817988785</v>
      </c>
      <c r="U146" s="7">
        <f>LN(J146)</f>
        <v>-4.0280951866809005</v>
      </c>
      <c r="V146" s="7">
        <f>-LN(P146)</f>
        <v>0.1187687146657173</v>
      </c>
      <c r="W146">
        <f t="shared" si="5"/>
        <v>-2.1305772512995302</v>
      </c>
    </row>
    <row r="147" spans="1:23" x14ac:dyDescent="0.3">
      <c r="A147">
        <v>146</v>
      </c>
      <c r="B147" t="s">
        <v>31</v>
      </c>
      <c r="C147" t="s">
        <v>532</v>
      </c>
      <c r="D147" s="1">
        <v>17</v>
      </c>
      <c r="E147" t="s">
        <v>7</v>
      </c>
      <c r="F147" t="s">
        <v>8</v>
      </c>
      <c r="G147" s="3" t="s">
        <v>126</v>
      </c>
      <c r="H147" s="7">
        <v>57.123545</v>
      </c>
      <c r="I147" s="7">
        <v>14.513662999999999</v>
      </c>
      <c r="J147" s="4">
        <v>1.7808219E-2</v>
      </c>
      <c r="K147" s="2">
        <v>1.3066046315174829E-2</v>
      </c>
      <c r="L147" t="s">
        <v>618</v>
      </c>
      <c r="M147">
        <v>0</v>
      </c>
      <c r="N147" s="16">
        <f>J147*365</f>
        <v>6.499999935</v>
      </c>
      <c r="O147" s="2">
        <f>K147*EXP(5.9)</f>
        <v>4.7695964619025304</v>
      </c>
      <c r="P147" s="22">
        <f>EXP(-K147*365*J147)</f>
        <v>0.91857722533249364</v>
      </c>
      <c r="Q147" s="18">
        <f t="shared" si="4"/>
        <v>8.1422774667506359E-2</v>
      </c>
      <c r="S147">
        <v>1</v>
      </c>
      <c r="T147">
        <f>LN(O147)</f>
        <v>1.5622617021396779</v>
      </c>
      <c r="U147" s="7">
        <f>LN(J147)</f>
        <v>-4.0280951866809005</v>
      </c>
      <c r="V147" s="7">
        <f>-LN(P147)</f>
        <v>8.4929300199343319E-2</v>
      </c>
      <c r="W147">
        <f t="shared" si="5"/>
        <v>-2.465936130958732</v>
      </c>
    </row>
    <row r="148" spans="1:23" x14ac:dyDescent="0.3">
      <c r="A148">
        <v>147</v>
      </c>
      <c r="B148" t="s">
        <v>31</v>
      </c>
      <c r="C148" t="s">
        <v>532</v>
      </c>
      <c r="D148" s="1">
        <v>17</v>
      </c>
      <c r="E148" t="s">
        <v>7</v>
      </c>
      <c r="F148" t="s">
        <v>8</v>
      </c>
      <c r="G148" s="3" t="s">
        <v>23</v>
      </c>
      <c r="H148" s="7">
        <v>57.082172</v>
      </c>
      <c r="I148" s="7">
        <v>14.532631</v>
      </c>
      <c r="J148" s="4">
        <v>1.7808219E-2</v>
      </c>
      <c r="K148" s="2">
        <v>1.4173310285057174E-2</v>
      </c>
      <c r="L148" t="s">
        <v>618</v>
      </c>
      <c r="M148">
        <v>0</v>
      </c>
      <c r="N148" s="16">
        <f>J148*365</f>
        <v>6.499999935</v>
      </c>
      <c r="O148" s="2">
        <f>K148*EXP(5.9)</f>
        <v>5.173789297726894</v>
      </c>
      <c r="P148" s="22">
        <f>EXP(-K148*365*J148)</f>
        <v>0.91198976101177043</v>
      </c>
      <c r="Q148" s="18">
        <f t="shared" si="4"/>
        <v>8.8010238988229572E-2</v>
      </c>
      <c r="S148">
        <v>1</v>
      </c>
      <c r="T148">
        <f>LN(O148)</f>
        <v>1.6436053596502953</v>
      </c>
      <c r="U148" s="7">
        <f>LN(J148)</f>
        <v>-4.0280951866809005</v>
      </c>
      <c r="V148" s="7">
        <f>-LN(P148)</f>
        <v>9.2126515931606492E-2</v>
      </c>
      <c r="W148">
        <f t="shared" si="5"/>
        <v>-2.3845924734481132</v>
      </c>
    </row>
    <row r="149" spans="1:23" x14ac:dyDescent="0.3">
      <c r="A149">
        <v>148</v>
      </c>
      <c r="B149" t="s">
        <v>31</v>
      </c>
      <c r="C149" t="s">
        <v>532</v>
      </c>
      <c r="D149" s="1">
        <v>17</v>
      </c>
      <c r="E149" t="s">
        <v>7</v>
      </c>
      <c r="F149" t="s">
        <v>8</v>
      </c>
      <c r="G149" s="3" t="s">
        <v>127</v>
      </c>
      <c r="H149" s="7">
        <v>57.165035000000003</v>
      </c>
      <c r="I149" s="7">
        <v>14.508941999999999</v>
      </c>
      <c r="J149" s="4">
        <v>1.7808219E-2</v>
      </c>
      <c r="K149" s="2">
        <v>1.196858126995756E-2</v>
      </c>
      <c r="L149" t="s">
        <v>618</v>
      </c>
      <c r="M149">
        <v>0</v>
      </c>
      <c r="N149" s="16">
        <f>J149*365</f>
        <v>6.499999935</v>
      </c>
      <c r="O149" s="2">
        <f>K149*EXP(5.9)</f>
        <v>4.3689806007257106</v>
      </c>
      <c r="P149" s="22">
        <f>EXP(-K149*365*J149)</f>
        <v>0.92515334440261365</v>
      </c>
      <c r="Q149" s="18">
        <f t="shared" si="4"/>
        <v>7.4846655597386347E-2</v>
      </c>
      <c r="S149">
        <v>1</v>
      </c>
      <c r="T149">
        <f>LN(O149)</f>
        <v>1.4745297097501737</v>
      </c>
      <c r="U149" s="7">
        <f>LN(J149)</f>
        <v>-4.0280951866809005</v>
      </c>
      <c r="V149" s="7">
        <f>-LN(P149)</f>
        <v>7.7795777476766401E-2</v>
      </c>
      <c r="W149">
        <f t="shared" si="5"/>
        <v>-2.5536681233482348</v>
      </c>
    </row>
    <row r="150" spans="1:23" x14ac:dyDescent="0.3">
      <c r="A150">
        <v>149</v>
      </c>
      <c r="B150" t="s">
        <v>31</v>
      </c>
      <c r="C150" t="s">
        <v>532</v>
      </c>
      <c r="D150" s="1">
        <v>17</v>
      </c>
      <c r="E150" t="s">
        <v>7</v>
      </c>
      <c r="F150" t="s">
        <v>8</v>
      </c>
      <c r="G150" s="3" t="s">
        <v>128</v>
      </c>
      <c r="H150" s="7">
        <v>57.148812999999997</v>
      </c>
      <c r="I150" s="7">
        <v>12.862562</v>
      </c>
      <c r="J150" s="4">
        <v>1.7808219E-2</v>
      </c>
      <c r="K150" s="2">
        <v>1.2089072734031783E-2</v>
      </c>
      <c r="L150" t="s">
        <v>618</v>
      </c>
      <c r="M150">
        <v>0</v>
      </c>
      <c r="N150" s="16">
        <f>J150*365</f>
        <v>6.499999935</v>
      </c>
      <c r="O150" s="2">
        <f>K150*EXP(5.9)</f>
        <v>4.4129644996707507</v>
      </c>
      <c r="P150" s="22">
        <f>EXP(-K150*365*J150)</f>
        <v>0.92442905305114542</v>
      </c>
      <c r="Q150" s="18">
        <f t="shared" si="4"/>
        <v>7.5570946948854578E-2</v>
      </c>
      <c r="S150">
        <v>1</v>
      </c>
      <c r="T150">
        <f>LN(O150)</f>
        <v>1.4845466857662135</v>
      </c>
      <c r="U150" s="7">
        <f>LN(J150)</f>
        <v>-4.0280951866809005</v>
      </c>
      <c r="V150" s="7">
        <f>-LN(P150)</f>
        <v>7.8578971985416898E-2</v>
      </c>
      <c r="W150">
        <f t="shared" si="5"/>
        <v>-2.543651147332195</v>
      </c>
    </row>
    <row r="151" spans="1:23" x14ac:dyDescent="0.3">
      <c r="A151">
        <v>150</v>
      </c>
      <c r="B151" t="s">
        <v>31</v>
      </c>
      <c r="C151" t="s">
        <v>532</v>
      </c>
      <c r="D151" s="1">
        <v>17</v>
      </c>
      <c r="E151" t="s">
        <v>7</v>
      </c>
      <c r="F151" t="s">
        <v>8</v>
      </c>
      <c r="G151" s="3" t="s">
        <v>129</v>
      </c>
      <c r="H151" s="7">
        <v>57.148812999999997</v>
      </c>
      <c r="I151" s="7">
        <v>12.862562</v>
      </c>
      <c r="J151" s="4">
        <v>1.7808219E-2</v>
      </c>
      <c r="K151" s="2">
        <v>9.4679450286879376E-3</v>
      </c>
      <c r="L151" t="s">
        <v>618</v>
      </c>
      <c r="M151">
        <v>0</v>
      </c>
      <c r="N151" s="16">
        <f>J151*365</f>
        <v>6.499999935</v>
      </c>
      <c r="O151" s="2">
        <f>K151*EXP(5.9)</f>
        <v>3.4561546791603734</v>
      </c>
      <c r="P151" s="22">
        <f>EXP(-K151*365*J151)</f>
        <v>0.94031378831054913</v>
      </c>
      <c r="Q151" s="18">
        <f t="shared" si="4"/>
        <v>5.9686211689450874E-2</v>
      </c>
      <c r="S151">
        <v>1</v>
      </c>
      <c r="T151">
        <f>LN(O151)</f>
        <v>1.2401566066417549</v>
      </c>
      <c r="U151" s="7">
        <f>LN(J151)</f>
        <v>-4.0280951866809005</v>
      </c>
      <c r="V151" s="7">
        <f>-LN(P151)</f>
        <v>6.1541642071055162E-2</v>
      </c>
      <c r="W151">
        <f t="shared" si="5"/>
        <v>-2.7880412264566541</v>
      </c>
    </row>
    <row r="152" spans="1:23" x14ac:dyDescent="0.3">
      <c r="A152">
        <v>151</v>
      </c>
      <c r="B152" t="s">
        <v>6</v>
      </c>
      <c r="C152" t="s">
        <v>216</v>
      </c>
      <c r="D152" s="1">
        <v>18</v>
      </c>
      <c r="E152" t="s">
        <v>7</v>
      </c>
      <c r="F152" t="s">
        <v>25</v>
      </c>
      <c r="G152" s="3" t="s">
        <v>130</v>
      </c>
      <c r="H152" s="7">
        <v>46.039459000000001</v>
      </c>
      <c r="I152" s="7">
        <v>-89.623732000000004</v>
      </c>
      <c r="J152" s="4">
        <v>0.73</v>
      </c>
      <c r="K152" s="2">
        <v>1.4599999999999999E-3</v>
      </c>
      <c r="L152" t="s">
        <v>616</v>
      </c>
      <c r="M152">
        <v>0</v>
      </c>
      <c r="N152" s="16">
        <f>J152*365</f>
        <v>266.45</v>
      </c>
      <c r="O152" s="2">
        <f>K152*EXP(5.9)</f>
        <v>0.53295470308338011</v>
      </c>
      <c r="P152" s="22">
        <f>EXP(-K152*365*J152)</f>
        <v>0.67772274862931303</v>
      </c>
      <c r="Q152" s="18">
        <f t="shared" si="4"/>
        <v>0.32227725137068697</v>
      </c>
      <c r="S152">
        <v>1</v>
      </c>
      <c r="T152">
        <f>LN(O152)</f>
        <v>-0.6293188432618918</v>
      </c>
      <c r="U152" s="7">
        <f>LN(J152)</f>
        <v>-0.31471074483970024</v>
      </c>
      <c r="V152" s="7">
        <f>-LN(P152)</f>
        <v>0.38901699999999989</v>
      </c>
      <c r="W152">
        <f t="shared" si="5"/>
        <v>-0.944132234519101</v>
      </c>
    </row>
    <row r="153" spans="1:23" x14ac:dyDescent="0.3">
      <c r="A153">
        <v>152</v>
      </c>
      <c r="B153" t="s">
        <v>6</v>
      </c>
      <c r="C153" t="s">
        <v>216</v>
      </c>
      <c r="D153" s="1">
        <v>18</v>
      </c>
      <c r="E153" t="s">
        <v>7</v>
      </c>
      <c r="F153" t="s">
        <v>25</v>
      </c>
      <c r="G153" s="3" t="s">
        <v>131</v>
      </c>
      <c r="H153" s="7">
        <v>46.019913000000003</v>
      </c>
      <c r="I153" s="7">
        <v>-89.618151999999995</v>
      </c>
      <c r="J153" s="4">
        <v>5.0999999999999996</v>
      </c>
      <c r="K153" s="2">
        <v>8.7000000000000001E-4</v>
      </c>
      <c r="L153" t="s">
        <v>616</v>
      </c>
      <c r="M153">
        <v>0</v>
      </c>
      <c r="N153" s="16">
        <f>J153*365</f>
        <v>1861.4999999999998</v>
      </c>
      <c r="O153" s="2">
        <f>K153*EXP(5.9)</f>
        <v>0.31758259704283615</v>
      </c>
      <c r="P153" s="22">
        <f>EXP(-K153*365*J153)</f>
        <v>0.19799668318872637</v>
      </c>
      <c r="Q153" s="18">
        <f t="shared" si="4"/>
        <v>0.80200331681127368</v>
      </c>
      <c r="S153">
        <v>1</v>
      </c>
      <c r="T153">
        <f>LN(O153)</f>
        <v>-1.1470173463156443</v>
      </c>
      <c r="U153" s="7">
        <f>LN(J153)</f>
        <v>1.62924053973028</v>
      </c>
      <c r="V153" s="7">
        <f>-LN(P153)</f>
        <v>1.619505</v>
      </c>
      <c r="W153">
        <f t="shared" si="5"/>
        <v>0.48212054699712686</v>
      </c>
    </row>
    <row r="154" spans="1:23" x14ac:dyDescent="0.3">
      <c r="A154">
        <v>153</v>
      </c>
      <c r="B154" t="s">
        <v>6</v>
      </c>
      <c r="C154" t="s">
        <v>216</v>
      </c>
      <c r="D154" s="1">
        <v>18</v>
      </c>
      <c r="E154" t="s">
        <v>7</v>
      </c>
      <c r="F154" t="s">
        <v>25</v>
      </c>
      <c r="G154" s="3" t="s">
        <v>132</v>
      </c>
      <c r="H154" s="7">
        <v>46.001493000000004</v>
      </c>
      <c r="I154" s="7">
        <v>-89.612842000000001</v>
      </c>
      <c r="J154" s="4">
        <v>11</v>
      </c>
      <c r="K154" s="2">
        <v>1.5200000000000001E-3</v>
      </c>
      <c r="L154" t="s">
        <v>616</v>
      </c>
      <c r="M154">
        <v>0</v>
      </c>
      <c r="N154" s="16">
        <f>J154*365</f>
        <v>4015</v>
      </c>
      <c r="O154" s="2">
        <f>K154*EXP(5.9)</f>
        <v>0.55485695115529998</v>
      </c>
      <c r="P154" s="22">
        <f>EXP(-K154*365*J154)</f>
        <v>2.2365964737125358E-3</v>
      </c>
      <c r="Q154" s="18">
        <f t="shared" si="4"/>
        <v>0.99776340352628745</v>
      </c>
      <c r="S154">
        <v>1</v>
      </c>
      <c r="T154">
        <f>LN(O154)</f>
        <v>-0.58904494412395159</v>
      </c>
      <c r="U154" s="7">
        <f>LN(J154)</f>
        <v>2.3978952727983707</v>
      </c>
      <c r="V154" s="7">
        <f>-LN(P154)</f>
        <v>6.1028000000000011</v>
      </c>
      <c r="W154">
        <f t="shared" si="5"/>
        <v>1.8087476822569102</v>
      </c>
    </row>
    <row r="155" spans="1:23" x14ac:dyDescent="0.3">
      <c r="A155">
        <v>154</v>
      </c>
      <c r="B155" t="s">
        <v>6</v>
      </c>
      <c r="C155" t="s">
        <v>216</v>
      </c>
      <c r="D155" s="1">
        <v>18</v>
      </c>
      <c r="E155" t="s">
        <v>7</v>
      </c>
      <c r="F155" t="s">
        <v>25</v>
      </c>
      <c r="G155" s="3" t="s">
        <v>9</v>
      </c>
      <c r="H155" s="7">
        <v>46.005338000000002</v>
      </c>
      <c r="I155" s="7">
        <v>-89.624410999999995</v>
      </c>
      <c r="J155" s="4">
        <v>1.42</v>
      </c>
      <c r="K155" s="2">
        <v>9.7999999999999997E-4</v>
      </c>
      <c r="L155" t="s">
        <v>616</v>
      </c>
      <c r="M155">
        <v>0</v>
      </c>
      <c r="N155" s="16">
        <f>J155*365</f>
        <v>518.29999999999995</v>
      </c>
      <c r="O155" s="2">
        <f>K155*EXP(5.9)</f>
        <v>0.3577367185080223</v>
      </c>
      <c r="P155" s="22">
        <f>EXP(-K155*365*J155)</f>
        <v>0.60173748512557235</v>
      </c>
      <c r="Q155" s="18">
        <f t="shared" si="4"/>
        <v>0.39826251487442765</v>
      </c>
      <c r="S155">
        <v>1</v>
      </c>
      <c r="T155">
        <f>LN(O155)</f>
        <v>-1.0279579862996562</v>
      </c>
      <c r="U155" s="7">
        <f>LN(J155)</f>
        <v>0.35065687161316933</v>
      </c>
      <c r="V155" s="7">
        <f>-LN(P155)</f>
        <v>0.50793399999999977</v>
      </c>
      <c r="W155">
        <f t="shared" si="5"/>
        <v>-0.67740376110399603</v>
      </c>
    </row>
    <row r="156" spans="1:23" x14ac:dyDescent="0.3">
      <c r="A156">
        <v>155</v>
      </c>
      <c r="B156" t="s">
        <v>6</v>
      </c>
      <c r="C156" t="s">
        <v>216</v>
      </c>
      <c r="D156" s="1">
        <v>18</v>
      </c>
      <c r="E156" t="s">
        <v>7</v>
      </c>
      <c r="F156" t="s">
        <v>25</v>
      </c>
      <c r="G156" s="3" t="s">
        <v>11</v>
      </c>
      <c r="H156" s="7">
        <v>46.022565</v>
      </c>
      <c r="I156" s="7">
        <v>-89.710800000000006</v>
      </c>
      <c r="J156" s="4">
        <v>4.67</v>
      </c>
      <c r="K156" s="2">
        <v>8.3000000000000001E-4</v>
      </c>
      <c r="L156" t="s">
        <v>616</v>
      </c>
      <c r="M156">
        <v>0</v>
      </c>
      <c r="N156" s="16">
        <f>J156*365</f>
        <v>1704.55</v>
      </c>
      <c r="O156" s="2">
        <f>K156*EXP(5.9)</f>
        <v>0.30298109832822301</v>
      </c>
      <c r="P156" s="22">
        <f>EXP(-K156*365*J156)</f>
        <v>0.24297991339114081</v>
      </c>
      <c r="Q156" s="18">
        <f t="shared" si="4"/>
        <v>0.75702008660885922</v>
      </c>
      <c r="S156">
        <v>1</v>
      </c>
      <c r="T156">
        <f>LN(O156)</f>
        <v>-1.19408485717363</v>
      </c>
      <c r="U156" s="7">
        <f>LN(J156)</f>
        <v>1.5411590716808059</v>
      </c>
      <c r="V156" s="7">
        <f>-LN(P156)</f>
        <v>1.4147764999999999</v>
      </c>
      <c r="W156">
        <f t="shared" si="5"/>
        <v>0.34697156808966689</v>
      </c>
    </row>
    <row r="157" spans="1:23" x14ac:dyDescent="0.3">
      <c r="A157">
        <v>156</v>
      </c>
      <c r="B157" t="s">
        <v>6</v>
      </c>
      <c r="C157" t="s">
        <v>216</v>
      </c>
      <c r="D157" s="1">
        <v>18</v>
      </c>
      <c r="E157" t="s">
        <v>7</v>
      </c>
      <c r="F157" t="s">
        <v>25</v>
      </c>
      <c r="G157" s="3" t="s">
        <v>12</v>
      </c>
      <c r="H157" s="7">
        <v>46.010613999999997</v>
      </c>
      <c r="I157" s="7">
        <v>-89.699813000000006</v>
      </c>
      <c r="J157" s="4">
        <v>8.8800000000000008</v>
      </c>
      <c r="K157" s="2">
        <v>9.3000000000000005E-4</v>
      </c>
      <c r="L157" t="s">
        <v>616</v>
      </c>
      <c r="M157">
        <v>0</v>
      </c>
      <c r="N157" s="16">
        <f>J157*365</f>
        <v>3241.2000000000003</v>
      </c>
      <c r="O157" s="2">
        <f>K157*EXP(5.9)</f>
        <v>0.33948484511475591</v>
      </c>
      <c r="P157" s="22">
        <f>EXP(-K157*365*J157)</f>
        <v>4.9079394314300376E-2</v>
      </c>
      <c r="Q157" s="18">
        <f t="shared" si="4"/>
        <v>0.95092060568569958</v>
      </c>
      <c r="S157">
        <v>1</v>
      </c>
      <c r="T157">
        <f>LN(O157)</f>
        <v>-1.080325971816972</v>
      </c>
      <c r="U157" s="7">
        <f>LN(J157)</f>
        <v>2.1838015570040787</v>
      </c>
      <c r="V157" s="7">
        <f>-LN(P157)</f>
        <v>3.0143160000000004</v>
      </c>
      <c r="W157">
        <f t="shared" si="5"/>
        <v>1.1033729387695979</v>
      </c>
    </row>
    <row r="158" spans="1:23" x14ac:dyDescent="0.3">
      <c r="A158">
        <v>157</v>
      </c>
      <c r="B158" t="s">
        <v>6</v>
      </c>
      <c r="C158" t="s">
        <v>216</v>
      </c>
      <c r="D158" s="1">
        <v>18</v>
      </c>
      <c r="E158" t="s">
        <v>7</v>
      </c>
      <c r="F158" t="s">
        <v>25</v>
      </c>
      <c r="G158" s="3" t="s">
        <v>13</v>
      </c>
      <c r="H158" s="7">
        <v>46.032069999999997</v>
      </c>
      <c r="I158" s="7">
        <v>-89.692088999999996</v>
      </c>
      <c r="J158" s="4">
        <v>5.28</v>
      </c>
      <c r="K158" s="2">
        <v>1E-3</v>
      </c>
      <c r="L158" t="s">
        <v>616</v>
      </c>
      <c r="M158">
        <v>0</v>
      </c>
      <c r="N158" s="16">
        <f>J158*365</f>
        <v>1927.2</v>
      </c>
      <c r="O158" s="2">
        <f>K158*EXP(5.9)</f>
        <v>0.36503746786532892</v>
      </c>
      <c r="P158" s="22">
        <f>EXP(-K158*365*J158)</f>
        <v>0.14555518295173675</v>
      </c>
      <c r="Q158" s="18">
        <f t="shared" si="4"/>
        <v>0.85444481704826325</v>
      </c>
      <c r="S158">
        <v>1</v>
      </c>
      <c r="T158">
        <f>LN(O158)</f>
        <v>-1.0077552789821367</v>
      </c>
      <c r="U158" s="7">
        <f>LN(J158)</f>
        <v>1.6639260977181702</v>
      </c>
      <c r="V158" s="7">
        <f>-LN(P158)</f>
        <v>1.9272</v>
      </c>
      <c r="W158">
        <f t="shared" si="5"/>
        <v>0.65606817231852455</v>
      </c>
    </row>
    <row r="159" spans="1:23" x14ac:dyDescent="0.3">
      <c r="A159">
        <v>158</v>
      </c>
      <c r="B159" t="s">
        <v>31</v>
      </c>
      <c r="C159" t="s">
        <v>217</v>
      </c>
      <c r="D159" s="1">
        <v>19</v>
      </c>
      <c r="E159" t="s">
        <v>22</v>
      </c>
      <c r="F159" t="s">
        <v>133</v>
      </c>
      <c r="G159" s="3" t="s">
        <v>134</v>
      </c>
      <c r="H159" s="7">
        <v>29.667769</v>
      </c>
      <c r="I159" s="7">
        <v>-89.959587999999997</v>
      </c>
      <c r="J159" s="4">
        <v>1.7</v>
      </c>
      <c r="K159" s="2">
        <v>4.0006442838910408E-4</v>
      </c>
      <c r="L159" t="s">
        <v>619</v>
      </c>
      <c r="M159">
        <v>0</v>
      </c>
      <c r="N159" s="21">
        <f>J159*365</f>
        <v>620.5</v>
      </c>
      <c r="O159" s="2">
        <f>K159*EXP(5.9)</f>
        <v>0.14603850592214876</v>
      </c>
      <c r="P159" s="22">
        <f>EXP(-K159*365*J159)</f>
        <v>0.78017269667200462</v>
      </c>
      <c r="Q159" s="18">
        <f t="shared" si="4"/>
        <v>0.21982730332799538</v>
      </c>
      <c r="R159" t="s">
        <v>607</v>
      </c>
      <c r="S159">
        <v>1</v>
      </c>
      <c r="T159">
        <f>LN(O159)</f>
        <v>-1.923884952854068</v>
      </c>
      <c r="U159" s="7">
        <f>LN(J159)</f>
        <v>0.53062825106217038</v>
      </c>
      <c r="V159" s="7">
        <f>-LN(P159)</f>
        <v>0.24823997781543905</v>
      </c>
      <c r="W159">
        <f t="shared" si="5"/>
        <v>-1.3933593482094064</v>
      </c>
    </row>
    <row r="160" spans="1:23" x14ac:dyDescent="0.3">
      <c r="A160">
        <v>159</v>
      </c>
      <c r="B160" t="s">
        <v>31</v>
      </c>
      <c r="C160" t="s">
        <v>218</v>
      </c>
      <c r="D160" s="1">
        <v>20</v>
      </c>
      <c r="E160" t="s">
        <v>7</v>
      </c>
      <c r="F160" t="s">
        <v>25</v>
      </c>
      <c r="G160" s="3" t="s">
        <v>135</v>
      </c>
      <c r="H160" s="7">
        <v>44.723320000000001</v>
      </c>
      <c r="I160" s="7">
        <v>-93.267244000000005</v>
      </c>
      <c r="J160" s="4">
        <v>2.5</v>
      </c>
      <c r="K160" s="2">
        <v>9.6593425775410805E-3</v>
      </c>
      <c r="L160" t="s">
        <v>618</v>
      </c>
      <c r="M160">
        <v>0</v>
      </c>
      <c r="N160" s="19">
        <f>J160*365</f>
        <v>912.5</v>
      </c>
      <c r="O160" s="2">
        <f>K160*EXP(5.9)</f>
        <v>3.5260219557493553</v>
      </c>
      <c r="P160" s="22">
        <f>EXP(-K160*365*J160)</f>
        <v>1.4861520607597028E-4</v>
      </c>
      <c r="Q160" s="18">
        <f t="shared" si="4"/>
        <v>0.99985138479392399</v>
      </c>
      <c r="R160" t="s">
        <v>606</v>
      </c>
      <c r="S160">
        <v>0</v>
      </c>
      <c r="T160">
        <f>LN(O160)</f>
        <v>1.260170310771197</v>
      </c>
      <c r="U160" s="7">
        <f>LN(J160)</f>
        <v>0.91629073187415511</v>
      </c>
      <c r="V160" s="7">
        <f>-LN(P160)</f>
        <v>8.8141501020062361</v>
      </c>
      <c r="W160">
        <f t="shared" si="5"/>
        <v>2.1763583962278434</v>
      </c>
    </row>
    <row r="161" spans="1:23" x14ac:dyDescent="0.3">
      <c r="A161">
        <v>160</v>
      </c>
      <c r="B161" t="s">
        <v>31</v>
      </c>
      <c r="C161" t="s">
        <v>218</v>
      </c>
      <c r="D161" s="1">
        <v>20</v>
      </c>
      <c r="E161" t="s">
        <v>7</v>
      </c>
      <c r="F161" t="s">
        <v>25</v>
      </c>
      <c r="G161" s="3" t="s">
        <v>136</v>
      </c>
      <c r="H161" s="7">
        <v>46.970297000000002</v>
      </c>
      <c r="I161" s="7">
        <v>-94.690825000000004</v>
      </c>
      <c r="J161" s="4">
        <v>0.33</v>
      </c>
      <c r="K161" s="2">
        <v>2.4843261923793462E-3</v>
      </c>
      <c r="L161" t="s">
        <v>618</v>
      </c>
      <c r="M161">
        <v>0</v>
      </c>
      <c r="N161" s="19">
        <f>J161*365</f>
        <v>120.45</v>
      </c>
      <c r="O161" s="2">
        <f>K161*EXP(5.9)</f>
        <v>0.90687214261767046</v>
      </c>
      <c r="P161" s="22">
        <f>EXP(-K161*365*J161)</f>
        <v>0.7413836140499549</v>
      </c>
      <c r="Q161" s="18">
        <f t="shared" si="4"/>
        <v>0.2586163859500451</v>
      </c>
      <c r="R161" t="s">
        <v>606</v>
      </c>
      <c r="S161">
        <v>0</v>
      </c>
      <c r="T161">
        <f>LN(O161)</f>
        <v>-9.7753806149287595E-2</v>
      </c>
      <c r="U161" s="7">
        <f>LN(J161)</f>
        <v>-1.1086626245216111</v>
      </c>
      <c r="V161" s="7">
        <f>-LN(P161)</f>
        <v>0.29923708987209224</v>
      </c>
      <c r="W161">
        <f t="shared" si="5"/>
        <v>-1.2065190770884076</v>
      </c>
    </row>
    <row r="162" spans="1:23" x14ac:dyDescent="0.3">
      <c r="A162">
        <v>161</v>
      </c>
      <c r="B162" t="s">
        <v>31</v>
      </c>
      <c r="C162" t="s">
        <v>218</v>
      </c>
      <c r="D162" s="1">
        <v>20</v>
      </c>
      <c r="E162" t="s">
        <v>7</v>
      </c>
      <c r="F162" t="s">
        <v>25</v>
      </c>
      <c r="G162" s="3" t="s">
        <v>137</v>
      </c>
      <c r="H162" s="7">
        <v>47.012742000000003</v>
      </c>
      <c r="I162" s="7">
        <v>-94.672720999999996</v>
      </c>
      <c r="J162" s="4">
        <v>0.03</v>
      </c>
      <c r="K162" s="2">
        <v>9.4343825089536013E-3</v>
      </c>
      <c r="L162" t="s">
        <v>618</v>
      </c>
      <c r="M162">
        <v>0</v>
      </c>
      <c r="N162" s="19">
        <f>J162*365</f>
        <v>10.95</v>
      </c>
      <c r="O162" s="2">
        <f>K162*EXP(5.9)</f>
        <v>3.4439031019413711</v>
      </c>
      <c r="P162" s="22">
        <f>EXP(-K162*365*J162)</f>
        <v>0.90185052432932744</v>
      </c>
      <c r="Q162" s="18">
        <f t="shared" si="4"/>
        <v>9.8149475670672559E-2</v>
      </c>
      <c r="R162" t="s">
        <v>606</v>
      </c>
      <c r="S162">
        <v>0</v>
      </c>
      <c r="T162">
        <f>LN(O162)</f>
        <v>1.2366054508448736</v>
      </c>
      <c r="U162" s="7">
        <f>LN(J162)</f>
        <v>-3.5065578973199818</v>
      </c>
      <c r="V162" s="7">
        <f>-LN(P162)</f>
        <v>0.10330648847304197</v>
      </c>
      <c r="W162">
        <f t="shared" si="5"/>
        <v>-2.2700550928926164</v>
      </c>
    </row>
    <row r="163" spans="1:23" x14ac:dyDescent="0.3">
      <c r="A163">
        <v>162</v>
      </c>
      <c r="B163" t="s">
        <v>31</v>
      </c>
      <c r="C163" t="s">
        <v>218</v>
      </c>
      <c r="D163" s="1">
        <v>20</v>
      </c>
      <c r="E163" t="s">
        <v>7</v>
      </c>
      <c r="F163" t="s">
        <v>25</v>
      </c>
      <c r="G163" s="3" t="s">
        <v>138</v>
      </c>
      <c r="H163" s="7">
        <v>47.002675000000004</v>
      </c>
      <c r="I163" s="7">
        <v>-94.690610000000007</v>
      </c>
      <c r="J163" s="4">
        <v>0.33</v>
      </c>
      <c r="K163" s="2">
        <v>4.6635859874717854E-3</v>
      </c>
      <c r="L163" t="s">
        <v>618</v>
      </c>
      <c r="M163">
        <v>0</v>
      </c>
      <c r="N163" s="19">
        <f>J163*365</f>
        <v>120.45</v>
      </c>
      <c r="O163" s="2">
        <f>K163*EXP(5.9)</f>
        <v>1.70238362003893</v>
      </c>
      <c r="P163" s="22">
        <f>EXP(-K163*365*J163)</f>
        <v>0.57022233534967659</v>
      </c>
      <c r="Q163" s="18">
        <f t="shared" si="4"/>
        <v>0.42977766465032341</v>
      </c>
      <c r="R163" t="s">
        <v>606</v>
      </c>
      <c r="S163">
        <v>0</v>
      </c>
      <c r="T163">
        <f>LN(O163)</f>
        <v>0.53202939843124086</v>
      </c>
      <c r="U163" s="7">
        <f>LN(J163)</f>
        <v>-1.1086626245216111</v>
      </c>
      <c r="V163" s="7">
        <f>-LN(P163)</f>
        <v>0.56172893219097664</v>
      </c>
      <c r="W163">
        <f t="shared" si="5"/>
        <v>-0.57673587250787894</v>
      </c>
    </row>
    <row r="164" spans="1:23" x14ac:dyDescent="0.3">
      <c r="A164">
        <v>163</v>
      </c>
      <c r="B164" t="s">
        <v>31</v>
      </c>
      <c r="C164" t="s">
        <v>218</v>
      </c>
      <c r="D164" s="1">
        <v>20</v>
      </c>
      <c r="E164" t="s">
        <v>7</v>
      </c>
      <c r="F164" t="s">
        <v>25</v>
      </c>
      <c r="G164" s="3" t="s">
        <v>138</v>
      </c>
      <c r="H164" s="7">
        <v>47.002675000000004</v>
      </c>
      <c r="I164" s="7">
        <v>-94.690610000000007</v>
      </c>
      <c r="J164" s="4">
        <v>0.33</v>
      </c>
      <c r="K164" s="2">
        <v>1.0702882670724154E-2</v>
      </c>
      <c r="L164" t="s">
        <v>618</v>
      </c>
      <c r="M164">
        <v>0</v>
      </c>
      <c r="N164" s="19">
        <f>J164*365</f>
        <v>120.45</v>
      </c>
      <c r="O164" s="2">
        <f>K164*EXP(5.9)</f>
        <v>3.9069531889808538</v>
      </c>
      <c r="P164" s="22">
        <f>EXP(-K164*365*J164)</f>
        <v>0.27550149671303781</v>
      </c>
      <c r="Q164" s="18">
        <f t="shared" si="4"/>
        <v>0.72449850328696219</v>
      </c>
      <c r="R164" t="s">
        <v>606</v>
      </c>
      <c r="S164">
        <v>0</v>
      </c>
      <c r="T164">
        <f>LN(O164)</f>
        <v>1.362757834680669</v>
      </c>
      <c r="U164" s="7">
        <f>LN(J164)</f>
        <v>-1.1086626245216111</v>
      </c>
      <c r="V164" s="7">
        <f>-LN(P164)</f>
        <v>1.2891622176887243</v>
      </c>
      <c r="W164">
        <f t="shared" si="5"/>
        <v>0.25399256374154905</v>
      </c>
    </row>
    <row r="165" spans="1:23" x14ac:dyDescent="0.3">
      <c r="A165">
        <v>164</v>
      </c>
      <c r="B165" t="s">
        <v>31</v>
      </c>
      <c r="C165" t="s">
        <v>218</v>
      </c>
      <c r="D165" s="1">
        <v>20</v>
      </c>
      <c r="E165" t="s">
        <v>7</v>
      </c>
      <c r="F165" t="s">
        <v>25</v>
      </c>
      <c r="G165" s="3" t="s">
        <v>138</v>
      </c>
      <c r="H165" s="7">
        <v>47.002675000000004</v>
      </c>
      <c r="I165" s="7">
        <v>-94.690610000000007</v>
      </c>
      <c r="J165" s="4">
        <v>0.33</v>
      </c>
      <c r="K165" s="2">
        <v>2.2642518021488645E-2</v>
      </c>
      <c r="L165" t="s">
        <v>618</v>
      </c>
      <c r="M165">
        <v>0</v>
      </c>
      <c r="N165" s="19">
        <f>J165*365</f>
        <v>120.45</v>
      </c>
      <c r="O165" s="2">
        <f>K165*EXP(5.9)</f>
        <v>8.265367444659292</v>
      </c>
      <c r="P165" s="22">
        <f>EXP(-K165*365*J165)</f>
        <v>6.5396188914973147E-2</v>
      </c>
      <c r="Q165" s="18">
        <f t="shared" si="4"/>
        <v>0.93460381108502688</v>
      </c>
      <c r="R165" t="s">
        <v>606</v>
      </c>
      <c r="S165">
        <v>0</v>
      </c>
      <c r="T165">
        <f>LN(O165)</f>
        <v>2.1120741881987737</v>
      </c>
      <c r="U165" s="7">
        <f>LN(J165)</f>
        <v>-1.1086626245216111</v>
      </c>
      <c r="V165" s="7">
        <f>-LN(P165)</f>
        <v>2.7272912956883073</v>
      </c>
      <c r="W165">
        <f t="shared" si="5"/>
        <v>1.0033089172596537</v>
      </c>
    </row>
    <row r="166" spans="1:23" x14ac:dyDescent="0.3">
      <c r="A166">
        <v>165</v>
      </c>
      <c r="B166" t="s">
        <v>31</v>
      </c>
      <c r="C166" t="s">
        <v>218</v>
      </c>
      <c r="D166" s="1">
        <v>20</v>
      </c>
      <c r="E166" t="s">
        <v>7</v>
      </c>
      <c r="F166" t="s">
        <v>25</v>
      </c>
      <c r="G166" s="3" t="s">
        <v>138</v>
      </c>
      <c r="H166" s="7">
        <v>47.002675000000004</v>
      </c>
      <c r="I166" s="7">
        <v>-94.690610000000007</v>
      </c>
      <c r="J166" s="4">
        <v>0.33</v>
      </c>
      <c r="K166" s="2">
        <v>1.0610639599961721E-2</v>
      </c>
      <c r="L166" t="s">
        <v>618</v>
      </c>
      <c r="M166">
        <v>0</v>
      </c>
      <c r="N166" s="19">
        <f>J166*365</f>
        <v>120.45</v>
      </c>
      <c r="O166" s="2">
        <f>K166*EXP(5.9)</f>
        <v>3.873281012001613</v>
      </c>
      <c r="P166" s="22">
        <f>EXP(-K166*365*J166)</f>
        <v>0.27857957318982068</v>
      </c>
      <c r="Q166" s="18">
        <f t="shared" si="4"/>
        <v>0.72142042681017937</v>
      </c>
      <c r="R166" t="s">
        <v>606</v>
      </c>
      <c r="S166">
        <v>0</v>
      </c>
      <c r="T166">
        <f>LN(O166)</f>
        <v>1.3541019545753361</v>
      </c>
      <c r="U166" s="7">
        <f>LN(J166)</f>
        <v>-1.1086626245216111</v>
      </c>
      <c r="V166" s="7">
        <f>-LN(P166)</f>
        <v>1.2780515398153893</v>
      </c>
      <c r="W166">
        <f t="shared" si="5"/>
        <v>0.24533668363621605</v>
      </c>
    </row>
    <row r="167" spans="1:23" x14ac:dyDescent="0.3">
      <c r="A167">
        <v>166</v>
      </c>
      <c r="B167" t="s">
        <v>31</v>
      </c>
      <c r="C167" t="s">
        <v>218</v>
      </c>
      <c r="D167" s="1">
        <v>20</v>
      </c>
      <c r="E167" t="s">
        <v>7</v>
      </c>
      <c r="F167" t="s">
        <v>25</v>
      </c>
      <c r="G167" s="3" t="s">
        <v>139</v>
      </c>
      <c r="H167" s="7">
        <v>46.955945</v>
      </c>
      <c r="I167" s="7">
        <v>-94.684302000000002</v>
      </c>
      <c r="J167" s="4">
        <v>0.27</v>
      </c>
      <c r="K167" s="2">
        <v>1.698188851611648E-2</v>
      </c>
      <c r="L167" t="s">
        <v>618</v>
      </c>
      <c r="M167">
        <v>0</v>
      </c>
      <c r="N167" s="19">
        <f>J167*365</f>
        <v>98.550000000000011</v>
      </c>
      <c r="O167" s="2">
        <f>K167*EXP(5.9)</f>
        <v>6.1990255834944676</v>
      </c>
      <c r="P167" s="22">
        <f>EXP(-K167*365*J167)</f>
        <v>0.18757713842103557</v>
      </c>
      <c r="Q167" s="18">
        <f t="shared" si="4"/>
        <v>0.81242286157896437</v>
      </c>
      <c r="R167" t="s">
        <v>606</v>
      </c>
      <c r="S167">
        <v>0</v>
      </c>
      <c r="T167">
        <f>LN(O167)</f>
        <v>1.8243921157469924</v>
      </c>
      <c r="U167" s="7">
        <f>LN(J167)</f>
        <v>-1.3093333199837622</v>
      </c>
      <c r="V167" s="7">
        <f>-LN(P167)</f>
        <v>1.6735651132632792</v>
      </c>
      <c r="W167">
        <f t="shared" si="5"/>
        <v>0.51495614934572143</v>
      </c>
    </row>
    <row r="168" spans="1:23" x14ac:dyDescent="0.3">
      <c r="A168">
        <v>167</v>
      </c>
      <c r="B168" t="s">
        <v>31</v>
      </c>
      <c r="C168" t="s">
        <v>218</v>
      </c>
      <c r="D168" s="1">
        <v>20</v>
      </c>
      <c r="E168" t="s">
        <v>7</v>
      </c>
      <c r="F168" t="s">
        <v>25</v>
      </c>
      <c r="G168" s="3" t="s">
        <v>140</v>
      </c>
      <c r="H168" s="7">
        <v>46.974542999999997</v>
      </c>
      <c r="I168" s="7">
        <v>-94.683744000000004</v>
      </c>
      <c r="J168" s="4">
        <v>0.33</v>
      </c>
      <c r="K168" s="2">
        <v>1.5095012014325762E-2</v>
      </c>
      <c r="L168" t="s">
        <v>618</v>
      </c>
      <c r="M168">
        <v>0</v>
      </c>
      <c r="N168" s="19">
        <f>J168*365</f>
        <v>120.45</v>
      </c>
      <c r="O168" s="2">
        <f>K168*EXP(5.9)</f>
        <v>5.510244963106194</v>
      </c>
      <c r="P168" s="22">
        <f>EXP(-K168*365*J168)</f>
        <v>0.16231860183657457</v>
      </c>
      <c r="Q168" s="18">
        <f t="shared" si="4"/>
        <v>0.83768139816342546</v>
      </c>
      <c r="R168" t="s">
        <v>606</v>
      </c>
      <c r="S168">
        <v>0</v>
      </c>
      <c r="T168">
        <f>LN(O168)</f>
        <v>1.7066090800906091</v>
      </c>
      <c r="U168" s="7">
        <f>LN(J168)</f>
        <v>-1.1086626245216111</v>
      </c>
      <c r="V168" s="7">
        <f>-LN(P168)</f>
        <v>1.8181941971255382</v>
      </c>
      <c r="W168">
        <f t="shared" si="5"/>
        <v>0.59784380915148927</v>
      </c>
    </row>
    <row r="169" spans="1:23" x14ac:dyDescent="0.3">
      <c r="A169">
        <v>168</v>
      </c>
      <c r="B169" t="s">
        <v>31</v>
      </c>
      <c r="C169" t="s">
        <v>218</v>
      </c>
      <c r="D169" s="1">
        <v>20</v>
      </c>
      <c r="E169" t="s">
        <v>7</v>
      </c>
      <c r="F169" t="s">
        <v>25</v>
      </c>
      <c r="G169" s="3" t="s">
        <v>141</v>
      </c>
      <c r="H169" s="7">
        <v>46.954509999999999</v>
      </c>
      <c r="I169" s="7">
        <v>-94.669711000000007</v>
      </c>
      <c r="J169" s="4">
        <v>3.75</v>
      </c>
      <c r="K169" s="2">
        <v>5.7397981384268134E-3</v>
      </c>
      <c r="L169" t="s">
        <v>618</v>
      </c>
      <c r="M169">
        <v>0</v>
      </c>
      <c r="N169" s="19">
        <f>J169*365</f>
        <v>1368.75</v>
      </c>
      <c r="O169" s="2">
        <f>K169*EXP(5.9)</f>
        <v>2.0952413785094524</v>
      </c>
      <c r="P169" s="22">
        <f>EXP(-K169*365*J169)</f>
        <v>3.872853872421289E-4</v>
      </c>
      <c r="Q169" s="18">
        <f t="shared" si="4"/>
        <v>0.99961271461275791</v>
      </c>
      <c r="R169" t="s">
        <v>606</v>
      </c>
      <c r="S169">
        <v>0</v>
      </c>
      <c r="T169">
        <f>LN(O169)</f>
        <v>0.73966876320948538</v>
      </c>
      <c r="U169" s="7">
        <f>LN(J169)</f>
        <v>1.3217558399823195</v>
      </c>
      <c r="V169" s="7">
        <f>-LN(P169)</f>
        <v>7.8563487019717018</v>
      </c>
      <c r="W169">
        <f t="shared" si="5"/>
        <v>2.0613219567742962</v>
      </c>
    </row>
    <row r="170" spans="1:23" x14ac:dyDescent="0.3">
      <c r="A170">
        <v>169</v>
      </c>
      <c r="B170" t="s">
        <v>31</v>
      </c>
      <c r="C170" t="s">
        <v>218</v>
      </c>
      <c r="D170" s="1">
        <v>20</v>
      </c>
      <c r="E170" t="s">
        <v>7</v>
      </c>
      <c r="F170" t="s">
        <v>25</v>
      </c>
      <c r="G170" s="3" t="s">
        <v>141</v>
      </c>
      <c r="H170" s="7">
        <v>46.954509999999999</v>
      </c>
      <c r="I170" s="7">
        <v>-94.669711000000007</v>
      </c>
      <c r="J170" s="4">
        <v>3.75</v>
      </c>
      <c r="K170" s="2">
        <v>6.0081802476342544E-3</v>
      </c>
      <c r="L170" t="s">
        <v>618</v>
      </c>
      <c r="M170">
        <v>0</v>
      </c>
      <c r="N170" s="19">
        <f>J170*365</f>
        <v>1368.75</v>
      </c>
      <c r="O170" s="2">
        <f>K170*EXP(5.9)</f>
        <v>2.1932109040748928</v>
      </c>
      <c r="P170" s="22">
        <f>EXP(-K170*365*J170)</f>
        <v>2.6822169106057326E-4</v>
      </c>
      <c r="Q170" s="18">
        <f t="shared" si="4"/>
        <v>0.99973177830893944</v>
      </c>
      <c r="R170" t="s">
        <v>606</v>
      </c>
      <c r="S170">
        <v>0</v>
      </c>
      <c r="T170">
        <f>LN(O170)</f>
        <v>0.7853666363003492</v>
      </c>
      <c r="U170" s="7">
        <f>LN(J170)</f>
        <v>1.3217558399823195</v>
      </c>
      <c r="V170" s="7">
        <f>-LN(P170)</f>
        <v>8.2236967139493853</v>
      </c>
      <c r="W170">
        <f t="shared" si="5"/>
        <v>2.1070198298651599</v>
      </c>
    </row>
    <row r="171" spans="1:23" x14ac:dyDescent="0.3">
      <c r="A171">
        <v>170</v>
      </c>
      <c r="B171" t="s">
        <v>31</v>
      </c>
      <c r="C171" t="s">
        <v>218</v>
      </c>
      <c r="D171" s="1">
        <v>20</v>
      </c>
      <c r="E171" t="s">
        <v>7</v>
      </c>
      <c r="F171" t="s">
        <v>25</v>
      </c>
      <c r="G171" s="3" t="s">
        <v>141</v>
      </c>
      <c r="H171" s="7">
        <v>46.954509999999999</v>
      </c>
      <c r="I171" s="7">
        <v>-94.669711000000007</v>
      </c>
      <c r="J171" s="4">
        <v>3.75</v>
      </c>
      <c r="K171" s="2">
        <v>3.3020338781337609E-2</v>
      </c>
      <c r="L171" t="s">
        <v>618</v>
      </c>
      <c r="M171">
        <v>0</v>
      </c>
      <c r="N171" s="19">
        <f>J171*365</f>
        <v>1368.75</v>
      </c>
      <c r="O171" s="2">
        <f>K171*EXP(5.9)</f>
        <v>12.053660856794801</v>
      </c>
      <c r="P171" s="22">
        <f>EXP(-K171*365*J171)</f>
        <v>2.3516404605175606E-20</v>
      </c>
      <c r="Q171" s="18">
        <f t="shared" si="4"/>
        <v>1</v>
      </c>
      <c r="R171" t="s">
        <v>606</v>
      </c>
      <c r="S171">
        <v>0</v>
      </c>
      <c r="T171">
        <f>LN(O171)</f>
        <v>2.4893684193402419</v>
      </c>
      <c r="U171" s="7">
        <f>LN(J171)</f>
        <v>1.3217558399823195</v>
      </c>
      <c r="V171" s="7">
        <f>-LN(P171)</f>
        <v>45.196588706955851</v>
      </c>
      <c r="W171">
        <f t="shared" si="5"/>
        <v>3.8110216129050523</v>
      </c>
    </row>
    <row r="172" spans="1:23" x14ac:dyDescent="0.3">
      <c r="A172">
        <v>171</v>
      </c>
      <c r="B172" t="s">
        <v>31</v>
      </c>
      <c r="C172" t="s">
        <v>218</v>
      </c>
      <c r="D172" s="1">
        <v>20</v>
      </c>
      <c r="E172" t="s">
        <v>7</v>
      </c>
      <c r="F172" t="s">
        <v>25</v>
      </c>
      <c r="G172" s="3" t="s">
        <v>141</v>
      </c>
      <c r="H172" s="7">
        <v>46.954509999999999</v>
      </c>
      <c r="I172" s="7">
        <v>-94.669711000000007</v>
      </c>
      <c r="J172" s="4">
        <v>3.75</v>
      </c>
      <c r="K172" s="2">
        <v>2.8567106615281558E-3</v>
      </c>
      <c r="L172" t="s">
        <v>618</v>
      </c>
      <c r="M172">
        <v>0</v>
      </c>
      <c r="N172" s="19">
        <f>J172*365</f>
        <v>1368.75</v>
      </c>
      <c r="O172" s="2">
        <f>K172*EXP(5.9)</f>
        <v>1.0428064263081267</v>
      </c>
      <c r="P172" s="22">
        <f>EXP(-K172*365*J172)</f>
        <v>2.00380418830386E-2</v>
      </c>
      <c r="Q172" s="18">
        <f t="shared" si="4"/>
        <v>0.97996195811696141</v>
      </c>
      <c r="R172" t="s">
        <v>606</v>
      </c>
      <c r="S172">
        <v>0</v>
      </c>
      <c r="T172">
        <f>LN(O172)</f>
        <v>4.1915565609167378E-2</v>
      </c>
      <c r="U172" s="7">
        <f>LN(J172)</f>
        <v>1.3217558399823195</v>
      </c>
      <c r="V172" s="7">
        <f>-LN(P172)</f>
        <v>3.9101227179666633</v>
      </c>
      <c r="W172">
        <f t="shared" si="5"/>
        <v>1.363568759173978</v>
      </c>
    </row>
    <row r="173" spans="1:23" x14ac:dyDescent="0.3">
      <c r="A173">
        <v>172</v>
      </c>
      <c r="B173" t="s">
        <v>31</v>
      </c>
      <c r="C173" t="s">
        <v>219</v>
      </c>
      <c r="D173" s="1">
        <v>21</v>
      </c>
      <c r="E173" t="s">
        <v>7</v>
      </c>
      <c r="F173" t="s">
        <v>8</v>
      </c>
      <c r="G173" s="3" t="s">
        <v>43</v>
      </c>
      <c r="H173" s="7">
        <v>59.960231</v>
      </c>
      <c r="I173" s="7">
        <v>17.278956000000001</v>
      </c>
      <c r="J173" s="4">
        <v>0.45</v>
      </c>
      <c r="K173" s="2">
        <v>2.3018724547166868E-4</v>
      </c>
      <c r="L173" t="s">
        <v>618</v>
      </c>
      <c r="M173">
        <v>0</v>
      </c>
      <c r="N173" s="20">
        <f>J173*365</f>
        <v>164.25</v>
      </c>
      <c r="O173" s="2">
        <f>K173*EXP(5.9)</f>
        <v>8.4026969221872833E-2</v>
      </c>
      <c r="P173" s="22">
        <f>EXP(-K173*365*J173)</f>
        <v>0.9628975539166319</v>
      </c>
      <c r="Q173" s="18">
        <f t="shared" si="4"/>
        <v>3.7102446083368101E-2</v>
      </c>
      <c r="R173" t="s">
        <v>609</v>
      </c>
      <c r="S173">
        <v>0</v>
      </c>
      <c r="T173">
        <f>LN(O173)</f>
        <v>-2.4766174695030987</v>
      </c>
      <c r="U173" s="7">
        <f>LN(J173)</f>
        <v>-0.79850769621777162</v>
      </c>
      <c r="V173" s="7">
        <f>-LN(P173)</f>
        <v>3.7808255068721548E-2</v>
      </c>
      <c r="W173">
        <f t="shared" si="5"/>
        <v>-3.2752278121383798</v>
      </c>
    </row>
    <row r="174" spans="1:23" x14ac:dyDescent="0.3">
      <c r="A174">
        <v>173</v>
      </c>
      <c r="B174" t="s">
        <v>31</v>
      </c>
      <c r="C174" t="s">
        <v>219</v>
      </c>
      <c r="D174" s="1">
        <v>21</v>
      </c>
      <c r="E174" t="s">
        <v>7</v>
      </c>
      <c r="F174" t="s">
        <v>8</v>
      </c>
      <c r="G174" s="3" t="s">
        <v>142</v>
      </c>
      <c r="H174" s="7">
        <v>60.043931999999998</v>
      </c>
      <c r="I174" s="7">
        <v>17.814968</v>
      </c>
      <c r="J174" s="4">
        <v>0.06</v>
      </c>
      <c r="K174" s="2">
        <v>3.7954643700028663E-4</v>
      </c>
      <c r="L174" t="s">
        <v>618</v>
      </c>
      <c r="M174">
        <v>0</v>
      </c>
      <c r="N174" s="20">
        <f>J174*365</f>
        <v>21.9</v>
      </c>
      <c r="O174" s="2">
        <f>K174*EXP(5.9)</f>
        <v>0.13854867029989221</v>
      </c>
      <c r="P174" s="22">
        <f>EXP(-K174*365*J174)</f>
        <v>0.99172238274283375</v>
      </c>
      <c r="Q174" s="18">
        <f t="shared" si="4"/>
        <v>8.2776172571662476E-3</v>
      </c>
      <c r="R174" t="s">
        <v>609</v>
      </c>
      <c r="S174">
        <v>0</v>
      </c>
      <c r="T174">
        <f>LN(O174)</f>
        <v>-1.9765336049772895</v>
      </c>
      <c r="U174" s="7">
        <f>LN(J174)</f>
        <v>-2.8134107167600364</v>
      </c>
      <c r="V174" s="7">
        <f>-LN(P174)</f>
        <v>8.3120669703062502E-3</v>
      </c>
      <c r="W174">
        <f t="shared" si="5"/>
        <v>-4.7900469681548374</v>
      </c>
    </row>
    <row r="175" spans="1:23" x14ac:dyDescent="0.3">
      <c r="A175">
        <v>174</v>
      </c>
      <c r="B175" t="s">
        <v>31</v>
      </c>
      <c r="C175" t="s">
        <v>219</v>
      </c>
      <c r="D175" s="1">
        <v>21</v>
      </c>
      <c r="E175" t="s">
        <v>7</v>
      </c>
      <c r="F175" t="s">
        <v>8</v>
      </c>
      <c r="G175" s="3" t="s">
        <v>143</v>
      </c>
      <c r="H175" s="7">
        <v>59.977004999999998</v>
      </c>
      <c r="I175" s="7">
        <v>17.148192999999999</v>
      </c>
      <c r="J175" s="4">
        <v>0.49</v>
      </c>
      <c r="K175" s="2">
        <v>4.0725416001112356E-4</v>
      </c>
      <c r="L175" t="s">
        <v>618</v>
      </c>
      <c r="M175">
        <v>0</v>
      </c>
      <c r="N175" s="20">
        <f>J175*365</f>
        <v>178.85</v>
      </c>
      <c r="O175" s="2">
        <f>K175*EXP(5.9)</f>
        <v>0.14866302734808204</v>
      </c>
      <c r="P175" s="22">
        <f>EXP(-K175*365*J175)</f>
        <v>0.92975198935005388</v>
      </c>
      <c r="Q175" s="18">
        <f t="shared" si="4"/>
        <v>7.0248010649946124E-2</v>
      </c>
      <c r="R175" t="s">
        <v>609</v>
      </c>
      <c r="S175">
        <v>0</v>
      </c>
      <c r="T175">
        <f>LN(O175)</f>
        <v>-1.9060730956512373</v>
      </c>
      <c r="U175" s="7">
        <f>LN(J175)</f>
        <v>-0.71334988787746478</v>
      </c>
      <c r="V175" s="7">
        <f>-LN(P175)</f>
        <v>7.2837406517989506E-2</v>
      </c>
      <c r="W175">
        <f t="shared" si="5"/>
        <v>-2.6195256299462102</v>
      </c>
    </row>
    <row r="176" spans="1:23" x14ac:dyDescent="0.3">
      <c r="A176">
        <v>175</v>
      </c>
      <c r="B176" t="s">
        <v>31</v>
      </c>
      <c r="C176" t="s">
        <v>219</v>
      </c>
      <c r="D176" s="1">
        <v>21</v>
      </c>
      <c r="E176" t="s">
        <v>7</v>
      </c>
      <c r="F176" t="s">
        <v>8</v>
      </c>
      <c r="G176" s="3" t="s">
        <v>144</v>
      </c>
      <c r="H176" s="7">
        <v>59.738103000000002</v>
      </c>
      <c r="I176" s="7">
        <v>17.840067999999999</v>
      </c>
      <c r="J176" s="4">
        <v>1.7</v>
      </c>
      <c r="K176" s="2">
        <v>1.6817495781667371E-3</v>
      </c>
      <c r="L176" t="s">
        <v>618</v>
      </c>
      <c r="M176">
        <v>0</v>
      </c>
      <c r="N176" s="20">
        <f>J176*365</f>
        <v>620.5</v>
      </c>
      <c r="O176" s="2">
        <f>K176*EXP(5.9)</f>
        <v>0.61390160759757073</v>
      </c>
      <c r="P176" s="22">
        <f>EXP(-K176*365*J176)</f>
        <v>0.35221073158041155</v>
      </c>
      <c r="Q176" s="18">
        <f t="shared" si="4"/>
        <v>0.6477892684195885</v>
      </c>
      <c r="R176" t="s">
        <v>609</v>
      </c>
      <c r="S176">
        <v>0</v>
      </c>
      <c r="T176">
        <f>LN(O176)</f>
        <v>-0.48792061188853675</v>
      </c>
      <c r="U176" s="7">
        <f>LN(J176)</f>
        <v>0.53062825106217038</v>
      </c>
      <c r="V176" s="7">
        <f>-LN(P176)</f>
        <v>1.0435256132524602</v>
      </c>
      <c r="W176">
        <f t="shared" si="5"/>
        <v>4.2604992756124616E-2</v>
      </c>
    </row>
    <row r="177" spans="1:23" x14ac:dyDescent="0.3">
      <c r="A177">
        <v>176</v>
      </c>
      <c r="B177" t="s">
        <v>31</v>
      </c>
      <c r="C177" t="s">
        <v>219</v>
      </c>
      <c r="D177" s="1">
        <v>21</v>
      </c>
      <c r="E177" t="s">
        <v>7</v>
      </c>
      <c r="F177" t="s">
        <v>8</v>
      </c>
      <c r="G177" s="3" t="s">
        <v>145</v>
      </c>
      <c r="H177" s="7">
        <v>59.900140999999998</v>
      </c>
      <c r="I177" s="7">
        <v>15.392207000000001</v>
      </c>
      <c r="J177" s="4">
        <v>1.18</v>
      </c>
      <c r="K177" s="2">
        <v>8.2325373882065453E-4</v>
      </c>
      <c r="L177" t="s">
        <v>618</v>
      </c>
      <c r="M177">
        <v>0</v>
      </c>
      <c r="N177" s="20">
        <f>J177*365</f>
        <v>430.7</v>
      </c>
      <c r="O177" s="2">
        <f>K177*EXP(5.9)</f>
        <v>0.30051846022975653</v>
      </c>
      <c r="P177" s="22">
        <f>EXP(-K177*365*J177)</f>
        <v>0.70147123497166175</v>
      </c>
      <c r="Q177" s="18">
        <f t="shared" si="4"/>
        <v>0.29852876502833825</v>
      </c>
      <c r="R177" t="s">
        <v>609</v>
      </c>
      <c r="S177">
        <v>0</v>
      </c>
      <c r="T177">
        <f>LN(O177)</f>
        <v>-1.202246095180725</v>
      </c>
      <c r="U177" s="7">
        <f>LN(J177)</f>
        <v>0.16551443847757333</v>
      </c>
      <c r="V177" s="7">
        <f>-LN(P177)</f>
        <v>0.35457538531005589</v>
      </c>
      <c r="W177">
        <f t="shared" si="5"/>
        <v>-1.0368343031206606</v>
      </c>
    </row>
    <row r="178" spans="1:23" x14ac:dyDescent="0.3">
      <c r="A178">
        <v>177</v>
      </c>
      <c r="B178" t="s">
        <v>31</v>
      </c>
      <c r="C178" t="s">
        <v>219</v>
      </c>
      <c r="D178" s="1">
        <v>21</v>
      </c>
      <c r="E178" t="s">
        <v>7</v>
      </c>
      <c r="F178" t="s">
        <v>8</v>
      </c>
      <c r="G178" s="3" t="s">
        <v>146</v>
      </c>
      <c r="H178" s="7">
        <v>60.471254999999999</v>
      </c>
      <c r="I178" s="7">
        <v>14.337992</v>
      </c>
      <c r="J178" s="4">
        <v>4.2699999999999996</v>
      </c>
      <c r="K178" s="2">
        <v>2.0852115438321486E-3</v>
      </c>
      <c r="L178" t="s">
        <v>618</v>
      </c>
      <c r="M178">
        <v>0</v>
      </c>
      <c r="N178" s="20">
        <f>J178*365</f>
        <v>1558.55</v>
      </c>
      <c r="O178" s="2">
        <f>K178*EXP(5.9)</f>
        <v>0.76118034192404083</v>
      </c>
      <c r="P178" s="22">
        <f>EXP(-K178*365*J178)</f>
        <v>3.8777835264958246E-2</v>
      </c>
      <c r="Q178" s="18">
        <f t="shared" si="4"/>
        <v>0.96122216473504174</v>
      </c>
      <c r="R178" t="s">
        <v>609</v>
      </c>
      <c r="S178">
        <v>0</v>
      </c>
      <c r="T178">
        <f>LN(O178)</f>
        <v>-0.27288496900654247</v>
      </c>
      <c r="U178" s="7">
        <f>LN(J178)</f>
        <v>1.451613827240533</v>
      </c>
      <c r="V178" s="7">
        <f>-LN(P178)</f>
        <v>3.2499064516395948</v>
      </c>
      <c r="W178">
        <f t="shared" si="5"/>
        <v>1.1786262118164816</v>
      </c>
    </row>
    <row r="179" spans="1:23" x14ac:dyDescent="0.3">
      <c r="A179">
        <v>178</v>
      </c>
      <c r="B179" t="s">
        <v>6</v>
      </c>
      <c r="C179" t="s">
        <v>220</v>
      </c>
      <c r="D179" s="1">
        <v>22</v>
      </c>
      <c r="E179" t="s">
        <v>7</v>
      </c>
      <c r="F179" t="s">
        <v>8</v>
      </c>
      <c r="G179" s="3" t="s">
        <v>147</v>
      </c>
      <c r="H179" s="7">
        <v>59.489725999999997</v>
      </c>
      <c r="I179" s="7">
        <v>17.495327</v>
      </c>
      <c r="J179" s="4">
        <v>2.8</v>
      </c>
      <c r="K179" s="2">
        <v>3.1232900000000002E-4</v>
      </c>
      <c r="L179" t="s">
        <v>616</v>
      </c>
      <c r="M179">
        <v>0</v>
      </c>
      <c r="N179" s="16">
        <f>J179*365</f>
        <v>1021.9999999999999</v>
      </c>
      <c r="O179" s="2">
        <f>K179*EXP(5.9)</f>
        <v>0.11401178730091031</v>
      </c>
      <c r="P179" s="22">
        <f>EXP(-K179*365*J179)</f>
        <v>0.72673001577125451</v>
      </c>
      <c r="Q179" s="18">
        <f t="shared" si="4"/>
        <v>0.27326998422874549</v>
      </c>
      <c r="S179">
        <v>1</v>
      </c>
      <c r="T179">
        <f>LN(O179)</f>
        <v>-2.1714534385563757</v>
      </c>
      <c r="U179" s="7">
        <f>LN(J179)</f>
        <v>1.0296194171811581</v>
      </c>
      <c r="V179" s="7">
        <f>-LN(P179)</f>
        <v>0.31920023800000003</v>
      </c>
      <c r="W179">
        <f t="shared" si="5"/>
        <v>-1.1419366677927261</v>
      </c>
    </row>
    <row r="180" spans="1:23" x14ac:dyDescent="0.3">
      <c r="A180">
        <v>179</v>
      </c>
      <c r="B180" t="s">
        <v>6</v>
      </c>
      <c r="C180" t="s">
        <v>220</v>
      </c>
      <c r="D180" s="1">
        <v>22</v>
      </c>
      <c r="E180" t="s">
        <v>7</v>
      </c>
      <c r="F180" t="s">
        <v>8</v>
      </c>
      <c r="G180" s="3" t="s">
        <v>148</v>
      </c>
      <c r="H180" s="7">
        <v>59.454847999999998</v>
      </c>
      <c r="I180" s="7">
        <v>17.201443000000001</v>
      </c>
      <c r="J180" s="4">
        <v>1.8</v>
      </c>
      <c r="K180" s="2">
        <v>1.8320200000000001E-4</v>
      </c>
      <c r="L180" t="s">
        <v>616</v>
      </c>
      <c r="M180">
        <v>0</v>
      </c>
      <c r="N180" s="16">
        <f>J180*365</f>
        <v>657</v>
      </c>
      <c r="O180" s="2">
        <f>K180*EXP(5.9)</f>
        <v>6.6875594187863985E-2</v>
      </c>
      <c r="P180" s="22">
        <f>EXP(-K180*365*J180)</f>
        <v>0.88659790999473509</v>
      </c>
      <c r="Q180" s="18">
        <f t="shared" si="4"/>
        <v>0.11340209000526491</v>
      </c>
      <c r="S180">
        <v>1</v>
      </c>
      <c r="T180">
        <f>LN(O180)</f>
        <v>-2.7049211887532665</v>
      </c>
      <c r="U180" s="7">
        <f>LN(J180)</f>
        <v>0.58778666490211906</v>
      </c>
      <c r="V180" s="7">
        <f>-LN(P180)</f>
        <v>0.12036371399999997</v>
      </c>
      <c r="W180">
        <f t="shared" si="5"/>
        <v>-2.1172371702686568</v>
      </c>
    </row>
    <row r="181" spans="1:23" x14ac:dyDescent="0.3">
      <c r="A181">
        <v>180</v>
      </c>
      <c r="B181" t="s">
        <v>6</v>
      </c>
      <c r="C181" t="s">
        <v>220</v>
      </c>
      <c r="D181" s="1">
        <v>22</v>
      </c>
      <c r="E181" t="s">
        <v>7</v>
      </c>
      <c r="F181" t="s">
        <v>8</v>
      </c>
      <c r="G181" s="3" t="s">
        <v>149</v>
      </c>
      <c r="H181" s="7">
        <v>59.362594999999999</v>
      </c>
      <c r="I181" s="7">
        <v>17.800198000000002</v>
      </c>
      <c r="J181" s="4">
        <v>0.4</v>
      </c>
      <c r="K181" s="2">
        <v>4.9534700000000004E-4</v>
      </c>
      <c r="L181" t="s">
        <v>616</v>
      </c>
      <c r="M181">
        <v>0</v>
      </c>
      <c r="N181" s="16">
        <f>J181*365</f>
        <v>146</v>
      </c>
      <c r="O181" s="2">
        <f>K181*EXP(5.9)</f>
        <v>0.18082021459468708</v>
      </c>
      <c r="P181" s="22">
        <f>EXP(-K181*365*J181)</f>
        <v>0.93023255774848945</v>
      </c>
      <c r="Q181" s="18">
        <f t="shared" si="4"/>
        <v>6.9767442251510547E-2</v>
      </c>
      <c r="S181">
        <v>1</v>
      </c>
      <c r="T181">
        <f>LN(O181)</f>
        <v>-1.7102520308873854</v>
      </c>
      <c r="U181" s="7">
        <f>LN(J181)</f>
        <v>-0.916290731874155</v>
      </c>
      <c r="V181" s="7">
        <f>-LN(P181)</f>
        <v>7.2320661999999966E-2</v>
      </c>
      <c r="W181">
        <f t="shared" si="5"/>
        <v>-2.6266454091790501</v>
      </c>
    </row>
    <row r="182" spans="1:23" x14ac:dyDescent="0.3">
      <c r="A182">
        <v>181</v>
      </c>
      <c r="B182" t="s">
        <v>6</v>
      </c>
      <c r="C182" t="s">
        <v>221</v>
      </c>
      <c r="D182" s="1">
        <v>23</v>
      </c>
      <c r="E182" t="s">
        <v>7</v>
      </c>
      <c r="F182" t="s">
        <v>15</v>
      </c>
      <c r="G182" s="3" t="s">
        <v>150</v>
      </c>
      <c r="H182" s="7">
        <v>40.281497999999999</v>
      </c>
      <c r="I182" s="7">
        <v>-105.66552900000001</v>
      </c>
      <c r="J182" s="4">
        <v>7.6249999999999998E-2</v>
      </c>
      <c r="K182" s="2">
        <v>6.8441800000000001E-4</v>
      </c>
      <c r="L182" t="s">
        <v>616</v>
      </c>
      <c r="M182">
        <v>0</v>
      </c>
      <c r="N182" s="16">
        <f>J182*365</f>
        <v>27.831250000000001</v>
      </c>
      <c r="O182" s="2">
        <f>K182*EXP(5.9)</f>
        <v>0.24983821368145268</v>
      </c>
      <c r="P182" s="22">
        <f>EXP(-K182*365*J182)</f>
        <v>0.98113206223445504</v>
      </c>
      <c r="Q182" s="18">
        <f t="shared" si="4"/>
        <v>1.8867937765544962E-2</v>
      </c>
      <c r="S182">
        <v>1</v>
      </c>
      <c r="T182">
        <f>LN(O182)</f>
        <v>-1.3869417158829676</v>
      </c>
      <c r="U182" s="7">
        <f>LN(J182)</f>
        <v>-2.5737378634946162</v>
      </c>
      <c r="V182" s="7">
        <f>-LN(P182)</f>
        <v>1.9048208462500011E-2</v>
      </c>
      <c r="W182">
        <f t="shared" si="5"/>
        <v>-3.960782225795092</v>
      </c>
    </row>
    <row r="183" spans="1:23" x14ac:dyDescent="0.3">
      <c r="A183">
        <v>182</v>
      </c>
      <c r="B183" t="s">
        <v>31</v>
      </c>
      <c r="C183" t="s">
        <v>533</v>
      </c>
      <c r="D183" s="1">
        <v>24</v>
      </c>
      <c r="E183" t="s">
        <v>18</v>
      </c>
      <c r="F183" t="s">
        <v>19</v>
      </c>
      <c r="G183" s="3" t="s">
        <v>20</v>
      </c>
      <c r="H183" s="7">
        <v>55.857973000000001</v>
      </c>
      <c r="I183" s="7">
        <v>10.026004</v>
      </c>
      <c r="J183" s="4">
        <v>0.41095890400000001</v>
      </c>
      <c r="K183" s="2">
        <v>3.5057973693760794E-3</v>
      </c>
      <c r="L183" t="s">
        <v>622</v>
      </c>
      <c r="M183">
        <v>0</v>
      </c>
      <c r="N183" s="16">
        <f>J183*365</f>
        <v>149.99999996</v>
      </c>
      <c r="O183" s="2">
        <f>K183*EXP(5.9)</f>
        <v>1.2797473945659752</v>
      </c>
      <c r="P183" s="22">
        <f>EXP(-K183*365*J183)</f>
        <v>0.5910411683129263</v>
      </c>
      <c r="Q183" s="18">
        <f t="shared" si="4"/>
        <v>0.4089588316870737</v>
      </c>
      <c r="S183">
        <v>1</v>
      </c>
      <c r="T183">
        <f>LN(O183)</f>
        <v>0.24666271046051591</v>
      </c>
      <c r="U183" s="7">
        <f>LN(J183)</f>
        <v>-0.8892620597529024</v>
      </c>
      <c r="V183" s="7">
        <f>-LN(P183)</f>
        <v>0.52586960526617998</v>
      </c>
      <c r="W183">
        <f t="shared" si="5"/>
        <v>-0.64270199570989539</v>
      </c>
    </row>
    <row r="184" spans="1:23" x14ac:dyDescent="0.3">
      <c r="A184">
        <v>183</v>
      </c>
      <c r="B184" t="s">
        <v>31</v>
      </c>
      <c r="C184" t="s">
        <v>533</v>
      </c>
      <c r="D184" s="1">
        <v>24</v>
      </c>
      <c r="E184" t="s">
        <v>18</v>
      </c>
      <c r="F184" t="s">
        <v>19</v>
      </c>
      <c r="G184" s="3" t="s">
        <v>20</v>
      </c>
      <c r="H184" s="7">
        <v>55.857973000000001</v>
      </c>
      <c r="I184" s="7">
        <v>10.026004</v>
      </c>
      <c r="J184" s="4">
        <v>0.41095890400000001</v>
      </c>
      <c r="K184" s="2">
        <v>2.0115125070086976E-3</v>
      </c>
      <c r="L184" t="s">
        <v>622</v>
      </c>
      <c r="M184">
        <v>0</v>
      </c>
      <c r="N184" s="16">
        <f>J184*365</f>
        <v>149.99999996</v>
      </c>
      <c r="O184" s="2">
        <f>K184*EXP(5.9)</f>
        <v>0.73427743213789465</v>
      </c>
      <c r="P184" s="22">
        <f>EXP(-K184*365*J184)</f>
        <v>0.73954002345933645</v>
      </c>
      <c r="Q184" s="18">
        <f t="shared" si="4"/>
        <v>0.26045997654066355</v>
      </c>
      <c r="S184">
        <v>1</v>
      </c>
      <c r="T184">
        <f>LN(O184)</f>
        <v>-0.30886834884148773</v>
      </c>
      <c r="U184" s="7">
        <f>LN(J184)</f>
        <v>-0.8892620597529024</v>
      </c>
      <c r="V184" s="7">
        <f>-LN(P184)</f>
        <v>0.30172687597084419</v>
      </c>
      <c r="W184">
        <f t="shared" si="5"/>
        <v>-1.1982330550118989</v>
      </c>
    </row>
    <row r="185" spans="1:23" x14ac:dyDescent="0.3">
      <c r="A185">
        <v>184</v>
      </c>
      <c r="B185" t="s">
        <v>31</v>
      </c>
      <c r="C185" t="s">
        <v>533</v>
      </c>
      <c r="D185" s="1">
        <v>24</v>
      </c>
      <c r="E185" t="s">
        <v>18</v>
      </c>
      <c r="F185" t="s">
        <v>19</v>
      </c>
      <c r="G185" s="3" t="s">
        <v>20</v>
      </c>
      <c r="H185" s="7">
        <v>55.857973000000001</v>
      </c>
      <c r="I185" s="7">
        <v>10.026004</v>
      </c>
      <c r="J185" s="4">
        <v>0.41095890400000001</v>
      </c>
      <c r="K185" s="2">
        <v>1.0715051868554564E-3</v>
      </c>
      <c r="L185" t="s">
        <v>622</v>
      </c>
      <c r="M185">
        <v>0</v>
      </c>
      <c r="N185" s="16">
        <f>J185*365</f>
        <v>149.99999996</v>
      </c>
      <c r="O185" s="2">
        <f>K185*EXP(5.9)</f>
        <v>0.39113954021428188</v>
      </c>
      <c r="P185" s="22">
        <f>EXP(-K185*365*J185)</f>
        <v>0.85152554614438802</v>
      </c>
      <c r="Q185" s="18">
        <f t="shared" si="4"/>
        <v>0.14847445385561198</v>
      </c>
      <c r="S185">
        <v>1</v>
      </c>
      <c r="T185">
        <f>LN(O185)</f>
        <v>-0.93869090231998198</v>
      </c>
      <c r="U185" s="7">
        <f>LN(J185)</f>
        <v>-0.8892620597529024</v>
      </c>
      <c r="V185" s="7">
        <f>-LN(P185)</f>
        <v>0.16072577798545826</v>
      </c>
      <c r="W185">
        <f t="shared" si="5"/>
        <v>-1.8280556084903932</v>
      </c>
    </row>
    <row r="186" spans="1:23" x14ac:dyDescent="0.3">
      <c r="A186">
        <v>185</v>
      </c>
      <c r="B186" t="s">
        <v>31</v>
      </c>
      <c r="C186" t="s">
        <v>533</v>
      </c>
      <c r="D186" s="1">
        <v>24</v>
      </c>
      <c r="E186" t="s">
        <v>18</v>
      </c>
      <c r="F186" t="s">
        <v>19</v>
      </c>
      <c r="G186" s="3" t="s">
        <v>20</v>
      </c>
      <c r="H186" s="7">
        <v>55.857973000000001</v>
      </c>
      <c r="I186" s="7">
        <v>10.026004</v>
      </c>
      <c r="J186" s="4">
        <v>0.41095890400000001</v>
      </c>
      <c r="K186" s="2">
        <v>2.6298277569454081E-4</v>
      </c>
      <c r="L186" t="s">
        <v>622</v>
      </c>
      <c r="M186">
        <v>0</v>
      </c>
      <c r="N186" s="16">
        <f>J186*365</f>
        <v>149.99999996</v>
      </c>
      <c r="O186" s="2">
        <f>K186*EXP(5.9)</f>
        <v>9.5998566531730931E-2</v>
      </c>
      <c r="P186" s="22">
        <f>EXP(-K186*365*J186)</f>
        <v>0.96132050240850575</v>
      </c>
      <c r="Q186" s="18">
        <f t="shared" si="4"/>
        <v>3.867949759149425E-2</v>
      </c>
      <c r="S186">
        <v>1</v>
      </c>
      <c r="T186">
        <f>LN(O186)</f>
        <v>-2.34342201958692</v>
      </c>
      <c r="U186" s="7">
        <f>LN(J186)</f>
        <v>-0.8892620597529024</v>
      </c>
      <c r="V186" s="7">
        <f>-LN(P186)</f>
        <v>3.9447416343661813E-2</v>
      </c>
      <c r="W186">
        <f t="shared" si="5"/>
        <v>-3.2327867257573311</v>
      </c>
    </row>
    <row r="187" spans="1:23" x14ac:dyDescent="0.3">
      <c r="A187">
        <v>186</v>
      </c>
      <c r="B187" t="s">
        <v>31</v>
      </c>
      <c r="C187" t="s">
        <v>533</v>
      </c>
      <c r="D187" s="1">
        <v>24</v>
      </c>
      <c r="E187" t="s">
        <v>18</v>
      </c>
      <c r="F187" t="s">
        <v>19</v>
      </c>
      <c r="G187" s="3" t="s">
        <v>20</v>
      </c>
      <c r="H187" s="7">
        <v>55.857973000000001</v>
      </c>
      <c r="I187" s="7">
        <v>10.026004</v>
      </c>
      <c r="J187" s="4">
        <v>0.41095890400000001</v>
      </c>
      <c r="K187" s="2">
        <v>3.4682657206372512E-4</v>
      </c>
      <c r="L187" t="s">
        <v>622</v>
      </c>
      <c r="M187">
        <v>0</v>
      </c>
      <c r="N187" s="16">
        <f>J187*365</f>
        <v>149.99999996</v>
      </c>
      <c r="O187" s="2">
        <f>K187*EXP(5.9)</f>
        <v>0.12660469365455423</v>
      </c>
      <c r="P187" s="22">
        <f>EXP(-K187*365*J187)</f>
        <v>0.94930609670773192</v>
      </c>
      <c r="Q187" s="18">
        <f t="shared" si="4"/>
        <v>5.0693903292268083E-2</v>
      </c>
      <c r="S187">
        <v>1</v>
      </c>
      <c r="T187">
        <f>LN(O187)</f>
        <v>-2.0666856952787871</v>
      </c>
      <c r="U187" s="7">
        <f>LN(J187)</f>
        <v>-0.8892620597529024</v>
      </c>
      <c r="V187" s="7">
        <f>-LN(P187)</f>
        <v>5.2023985795685734E-2</v>
      </c>
      <c r="W187">
        <f t="shared" si="5"/>
        <v>-2.9560504014491977</v>
      </c>
    </row>
    <row r="188" spans="1:23" x14ac:dyDescent="0.3">
      <c r="A188">
        <v>187</v>
      </c>
      <c r="B188" t="s">
        <v>31</v>
      </c>
      <c r="C188" t="s">
        <v>533</v>
      </c>
      <c r="D188" s="1">
        <v>24</v>
      </c>
      <c r="E188" t="s">
        <v>18</v>
      </c>
      <c r="F188" t="s">
        <v>19</v>
      </c>
      <c r="G188" s="3" t="s">
        <v>20</v>
      </c>
      <c r="H188" s="7">
        <v>55.857973000000001</v>
      </c>
      <c r="I188" s="7">
        <v>10.026004</v>
      </c>
      <c r="J188" s="4">
        <v>0.41095890400000001</v>
      </c>
      <c r="K188" s="2">
        <v>3.0396857249776984E-4</v>
      </c>
      <c r="L188" t="s">
        <v>622</v>
      </c>
      <c r="M188">
        <v>0</v>
      </c>
      <c r="N188" s="16">
        <f>J188*365</f>
        <v>149.99999996</v>
      </c>
      <c r="O188" s="2">
        <f>K188*EXP(5.9)</f>
        <v>0.11095991801522455</v>
      </c>
      <c r="P188" s="22">
        <f>EXP(-K188*365*J188)</f>
        <v>0.95542855940011373</v>
      </c>
      <c r="Q188" s="18">
        <f t="shared" si="4"/>
        <v>4.4571440599886269E-2</v>
      </c>
      <c r="S188">
        <v>1</v>
      </c>
      <c r="T188">
        <f>LN(O188)</f>
        <v>-2.1985862418436732</v>
      </c>
      <c r="U188" s="7">
        <f>LN(J188)</f>
        <v>-0.8892620597529024</v>
      </c>
      <c r="V188" s="7">
        <f>-LN(P188)</f>
        <v>4.5595285862506767E-2</v>
      </c>
      <c r="W188">
        <f t="shared" si="5"/>
        <v>-3.0879509480140834</v>
      </c>
    </row>
    <row r="189" spans="1:23" x14ac:dyDescent="0.3">
      <c r="A189">
        <v>188</v>
      </c>
      <c r="B189" t="s">
        <v>31</v>
      </c>
      <c r="C189" t="s">
        <v>533</v>
      </c>
      <c r="D189" s="1">
        <v>24</v>
      </c>
      <c r="E189" t="s">
        <v>18</v>
      </c>
      <c r="F189" t="s">
        <v>19</v>
      </c>
      <c r="G189" s="3" t="s">
        <v>20</v>
      </c>
      <c r="H189" s="7">
        <v>55.857973000000001</v>
      </c>
      <c r="I189" s="7">
        <v>10.026004</v>
      </c>
      <c r="J189" s="4">
        <v>0.41095890400000001</v>
      </c>
      <c r="K189" s="2">
        <v>1.494708463715978E-4</v>
      </c>
      <c r="L189" t="s">
        <v>622</v>
      </c>
      <c r="M189">
        <v>0</v>
      </c>
      <c r="N189" s="16">
        <f>J189*365</f>
        <v>149.99999996</v>
      </c>
      <c r="O189" s="2">
        <f>K189*EXP(5.9)</f>
        <v>5.4562459279175642E-2</v>
      </c>
      <c r="P189" s="22">
        <f>EXP(-K189*365*J189)</f>
        <v>0.97782884737144504</v>
      </c>
      <c r="Q189" s="18">
        <f t="shared" si="4"/>
        <v>2.2171152628554958E-2</v>
      </c>
      <c r="S189">
        <v>1</v>
      </c>
      <c r="T189">
        <f>LN(O189)</f>
        <v>-2.9084091916978174</v>
      </c>
      <c r="U189" s="7">
        <f>LN(J189)</f>
        <v>-0.8892620597529024</v>
      </c>
      <c r="V189" s="7">
        <f>-LN(P189)</f>
        <v>2.2420626949760845E-2</v>
      </c>
      <c r="W189">
        <f t="shared" si="5"/>
        <v>-3.7977738978682285</v>
      </c>
    </row>
    <row r="190" spans="1:23" x14ac:dyDescent="0.3">
      <c r="A190">
        <v>189</v>
      </c>
      <c r="B190" t="s">
        <v>31</v>
      </c>
      <c r="C190" t="s">
        <v>533</v>
      </c>
      <c r="D190" s="1">
        <v>24</v>
      </c>
      <c r="E190" t="s">
        <v>18</v>
      </c>
      <c r="F190" t="s">
        <v>19</v>
      </c>
      <c r="G190" s="3" t="s">
        <v>20</v>
      </c>
      <c r="H190" s="7">
        <v>55.857973000000001</v>
      </c>
      <c r="I190" s="7">
        <v>10.026004</v>
      </c>
      <c r="J190" s="4">
        <v>0.41095890400000001</v>
      </c>
      <c r="K190" s="2">
        <v>1.0120294424403672E-4</v>
      </c>
      <c r="L190" t="s">
        <v>622</v>
      </c>
      <c r="M190">
        <v>0</v>
      </c>
      <c r="N190" s="16">
        <f>J190*365</f>
        <v>149.99999996</v>
      </c>
      <c r="O190" s="2">
        <f>K190*EXP(5.9)</f>
        <v>3.6942866507359222E-2</v>
      </c>
      <c r="P190" s="22">
        <f>EXP(-K190*365*J190)</f>
        <v>0.9849342004326842</v>
      </c>
      <c r="Q190" s="18">
        <f t="shared" si="4"/>
        <v>1.5065799567315796E-2</v>
      </c>
      <c r="S190">
        <v>1</v>
      </c>
      <c r="T190">
        <f>LN(O190)</f>
        <v>-3.2983827082135901</v>
      </c>
      <c r="U190" s="7">
        <f>LN(J190)</f>
        <v>-0.8892620597529024</v>
      </c>
      <c r="V190" s="7">
        <f>-LN(P190)</f>
        <v>1.5180441632557384E-2</v>
      </c>
      <c r="W190">
        <f t="shared" si="5"/>
        <v>-4.1877474143840017</v>
      </c>
    </row>
    <row r="191" spans="1:23" x14ac:dyDescent="0.3">
      <c r="A191">
        <v>190</v>
      </c>
      <c r="B191" t="s">
        <v>31</v>
      </c>
      <c r="C191" t="s">
        <v>533</v>
      </c>
      <c r="D191" s="1">
        <v>24</v>
      </c>
      <c r="E191" t="s">
        <v>18</v>
      </c>
      <c r="F191" t="s">
        <v>19</v>
      </c>
      <c r="G191" s="3" t="s">
        <v>20</v>
      </c>
      <c r="H191" s="7">
        <v>55.857973000000001</v>
      </c>
      <c r="I191" s="7">
        <v>10.026004</v>
      </c>
      <c r="J191" s="4">
        <v>0.41095890400000001</v>
      </c>
      <c r="K191" s="2">
        <v>4.7889129020317779E-4</v>
      </c>
      <c r="L191" t="s">
        <v>622</v>
      </c>
      <c r="M191">
        <v>0</v>
      </c>
      <c r="N191" s="16">
        <f>J191*365</f>
        <v>149.99999996</v>
      </c>
      <c r="O191" s="2">
        <f>K191*EXP(5.9)</f>
        <v>0.17481326395852842</v>
      </c>
      <c r="P191" s="22">
        <f>EXP(-K191*365*J191)</f>
        <v>0.93068566200604996</v>
      </c>
      <c r="Q191" s="18">
        <f t="shared" si="4"/>
        <v>6.9314337993950037E-2</v>
      </c>
      <c r="S191">
        <v>1</v>
      </c>
      <c r="T191">
        <f>LN(O191)</f>
        <v>-1.7440369378698886</v>
      </c>
      <c r="U191" s="7">
        <f>LN(J191)</f>
        <v>-0.8892620597529024</v>
      </c>
      <c r="V191" s="7">
        <f>-LN(P191)</f>
        <v>7.1833693511320962E-2</v>
      </c>
      <c r="W191">
        <f t="shared" si="5"/>
        <v>-2.6334016440403007</v>
      </c>
    </row>
    <row r="192" spans="1:23" x14ac:dyDescent="0.3">
      <c r="A192">
        <v>191</v>
      </c>
      <c r="B192" t="s">
        <v>31</v>
      </c>
      <c r="C192" t="s">
        <v>533</v>
      </c>
      <c r="D192" s="1">
        <v>24</v>
      </c>
      <c r="E192" t="s">
        <v>18</v>
      </c>
      <c r="F192" t="s">
        <v>19</v>
      </c>
      <c r="G192" s="3" t="s">
        <v>20</v>
      </c>
      <c r="H192" s="7">
        <v>55.857973000000001</v>
      </c>
      <c r="I192" s="7">
        <v>10.026004</v>
      </c>
      <c r="J192" s="4">
        <v>0.41095890400000001</v>
      </c>
      <c r="K192" s="2">
        <v>6.2406031402285173E-4</v>
      </c>
      <c r="L192" t="s">
        <v>622</v>
      </c>
      <c r="M192">
        <v>0</v>
      </c>
      <c r="N192" s="16">
        <f>J192*365</f>
        <v>149.99999996</v>
      </c>
      <c r="O192" s="2">
        <f>K192*EXP(5.9)</f>
        <v>0.22780539682614379</v>
      </c>
      <c r="P192" s="22">
        <f>EXP(-K192*365*J192)</f>
        <v>0.91063870952086845</v>
      </c>
      <c r="Q192" s="18">
        <f t="shared" si="4"/>
        <v>8.936129047913155E-2</v>
      </c>
      <c r="S192">
        <v>1</v>
      </c>
      <c r="T192">
        <f>LN(O192)</f>
        <v>-1.4792635371779381</v>
      </c>
      <c r="U192" s="7">
        <f>LN(J192)</f>
        <v>-0.8892620597529024</v>
      </c>
      <c r="V192" s="7">
        <f>-LN(P192)</f>
        <v>9.3609047078465318E-2</v>
      </c>
      <c r="W192">
        <f t="shared" si="5"/>
        <v>-2.3686282433483496</v>
      </c>
    </row>
    <row r="193" spans="1:23" x14ac:dyDescent="0.3">
      <c r="A193">
        <v>192</v>
      </c>
      <c r="B193" t="s">
        <v>31</v>
      </c>
      <c r="C193" t="s">
        <v>533</v>
      </c>
      <c r="D193" s="1">
        <v>24</v>
      </c>
      <c r="E193" t="s">
        <v>18</v>
      </c>
      <c r="F193" t="s">
        <v>19</v>
      </c>
      <c r="G193" s="3" t="s">
        <v>20</v>
      </c>
      <c r="H193" s="7">
        <v>55.857973000000001</v>
      </c>
      <c r="I193" s="7">
        <v>10.026004</v>
      </c>
      <c r="J193" s="4">
        <v>0.41095890400000001</v>
      </c>
      <c r="K193" s="2">
        <v>5.5656677453465016E-4</v>
      </c>
      <c r="L193" t="s">
        <v>622</v>
      </c>
      <c r="M193">
        <v>0</v>
      </c>
      <c r="N193" s="16">
        <f>J193*365</f>
        <v>149.99999996</v>
      </c>
      <c r="O193" s="2">
        <f>K193*EXP(5.9)</f>
        <v>0.20316772607410211</v>
      </c>
      <c r="P193" s="22">
        <f>EXP(-K193*365*J193)</f>
        <v>0.91990487027726175</v>
      </c>
      <c r="Q193" s="18">
        <f t="shared" si="4"/>
        <v>8.0095129722738245E-2</v>
      </c>
      <c r="S193">
        <v>1</v>
      </c>
      <c r="T193">
        <f>LN(O193)</f>
        <v>-1.5937234042678541</v>
      </c>
      <c r="U193" s="7">
        <f>LN(J193)</f>
        <v>-0.8892620597529024</v>
      </c>
      <c r="V193" s="7">
        <f>-LN(P193)</f>
        <v>8.3485016157934799E-2</v>
      </c>
      <c r="W193">
        <f t="shared" si="5"/>
        <v>-2.483088110438266</v>
      </c>
    </row>
    <row r="194" spans="1:23" x14ac:dyDescent="0.3">
      <c r="A194">
        <v>193</v>
      </c>
      <c r="B194" t="s">
        <v>31</v>
      </c>
      <c r="C194" t="s">
        <v>533</v>
      </c>
      <c r="D194" s="1">
        <v>24</v>
      </c>
      <c r="E194" t="s">
        <v>18</v>
      </c>
      <c r="F194" t="s">
        <v>19</v>
      </c>
      <c r="G194" s="3" t="s">
        <v>20</v>
      </c>
      <c r="H194" s="7">
        <v>55.857973000000001</v>
      </c>
      <c r="I194" s="7">
        <v>10.026004</v>
      </c>
      <c r="J194" s="4">
        <v>0.41095890400000001</v>
      </c>
      <c r="K194" s="2">
        <v>2.0131702158488618E-4</v>
      </c>
      <c r="L194" t="s">
        <v>622</v>
      </c>
      <c r="M194">
        <v>0</v>
      </c>
      <c r="N194" s="16">
        <f>J194*365</f>
        <v>149.99999996</v>
      </c>
      <c r="O194" s="2">
        <f>K194*EXP(5.9)</f>
        <v>7.3488255797536609E-2</v>
      </c>
      <c r="P194" s="22">
        <f>EXP(-K194*365*J194)</f>
        <v>0.97025383783480401</v>
      </c>
      <c r="Q194" s="18">
        <f t="shared" si="4"/>
        <v>2.9746162165195988E-2</v>
      </c>
      <c r="S194">
        <v>1</v>
      </c>
      <c r="T194">
        <f>LN(O194)</f>
        <v>-2.6106296705978691</v>
      </c>
      <c r="U194" s="7">
        <f>LN(J194)</f>
        <v>-0.8892620597529024</v>
      </c>
      <c r="V194" s="7">
        <f>-LN(P194)</f>
        <v>3.0197553229680259E-2</v>
      </c>
      <c r="W194">
        <f t="shared" si="5"/>
        <v>-3.4999943767682797</v>
      </c>
    </row>
    <row r="195" spans="1:23" x14ac:dyDescent="0.3">
      <c r="A195">
        <v>194</v>
      </c>
      <c r="B195" t="s">
        <v>31</v>
      </c>
      <c r="C195" t="s">
        <v>533</v>
      </c>
      <c r="D195" s="1">
        <v>24</v>
      </c>
      <c r="E195" t="s">
        <v>18</v>
      </c>
      <c r="F195" t="s">
        <v>19</v>
      </c>
      <c r="G195" s="3" t="s">
        <v>20</v>
      </c>
      <c r="H195" s="7">
        <v>55.857973000000001</v>
      </c>
      <c r="I195" s="7">
        <v>10.026004</v>
      </c>
      <c r="J195" s="4">
        <v>0.41095890400000001</v>
      </c>
      <c r="K195" s="2">
        <v>1.3972704516726263E-3</v>
      </c>
      <c r="L195" t="s">
        <v>622</v>
      </c>
      <c r="M195">
        <v>0</v>
      </c>
      <c r="N195" s="16">
        <f>J195*365</f>
        <v>149.99999996</v>
      </c>
      <c r="O195" s="2">
        <f>K195*EXP(5.9)</f>
        <v>0.51005606760161992</v>
      </c>
      <c r="P195" s="22">
        <f>EXP(-K195*365*J195)</f>
        <v>0.81091619329675113</v>
      </c>
      <c r="Q195" s="18">
        <f t="shared" ref="Q195:Q258" si="6">1-P195</f>
        <v>0.18908380670324887</v>
      </c>
      <c r="S195">
        <v>1</v>
      </c>
      <c r="T195">
        <f>LN(O195)</f>
        <v>-0.67323462283257229</v>
      </c>
      <c r="U195" s="7">
        <f>LN(J195)</f>
        <v>-0.8892620597529024</v>
      </c>
      <c r="V195" s="7">
        <f>-LN(P195)</f>
        <v>0.2095905676950032</v>
      </c>
      <c r="W195">
        <f t="shared" ref="W195:W258" si="7">LN(V195)</f>
        <v>-1.5625993290029832</v>
      </c>
    </row>
    <row r="196" spans="1:23" x14ac:dyDescent="0.3">
      <c r="A196">
        <v>195</v>
      </c>
      <c r="B196" t="s">
        <v>31</v>
      </c>
      <c r="C196" t="s">
        <v>533</v>
      </c>
      <c r="D196" s="1">
        <v>24</v>
      </c>
      <c r="E196" t="s">
        <v>18</v>
      </c>
      <c r="F196" t="s">
        <v>19</v>
      </c>
      <c r="G196" s="3" t="s">
        <v>20</v>
      </c>
      <c r="H196" s="7">
        <v>55.857973000000001</v>
      </c>
      <c r="I196" s="7">
        <v>10.026004</v>
      </c>
      <c r="J196" s="4">
        <v>0.41095890400000001</v>
      </c>
      <c r="K196" s="2">
        <v>5.6017466409648319E-4</v>
      </c>
      <c r="L196" t="s">
        <v>622</v>
      </c>
      <c r="M196">
        <v>0</v>
      </c>
      <c r="N196" s="16">
        <f>J196*365</f>
        <v>149.99999996</v>
      </c>
      <c r="O196" s="2">
        <f>K196*EXP(5.9)</f>
        <v>0.20448474094409139</v>
      </c>
      <c r="P196" s="22">
        <f>EXP(-K196*365*J196)</f>
        <v>0.91940716768683728</v>
      </c>
      <c r="Q196" s="18">
        <f t="shared" si="6"/>
        <v>8.0592832313162721E-2</v>
      </c>
      <c r="S196">
        <v>1</v>
      </c>
      <c r="T196">
        <f>LN(O196)</f>
        <v>-1.5872619226935345</v>
      </c>
      <c r="U196" s="7">
        <f>LN(J196)</f>
        <v>-0.8892620597529024</v>
      </c>
      <c r="V196" s="7">
        <f>-LN(P196)</f>
        <v>8.4026199592065545E-2</v>
      </c>
      <c r="W196">
        <f t="shared" si="7"/>
        <v>-2.4766266288639449</v>
      </c>
    </row>
    <row r="197" spans="1:23" x14ac:dyDescent="0.3">
      <c r="A197">
        <v>196</v>
      </c>
      <c r="B197" t="s">
        <v>31</v>
      </c>
      <c r="C197" t="s">
        <v>533</v>
      </c>
      <c r="D197" s="1">
        <v>24</v>
      </c>
      <c r="E197" t="s">
        <v>18</v>
      </c>
      <c r="F197" t="s">
        <v>19</v>
      </c>
      <c r="G197" s="3" t="s">
        <v>20</v>
      </c>
      <c r="H197" s="7">
        <v>55.857973000000001</v>
      </c>
      <c r="I197" s="7">
        <v>10.026004</v>
      </c>
      <c r="J197" s="4">
        <v>0.41095890400000001</v>
      </c>
      <c r="K197" s="2">
        <v>8.8620162099533608E-4</v>
      </c>
      <c r="L197" t="s">
        <v>622</v>
      </c>
      <c r="M197">
        <v>0</v>
      </c>
      <c r="N197" s="16">
        <f>J197*365</f>
        <v>149.99999996</v>
      </c>
      <c r="O197" s="2">
        <f>K197*EXP(5.9)</f>
        <v>0.32349679574628737</v>
      </c>
      <c r="P197" s="22">
        <f>EXP(-K197*365*J197)</f>
        <v>0.87552616395759386</v>
      </c>
      <c r="Q197" s="18">
        <f t="shared" si="6"/>
        <v>0.12447383604240614</v>
      </c>
      <c r="S197">
        <v>1</v>
      </c>
      <c r="T197">
        <f>LN(O197)</f>
        <v>-1.1285660700476168</v>
      </c>
      <c r="U197" s="7">
        <f>LN(J197)</f>
        <v>-0.8892620597529024</v>
      </c>
      <c r="V197" s="7">
        <f>-LN(P197)</f>
        <v>0.13293024311385235</v>
      </c>
      <c r="W197">
        <f t="shared" si="7"/>
        <v>-2.0179307762180279</v>
      </c>
    </row>
    <row r="198" spans="1:23" x14ac:dyDescent="0.3">
      <c r="A198">
        <v>197</v>
      </c>
      <c r="B198" t="s">
        <v>31</v>
      </c>
      <c r="C198" t="s">
        <v>533</v>
      </c>
      <c r="D198" s="1">
        <v>24</v>
      </c>
      <c r="E198" t="s">
        <v>18</v>
      </c>
      <c r="F198" t="s">
        <v>19</v>
      </c>
      <c r="G198" s="3" t="s">
        <v>20</v>
      </c>
      <c r="H198" s="7">
        <v>55.857973000000001</v>
      </c>
      <c r="I198" s="7">
        <v>10.026004</v>
      </c>
      <c r="J198" s="4">
        <v>0.41095890400000001</v>
      </c>
      <c r="K198" s="2">
        <v>9.5400571365307171E-4</v>
      </c>
      <c r="L198" t="s">
        <v>622</v>
      </c>
      <c r="M198">
        <v>0</v>
      </c>
      <c r="N198" s="16">
        <f>J198*365</f>
        <v>149.99999996</v>
      </c>
      <c r="O198" s="2">
        <f>K198*EXP(5.9)</f>
        <v>0.34824783004097332</v>
      </c>
      <c r="P198" s="22">
        <f>EXP(-K198*365*J198)</f>
        <v>0.86666665508008978</v>
      </c>
      <c r="Q198" s="18">
        <f t="shared" si="6"/>
        <v>0.13333334491991022</v>
      </c>
      <c r="S198">
        <v>1</v>
      </c>
      <c r="T198">
        <f>LN(O198)</f>
        <v>-1.0548408973797589</v>
      </c>
      <c r="U198" s="7">
        <f>LN(J198)</f>
        <v>-0.8892620597529024</v>
      </c>
      <c r="V198" s="7">
        <f>-LN(P198)</f>
        <v>0.1431008570098006</v>
      </c>
      <c r="W198">
        <f t="shared" si="7"/>
        <v>-1.9442056035501696</v>
      </c>
    </row>
    <row r="199" spans="1:23" x14ac:dyDescent="0.3">
      <c r="A199">
        <v>198</v>
      </c>
      <c r="B199" t="s">
        <v>31</v>
      </c>
      <c r="C199" t="s">
        <v>533</v>
      </c>
      <c r="D199" s="1">
        <v>24</v>
      </c>
      <c r="E199" t="s">
        <v>18</v>
      </c>
      <c r="F199" t="s">
        <v>19</v>
      </c>
      <c r="G199" s="3" t="s">
        <v>20</v>
      </c>
      <c r="H199" s="7">
        <v>55.857973000000001</v>
      </c>
      <c r="I199" s="7">
        <v>10.026004</v>
      </c>
      <c r="J199" s="4">
        <v>0.41095890400000001</v>
      </c>
      <c r="K199" s="2">
        <v>7.2525467134665789E-4</v>
      </c>
      <c r="L199" t="s">
        <v>622</v>
      </c>
      <c r="M199">
        <v>0</v>
      </c>
      <c r="N199" s="16">
        <f>J199*365</f>
        <v>149.99999996</v>
      </c>
      <c r="O199" s="2">
        <f>K199*EXP(5.9)</f>
        <v>0.2647451287858853</v>
      </c>
      <c r="P199" s="22">
        <f>EXP(-K199*365*J199)</f>
        <v>0.89692036451178703</v>
      </c>
      <c r="Q199" s="18">
        <f t="shared" si="6"/>
        <v>0.10307963548821297</v>
      </c>
      <c r="S199">
        <v>1</v>
      </c>
      <c r="T199">
        <f>LN(O199)</f>
        <v>-1.3289876939677741</v>
      </c>
      <c r="U199" s="7">
        <f>LN(J199)</f>
        <v>-0.8892620597529024</v>
      </c>
      <c r="V199" s="7">
        <f>-LN(P199)</f>
        <v>0.10878820067298854</v>
      </c>
      <c r="W199">
        <f t="shared" si="7"/>
        <v>-2.2183524001381847</v>
      </c>
    </row>
    <row r="200" spans="1:23" x14ac:dyDescent="0.3">
      <c r="A200">
        <v>199</v>
      </c>
      <c r="B200" t="s">
        <v>31</v>
      </c>
      <c r="C200" t="s">
        <v>533</v>
      </c>
      <c r="D200" s="1">
        <v>24</v>
      </c>
      <c r="E200" t="s">
        <v>18</v>
      </c>
      <c r="F200" t="s">
        <v>19</v>
      </c>
      <c r="G200" s="3" t="s">
        <v>20</v>
      </c>
      <c r="H200" s="7">
        <v>55.857973000000001</v>
      </c>
      <c r="I200" s="7">
        <v>10.026004</v>
      </c>
      <c r="J200" s="4">
        <v>0.41095890400000001</v>
      </c>
      <c r="K200" s="2">
        <v>8.0386774543424254E-4</v>
      </c>
      <c r="L200" t="s">
        <v>622</v>
      </c>
      <c r="M200">
        <v>0</v>
      </c>
      <c r="N200" s="16">
        <f>J200*365</f>
        <v>149.99999996</v>
      </c>
      <c r="O200" s="2">
        <f>K200*EXP(5.9)</f>
        <v>0.29344184629192671</v>
      </c>
      <c r="P200" s="22">
        <f>EXP(-K200*365*J200)</f>
        <v>0.88640602860961981</v>
      </c>
      <c r="Q200" s="18">
        <f t="shared" si="6"/>
        <v>0.11359397139038019</v>
      </c>
      <c r="S200">
        <v>1</v>
      </c>
      <c r="T200">
        <f>LN(O200)</f>
        <v>-1.2260757980447676</v>
      </c>
      <c r="U200" s="7">
        <f>LN(J200)</f>
        <v>-0.8892620597529024</v>
      </c>
      <c r="V200" s="7">
        <f>-LN(P200)</f>
        <v>0.12058016178298171</v>
      </c>
      <c r="W200">
        <f t="shared" si="7"/>
        <v>-2.1154405042151785</v>
      </c>
    </row>
    <row r="201" spans="1:23" x14ac:dyDescent="0.3">
      <c r="A201">
        <v>200</v>
      </c>
      <c r="B201" t="s">
        <v>31</v>
      </c>
      <c r="C201" t="s">
        <v>533</v>
      </c>
      <c r="D201" s="1">
        <v>24</v>
      </c>
      <c r="E201" t="s">
        <v>18</v>
      </c>
      <c r="F201" t="s">
        <v>19</v>
      </c>
      <c r="G201" s="3" t="s">
        <v>20</v>
      </c>
      <c r="H201" s="7">
        <v>55.857973000000001</v>
      </c>
      <c r="I201" s="7">
        <v>10.026004</v>
      </c>
      <c r="J201" s="4">
        <v>0.41095890400000001</v>
      </c>
      <c r="K201" s="2">
        <v>2.5246648175647783E-3</v>
      </c>
      <c r="L201" t="s">
        <v>622</v>
      </c>
      <c r="M201">
        <v>0</v>
      </c>
      <c r="N201" s="16">
        <f>J201*365</f>
        <v>149.99999996</v>
      </c>
      <c r="O201" s="2">
        <f>K201*EXP(5.9)</f>
        <v>0.92159725221252919</v>
      </c>
      <c r="P201" s="22">
        <f>EXP(-K201*365*J201)</f>
        <v>0.68475119715304544</v>
      </c>
      <c r="Q201" s="18">
        <f t="shared" si="6"/>
        <v>0.31524880284695456</v>
      </c>
      <c r="S201">
        <v>1</v>
      </c>
      <c r="T201">
        <f>LN(O201)</f>
        <v>-8.164697058517946E-2</v>
      </c>
      <c r="U201" s="7">
        <f>LN(J201)</f>
        <v>-0.8892620597529024</v>
      </c>
      <c r="V201" s="7">
        <f>-LN(P201)</f>
        <v>0.37869972253373019</v>
      </c>
      <c r="W201">
        <f t="shared" si="7"/>
        <v>-0.97101167675559064</v>
      </c>
    </row>
    <row r="202" spans="1:23" x14ac:dyDescent="0.3">
      <c r="A202">
        <v>201</v>
      </c>
      <c r="B202" t="s">
        <v>31</v>
      </c>
      <c r="C202" t="s">
        <v>533</v>
      </c>
      <c r="D202" s="1">
        <v>24</v>
      </c>
      <c r="E202" t="s">
        <v>18</v>
      </c>
      <c r="F202" t="s">
        <v>19</v>
      </c>
      <c r="G202" s="3" t="s">
        <v>151</v>
      </c>
      <c r="H202" s="7">
        <v>54.950414000000002</v>
      </c>
      <c r="I202" s="7">
        <v>12.353339</v>
      </c>
      <c r="J202" s="4">
        <v>0.41095890400000001</v>
      </c>
      <c r="K202" s="2">
        <v>9.8163150906446133E-4</v>
      </c>
      <c r="L202" t="s">
        <v>622</v>
      </c>
      <c r="M202">
        <v>0</v>
      </c>
      <c r="N202" s="16">
        <f>J202*365</f>
        <v>149.99999996</v>
      </c>
      <c r="O202" s="2">
        <f>K202*EXP(5.9)</f>
        <v>0.35833228044571264</v>
      </c>
      <c r="P202" s="22">
        <f>EXP(-K202*365*J202)</f>
        <v>0.86308273250744838</v>
      </c>
      <c r="Q202" s="18">
        <f t="shared" si="6"/>
        <v>0.13691726749255162</v>
      </c>
      <c r="S202">
        <v>1</v>
      </c>
      <c r="T202">
        <f>LN(O202)</f>
        <v>-1.0262945653838349</v>
      </c>
      <c r="U202" s="7">
        <f>LN(J202)</f>
        <v>-0.8892620597529024</v>
      </c>
      <c r="V202" s="7">
        <f>-LN(P202)</f>
        <v>0.14724472632040395</v>
      </c>
      <c r="W202">
        <f t="shared" si="7"/>
        <v>-1.9156592715542462</v>
      </c>
    </row>
    <row r="203" spans="1:23" x14ac:dyDescent="0.3">
      <c r="A203">
        <v>202</v>
      </c>
      <c r="B203" t="s">
        <v>31</v>
      </c>
      <c r="C203" t="s">
        <v>533</v>
      </c>
      <c r="D203" s="1">
        <v>24</v>
      </c>
      <c r="E203" t="s">
        <v>18</v>
      </c>
      <c r="F203" t="s">
        <v>19</v>
      </c>
      <c r="G203" s="3" t="s">
        <v>151</v>
      </c>
      <c r="H203" s="7">
        <v>54.950414000000002</v>
      </c>
      <c r="I203" s="7">
        <v>12.353339</v>
      </c>
      <c r="J203" s="4">
        <v>0.41095890400000001</v>
      </c>
      <c r="K203" s="2">
        <v>4.4880581626816004E-4</v>
      </c>
      <c r="L203" t="s">
        <v>622</v>
      </c>
      <c r="M203">
        <v>0</v>
      </c>
      <c r="N203" s="16">
        <f>J203*365</f>
        <v>149.99999996</v>
      </c>
      <c r="O203" s="2">
        <f>K203*EXP(5.9)</f>
        <v>0.16383093873376117</v>
      </c>
      <c r="P203" s="22">
        <f>EXP(-K203*365*J203)</f>
        <v>0.93489517112551124</v>
      </c>
      <c r="Q203" s="18">
        <f t="shared" si="6"/>
        <v>6.5104828874488763E-2</v>
      </c>
      <c r="S203">
        <v>1</v>
      </c>
      <c r="T203">
        <f>LN(O203)</f>
        <v>-1.808920244240475</v>
      </c>
      <c r="U203" s="7">
        <f>LN(J203)</f>
        <v>-0.8892620597529024</v>
      </c>
      <c r="V203" s="7">
        <f>-LN(P203)</f>
        <v>6.7320872422271777E-2</v>
      </c>
      <c r="W203">
        <f t="shared" si="7"/>
        <v>-2.6982849504108861</v>
      </c>
    </row>
    <row r="204" spans="1:23" x14ac:dyDescent="0.3">
      <c r="A204">
        <v>203</v>
      </c>
      <c r="B204" t="s">
        <v>31</v>
      </c>
      <c r="C204" t="s">
        <v>533</v>
      </c>
      <c r="D204" s="1">
        <v>24</v>
      </c>
      <c r="E204" t="s">
        <v>18</v>
      </c>
      <c r="F204" t="s">
        <v>19</v>
      </c>
      <c r="G204" s="3" t="s">
        <v>151</v>
      </c>
      <c r="H204" s="7">
        <v>54.950414000000002</v>
      </c>
      <c r="I204" s="7">
        <v>12.353339</v>
      </c>
      <c r="J204" s="4">
        <v>0.41095890400000001</v>
      </c>
      <c r="K204" s="2">
        <v>2.9089877103225621E-4</v>
      </c>
      <c r="L204" t="s">
        <v>622</v>
      </c>
      <c r="M204">
        <v>0</v>
      </c>
      <c r="N204" s="16">
        <f>J204*365</f>
        <v>149.99999996</v>
      </c>
      <c r="O204" s="2">
        <f>K204*EXP(5.9)</f>
        <v>0.1061889507827509</v>
      </c>
      <c r="P204" s="22">
        <f>EXP(-K204*365*J204)</f>
        <v>0.95730348590576486</v>
      </c>
      <c r="Q204" s="18">
        <f t="shared" si="6"/>
        <v>4.2696514094235138E-2</v>
      </c>
      <c r="S204">
        <v>1</v>
      </c>
      <c r="T204">
        <f>LN(O204)</f>
        <v>-2.2425352171806834</v>
      </c>
      <c r="U204" s="7">
        <f>LN(J204)</f>
        <v>-0.8892620597529024</v>
      </c>
      <c r="V204" s="7">
        <f>-LN(P204)</f>
        <v>4.3634815643202457E-2</v>
      </c>
      <c r="W204">
        <f t="shared" si="7"/>
        <v>-3.1318999233510953</v>
      </c>
    </row>
    <row r="205" spans="1:23" x14ac:dyDescent="0.3">
      <c r="A205">
        <v>204</v>
      </c>
      <c r="B205" t="s">
        <v>31</v>
      </c>
      <c r="C205" t="s">
        <v>533</v>
      </c>
      <c r="D205" s="1">
        <v>24</v>
      </c>
      <c r="E205" t="s">
        <v>18</v>
      </c>
      <c r="F205" t="s">
        <v>19</v>
      </c>
      <c r="G205" s="3" t="s">
        <v>151</v>
      </c>
      <c r="H205" s="7">
        <v>54.950414000000002</v>
      </c>
      <c r="I205" s="7">
        <v>12.353339</v>
      </c>
      <c r="J205" s="4">
        <v>0.41095890400000001</v>
      </c>
      <c r="K205" s="2">
        <v>5.7410856618424504E-4</v>
      </c>
      <c r="L205" t="s">
        <v>622</v>
      </c>
      <c r="M205">
        <v>0</v>
      </c>
      <c r="N205" s="16">
        <f>J205*365</f>
        <v>149.99999996</v>
      </c>
      <c r="O205" s="2">
        <f>K205*EXP(5.9)</f>
        <v>0.2095711372796914</v>
      </c>
      <c r="P205" s="22">
        <f>EXP(-K205*365*J205)</f>
        <v>0.91748753506614189</v>
      </c>
      <c r="Q205" s="18">
        <f t="shared" si="6"/>
        <v>8.251246493385811E-2</v>
      </c>
      <c r="S205">
        <v>1</v>
      </c>
      <c r="T205">
        <f>LN(O205)</f>
        <v>-1.5626920398355575</v>
      </c>
      <c r="U205" s="7">
        <f>LN(J205)</f>
        <v>-0.8892620597529024</v>
      </c>
      <c r="V205" s="7">
        <f>-LN(P205)</f>
        <v>8.6116284904672394E-2</v>
      </c>
      <c r="W205">
        <f t="shared" si="7"/>
        <v>-2.4520567460059688</v>
      </c>
    </row>
    <row r="206" spans="1:23" x14ac:dyDescent="0.3">
      <c r="A206">
        <v>205</v>
      </c>
      <c r="B206" t="s">
        <v>31</v>
      </c>
      <c r="C206" t="s">
        <v>533</v>
      </c>
      <c r="D206" s="1">
        <v>24</v>
      </c>
      <c r="E206" t="s">
        <v>18</v>
      </c>
      <c r="F206" t="s">
        <v>19</v>
      </c>
      <c r="G206" s="3" t="s">
        <v>151</v>
      </c>
      <c r="H206" s="7">
        <v>54.950414000000002</v>
      </c>
      <c r="I206" s="7">
        <v>12.353339</v>
      </c>
      <c r="J206" s="4">
        <v>0.41095890400000001</v>
      </c>
      <c r="K206" s="2">
        <v>1.8495391198636912E-4</v>
      </c>
      <c r="L206" t="s">
        <v>622</v>
      </c>
      <c r="M206">
        <v>0</v>
      </c>
      <c r="N206" s="16">
        <f>J206*365</f>
        <v>149.99999996</v>
      </c>
      <c r="O206" s="2">
        <f>K206*EXP(5.9)</f>
        <v>6.7515107703291083E-2</v>
      </c>
      <c r="P206" s="22">
        <f>EXP(-K206*365*J206)</f>
        <v>0.97263821831108899</v>
      </c>
      <c r="Q206" s="18">
        <f t="shared" si="6"/>
        <v>2.7361781688911013E-2</v>
      </c>
      <c r="S206">
        <v>1</v>
      </c>
      <c r="T206">
        <f>LN(O206)</f>
        <v>-2.6954038883205915</v>
      </c>
      <c r="U206" s="7">
        <f>LN(J206)</f>
        <v>-0.8892620597529024</v>
      </c>
      <c r="V206" s="7">
        <f>-LN(P206)</f>
        <v>2.7743086790557221E-2</v>
      </c>
      <c r="W206">
        <f t="shared" si="7"/>
        <v>-3.5847685944910022</v>
      </c>
    </row>
    <row r="207" spans="1:23" x14ac:dyDescent="0.3">
      <c r="A207">
        <v>206</v>
      </c>
      <c r="B207" t="s">
        <v>31</v>
      </c>
      <c r="C207" t="s">
        <v>533</v>
      </c>
      <c r="D207" s="1">
        <v>24</v>
      </c>
      <c r="E207" t="s">
        <v>18</v>
      </c>
      <c r="F207" t="s">
        <v>19</v>
      </c>
      <c r="G207" s="3" t="s">
        <v>151</v>
      </c>
      <c r="H207" s="7">
        <v>54.950414000000002</v>
      </c>
      <c r="I207" s="7">
        <v>12.353339</v>
      </c>
      <c r="J207" s="4">
        <v>0.41095890400000001</v>
      </c>
      <c r="K207" s="2">
        <v>3.2090461711931653E-4</v>
      </c>
      <c r="L207" t="s">
        <v>622</v>
      </c>
      <c r="M207">
        <v>0</v>
      </c>
      <c r="N207" s="16">
        <f>J207*365</f>
        <v>149.99999996</v>
      </c>
      <c r="O207" s="2">
        <f>K207*EXP(5.9)</f>
        <v>0.11714220885952818</v>
      </c>
      <c r="P207" s="22">
        <f>EXP(-K207*365*J207)</f>
        <v>0.95300446269299743</v>
      </c>
      <c r="Q207" s="18">
        <f t="shared" si="6"/>
        <v>4.6995537307002566E-2</v>
      </c>
      <c r="S207">
        <v>1</v>
      </c>
      <c r="T207">
        <f>LN(O207)</f>
        <v>-2.1443666219204438</v>
      </c>
      <c r="U207" s="7">
        <f>LN(J207)</f>
        <v>-0.8892620597529024</v>
      </c>
      <c r="V207" s="7">
        <f>-LN(P207)</f>
        <v>4.8135692555061324E-2</v>
      </c>
      <c r="W207">
        <f t="shared" si="7"/>
        <v>-3.0337313280908544</v>
      </c>
    </row>
    <row r="208" spans="1:23" x14ac:dyDescent="0.3">
      <c r="A208">
        <v>207</v>
      </c>
      <c r="B208" t="s">
        <v>31</v>
      </c>
      <c r="C208" t="s">
        <v>533</v>
      </c>
      <c r="D208" s="1">
        <v>24</v>
      </c>
      <c r="E208" t="s">
        <v>18</v>
      </c>
      <c r="F208" t="s">
        <v>19</v>
      </c>
      <c r="G208" s="3" t="s">
        <v>151</v>
      </c>
      <c r="H208" s="7">
        <v>54.950414000000002</v>
      </c>
      <c r="I208" s="7">
        <v>12.353339</v>
      </c>
      <c r="J208" s="4">
        <v>0.41095890400000001</v>
      </c>
      <c r="K208" s="2">
        <v>2.127447125568122E-4</v>
      </c>
      <c r="L208" t="s">
        <v>622</v>
      </c>
      <c r="M208">
        <v>0</v>
      </c>
      <c r="N208" s="16">
        <f>J208*365</f>
        <v>149.99999996</v>
      </c>
      <c r="O208" s="2">
        <f>K208*EXP(5.9)</f>
        <v>7.7659791173475962E-2</v>
      </c>
      <c r="P208" s="22">
        <f>EXP(-K208*365*J208)</f>
        <v>0.96859209832709359</v>
      </c>
      <c r="Q208" s="18">
        <f t="shared" si="6"/>
        <v>3.1407901672906413E-2</v>
      </c>
      <c r="S208">
        <v>1</v>
      </c>
      <c r="T208">
        <f>LN(O208)</f>
        <v>-2.5554176436665736</v>
      </c>
      <c r="U208" s="7">
        <f>LN(J208)</f>
        <v>-0.8892620597529024</v>
      </c>
      <c r="V208" s="7">
        <f>-LN(P208)</f>
        <v>3.1911706875012047E-2</v>
      </c>
      <c r="W208">
        <f t="shared" si="7"/>
        <v>-3.4447823498369847</v>
      </c>
    </row>
    <row r="209" spans="1:23" x14ac:dyDescent="0.3">
      <c r="A209">
        <v>208</v>
      </c>
      <c r="B209" t="s">
        <v>31</v>
      </c>
      <c r="C209" t="s">
        <v>533</v>
      </c>
      <c r="D209" s="1">
        <v>24</v>
      </c>
      <c r="E209" t="s">
        <v>18</v>
      </c>
      <c r="F209" t="s">
        <v>19</v>
      </c>
      <c r="G209" s="3" t="s">
        <v>151</v>
      </c>
      <c r="H209" s="7">
        <v>54.950414000000002</v>
      </c>
      <c r="I209" s="7">
        <v>12.353339</v>
      </c>
      <c r="J209" s="4">
        <v>0.41095890400000001</v>
      </c>
      <c r="K209" s="2">
        <v>1.1388418934781042E-3</v>
      </c>
      <c r="L209" t="s">
        <v>622</v>
      </c>
      <c r="M209">
        <v>0</v>
      </c>
      <c r="N209" s="16">
        <f>J209*365</f>
        <v>149.99999996</v>
      </c>
      <c r="O209" s="2">
        <f>K209*EXP(5.9)</f>
        <v>0.41571996109420378</v>
      </c>
      <c r="P209" s="22">
        <f>EXP(-K209*365*J209)</f>
        <v>0.84296799780192633</v>
      </c>
      <c r="Q209" s="18">
        <f t="shared" si="6"/>
        <v>0.15703200219807367</v>
      </c>
      <c r="S209">
        <v>1</v>
      </c>
      <c r="T209">
        <f>LN(O209)</f>
        <v>-0.87774341584846005</v>
      </c>
      <c r="U209" s="7">
        <f>LN(J209)</f>
        <v>-0.8892620597529024</v>
      </c>
      <c r="V209" s="7">
        <f>-LN(P209)</f>
        <v>0.17082628397616198</v>
      </c>
      <c r="W209">
        <f t="shared" si="7"/>
        <v>-1.7671081220188711</v>
      </c>
    </row>
    <row r="210" spans="1:23" x14ac:dyDescent="0.3">
      <c r="A210">
        <v>209</v>
      </c>
      <c r="B210" t="s">
        <v>31</v>
      </c>
      <c r="C210" t="s">
        <v>533</v>
      </c>
      <c r="D210" s="1">
        <v>24</v>
      </c>
      <c r="E210" t="s">
        <v>18</v>
      </c>
      <c r="F210" t="s">
        <v>19</v>
      </c>
      <c r="G210" s="3" t="s">
        <v>151</v>
      </c>
      <c r="H210" s="7">
        <v>54.950414000000002</v>
      </c>
      <c r="I210" s="7">
        <v>12.353339</v>
      </c>
      <c r="J210" s="4">
        <v>0.41095890400000001</v>
      </c>
      <c r="K210" s="2">
        <v>8.4455462594993497E-4</v>
      </c>
      <c r="L210" t="s">
        <v>622</v>
      </c>
      <c r="M210">
        <v>0</v>
      </c>
      <c r="N210" s="16">
        <f>J210*365</f>
        <v>149.99999996</v>
      </c>
      <c r="O210" s="2">
        <f>K210*EXP(5.9)</f>
        <v>0.30829408213071424</v>
      </c>
      <c r="P210" s="22">
        <f>EXP(-K210*365*J210)</f>
        <v>0.88101273863606178</v>
      </c>
      <c r="Q210" s="18">
        <f t="shared" si="6"/>
        <v>0.11898726136393822</v>
      </c>
      <c r="S210">
        <v>1</v>
      </c>
      <c r="T210">
        <f>LN(O210)</f>
        <v>-1.1767011394389904</v>
      </c>
      <c r="U210" s="7">
        <f>LN(J210)</f>
        <v>-0.8892620597529024</v>
      </c>
      <c r="V210" s="7">
        <f>-LN(P210)</f>
        <v>0.12668319385870802</v>
      </c>
      <c r="W210">
        <f t="shared" si="7"/>
        <v>-2.0660658456094017</v>
      </c>
    </row>
    <row r="211" spans="1:23" x14ac:dyDescent="0.3">
      <c r="A211">
        <v>210</v>
      </c>
      <c r="B211" t="s">
        <v>31</v>
      </c>
      <c r="C211" t="s">
        <v>222</v>
      </c>
      <c r="D211" s="1">
        <v>25</v>
      </c>
      <c r="E211" t="s">
        <v>7</v>
      </c>
      <c r="F211" t="s">
        <v>8</v>
      </c>
      <c r="G211" s="3" t="s">
        <v>21</v>
      </c>
      <c r="H211" s="7">
        <v>62.881135999999998</v>
      </c>
      <c r="I211" s="7">
        <v>24.713352</v>
      </c>
      <c r="J211" s="4">
        <v>1.3780821919999999</v>
      </c>
      <c r="K211" s="2">
        <v>2.4105070677612941E-4</v>
      </c>
      <c r="L211" t="s">
        <v>618</v>
      </c>
      <c r="M211">
        <v>0</v>
      </c>
      <c r="N211" s="20">
        <f>J211*365</f>
        <v>503.00000007999995</v>
      </c>
      <c r="O211" s="2">
        <f>K211*EXP(5.9)</f>
        <v>8.7992539628706151E-2</v>
      </c>
      <c r="P211" s="22">
        <f>EXP(-K211*365*J211)</f>
        <v>0.88581380261245335</v>
      </c>
      <c r="Q211" s="18">
        <f t="shared" si="6"/>
        <v>0.11418619738754665</v>
      </c>
      <c r="S211">
        <v>1</v>
      </c>
      <c r="T211">
        <f>LN(O211)</f>
        <v>-2.4305032450442199</v>
      </c>
      <c r="U211" s="7">
        <f>LN(J211)</f>
        <v>0.3206928166762934</v>
      </c>
      <c r="V211" s="7">
        <f>-LN(P211)</f>
        <v>0.12124850552767717</v>
      </c>
      <c r="W211">
        <f t="shared" si="7"/>
        <v>-2.1099130747854353</v>
      </c>
    </row>
    <row r="212" spans="1:23" x14ac:dyDescent="0.3">
      <c r="A212">
        <v>211</v>
      </c>
      <c r="B212" t="s">
        <v>6</v>
      </c>
      <c r="C212" t="s">
        <v>223</v>
      </c>
      <c r="D212" s="1">
        <v>26</v>
      </c>
      <c r="E212" t="s">
        <v>7</v>
      </c>
      <c r="F212" t="s">
        <v>8</v>
      </c>
      <c r="G212" s="3" t="s">
        <v>152</v>
      </c>
      <c r="H212" s="7">
        <v>45.198369</v>
      </c>
      <c r="I212" s="7">
        <v>-78.939520000000002</v>
      </c>
      <c r="J212" s="4">
        <v>1.5</v>
      </c>
      <c r="K212" s="2">
        <v>1.6294440000000001E-3</v>
      </c>
      <c r="L212" t="s">
        <v>616</v>
      </c>
      <c r="M212">
        <v>0</v>
      </c>
      <c r="N212" s="16">
        <f>J212*365</f>
        <v>547.5</v>
      </c>
      <c r="O212" s="2">
        <f>K212*EXP(5.9)</f>
        <v>0.59480811178835302</v>
      </c>
      <c r="P212" s="22">
        <f>EXP(-K212*365*J212)</f>
        <v>0.4097858429566148</v>
      </c>
      <c r="Q212" s="18">
        <f t="shared" si="6"/>
        <v>0.5902141570433852</v>
      </c>
      <c r="S212">
        <v>1</v>
      </c>
      <c r="T212">
        <f>LN(O212)</f>
        <v>-0.51951642664724684</v>
      </c>
      <c r="U212" s="7">
        <f>LN(J212)</f>
        <v>0.40546510810816438</v>
      </c>
      <c r="V212" s="7">
        <f>-LN(P212)</f>
        <v>0.8921205900000001</v>
      </c>
      <c r="W212">
        <f t="shared" si="7"/>
        <v>-0.11415396495659126</v>
      </c>
    </row>
    <row r="213" spans="1:23" x14ac:dyDescent="0.3">
      <c r="A213">
        <v>212</v>
      </c>
      <c r="B213" t="s">
        <v>6</v>
      </c>
      <c r="C213" t="s">
        <v>223</v>
      </c>
      <c r="D213" s="1">
        <v>26</v>
      </c>
      <c r="E213" t="s">
        <v>7</v>
      </c>
      <c r="F213" t="s">
        <v>8</v>
      </c>
      <c r="G213" s="3" t="s">
        <v>153</v>
      </c>
      <c r="H213" s="7">
        <v>45.295780999999998</v>
      </c>
      <c r="I213" s="7">
        <v>-79.233919999999998</v>
      </c>
      <c r="J213" s="4">
        <v>4.2300000000000004</v>
      </c>
      <c r="K213" s="2">
        <v>3.4441499999999999E-4</v>
      </c>
      <c r="L213" t="s">
        <v>616</v>
      </c>
      <c r="M213">
        <v>0</v>
      </c>
      <c r="N213" s="16">
        <f>J213*365</f>
        <v>1543.95</v>
      </c>
      <c r="O213" s="2">
        <f>K213*EXP(5.9)</f>
        <v>0.12572437949483725</v>
      </c>
      <c r="P213" s="22">
        <f>EXP(-K213*365*J213)</f>
        <v>0.58757020675142024</v>
      </c>
      <c r="Q213" s="18">
        <f t="shared" si="6"/>
        <v>0.41242979324857976</v>
      </c>
      <c r="S213">
        <v>1</v>
      </c>
      <c r="T213">
        <f>LN(O213)</f>
        <v>-2.0736632323521778</v>
      </c>
      <c r="U213" s="7">
        <f>LN(J213)</f>
        <v>1.4422019930581866</v>
      </c>
      <c r="V213" s="7">
        <f>-LN(P213)</f>
        <v>0.53175953924999997</v>
      </c>
      <c r="W213">
        <f t="shared" si="7"/>
        <v>-0.63156388571149991</v>
      </c>
    </row>
    <row r="214" spans="1:23" x14ac:dyDescent="0.3">
      <c r="A214">
        <v>213</v>
      </c>
      <c r="B214" t="s">
        <v>6</v>
      </c>
      <c r="C214" t="s">
        <v>223</v>
      </c>
      <c r="D214" s="1">
        <v>26</v>
      </c>
      <c r="E214" t="s">
        <v>7</v>
      </c>
      <c r="F214" t="s">
        <v>8</v>
      </c>
      <c r="G214" s="3" t="s">
        <v>154</v>
      </c>
      <c r="H214" s="7">
        <v>45.083339000000002</v>
      </c>
      <c r="I214" s="7">
        <v>-79.036980999999997</v>
      </c>
      <c r="J214" s="4">
        <v>5.6</v>
      </c>
      <c r="K214" s="2">
        <v>2.3018999999999999E-4</v>
      </c>
      <c r="L214" t="s">
        <v>616</v>
      </c>
      <c r="M214">
        <v>0</v>
      </c>
      <c r="N214" s="16">
        <f>J214*365</f>
        <v>2043.9999999999998</v>
      </c>
      <c r="O214" s="2">
        <f>K214*EXP(5.9)</f>
        <v>8.4027974727920049E-2</v>
      </c>
      <c r="P214" s="22">
        <f>EXP(-K214*365*J214)</f>
        <v>0.62468462287554705</v>
      </c>
      <c r="Q214" s="18">
        <f t="shared" si="6"/>
        <v>0.37531537712445295</v>
      </c>
      <c r="S214">
        <v>1</v>
      </c>
      <c r="T214">
        <f>LN(O214)</f>
        <v>-2.4766055031065903</v>
      </c>
      <c r="U214" s="7">
        <f>LN(J214)</f>
        <v>1.7227665977411035</v>
      </c>
      <c r="V214" s="7">
        <f>-LN(P214)</f>
        <v>0.47050835999999985</v>
      </c>
      <c r="W214">
        <f t="shared" si="7"/>
        <v>-0.75394155178299582</v>
      </c>
    </row>
    <row r="215" spans="1:23" x14ac:dyDescent="0.3">
      <c r="A215">
        <v>214</v>
      </c>
      <c r="B215" t="s">
        <v>6</v>
      </c>
      <c r="C215" t="s">
        <v>223</v>
      </c>
      <c r="D215" s="1">
        <v>26</v>
      </c>
      <c r="E215" t="s">
        <v>7</v>
      </c>
      <c r="F215" t="s">
        <v>8</v>
      </c>
      <c r="G215" s="3" t="s">
        <v>155</v>
      </c>
      <c r="H215" s="7">
        <v>45.149419000000002</v>
      </c>
      <c r="I215" s="7">
        <v>-79.089381000000003</v>
      </c>
      <c r="J215" s="4">
        <v>2.66</v>
      </c>
      <c r="K215" s="2">
        <v>8.1077000000000005E-4</v>
      </c>
      <c r="L215" t="s">
        <v>616</v>
      </c>
      <c r="M215">
        <v>0</v>
      </c>
      <c r="N215" s="16">
        <f>J215*365</f>
        <v>970.90000000000009</v>
      </c>
      <c r="O215" s="2">
        <f>K215*EXP(5.9)</f>
        <v>0.29596142782117274</v>
      </c>
      <c r="P215" s="22">
        <f>EXP(-K215*365*J215)</f>
        <v>0.45512799449866237</v>
      </c>
      <c r="Q215" s="18">
        <f t="shared" si="6"/>
        <v>0.54487200550133763</v>
      </c>
      <c r="S215">
        <v>1</v>
      </c>
      <c r="T215">
        <f>LN(O215)</f>
        <v>-1.2175261445643037</v>
      </c>
      <c r="U215" s="7">
        <f>LN(J215)</f>
        <v>0.97832612279360776</v>
      </c>
      <c r="V215" s="7">
        <f>-LN(P215)</f>
        <v>0.78717659300000009</v>
      </c>
      <c r="W215">
        <f t="shared" si="7"/>
        <v>-0.23930266818820486</v>
      </c>
    </row>
    <row r="216" spans="1:23" x14ac:dyDescent="0.3">
      <c r="A216">
        <v>215</v>
      </c>
      <c r="B216" t="s">
        <v>6</v>
      </c>
      <c r="C216" t="s">
        <v>223</v>
      </c>
      <c r="D216" s="1">
        <v>26</v>
      </c>
      <c r="E216" t="s">
        <v>7</v>
      </c>
      <c r="F216" t="s">
        <v>8</v>
      </c>
      <c r="G216" s="3" t="s">
        <v>156</v>
      </c>
      <c r="H216" s="7">
        <v>45.379401999999999</v>
      </c>
      <c r="I216" s="7">
        <v>-79.135649999999998</v>
      </c>
      <c r="J216" s="4">
        <v>4.16</v>
      </c>
      <c r="K216" s="2">
        <v>3.5335100000000001E-4</v>
      </c>
      <c r="L216" t="s">
        <v>616</v>
      </c>
      <c r="M216">
        <v>0</v>
      </c>
      <c r="N216" s="16">
        <f>J216*365</f>
        <v>1518.4</v>
      </c>
      <c r="O216" s="2">
        <f>K216*EXP(5.9)</f>
        <v>0.12898635430768182</v>
      </c>
      <c r="P216" s="22">
        <f>EXP(-K216*365*J216)</f>
        <v>0.58477497819863156</v>
      </c>
      <c r="Q216" s="18">
        <f t="shared" si="6"/>
        <v>0.41522502180136844</v>
      </c>
      <c r="S216">
        <v>1</v>
      </c>
      <c r="T216">
        <f>LN(O216)</f>
        <v>-2.0480486607762289</v>
      </c>
      <c r="U216" s="7">
        <f>LN(J216)</f>
        <v>1.4255150742731719</v>
      </c>
      <c r="V216" s="7">
        <f>-LN(P216)</f>
        <v>0.53652815840000001</v>
      </c>
      <c r="W216">
        <f t="shared" si="7"/>
        <v>-0.62263623292056591</v>
      </c>
    </row>
    <row r="217" spans="1:23" x14ac:dyDescent="0.3">
      <c r="A217">
        <v>216</v>
      </c>
      <c r="B217" t="s">
        <v>6</v>
      </c>
      <c r="C217" t="s">
        <v>223</v>
      </c>
      <c r="D217" s="1">
        <v>26</v>
      </c>
      <c r="E217" t="s">
        <v>7</v>
      </c>
      <c r="F217" t="s">
        <v>8</v>
      </c>
      <c r="G217" s="3" t="s">
        <v>157</v>
      </c>
      <c r="H217" s="7">
        <v>45.178950999999998</v>
      </c>
      <c r="I217" s="7">
        <v>-78.823774999999998</v>
      </c>
      <c r="J217" s="4">
        <v>2</v>
      </c>
      <c r="K217" s="2">
        <v>1.6282720000000001E-3</v>
      </c>
      <c r="L217" t="s">
        <v>616</v>
      </c>
      <c r="M217">
        <v>0</v>
      </c>
      <c r="N217" s="16">
        <f>J217*365</f>
        <v>730</v>
      </c>
      <c r="O217" s="2">
        <f>K217*EXP(5.9)</f>
        <v>0.59438028787601482</v>
      </c>
      <c r="P217" s="22">
        <f>EXP(-K217*365*J217)</f>
        <v>0.30463572513237402</v>
      </c>
      <c r="Q217" s="18">
        <f t="shared" si="6"/>
        <v>0.69536427486762598</v>
      </c>
      <c r="S217">
        <v>1</v>
      </c>
      <c r="T217">
        <f>LN(O217)</f>
        <v>-0.52023594919038041</v>
      </c>
      <c r="U217" s="7">
        <f>LN(J217)</f>
        <v>0.69314718055994529</v>
      </c>
      <c r="V217" s="7">
        <f>-LN(P217)</f>
        <v>1.18863856</v>
      </c>
      <c r="W217">
        <f t="shared" si="7"/>
        <v>0.17280858495205612</v>
      </c>
    </row>
    <row r="218" spans="1:23" x14ac:dyDescent="0.3">
      <c r="A218">
        <v>217</v>
      </c>
      <c r="B218" t="s">
        <v>6</v>
      </c>
      <c r="C218" t="s">
        <v>223</v>
      </c>
      <c r="D218" s="1">
        <v>26</v>
      </c>
      <c r="E218" t="s">
        <v>7</v>
      </c>
      <c r="F218" t="s">
        <v>8</v>
      </c>
      <c r="G218" s="3" t="s">
        <v>158</v>
      </c>
      <c r="H218" s="7">
        <v>45.189205000000001</v>
      </c>
      <c r="I218" s="7">
        <v>-78.948274999999995</v>
      </c>
      <c r="J218" s="4">
        <v>5.44</v>
      </c>
      <c r="K218" s="2">
        <v>2.3286300000000001E-4</v>
      </c>
      <c r="L218" t="s">
        <v>616</v>
      </c>
      <c r="M218">
        <v>0</v>
      </c>
      <c r="N218" s="16">
        <f>J218*365</f>
        <v>1985.6000000000001</v>
      </c>
      <c r="O218" s="2">
        <f>K218*EXP(5.9)</f>
        <v>8.5003719879524084E-2</v>
      </c>
      <c r="P218" s="22">
        <f>EXP(-K218*365*J218)</f>
        <v>0.62978752851856457</v>
      </c>
      <c r="Q218" s="18">
        <f t="shared" si="6"/>
        <v>0.37021247148143543</v>
      </c>
      <c r="S218">
        <v>1</v>
      </c>
      <c r="T218">
        <f>LN(O218)</f>
        <v>-2.4650602601608869</v>
      </c>
      <c r="U218" s="7">
        <f>LN(J218)</f>
        <v>1.6937790608678513</v>
      </c>
      <c r="V218" s="7">
        <f>-LN(P218)</f>
        <v>0.4623727728</v>
      </c>
      <c r="W218">
        <f t="shared" si="7"/>
        <v>-0.7713838457105443</v>
      </c>
    </row>
    <row r="219" spans="1:23" x14ac:dyDescent="0.3">
      <c r="A219">
        <v>218</v>
      </c>
      <c r="B219" t="s">
        <v>31</v>
      </c>
      <c r="C219" t="s">
        <v>224</v>
      </c>
      <c r="D219" s="1">
        <v>27</v>
      </c>
      <c r="E219" t="s">
        <v>22</v>
      </c>
      <c r="F219" t="s">
        <v>133</v>
      </c>
      <c r="G219" s="3" t="s">
        <v>159</v>
      </c>
      <c r="H219" s="7">
        <v>39.882868999999999</v>
      </c>
      <c r="I219" s="7">
        <v>-75.786075999999994</v>
      </c>
      <c r="J219" s="4">
        <v>8.4474890000000007E-3</v>
      </c>
      <c r="K219" s="2">
        <v>5.6856983571333078E-2</v>
      </c>
      <c r="L219" t="s">
        <v>619</v>
      </c>
      <c r="M219">
        <v>0</v>
      </c>
      <c r="N219" s="20">
        <f>J219*365</f>
        <v>3.0833334850000003</v>
      </c>
      <c r="O219" s="2">
        <f>K219*EXP(5.9)</f>
        <v>20.754929313340032</v>
      </c>
      <c r="P219" s="22">
        <f>EXP(-K219*365*J219)</f>
        <v>0.83919763396156599</v>
      </c>
      <c r="Q219" s="18">
        <f t="shared" si="6"/>
        <v>0.16080236603843401</v>
      </c>
      <c r="S219">
        <v>1</v>
      </c>
      <c r="T219">
        <f>LN(O219)</f>
        <v>3.0327837757338463</v>
      </c>
      <c r="U219" s="7">
        <f>LN(J219)</f>
        <v>-4.7738860415370796</v>
      </c>
      <c r="V219" s="7">
        <f>-LN(P219)</f>
        <v>0.17530904130158612</v>
      </c>
      <c r="W219">
        <f t="shared" si="7"/>
        <v>-1.7412049122207423</v>
      </c>
    </row>
    <row r="220" spans="1:23" x14ac:dyDescent="0.3">
      <c r="A220">
        <v>219</v>
      </c>
      <c r="B220" t="s">
        <v>31</v>
      </c>
      <c r="C220" t="s">
        <v>224</v>
      </c>
      <c r="D220" s="1">
        <v>27</v>
      </c>
      <c r="E220" t="s">
        <v>22</v>
      </c>
      <c r="F220" t="s">
        <v>133</v>
      </c>
      <c r="G220" s="3" t="s">
        <v>159</v>
      </c>
      <c r="H220" s="7">
        <v>39.882868999999999</v>
      </c>
      <c r="I220" s="7">
        <v>-75.786075999999994</v>
      </c>
      <c r="J220" s="4">
        <v>8.4474890000000007E-3</v>
      </c>
      <c r="K220" s="2">
        <v>8.8113091005231445E-2</v>
      </c>
      <c r="L220" t="s">
        <v>619</v>
      </c>
      <c r="M220">
        <v>0</v>
      </c>
      <c r="N220" s="20">
        <f>J220*365</f>
        <v>3.0833334850000003</v>
      </c>
      <c r="O220" s="2">
        <f>K220*EXP(5.9)</f>
        <v>32.164579626336973</v>
      </c>
      <c r="P220" s="22">
        <f>EXP(-K220*365*J220)</f>
        <v>0.7620965357655568</v>
      </c>
      <c r="Q220" s="18">
        <f t="shared" si="6"/>
        <v>0.2379034642344432</v>
      </c>
      <c r="S220">
        <v>1</v>
      </c>
      <c r="T220">
        <f>LN(O220)</f>
        <v>3.4708658354891089</v>
      </c>
      <c r="U220" s="7">
        <f>LN(J220)</f>
        <v>-4.7738860415370796</v>
      </c>
      <c r="V220" s="7">
        <f>-LN(P220)</f>
        <v>0.27168204396328244</v>
      </c>
      <c r="W220">
        <f t="shared" si="7"/>
        <v>-1.3031228524654794</v>
      </c>
    </row>
    <row r="221" spans="1:23" x14ac:dyDescent="0.3">
      <c r="A221">
        <v>220</v>
      </c>
      <c r="B221" t="s">
        <v>31</v>
      </c>
      <c r="C221" t="s">
        <v>225</v>
      </c>
      <c r="D221" s="1">
        <v>28</v>
      </c>
      <c r="E221" t="s">
        <v>7</v>
      </c>
      <c r="F221" t="s">
        <v>16</v>
      </c>
      <c r="G221" s="3" t="s">
        <v>17</v>
      </c>
      <c r="H221" s="7">
        <v>39.948931000000002</v>
      </c>
      <c r="I221" s="7">
        <v>4.2511869999999998</v>
      </c>
      <c r="J221" s="4">
        <v>7.6712328999999996E-2</v>
      </c>
      <c r="K221" s="2">
        <v>7.2900468940828957E-4</v>
      </c>
      <c r="L221" t="s">
        <v>618</v>
      </c>
      <c r="M221">
        <v>0</v>
      </c>
      <c r="N221" s="16">
        <f>J221*365</f>
        <v>28.000000085</v>
      </c>
      <c r="O221" s="2">
        <f>K221*EXP(5.9)</f>
        <v>0.2661140258835526</v>
      </c>
      <c r="P221" s="22">
        <f>EXP(-K221*365*J221)</f>
        <v>0.97979478592221092</v>
      </c>
      <c r="Q221" s="18">
        <f t="shared" si="6"/>
        <v>2.020521407778908E-2</v>
      </c>
      <c r="S221">
        <v>1</v>
      </c>
      <c r="T221">
        <f>LN(O221)</f>
        <v>-1.3238303933174715</v>
      </c>
      <c r="U221" s="7">
        <f>LN(J221)</f>
        <v>-2.5676928403715733</v>
      </c>
      <c r="V221" s="7">
        <f>-LN(P221)</f>
        <v>2.0412131365397546E-2</v>
      </c>
      <c r="W221">
        <f t="shared" si="7"/>
        <v>-3.891625880106552</v>
      </c>
    </row>
    <row r="222" spans="1:23" x14ac:dyDescent="0.3">
      <c r="A222">
        <v>221</v>
      </c>
      <c r="B222" t="s">
        <v>31</v>
      </c>
      <c r="C222" t="s">
        <v>225</v>
      </c>
      <c r="D222" s="1">
        <v>28</v>
      </c>
      <c r="E222" t="s">
        <v>22</v>
      </c>
      <c r="F222" t="s">
        <v>16</v>
      </c>
      <c r="G222" s="3" t="s">
        <v>17</v>
      </c>
      <c r="H222" s="7">
        <v>39.948338999999997</v>
      </c>
      <c r="I222" s="7">
        <v>4.2206140000000003</v>
      </c>
      <c r="J222" s="4">
        <v>7.6712328999999996E-2</v>
      </c>
      <c r="K222" s="2">
        <v>4.3740281364497372E-3</v>
      </c>
      <c r="L222" t="s">
        <v>618</v>
      </c>
      <c r="M222">
        <v>0</v>
      </c>
      <c r="N222" s="16">
        <f>J222*365</f>
        <v>28.000000085</v>
      </c>
      <c r="O222" s="2">
        <f>K222*EXP(5.9)</f>
        <v>1.5966841553013154</v>
      </c>
      <c r="P222" s="22">
        <f>EXP(-K222*365*J222)</f>
        <v>0.88472997971792233</v>
      </c>
      <c r="Q222" s="18">
        <f t="shared" si="6"/>
        <v>0.11527002028207767</v>
      </c>
      <c r="S222">
        <v>1</v>
      </c>
      <c r="T222">
        <f>LN(O222)</f>
        <v>0.46792907591058325</v>
      </c>
      <c r="U222" s="7">
        <f>LN(J222)</f>
        <v>-2.5676928403715733</v>
      </c>
      <c r="V222" s="7">
        <f>-LN(P222)</f>
        <v>0.12247278819238498</v>
      </c>
      <c r="W222">
        <f t="shared" si="7"/>
        <v>-2.0998664108784992</v>
      </c>
    </row>
    <row r="223" spans="1:23" x14ac:dyDescent="0.3">
      <c r="A223">
        <v>222</v>
      </c>
      <c r="B223" t="s">
        <v>6</v>
      </c>
      <c r="C223" t="s">
        <v>226</v>
      </c>
      <c r="D223" s="1">
        <v>29</v>
      </c>
      <c r="E223" t="s">
        <v>7</v>
      </c>
      <c r="F223" t="s">
        <v>8</v>
      </c>
      <c r="G223" s="3" t="s">
        <v>24</v>
      </c>
      <c r="H223" s="7">
        <v>40.137481000000001</v>
      </c>
      <c r="I223" s="7">
        <v>-105.585486</v>
      </c>
      <c r="J223" s="4">
        <v>2.8824821E-2</v>
      </c>
      <c r="K223" s="2">
        <v>6.7437879999999997E-3</v>
      </c>
      <c r="L223" t="s">
        <v>616</v>
      </c>
      <c r="M223">
        <v>0</v>
      </c>
      <c r="N223" s="16">
        <f>J223*365</f>
        <v>10.521059665000001</v>
      </c>
      <c r="O223" s="2">
        <f>K223*EXP(5.9)</f>
        <v>2.4617352953405907</v>
      </c>
      <c r="P223" s="22">
        <f>EXP(-K223*365*J223)</f>
        <v>0.93150679347698517</v>
      </c>
      <c r="Q223" s="18">
        <f t="shared" si="6"/>
        <v>6.8493206523014827E-2</v>
      </c>
      <c r="S223">
        <v>1</v>
      </c>
      <c r="T223">
        <f>LN(O223)</f>
        <v>0.90086650587337591</v>
      </c>
      <c r="U223" s="7">
        <f>LN(J223)</f>
        <v>-3.5465184227335462</v>
      </c>
      <c r="V223" s="7">
        <f>-LN(P223)</f>
        <v>7.0951795916110963E-2</v>
      </c>
      <c r="W223">
        <f t="shared" si="7"/>
        <v>-2.6457545632776802</v>
      </c>
    </row>
    <row r="224" spans="1:23" x14ac:dyDescent="0.3">
      <c r="A224">
        <v>223</v>
      </c>
      <c r="B224" t="s">
        <v>6</v>
      </c>
      <c r="C224" t="s">
        <v>226</v>
      </c>
      <c r="D224" s="1">
        <v>29</v>
      </c>
      <c r="E224" t="s">
        <v>7</v>
      </c>
      <c r="F224" t="s">
        <v>8</v>
      </c>
      <c r="G224" s="3" t="s">
        <v>24</v>
      </c>
      <c r="H224" s="7">
        <v>40.137481000000001</v>
      </c>
      <c r="I224" s="7">
        <v>-105.585486</v>
      </c>
      <c r="J224" s="4">
        <v>3.4907980999999998E-2</v>
      </c>
      <c r="K224" s="2">
        <v>2.1122361999999999E-2</v>
      </c>
      <c r="L224" t="s">
        <v>616</v>
      </c>
      <c r="M224">
        <v>0</v>
      </c>
      <c r="N224" s="16">
        <f>J224*365</f>
        <v>12.741413065</v>
      </c>
      <c r="O224" s="2">
        <f>K224*EXP(5.9)</f>
        <v>7.7104535398148437</v>
      </c>
      <c r="P224" s="22">
        <f>EXP(-K224*365*J224)</f>
        <v>0.76404488682673255</v>
      </c>
      <c r="Q224" s="18">
        <f t="shared" si="6"/>
        <v>0.23595511317326745</v>
      </c>
      <c r="S224">
        <v>1</v>
      </c>
      <c r="T224">
        <f>LN(O224)</f>
        <v>2.0425770107238312</v>
      </c>
      <c r="U224" s="7">
        <f>LN(J224)</f>
        <v>-3.3550397939690626</v>
      </c>
      <c r="V224" s="7">
        <f>-LN(P224)</f>
        <v>0.26912873915045948</v>
      </c>
      <c r="W224">
        <f t="shared" si="7"/>
        <v>-1.31256542966274</v>
      </c>
    </row>
    <row r="225" spans="1:23" x14ac:dyDescent="0.3">
      <c r="A225">
        <v>224</v>
      </c>
      <c r="B225" t="s">
        <v>6</v>
      </c>
      <c r="C225" t="s">
        <v>226</v>
      </c>
      <c r="D225" s="1">
        <v>29</v>
      </c>
      <c r="E225" t="s">
        <v>7</v>
      </c>
      <c r="F225" t="s">
        <v>8</v>
      </c>
      <c r="G225" s="3" t="s">
        <v>24</v>
      </c>
      <c r="H225" s="7">
        <v>40.137481000000001</v>
      </c>
      <c r="I225" s="7">
        <v>-105.585486</v>
      </c>
      <c r="J225" s="4">
        <v>3.8016355000000002E-2</v>
      </c>
      <c r="K225" s="2">
        <v>1.9695442000000001E-2</v>
      </c>
      <c r="L225" t="s">
        <v>616</v>
      </c>
      <c r="M225">
        <v>0</v>
      </c>
      <c r="N225" s="16">
        <f>J225*365</f>
        <v>13.875969575000001</v>
      </c>
      <c r="O225" s="2">
        <f>K225*EXP(5.9)</f>
        <v>7.1895742761684494</v>
      </c>
      <c r="P225" s="22">
        <f>EXP(-K225*365*J225)</f>
        <v>0.760869550792449</v>
      </c>
      <c r="Q225" s="18">
        <f t="shared" si="6"/>
        <v>0.239130449207551</v>
      </c>
      <c r="S225">
        <v>1</v>
      </c>
      <c r="T225">
        <f>LN(O225)</f>
        <v>1.9726319594331336</v>
      </c>
      <c r="U225" s="7">
        <f>LN(J225)</f>
        <v>-3.2697388171121569</v>
      </c>
      <c r="V225" s="7">
        <f>-LN(P225)</f>
        <v>0.27329335395817711</v>
      </c>
      <c r="W225">
        <f t="shared" si="7"/>
        <v>-1.2972095040965326</v>
      </c>
    </row>
    <row r="226" spans="1:23" x14ac:dyDescent="0.3">
      <c r="A226">
        <v>225</v>
      </c>
      <c r="B226" t="s">
        <v>6</v>
      </c>
      <c r="C226" t="s">
        <v>226</v>
      </c>
      <c r="D226" s="1">
        <v>29</v>
      </c>
      <c r="E226" t="s">
        <v>7</v>
      </c>
      <c r="F226" t="s">
        <v>8</v>
      </c>
      <c r="G226" s="3" t="s">
        <v>24</v>
      </c>
      <c r="H226" s="7">
        <v>40.137481000000001</v>
      </c>
      <c r="I226" s="7">
        <v>-105.585486</v>
      </c>
      <c r="J226" s="4">
        <v>3.5522873000000003E-2</v>
      </c>
      <c r="K226" s="2">
        <v>1.9739040999999999E-2</v>
      </c>
      <c r="L226" t="s">
        <v>616</v>
      </c>
      <c r="M226">
        <v>0</v>
      </c>
      <c r="N226" s="16">
        <f>J226*365</f>
        <v>12.965848645000001</v>
      </c>
      <c r="O226" s="2">
        <f>K226*EXP(5.9)</f>
        <v>7.2054895447299092</v>
      </c>
      <c r="P226" s="22">
        <f>EXP(-K226*365*J226)</f>
        <v>0.77419351442613071</v>
      </c>
      <c r="Q226" s="18">
        <f t="shared" si="6"/>
        <v>0.22580648557386929</v>
      </c>
      <c r="S226">
        <v>1</v>
      </c>
      <c r="T226">
        <f>LN(O226)</f>
        <v>1.9748431722827928</v>
      </c>
      <c r="U226" s="7">
        <f>LN(J226)</f>
        <v>-3.3375784801200936</v>
      </c>
      <c r="V226" s="7">
        <f>-LN(P226)</f>
        <v>0.25593341800344943</v>
      </c>
      <c r="W226">
        <f t="shared" si="7"/>
        <v>-1.3628379542548097</v>
      </c>
    </row>
    <row r="227" spans="1:23" x14ac:dyDescent="0.3">
      <c r="A227">
        <v>226</v>
      </c>
      <c r="B227" t="s">
        <v>6</v>
      </c>
      <c r="C227" t="s">
        <v>226</v>
      </c>
      <c r="D227" s="1">
        <v>29</v>
      </c>
      <c r="E227" t="s">
        <v>7</v>
      </c>
      <c r="F227" t="s">
        <v>8</v>
      </c>
      <c r="G227" s="3" t="s">
        <v>24</v>
      </c>
      <c r="H227" s="7">
        <v>40.137481000000001</v>
      </c>
      <c r="I227" s="7">
        <v>-105.585486</v>
      </c>
      <c r="J227" s="4">
        <v>3.8107466999999999E-2</v>
      </c>
      <c r="K227" s="2">
        <v>1.8456806999999999E-2</v>
      </c>
      <c r="L227" t="s">
        <v>616</v>
      </c>
      <c r="M227">
        <v>0</v>
      </c>
      <c r="N227" s="16">
        <f>J227*365</f>
        <v>13.909225455</v>
      </c>
      <c r="O227" s="2">
        <f>K227*EXP(5.9)</f>
        <v>6.737426092159077</v>
      </c>
      <c r="P227" s="22">
        <f>EXP(-K227*365*J227)</f>
        <v>0.77358487247775665</v>
      </c>
      <c r="Q227" s="18">
        <f t="shared" si="6"/>
        <v>0.22641512752224335</v>
      </c>
      <c r="S227">
        <v>1</v>
      </c>
      <c r="T227">
        <f>LN(O227)</f>
        <v>1.9076779665510641</v>
      </c>
      <c r="U227" s="7">
        <f>LN(J227)</f>
        <v>-3.267345031799918</v>
      </c>
      <c r="V227" s="7">
        <f>-LN(P227)</f>
        <v>0.25671988974242221</v>
      </c>
      <c r="W227">
        <f t="shared" si="7"/>
        <v>-1.3597697116663625</v>
      </c>
    </row>
    <row r="228" spans="1:23" x14ac:dyDescent="0.3">
      <c r="A228">
        <v>227</v>
      </c>
      <c r="B228" t="s">
        <v>6</v>
      </c>
      <c r="C228" t="s">
        <v>226</v>
      </c>
      <c r="D228" s="1">
        <v>29</v>
      </c>
      <c r="E228" t="s">
        <v>7</v>
      </c>
      <c r="F228" t="s">
        <v>8</v>
      </c>
      <c r="G228" s="3" t="s">
        <v>24</v>
      </c>
      <c r="H228" s="7">
        <v>40.137481000000001</v>
      </c>
      <c r="I228" s="7">
        <v>-105.585486</v>
      </c>
      <c r="J228" s="4">
        <v>4.4422995E-2</v>
      </c>
      <c r="K228" s="2">
        <v>6.4580699999999998E-4</v>
      </c>
      <c r="L228" t="s">
        <v>616</v>
      </c>
      <c r="M228">
        <v>0</v>
      </c>
      <c r="N228" s="16">
        <f>J228*365</f>
        <v>16.214393175000001</v>
      </c>
      <c r="O228" s="2">
        <f>K228*EXP(5.9)</f>
        <v>0.23574375200970446</v>
      </c>
      <c r="P228" s="22">
        <f>EXP(-K228*365*J228)</f>
        <v>0.98958326530356666</v>
      </c>
      <c r="Q228" s="18">
        <f t="shared" si="6"/>
        <v>1.0416734696433338E-2</v>
      </c>
      <c r="S228">
        <v>1</v>
      </c>
      <c r="T228">
        <f>LN(O228)</f>
        <v>-1.4450098604297199</v>
      </c>
      <c r="U228" s="7">
        <f>LN(J228)</f>
        <v>-3.1139980382052697</v>
      </c>
      <c r="V228" s="7">
        <f>-LN(P228)</f>
        <v>1.0471368613167246E-2</v>
      </c>
      <c r="W228">
        <f t="shared" si="7"/>
        <v>-4.559110545052496</v>
      </c>
    </row>
    <row r="229" spans="1:23" x14ac:dyDescent="0.3">
      <c r="A229">
        <v>228</v>
      </c>
      <c r="B229" t="s">
        <v>31</v>
      </c>
      <c r="C229" t="s">
        <v>227</v>
      </c>
      <c r="D229" s="1">
        <v>30</v>
      </c>
      <c r="E229" t="s">
        <v>18</v>
      </c>
      <c r="F229" t="s">
        <v>133</v>
      </c>
      <c r="G229" s="3" t="s">
        <v>160</v>
      </c>
      <c r="H229" s="7">
        <v>30.980111000000001</v>
      </c>
      <c r="I229" s="7">
        <v>-81.554456999999999</v>
      </c>
      <c r="J229" s="4">
        <v>0.139726027</v>
      </c>
      <c r="K229" s="2">
        <v>1.0553498403871933E-3</v>
      </c>
      <c r="L229" t="s">
        <v>622</v>
      </c>
      <c r="M229">
        <v>0</v>
      </c>
      <c r="N229" s="20">
        <f>J229*365</f>
        <v>50.999999854999999</v>
      </c>
      <c r="O229" s="2">
        <f>K229*EXP(5.9)</f>
        <v>0.38524223344702008</v>
      </c>
      <c r="P229" s="22">
        <f>EXP(-K229*365*J229)</f>
        <v>0.94759996682526892</v>
      </c>
      <c r="Q229" s="18">
        <f t="shared" si="6"/>
        <v>5.2400033174731075E-2</v>
      </c>
      <c r="S229">
        <v>1</v>
      </c>
      <c r="T229">
        <f>LN(O229)</f>
        <v>-0.95388296475924339</v>
      </c>
      <c r="U229" s="7">
        <f>LN(J229)</f>
        <v>-1.968071723701303</v>
      </c>
      <c r="V229" s="7">
        <f>-LN(P229)</f>
        <v>5.382284170672115E-2</v>
      </c>
      <c r="W229">
        <f t="shared" si="7"/>
        <v>-2.9220573348780547</v>
      </c>
    </row>
    <row r="230" spans="1:23" x14ac:dyDescent="0.3">
      <c r="A230">
        <v>229</v>
      </c>
      <c r="B230" t="s">
        <v>31</v>
      </c>
      <c r="C230" t="s">
        <v>227</v>
      </c>
      <c r="D230" s="1">
        <v>30</v>
      </c>
      <c r="E230" t="s">
        <v>18</v>
      </c>
      <c r="F230" t="s">
        <v>133</v>
      </c>
      <c r="G230" s="3" t="s">
        <v>160</v>
      </c>
      <c r="H230" s="7">
        <v>30.980111000000001</v>
      </c>
      <c r="I230" s="7">
        <v>-81.554456999999999</v>
      </c>
      <c r="J230" s="4">
        <v>0.139726027</v>
      </c>
      <c r="K230" s="2">
        <v>9.8883059249736693E-4</v>
      </c>
      <c r="L230" t="s">
        <v>622</v>
      </c>
      <c r="M230">
        <v>0</v>
      </c>
      <c r="N230" s="20">
        <f>J230*365</f>
        <v>50.999999854999999</v>
      </c>
      <c r="O230" s="2">
        <f>K230*EXP(5.9)</f>
        <v>0.36096021563301173</v>
      </c>
      <c r="P230" s="22">
        <f>EXP(-K230*365*J230)</f>
        <v>0.95082014141107618</v>
      </c>
      <c r="Q230" s="18">
        <f t="shared" si="6"/>
        <v>4.9179858588923819E-2</v>
      </c>
      <c r="S230">
        <v>1</v>
      </c>
      <c r="T230">
        <f>LN(O230)</f>
        <v>-1.0189875327251214</v>
      </c>
      <c r="U230" s="7">
        <f>LN(J230)</f>
        <v>-1.968071723701303</v>
      </c>
      <c r="V230" s="7">
        <f>-LN(P230)</f>
        <v>5.0430360073985311E-2</v>
      </c>
      <c r="W230">
        <f t="shared" si="7"/>
        <v>-2.9871619028439325</v>
      </c>
    </row>
    <row r="231" spans="1:23" x14ac:dyDescent="0.3">
      <c r="A231">
        <v>230</v>
      </c>
      <c r="B231" t="s">
        <v>31</v>
      </c>
      <c r="C231" t="s">
        <v>228</v>
      </c>
      <c r="D231" s="1">
        <v>31</v>
      </c>
      <c r="E231" t="s">
        <v>7</v>
      </c>
      <c r="F231" t="s">
        <v>8</v>
      </c>
      <c r="G231" s="3" t="s">
        <v>161</v>
      </c>
      <c r="H231" s="7">
        <v>45.422552000000003</v>
      </c>
      <c r="I231" s="7">
        <v>-72.211614999999995</v>
      </c>
      <c r="J231" s="4">
        <v>7.6712328999999996E-2</v>
      </c>
      <c r="K231" s="2">
        <v>5.7538406655309321E-2</v>
      </c>
      <c r="L231" t="s">
        <v>618</v>
      </c>
      <c r="M231">
        <v>0</v>
      </c>
      <c r="N231" s="16">
        <f>J231*365</f>
        <v>28.000000085</v>
      </c>
      <c r="O231" s="2">
        <f>K231*EXP(5.9)</f>
        <v>21.003674270459701</v>
      </c>
      <c r="P231" s="22">
        <f>EXP(-K231*365*J231)</f>
        <v>0.19967277222632424</v>
      </c>
      <c r="Q231" s="18">
        <f t="shared" si="6"/>
        <v>0.80032722777367571</v>
      </c>
      <c r="S231">
        <v>1</v>
      </c>
      <c r="T231">
        <f>LN(O231)</f>
        <v>3.0446973876787728</v>
      </c>
      <c r="U231" s="7">
        <f>LN(J231)</f>
        <v>-2.5676928403715733</v>
      </c>
      <c r="V231" s="7">
        <f>-LN(P231)</f>
        <v>1.6110753912394256</v>
      </c>
      <c r="W231">
        <f t="shared" si="7"/>
        <v>0.47690190088969076</v>
      </c>
    </row>
    <row r="232" spans="1:23" x14ac:dyDescent="0.3">
      <c r="A232">
        <v>231</v>
      </c>
      <c r="B232" t="s">
        <v>31</v>
      </c>
      <c r="C232" t="s">
        <v>228</v>
      </c>
      <c r="D232" s="1">
        <v>31</v>
      </c>
      <c r="E232" t="s">
        <v>7</v>
      </c>
      <c r="F232" t="s">
        <v>8</v>
      </c>
      <c r="G232" s="3" t="s">
        <v>36</v>
      </c>
      <c r="H232" s="7">
        <v>45.405349999999999</v>
      </c>
      <c r="I232" s="7">
        <v>-72.201853999999997</v>
      </c>
      <c r="J232" s="4">
        <v>7.6712328999999996E-2</v>
      </c>
      <c r="K232" s="2">
        <v>1.5550920717651169E-2</v>
      </c>
      <c r="L232" t="s">
        <v>618</v>
      </c>
      <c r="M232">
        <v>0</v>
      </c>
      <c r="N232" s="16">
        <f>J232*365</f>
        <v>28.000000085</v>
      </c>
      <c r="O232" s="2">
        <f>K232*EXP(5.9)</f>
        <v>5.676668721745866</v>
      </c>
      <c r="P232" s="22">
        <f>EXP(-K232*365*J232)</f>
        <v>0.64698913247443934</v>
      </c>
      <c r="Q232" s="18">
        <f t="shared" si="6"/>
        <v>0.35301086752556066</v>
      </c>
      <c r="S232">
        <v>1</v>
      </c>
      <c r="T232">
        <f>LN(O232)</f>
        <v>1.7363645680285942</v>
      </c>
      <c r="U232" s="7">
        <f>LN(J232)</f>
        <v>-2.5676928403715733</v>
      </c>
      <c r="V232" s="7">
        <f>-LN(P232)</f>
        <v>0.43542578141606103</v>
      </c>
      <c r="W232">
        <f t="shared" si="7"/>
        <v>-0.8314309187604878</v>
      </c>
    </row>
    <row r="233" spans="1:23" x14ac:dyDescent="0.3">
      <c r="A233">
        <v>232</v>
      </c>
      <c r="B233" t="s">
        <v>31</v>
      </c>
      <c r="C233" t="s">
        <v>228</v>
      </c>
      <c r="D233" s="1">
        <v>31</v>
      </c>
      <c r="E233" t="s">
        <v>7</v>
      </c>
      <c r="F233" t="s">
        <v>8</v>
      </c>
      <c r="G233" s="3" t="s">
        <v>162</v>
      </c>
      <c r="H233" s="7">
        <v>45.452545000000001</v>
      </c>
      <c r="I233" s="7">
        <v>-72.147242000000006</v>
      </c>
      <c r="J233" s="4">
        <v>7.6712328999999996E-2</v>
      </c>
      <c r="K233" s="2">
        <v>1.399582864588605E-2</v>
      </c>
      <c r="L233" t="s">
        <v>618</v>
      </c>
      <c r="M233">
        <v>0</v>
      </c>
      <c r="N233" s="16">
        <f>J233*365</f>
        <v>28.000000085</v>
      </c>
      <c r="O233" s="2">
        <f>K233*EXP(5.9)</f>
        <v>5.1090018495712783</v>
      </c>
      <c r="P233" s="22">
        <f>EXP(-K233*365*J233)</f>
        <v>0.67578303859755395</v>
      </c>
      <c r="Q233" s="18">
        <f t="shared" si="6"/>
        <v>0.32421696140244605</v>
      </c>
      <c r="S233">
        <v>1</v>
      </c>
      <c r="T233">
        <f>LN(O233)</f>
        <v>1.6310040523707676</v>
      </c>
      <c r="U233" s="7">
        <f>LN(J233)</f>
        <v>-2.5676928403715733</v>
      </c>
      <c r="V233" s="7">
        <f>-LN(P233)</f>
        <v>0.39188320327445481</v>
      </c>
      <c r="W233">
        <f t="shared" si="7"/>
        <v>-0.93679143441831447</v>
      </c>
    </row>
    <row r="234" spans="1:23" x14ac:dyDescent="0.3">
      <c r="A234">
        <v>233</v>
      </c>
      <c r="B234" t="s">
        <v>31</v>
      </c>
      <c r="C234" t="s">
        <v>228</v>
      </c>
      <c r="D234" s="1">
        <v>31</v>
      </c>
      <c r="E234" t="s">
        <v>7</v>
      </c>
      <c r="F234" t="s">
        <v>8</v>
      </c>
      <c r="G234" s="3" t="s">
        <v>163</v>
      </c>
      <c r="H234" s="7">
        <v>45.404626999999998</v>
      </c>
      <c r="I234" s="7">
        <v>-72.184645000000003</v>
      </c>
      <c r="J234" s="4">
        <v>7.6712328999999996E-2</v>
      </c>
      <c r="K234" s="2">
        <v>4.9762946296483743E-2</v>
      </c>
      <c r="L234" t="s">
        <v>618</v>
      </c>
      <c r="M234">
        <v>0</v>
      </c>
      <c r="N234" s="16">
        <f>J234*365</f>
        <v>28.000000085</v>
      </c>
      <c r="O234" s="2">
        <f>K234*EXP(5.9)</f>
        <v>18.165339909586773</v>
      </c>
      <c r="P234" s="22">
        <f>EXP(-K234*365*J234)</f>
        <v>0.24823919528433191</v>
      </c>
      <c r="Q234" s="18">
        <f t="shared" si="6"/>
        <v>0.75176080471566809</v>
      </c>
      <c r="S234">
        <v>1</v>
      </c>
      <c r="T234">
        <f>LN(O234)</f>
        <v>2.899515377834275</v>
      </c>
      <c r="U234" s="7">
        <f>LN(J234)</f>
        <v>-2.5676928403715733</v>
      </c>
      <c r="V234" s="7">
        <f>-LN(P234)</f>
        <v>1.3933625005313952</v>
      </c>
      <c r="W234">
        <f t="shared" si="7"/>
        <v>0.33171989104519295</v>
      </c>
    </row>
    <row r="235" spans="1:23" x14ac:dyDescent="0.3">
      <c r="A235">
        <v>234</v>
      </c>
      <c r="B235" t="s">
        <v>31</v>
      </c>
      <c r="C235" t="s">
        <v>228</v>
      </c>
      <c r="D235" s="1">
        <v>31</v>
      </c>
      <c r="E235" t="s">
        <v>7</v>
      </c>
      <c r="F235" t="s">
        <v>8</v>
      </c>
      <c r="G235" s="3" t="s">
        <v>164</v>
      </c>
      <c r="H235" s="7">
        <v>45.384616999999999</v>
      </c>
      <c r="I235" s="7">
        <v>-72.174131000000003</v>
      </c>
      <c r="J235" s="4">
        <v>7.6712328999999996E-2</v>
      </c>
      <c r="K235" s="2">
        <v>2.0993742968829075E-2</v>
      </c>
      <c r="L235" t="s">
        <v>618</v>
      </c>
      <c r="M235">
        <v>0</v>
      </c>
      <c r="N235" s="16">
        <f>J235*365</f>
        <v>28.000000085</v>
      </c>
      <c r="O235" s="2">
        <f>K235*EXP(5.9)</f>
        <v>7.6635027743569175</v>
      </c>
      <c r="P235" s="22">
        <f>EXP(-K235*365*J235)</f>
        <v>0.55553436706542092</v>
      </c>
      <c r="Q235" s="18">
        <f t="shared" si="6"/>
        <v>0.44446563293457908</v>
      </c>
      <c r="S235">
        <v>1</v>
      </c>
      <c r="T235">
        <f>LN(O235)</f>
        <v>2.0364691604789322</v>
      </c>
      <c r="U235" s="7">
        <f>LN(J235)</f>
        <v>-2.5676928403715733</v>
      </c>
      <c r="V235" s="7">
        <f>-LN(P235)</f>
        <v>0.58782480491168232</v>
      </c>
      <c r="W235">
        <f t="shared" si="7"/>
        <v>-0.53132632631014987</v>
      </c>
    </row>
    <row r="236" spans="1:23" x14ac:dyDescent="0.3">
      <c r="A236">
        <v>235</v>
      </c>
      <c r="B236" t="s">
        <v>31</v>
      </c>
      <c r="C236" t="s">
        <v>228</v>
      </c>
      <c r="D236" s="1">
        <v>31</v>
      </c>
      <c r="E236" t="s">
        <v>7</v>
      </c>
      <c r="F236" t="s">
        <v>8</v>
      </c>
      <c r="G236" s="3" t="s">
        <v>165</v>
      </c>
      <c r="H236" s="7">
        <v>45.405019000000003</v>
      </c>
      <c r="I236" s="7">
        <v>-72.197176999999996</v>
      </c>
      <c r="J236" s="4">
        <v>7.6712328999999996E-2</v>
      </c>
      <c r="K236" s="2">
        <v>4.3542578009423273E-2</v>
      </c>
      <c r="L236" t="s">
        <v>618</v>
      </c>
      <c r="M236">
        <v>0</v>
      </c>
      <c r="N236" s="16">
        <f>J236*365</f>
        <v>28.000000085</v>
      </c>
      <c r="O236" s="2">
        <f>K236*EXP(5.9)</f>
        <v>15.894672420888424</v>
      </c>
      <c r="P236" s="22">
        <f>EXP(-K236*365*J236)</f>
        <v>0.29546875375964338</v>
      </c>
      <c r="Q236" s="18">
        <f t="shared" si="6"/>
        <v>0.70453124624035657</v>
      </c>
      <c r="S236">
        <v>1</v>
      </c>
      <c r="T236">
        <f>LN(O236)</f>
        <v>2.7659839852097523</v>
      </c>
      <c r="U236" s="7">
        <f>LN(J236)</f>
        <v>-2.5676928403715733</v>
      </c>
      <c r="V236" s="7">
        <f>-LN(P236)</f>
        <v>1.2191921879649708</v>
      </c>
      <c r="W236">
        <f t="shared" si="7"/>
        <v>0.19818849842067029</v>
      </c>
    </row>
    <row r="237" spans="1:23" x14ac:dyDescent="0.3">
      <c r="A237">
        <v>236</v>
      </c>
      <c r="B237" t="s">
        <v>31</v>
      </c>
      <c r="C237" t="s">
        <v>228</v>
      </c>
      <c r="D237" s="1">
        <v>31</v>
      </c>
      <c r="E237" t="s">
        <v>7</v>
      </c>
      <c r="F237" t="s">
        <v>8</v>
      </c>
      <c r="G237" s="3" t="s">
        <v>39</v>
      </c>
      <c r="H237" s="7">
        <v>45.405019000000003</v>
      </c>
      <c r="I237" s="7">
        <v>-72.197176999999996</v>
      </c>
      <c r="J237" s="4">
        <v>7.6712328999999996E-2</v>
      </c>
      <c r="K237" s="2">
        <v>4.1987485937658151E-2</v>
      </c>
      <c r="L237" t="s">
        <v>618</v>
      </c>
      <c r="M237">
        <v>0</v>
      </c>
      <c r="N237" s="16">
        <f>J237*365</f>
        <v>28.000000085</v>
      </c>
      <c r="O237" s="2">
        <f>K237*EXP(5.9)</f>
        <v>15.327005548713835</v>
      </c>
      <c r="P237" s="22">
        <f>EXP(-K237*365*J237)</f>
        <v>0.30861843299077785</v>
      </c>
      <c r="Q237" s="18">
        <f t="shared" si="6"/>
        <v>0.69138156700922215</v>
      </c>
      <c r="S237">
        <v>1</v>
      </c>
      <c r="T237">
        <f>LN(O237)</f>
        <v>2.7296163410388772</v>
      </c>
      <c r="U237" s="7">
        <f>LN(J237)</f>
        <v>-2.5676928403715733</v>
      </c>
      <c r="V237" s="7">
        <f>-LN(P237)</f>
        <v>1.1756496098233644</v>
      </c>
      <c r="W237">
        <f t="shared" si="7"/>
        <v>0.16182085424979525</v>
      </c>
    </row>
    <row r="238" spans="1:23" x14ac:dyDescent="0.3">
      <c r="A238">
        <v>237</v>
      </c>
      <c r="B238" t="s">
        <v>31</v>
      </c>
      <c r="C238" t="s">
        <v>228</v>
      </c>
      <c r="D238" s="1">
        <v>31</v>
      </c>
      <c r="E238" t="s">
        <v>7</v>
      </c>
      <c r="F238" t="s">
        <v>8</v>
      </c>
      <c r="G238" s="3" t="s">
        <v>40</v>
      </c>
      <c r="H238" s="7">
        <v>45.376387999999999</v>
      </c>
      <c r="I238" s="7">
        <v>-72.252298999999994</v>
      </c>
      <c r="J238" s="4">
        <v>7.6712328999999996E-2</v>
      </c>
      <c r="K238" s="2">
        <v>7.4644419444725607E-2</v>
      </c>
      <c r="L238" t="s">
        <v>618</v>
      </c>
      <c r="M238">
        <v>0</v>
      </c>
      <c r="N238" s="16">
        <f>J238*365</f>
        <v>28.000000085</v>
      </c>
      <c r="O238" s="2">
        <f>K238*EXP(5.9)</f>
        <v>27.248009864380155</v>
      </c>
      <c r="P238" s="22">
        <f>EXP(-K238*365*J238)</f>
        <v>0.12368172452504775</v>
      </c>
      <c r="Q238" s="18">
        <f t="shared" si="6"/>
        <v>0.87631827547495222</v>
      </c>
      <c r="S238">
        <v>1</v>
      </c>
      <c r="T238">
        <f>LN(O238)</f>
        <v>3.3049804859424392</v>
      </c>
      <c r="U238" s="7">
        <f>LN(J238)</f>
        <v>-2.5676928403715733</v>
      </c>
      <c r="V238" s="7">
        <f>-LN(P238)</f>
        <v>2.0900437507970926</v>
      </c>
      <c r="W238">
        <f t="shared" si="7"/>
        <v>0.73718499915335722</v>
      </c>
    </row>
    <row r="239" spans="1:23" x14ac:dyDescent="0.3">
      <c r="A239">
        <v>238</v>
      </c>
      <c r="B239" t="s">
        <v>31</v>
      </c>
      <c r="C239" t="s">
        <v>228</v>
      </c>
      <c r="D239" s="1">
        <v>31</v>
      </c>
      <c r="E239" t="s">
        <v>22</v>
      </c>
      <c r="F239" t="s">
        <v>8</v>
      </c>
      <c r="G239" s="3" t="s">
        <v>166</v>
      </c>
      <c r="H239" s="7">
        <v>45.373531</v>
      </c>
      <c r="I239" s="7">
        <v>-72.176916000000006</v>
      </c>
      <c r="J239" s="4">
        <v>7.6712328999999996E-2</v>
      </c>
      <c r="K239" s="2">
        <v>2.9867000359520311E-2</v>
      </c>
      <c r="L239" t="s">
        <v>619</v>
      </c>
      <c r="M239">
        <v>0</v>
      </c>
      <c r="N239" s="16">
        <f>J239*365</f>
        <v>28.000000085</v>
      </c>
      <c r="O239" s="2">
        <f>K239*EXP(5.9)</f>
        <v>10.902574183972161</v>
      </c>
      <c r="P239" s="22">
        <f>EXP(-K239*365*J239)</f>
        <v>0.43332120519437822</v>
      </c>
      <c r="Q239" s="18">
        <f t="shared" si="6"/>
        <v>0.56667879480562178</v>
      </c>
      <c r="S239">
        <v>1</v>
      </c>
      <c r="T239">
        <f>LN(O239)</f>
        <v>2.3889989250200196</v>
      </c>
      <c r="U239" s="7">
        <f>LN(J239)</f>
        <v>-2.5676928403715733</v>
      </c>
      <c r="V239" s="7">
        <f>-LN(P239)</f>
        <v>0.83627601260526374</v>
      </c>
      <c r="W239">
        <f t="shared" si="7"/>
        <v>-0.17879656176906233</v>
      </c>
    </row>
    <row r="240" spans="1:23" x14ac:dyDescent="0.3">
      <c r="A240">
        <v>239</v>
      </c>
      <c r="B240" t="s">
        <v>31</v>
      </c>
      <c r="C240" t="s">
        <v>228</v>
      </c>
      <c r="D240" s="1">
        <v>31</v>
      </c>
      <c r="E240" t="s">
        <v>112</v>
      </c>
      <c r="F240" t="s">
        <v>8</v>
      </c>
      <c r="G240" s="3" t="s">
        <v>167</v>
      </c>
      <c r="H240" s="7">
        <v>45.427371000000001</v>
      </c>
      <c r="I240" s="7">
        <v>-72.189152000000007</v>
      </c>
      <c r="J240" s="4">
        <v>7.6712328999999996E-2</v>
      </c>
      <c r="K240" s="2">
        <v>2.9251867362066867E-2</v>
      </c>
      <c r="L240" t="s">
        <v>623</v>
      </c>
      <c r="M240">
        <v>0</v>
      </c>
      <c r="N240" s="16">
        <f>J240*365</f>
        <v>28.000000085</v>
      </c>
      <c r="O240" s="2">
        <f>K240*EXP(5.9)</f>
        <v>10.678027592181348</v>
      </c>
      <c r="P240" s="22">
        <f>EXP(-K240*365*J240)</f>
        <v>0.44084925444605239</v>
      </c>
      <c r="Q240" s="18">
        <f t="shared" si="6"/>
        <v>0.55915074555394761</v>
      </c>
      <c r="S240">
        <v>1</v>
      </c>
      <c r="T240">
        <f>LN(O240)</f>
        <v>2.3681881340961346</v>
      </c>
      <c r="U240" s="7">
        <f>LN(J240)</f>
        <v>-2.5676928403715733</v>
      </c>
      <c r="V240" s="7">
        <f>-LN(P240)</f>
        <v>0.81905228862428092</v>
      </c>
      <c r="W240">
        <f t="shared" si="7"/>
        <v>-0.19960735269294785</v>
      </c>
    </row>
    <row r="241" spans="1:23" x14ac:dyDescent="0.3">
      <c r="A241">
        <v>240</v>
      </c>
      <c r="B241" t="s">
        <v>6</v>
      </c>
      <c r="C241" t="s">
        <v>534</v>
      </c>
      <c r="D241" s="1">
        <v>32</v>
      </c>
      <c r="E241" t="s">
        <v>168</v>
      </c>
      <c r="F241" t="s">
        <v>8</v>
      </c>
      <c r="G241" s="3">
        <v>1</v>
      </c>
      <c r="H241" s="7">
        <v>68.345160000000007</v>
      </c>
      <c r="I241" s="7">
        <v>21.366472000000002</v>
      </c>
      <c r="J241" s="4">
        <v>1.4</v>
      </c>
      <c r="K241" s="2">
        <v>9.0417899999999996E-4</v>
      </c>
      <c r="L241" t="s">
        <v>624</v>
      </c>
      <c r="M241">
        <v>0</v>
      </c>
      <c r="N241" s="16">
        <f>J241*365</f>
        <v>510.99999999999994</v>
      </c>
      <c r="O241" s="2">
        <f>K241*EXP(5.9)</f>
        <v>0.33005921265700522</v>
      </c>
      <c r="P241" s="22">
        <f>EXP(-K241*365*J241)</f>
        <v>0.62999999407583207</v>
      </c>
      <c r="Q241" s="18">
        <f t="shared" si="6"/>
        <v>0.37000000592416793</v>
      </c>
      <c r="S241">
        <v>1</v>
      </c>
      <c r="T241">
        <f>LN(O241)</f>
        <v>-1.1084832083237046</v>
      </c>
      <c r="U241" s="7">
        <f>LN(J241)</f>
        <v>0.33647223662121289</v>
      </c>
      <c r="V241" s="7">
        <f>-LN(P241)</f>
        <v>0.46203546899999987</v>
      </c>
      <c r="W241">
        <f t="shared" si="7"/>
        <v>-0.77211361812000079</v>
      </c>
    </row>
    <row r="242" spans="1:23" x14ac:dyDescent="0.3">
      <c r="A242">
        <v>241</v>
      </c>
      <c r="B242" t="s">
        <v>6</v>
      </c>
      <c r="C242" t="s">
        <v>534</v>
      </c>
      <c r="D242" s="1">
        <v>32</v>
      </c>
      <c r="E242" t="s">
        <v>168</v>
      </c>
      <c r="F242" t="s">
        <v>8</v>
      </c>
      <c r="G242" s="3">
        <v>2</v>
      </c>
      <c r="H242" s="7">
        <v>67.343564999999998</v>
      </c>
      <c r="I242" s="7">
        <v>21.824873</v>
      </c>
      <c r="J242" s="4">
        <v>0.5</v>
      </c>
      <c r="K242" s="2">
        <v>2.1132189999999999E-3</v>
      </c>
      <c r="L242" t="s">
        <v>624</v>
      </c>
      <c r="M242">
        <v>0</v>
      </c>
      <c r="N242" s="16">
        <f>J242*365</f>
        <v>182.5</v>
      </c>
      <c r="O242" s="2">
        <f>K242*EXP(5.9)</f>
        <v>0.7714041128049024</v>
      </c>
      <c r="P242" s="22">
        <f>EXP(-K242*365*J242)</f>
        <v>0.68000000905214963</v>
      </c>
      <c r="Q242" s="18">
        <f t="shared" si="6"/>
        <v>0.31999999094785037</v>
      </c>
      <c r="S242">
        <v>1</v>
      </c>
      <c r="T242">
        <f>LN(O242)</f>
        <v>-0.25954290161099319</v>
      </c>
      <c r="U242" s="7">
        <f>LN(J242)</f>
        <v>-0.69314718055994529</v>
      </c>
      <c r="V242" s="7">
        <f>-LN(P242)</f>
        <v>0.38566246749999999</v>
      </c>
      <c r="W242">
        <f t="shared" si="7"/>
        <v>-0.95279272858844721</v>
      </c>
    </row>
    <row r="243" spans="1:23" x14ac:dyDescent="0.3">
      <c r="A243">
        <v>242</v>
      </c>
      <c r="B243" t="s">
        <v>6</v>
      </c>
      <c r="C243" t="s">
        <v>534</v>
      </c>
      <c r="D243" s="1">
        <v>32</v>
      </c>
      <c r="E243" t="s">
        <v>168</v>
      </c>
      <c r="F243" t="s">
        <v>8</v>
      </c>
      <c r="G243" s="3">
        <v>3</v>
      </c>
      <c r="H243" s="7">
        <v>65.904611000000003</v>
      </c>
      <c r="I243" s="7">
        <v>22.465105000000001</v>
      </c>
      <c r="J243" s="4">
        <v>0.5</v>
      </c>
      <c r="K243" s="2">
        <v>2.033226E-3</v>
      </c>
      <c r="L243" t="s">
        <v>624</v>
      </c>
      <c r="M243">
        <v>0</v>
      </c>
      <c r="N243" s="16">
        <f>J243*365</f>
        <v>182.5</v>
      </c>
      <c r="O243" s="2">
        <f>K243*EXP(5.9)</f>
        <v>0.74220367063795123</v>
      </c>
      <c r="P243" s="22">
        <f>EXP(-K243*365*J243)</f>
        <v>0.68999995610967546</v>
      </c>
      <c r="Q243" s="18">
        <f t="shared" si="6"/>
        <v>0.31000004389032454</v>
      </c>
      <c r="S243">
        <v>1</v>
      </c>
      <c r="T243">
        <f>LN(O243)</f>
        <v>-0.29813158474950341</v>
      </c>
      <c r="U243" s="7">
        <f>LN(J243)</f>
        <v>-0.69314718055994529</v>
      </c>
      <c r="V243" s="7">
        <f>-LN(P243)</f>
        <v>0.371063745</v>
      </c>
      <c r="W243">
        <f t="shared" si="7"/>
        <v>-0.9913814117269576</v>
      </c>
    </row>
    <row r="244" spans="1:23" x14ac:dyDescent="0.3">
      <c r="A244">
        <v>243</v>
      </c>
      <c r="B244" t="s">
        <v>6</v>
      </c>
      <c r="C244" t="s">
        <v>534</v>
      </c>
      <c r="D244" s="1">
        <v>32</v>
      </c>
      <c r="E244" t="s">
        <v>168</v>
      </c>
      <c r="F244" t="s">
        <v>8</v>
      </c>
      <c r="G244" s="3">
        <v>4</v>
      </c>
      <c r="H244" s="7">
        <v>66.984499</v>
      </c>
      <c r="I244" s="7">
        <v>20.905047</v>
      </c>
      <c r="J244" s="4">
        <v>0.5</v>
      </c>
      <c r="K244" s="2">
        <v>3.1770879999999998E-3</v>
      </c>
      <c r="L244" t="s">
        <v>624</v>
      </c>
      <c r="M244">
        <v>0</v>
      </c>
      <c r="N244" s="16">
        <f>J244*365</f>
        <v>182.5</v>
      </c>
      <c r="O244" s="2">
        <f>K244*EXP(5.9)</f>
        <v>1.159756158705322</v>
      </c>
      <c r="P244" s="22">
        <f>EXP(-K244*365*J244)</f>
        <v>0.55999996374164873</v>
      </c>
      <c r="Q244" s="18">
        <f t="shared" si="6"/>
        <v>0.44000003625835127</v>
      </c>
      <c r="S244">
        <v>1</v>
      </c>
      <c r="T244">
        <f>LN(O244)</f>
        <v>0.14820977500881888</v>
      </c>
      <c r="U244" s="7">
        <f>LN(J244)</f>
        <v>-0.69314718055994529</v>
      </c>
      <c r="V244" s="7">
        <f>-LN(P244)</f>
        <v>0.57981856000000009</v>
      </c>
      <c r="W244">
        <f t="shared" si="7"/>
        <v>-0.54504005196863503</v>
      </c>
    </row>
    <row r="245" spans="1:23" x14ac:dyDescent="0.3">
      <c r="A245">
        <v>244</v>
      </c>
      <c r="B245" t="s">
        <v>6</v>
      </c>
      <c r="C245" t="s">
        <v>534</v>
      </c>
      <c r="D245" s="1">
        <v>32</v>
      </c>
      <c r="E245" t="s">
        <v>168</v>
      </c>
      <c r="F245" t="s">
        <v>8</v>
      </c>
      <c r="G245" s="3">
        <v>5</v>
      </c>
      <c r="H245" s="7">
        <v>67.511340000000004</v>
      </c>
      <c r="I245" s="7">
        <v>17.477312000000001</v>
      </c>
      <c r="J245" s="4">
        <v>2.6</v>
      </c>
      <c r="K245" s="2">
        <v>6.6899699999999995E-4</v>
      </c>
      <c r="L245" t="s">
        <v>624</v>
      </c>
      <c r="M245">
        <v>0</v>
      </c>
      <c r="N245" s="16">
        <f>J245*365</f>
        <v>949</v>
      </c>
      <c r="O245" s="2">
        <f>K245*EXP(5.9)</f>
        <v>0.24420897088950141</v>
      </c>
      <c r="P245" s="22">
        <f>EXP(-K245*365*J245)</f>
        <v>0.53000006330106764</v>
      </c>
      <c r="Q245" s="18">
        <f t="shared" si="6"/>
        <v>0.46999993669893236</v>
      </c>
      <c r="S245">
        <v>1</v>
      </c>
      <c r="T245">
        <f>LN(O245)</f>
        <v>-1.4097309821510327</v>
      </c>
      <c r="U245" s="7">
        <f>LN(J245)</f>
        <v>0.95551144502743635</v>
      </c>
      <c r="V245" s="7">
        <f>-LN(P245)</f>
        <v>0.63487815299999995</v>
      </c>
      <c r="W245">
        <f t="shared" si="7"/>
        <v>-0.45432218354110515</v>
      </c>
    </row>
    <row r="246" spans="1:23" x14ac:dyDescent="0.3">
      <c r="A246">
        <v>245</v>
      </c>
      <c r="B246" t="s">
        <v>6</v>
      </c>
      <c r="C246" t="s">
        <v>534</v>
      </c>
      <c r="D246" s="1">
        <v>32</v>
      </c>
      <c r="E246" t="s">
        <v>168</v>
      </c>
      <c r="F246" t="s">
        <v>8</v>
      </c>
      <c r="G246" s="3">
        <v>6</v>
      </c>
      <c r="H246" s="7">
        <v>65.634079999999997</v>
      </c>
      <c r="I246" s="7">
        <v>21.102799999999998</v>
      </c>
      <c r="J246" s="4">
        <v>1</v>
      </c>
      <c r="K246" s="2">
        <v>1.1802270000000001E-3</v>
      </c>
      <c r="L246" t="s">
        <v>624</v>
      </c>
      <c r="M246">
        <v>0</v>
      </c>
      <c r="N246" s="16">
        <f>J246*365</f>
        <v>365</v>
      </c>
      <c r="O246" s="2">
        <f>K246*EXP(5.9)</f>
        <v>0.43082707558629352</v>
      </c>
      <c r="P246" s="22">
        <f>EXP(-K246*365*J246)</f>
        <v>0.65000003971009646</v>
      </c>
      <c r="Q246" s="18">
        <f t="shared" si="6"/>
        <v>0.34999996028990354</v>
      </c>
      <c r="S246">
        <v>1</v>
      </c>
      <c r="T246">
        <f>LN(O246)</f>
        <v>-0.84204848612449745</v>
      </c>
      <c r="U246" s="7">
        <f>LN(J246)</f>
        <v>0</v>
      </c>
      <c r="V246" s="7">
        <f>-LN(P246)</f>
        <v>0.43078285500000002</v>
      </c>
      <c r="W246">
        <f t="shared" si="7"/>
        <v>-0.84215113254200624</v>
      </c>
    </row>
    <row r="247" spans="1:23" x14ac:dyDescent="0.3">
      <c r="A247">
        <v>246</v>
      </c>
      <c r="B247" t="s">
        <v>6</v>
      </c>
      <c r="C247" t="s">
        <v>534</v>
      </c>
      <c r="D247" s="1">
        <v>32</v>
      </c>
      <c r="E247" t="s">
        <v>168</v>
      </c>
      <c r="F247" t="s">
        <v>8</v>
      </c>
      <c r="G247" s="3">
        <v>7</v>
      </c>
      <c r="H247" s="7">
        <v>66.340412999999998</v>
      </c>
      <c r="I247" s="7">
        <v>18.960466</v>
      </c>
      <c r="J247" s="4">
        <v>2.4</v>
      </c>
      <c r="K247" s="2">
        <v>7.6865799999999997E-4</v>
      </c>
      <c r="L247" t="s">
        <v>624</v>
      </c>
      <c r="M247">
        <v>0</v>
      </c>
      <c r="N247" s="16">
        <f>J247*365</f>
        <v>876</v>
      </c>
      <c r="O247" s="2">
        <f>K247*EXP(5.9)</f>
        <v>0.28058896997442795</v>
      </c>
      <c r="P247" s="22">
        <f>EXP(-K247*365*J247)</f>
        <v>0.51000007408452586</v>
      </c>
      <c r="Q247" s="18">
        <f t="shared" si="6"/>
        <v>0.48999992591547414</v>
      </c>
      <c r="S247">
        <v>1</v>
      </c>
      <c r="T247">
        <f>LN(O247)</f>
        <v>-1.270864420801894</v>
      </c>
      <c r="U247" s="7">
        <f>LN(J247)</f>
        <v>0.87546873735389985</v>
      </c>
      <c r="V247" s="7">
        <f>-LN(P247)</f>
        <v>0.67334440799999995</v>
      </c>
      <c r="W247">
        <f t="shared" si="7"/>
        <v>-0.39549832986550293</v>
      </c>
    </row>
    <row r="248" spans="1:23" x14ac:dyDescent="0.3">
      <c r="A248">
        <v>247</v>
      </c>
      <c r="B248" t="s">
        <v>6</v>
      </c>
      <c r="C248" t="s">
        <v>534</v>
      </c>
      <c r="D248" s="1">
        <v>32</v>
      </c>
      <c r="E248" t="s">
        <v>168</v>
      </c>
      <c r="F248" t="s">
        <v>8</v>
      </c>
      <c r="G248" s="3">
        <v>8</v>
      </c>
      <c r="H248" s="7">
        <v>66.065572000000003</v>
      </c>
      <c r="I248" s="7">
        <v>17.510270999999999</v>
      </c>
      <c r="J248" s="4">
        <v>5.6</v>
      </c>
      <c r="K248" s="2">
        <v>4.6066999999999999E-4</v>
      </c>
      <c r="L248" t="s">
        <v>624</v>
      </c>
      <c r="M248">
        <v>0</v>
      </c>
      <c r="N248" s="16">
        <f>J248*365</f>
        <v>2043.9999999999998</v>
      </c>
      <c r="O248" s="2">
        <f>K248*EXP(5.9)</f>
        <v>0.16816181032152105</v>
      </c>
      <c r="P248" s="22">
        <f>EXP(-K248*365*J248)</f>
        <v>0.3899996333449659</v>
      </c>
      <c r="Q248" s="18">
        <f t="shared" si="6"/>
        <v>0.6100003666550341</v>
      </c>
      <c r="S248">
        <v>1</v>
      </c>
      <c r="T248">
        <f>LN(O248)</f>
        <v>-1.7828286064409327</v>
      </c>
      <c r="U248" s="7">
        <f>LN(J248)</f>
        <v>1.7227665977411035</v>
      </c>
      <c r="V248" s="7">
        <f>-LN(P248)</f>
        <v>0.94160948</v>
      </c>
      <c r="W248">
        <f t="shared" si="7"/>
        <v>-6.0164655117337991E-2</v>
      </c>
    </row>
    <row r="249" spans="1:23" x14ac:dyDescent="0.3">
      <c r="A249">
        <v>248</v>
      </c>
      <c r="B249" t="s">
        <v>6</v>
      </c>
      <c r="C249" t="s">
        <v>534</v>
      </c>
      <c r="D249" s="1">
        <v>32</v>
      </c>
      <c r="E249" t="s">
        <v>168</v>
      </c>
      <c r="F249" t="s">
        <v>8</v>
      </c>
      <c r="G249" s="3">
        <v>9</v>
      </c>
      <c r="H249" s="7">
        <v>64.428535999999994</v>
      </c>
      <c r="I249" s="7">
        <v>20.146989999999999</v>
      </c>
      <c r="J249" s="4">
        <v>2.1</v>
      </c>
      <c r="K249" s="2">
        <v>1.10107E-3</v>
      </c>
      <c r="L249" t="s">
        <v>624</v>
      </c>
      <c r="M249">
        <v>0</v>
      </c>
      <c r="N249" s="16">
        <f>J249*365</f>
        <v>766.5</v>
      </c>
      <c r="O249" s="2">
        <f>K249*EXP(5.9)</f>
        <v>0.40193180474247769</v>
      </c>
      <c r="P249" s="22">
        <f>EXP(-K249*365*J249)</f>
        <v>0.42999996357664899</v>
      </c>
      <c r="Q249" s="18">
        <f t="shared" si="6"/>
        <v>0.57000003642335106</v>
      </c>
      <c r="S249">
        <v>1</v>
      </c>
      <c r="T249">
        <f>LN(O249)</f>
        <v>-0.91147284469768408</v>
      </c>
      <c r="U249" s="7">
        <f>LN(J249)</f>
        <v>0.74193734472937733</v>
      </c>
      <c r="V249" s="7">
        <f>-LN(P249)</f>
        <v>0.84397015499999994</v>
      </c>
      <c r="W249">
        <f t="shared" si="7"/>
        <v>-0.16963814638581573</v>
      </c>
    </row>
    <row r="250" spans="1:23" x14ac:dyDescent="0.3">
      <c r="A250">
        <v>249</v>
      </c>
      <c r="B250" t="s">
        <v>6</v>
      </c>
      <c r="C250" t="s">
        <v>534</v>
      </c>
      <c r="D250" s="1">
        <v>32</v>
      </c>
      <c r="E250" t="s">
        <v>168</v>
      </c>
      <c r="F250" t="s">
        <v>8</v>
      </c>
      <c r="G250" s="3">
        <v>10</v>
      </c>
      <c r="H250" s="7">
        <v>65.679366000000002</v>
      </c>
      <c r="I250" s="7">
        <v>16.455584000000002</v>
      </c>
      <c r="J250" s="4">
        <v>2</v>
      </c>
      <c r="K250" s="2">
        <v>9.7719199999999999E-4</v>
      </c>
      <c r="L250" t="s">
        <v>624</v>
      </c>
      <c r="M250">
        <v>0</v>
      </c>
      <c r="N250" s="16">
        <f>J250*365</f>
        <v>730</v>
      </c>
      <c r="O250" s="2">
        <f>K250*EXP(5.9)</f>
        <v>0.35671169329825647</v>
      </c>
      <c r="P250" s="22">
        <f>EXP(-K250*365*J250)</f>
        <v>0.48999986665997591</v>
      </c>
      <c r="Q250" s="18">
        <f t="shared" si="6"/>
        <v>0.51000013334002414</v>
      </c>
      <c r="S250">
        <v>1</v>
      </c>
      <c r="T250">
        <f>LN(O250)</f>
        <v>-1.0308274052699504</v>
      </c>
      <c r="U250" s="7">
        <f>LN(J250)</f>
        <v>0.69314718055994529</v>
      </c>
      <c r="V250" s="7">
        <f>-LN(P250)</f>
        <v>0.71335015999999996</v>
      </c>
      <c r="W250">
        <f t="shared" si="7"/>
        <v>-0.33778287112751393</v>
      </c>
    </row>
    <row r="251" spans="1:23" x14ac:dyDescent="0.3">
      <c r="A251">
        <v>250</v>
      </c>
      <c r="B251" t="s">
        <v>6</v>
      </c>
      <c r="C251" t="s">
        <v>534</v>
      </c>
      <c r="D251" s="1">
        <v>32</v>
      </c>
      <c r="E251" t="s">
        <v>168</v>
      </c>
      <c r="F251" t="s">
        <v>8</v>
      </c>
      <c r="G251" s="3">
        <v>11</v>
      </c>
      <c r="H251" s="7">
        <v>64.113765999999998</v>
      </c>
      <c r="I251" s="7">
        <v>18.718767</v>
      </c>
      <c r="J251" s="4">
        <v>0.4</v>
      </c>
      <c r="K251" s="2">
        <v>2.6415240000000001E-3</v>
      </c>
      <c r="L251" t="s">
        <v>624</v>
      </c>
      <c r="M251">
        <v>0</v>
      </c>
      <c r="N251" s="16">
        <f>J251*365</f>
        <v>146</v>
      </c>
      <c r="O251" s="2">
        <f>K251*EXP(5.9)</f>
        <v>0.96425523226549503</v>
      </c>
      <c r="P251" s="22">
        <f>EXP(-K251*365*J251)</f>
        <v>0.67999998423214969</v>
      </c>
      <c r="Q251" s="18">
        <f t="shared" si="6"/>
        <v>0.32000001576785031</v>
      </c>
      <c r="S251">
        <v>1</v>
      </c>
      <c r="T251">
        <f>LN(O251)</f>
        <v>-3.6399255654443609E-2</v>
      </c>
      <c r="U251" s="7">
        <f>LN(J251)</f>
        <v>-0.916290731874155</v>
      </c>
      <c r="V251" s="7">
        <f>-LN(P251)</f>
        <v>0.38566250400000007</v>
      </c>
      <c r="W251">
        <f t="shared" si="7"/>
        <v>-0.95279263394610725</v>
      </c>
    </row>
    <row r="252" spans="1:23" x14ac:dyDescent="0.3">
      <c r="A252">
        <v>251</v>
      </c>
      <c r="B252" t="s">
        <v>6</v>
      </c>
      <c r="C252" t="s">
        <v>534</v>
      </c>
      <c r="D252" s="1">
        <v>32</v>
      </c>
      <c r="E252" t="s">
        <v>168</v>
      </c>
      <c r="F252" t="s">
        <v>8</v>
      </c>
      <c r="G252" s="3">
        <v>12</v>
      </c>
      <c r="H252" s="7">
        <v>63.882579999999997</v>
      </c>
      <c r="I252" s="7">
        <v>18.103532999999999</v>
      </c>
      <c r="J252" s="4">
        <v>0.6</v>
      </c>
      <c r="K252" s="2">
        <v>2.8989879999999999E-3</v>
      </c>
      <c r="L252" t="s">
        <v>624</v>
      </c>
      <c r="M252">
        <v>0</v>
      </c>
      <c r="N252" s="16">
        <f>J252*365</f>
        <v>219</v>
      </c>
      <c r="O252" s="2">
        <f>K252*EXP(5.9)</f>
        <v>1.0582392388919741</v>
      </c>
      <c r="P252" s="22">
        <f>EXP(-K252*365*J252)</f>
        <v>0.52999994723106647</v>
      </c>
      <c r="Q252" s="18">
        <f t="shared" si="6"/>
        <v>0.47000005276893353</v>
      </c>
      <c r="S252">
        <v>1</v>
      </c>
      <c r="T252">
        <f>LN(O252)</f>
        <v>5.6606431590415146E-2</v>
      </c>
      <c r="U252" s="7">
        <f>LN(J252)</f>
        <v>-0.51082562376599072</v>
      </c>
      <c r="V252" s="7">
        <f>-LN(P252)</f>
        <v>0.63487837199999997</v>
      </c>
      <c r="W252">
        <f t="shared" si="7"/>
        <v>-0.45432183859308445</v>
      </c>
    </row>
    <row r="253" spans="1:23" x14ac:dyDescent="0.3">
      <c r="A253">
        <v>252</v>
      </c>
      <c r="B253" t="s">
        <v>6</v>
      </c>
      <c r="C253" t="s">
        <v>534</v>
      </c>
      <c r="D253" s="1">
        <v>32</v>
      </c>
      <c r="E253" t="s">
        <v>168</v>
      </c>
      <c r="F253" t="s">
        <v>8</v>
      </c>
      <c r="G253" s="3">
        <v>13</v>
      </c>
      <c r="H253" s="7">
        <v>64.494844999999998</v>
      </c>
      <c r="I253" s="7">
        <v>16.697282999999999</v>
      </c>
      <c r="J253" s="4">
        <v>1.3</v>
      </c>
      <c r="K253" s="2">
        <v>1.460795E-3</v>
      </c>
      <c r="L253" t="s">
        <v>624</v>
      </c>
      <c r="M253">
        <v>0</v>
      </c>
      <c r="N253" s="16">
        <f>J253*365</f>
        <v>474.5</v>
      </c>
      <c r="O253" s="2">
        <f>K253*EXP(5.9)</f>
        <v>0.53324490787033307</v>
      </c>
      <c r="P253" s="22">
        <f>EXP(-K253*365*J253)</f>
        <v>0.49999997652997319</v>
      </c>
      <c r="Q253" s="18">
        <f t="shared" si="6"/>
        <v>0.50000002347002681</v>
      </c>
      <c r="S253">
        <v>1</v>
      </c>
      <c r="T253">
        <f>LN(O253)</f>
        <v>-0.62877447091146488</v>
      </c>
      <c r="U253" s="7">
        <f>LN(J253)</f>
        <v>0.26236426446749106</v>
      </c>
      <c r="V253" s="7">
        <f>-LN(P253)</f>
        <v>0.69314722750000002</v>
      </c>
      <c r="W253">
        <f t="shared" si="7"/>
        <v>-0.3665128528614825</v>
      </c>
    </row>
    <row r="254" spans="1:23" x14ac:dyDescent="0.3">
      <c r="A254">
        <v>253</v>
      </c>
      <c r="B254" t="s">
        <v>6</v>
      </c>
      <c r="C254" t="s">
        <v>534</v>
      </c>
      <c r="D254" s="1">
        <v>32</v>
      </c>
      <c r="E254" t="s">
        <v>168</v>
      </c>
      <c r="F254" t="s">
        <v>8</v>
      </c>
      <c r="G254" s="3">
        <v>14</v>
      </c>
      <c r="H254" s="7">
        <v>64.982422999999997</v>
      </c>
      <c r="I254" s="7">
        <v>15.137224</v>
      </c>
      <c r="J254" s="4">
        <v>2.4</v>
      </c>
      <c r="K254" s="2">
        <v>8.3786400000000001E-4</v>
      </c>
      <c r="L254" t="s">
        <v>624</v>
      </c>
      <c r="M254">
        <v>0</v>
      </c>
      <c r="N254" s="16">
        <f>J254*365</f>
        <v>876</v>
      </c>
      <c r="O254" s="2">
        <f>K254*EXP(5.9)</f>
        <v>0.30585175297551592</v>
      </c>
      <c r="P254" s="22">
        <f>EXP(-K254*365*J254)</f>
        <v>0.48000014931851942</v>
      </c>
      <c r="Q254" s="18">
        <f t="shared" si="6"/>
        <v>0.51999985068148058</v>
      </c>
      <c r="S254">
        <v>1</v>
      </c>
      <c r="T254">
        <f>LN(O254)</f>
        <v>-1.1846547618222787</v>
      </c>
      <c r="U254" s="7">
        <f>LN(J254)</f>
        <v>0.87546873735389985</v>
      </c>
      <c r="V254" s="7">
        <f>-LN(P254)</f>
        <v>0.73396886400000005</v>
      </c>
      <c r="W254">
        <f t="shared" si="7"/>
        <v>-0.30928867088588746</v>
      </c>
    </row>
    <row r="255" spans="1:23" x14ac:dyDescent="0.3">
      <c r="A255">
        <v>254</v>
      </c>
      <c r="B255" t="s">
        <v>6</v>
      </c>
      <c r="C255" t="s">
        <v>534</v>
      </c>
      <c r="D255" s="1">
        <v>32</v>
      </c>
      <c r="E255" t="s">
        <v>168</v>
      </c>
      <c r="F255" t="s">
        <v>8</v>
      </c>
      <c r="G255" s="3">
        <v>15</v>
      </c>
      <c r="H255" s="7">
        <v>63.998412000000002</v>
      </c>
      <c r="I255" s="7">
        <v>13.225603</v>
      </c>
      <c r="J255" s="4">
        <v>3.2</v>
      </c>
      <c r="K255" s="2">
        <v>7.0289400000000002E-4</v>
      </c>
      <c r="L255" t="s">
        <v>624</v>
      </c>
      <c r="M255">
        <v>0</v>
      </c>
      <c r="N255" s="16">
        <f>J255*365</f>
        <v>1168</v>
      </c>
      <c r="O255" s="2">
        <f>K255*EXP(5.9)</f>
        <v>0.2565826459377325</v>
      </c>
      <c r="P255" s="22">
        <f>EXP(-K255*365*J255)</f>
        <v>0.4400001584307538</v>
      </c>
      <c r="Q255" s="18">
        <f t="shared" si="6"/>
        <v>0.5599998415692462</v>
      </c>
      <c r="S255">
        <v>1</v>
      </c>
      <c r="T255">
        <f>LN(O255)</f>
        <v>-1.3603044598837206</v>
      </c>
      <c r="U255" s="7">
        <f>LN(J255)</f>
        <v>1.1631508098056809</v>
      </c>
      <c r="V255" s="7">
        <f>-LN(P255)</f>
        <v>0.82098019200000005</v>
      </c>
      <c r="W255">
        <f t="shared" si="7"/>
        <v>-0.19725629649554852</v>
      </c>
    </row>
    <row r="256" spans="1:23" x14ac:dyDescent="0.3">
      <c r="A256">
        <v>255</v>
      </c>
      <c r="B256" t="s">
        <v>6</v>
      </c>
      <c r="C256" t="s">
        <v>534</v>
      </c>
      <c r="D256" s="1">
        <v>32</v>
      </c>
      <c r="E256" t="s">
        <v>168</v>
      </c>
      <c r="F256" t="s">
        <v>8</v>
      </c>
      <c r="G256" s="3">
        <v>16</v>
      </c>
      <c r="H256" s="7">
        <v>62.209890000000001</v>
      </c>
      <c r="I256" s="7">
        <v>15.071306</v>
      </c>
      <c r="J256" s="4">
        <v>3.8</v>
      </c>
      <c r="K256" s="2">
        <v>6.9760899999999997E-4</v>
      </c>
      <c r="L256" t="s">
        <v>624</v>
      </c>
      <c r="M256">
        <v>0</v>
      </c>
      <c r="N256" s="16">
        <f>J256*365</f>
        <v>1387</v>
      </c>
      <c r="O256" s="2">
        <f>K256*EXP(5.9)</f>
        <v>0.25465342292006421</v>
      </c>
      <c r="P256" s="22">
        <f>EXP(-K256*365*J256)</f>
        <v>0.38000013043947056</v>
      </c>
      <c r="Q256" s="18">
        <f t="shared" si="6"/>
        <v>0.61999986956052944</v>
      </c>
      <c r="S256">
        <v>1</v>
      </c>
      <c r="T256">
        <f>LN(O256)</f>
        <v>-1.3678517840765791</v>
      </c>
      <c r="U256" s="7">
        <f>LN(J256)</f>
        <v>1.33500106673234</v>
      </c>
      <c r="V256" s="7">
        <f>-LN(P256)</f>
        <v>0.96758368299999986</v>
      </c>
      <c r="W256">
        <f t="shared" si="7"/>
        <v>-3.2953363761748032E-2</v>
      </c>
    </row>
    <row r="257" spans="1:23" x14ac:dyDescent="0.3">
      <c r="A257">
        <v>256</v>
      </c>
      <c r="B257" t="s">
        <v>6</v>
      </c>
      <c r="C257" t="s">
        <v>534</v>
      </c>
      <c r="D257" s="1">
        <v>32</v>
      </c>
      <c r="E257" t="s">
        <v>168</v>
      </c>
      <c r="F257" t="s">
        <v>8</v>
      </c>
      <c r="G257" s="3">
        <v>17</v>
      </c>
      <c r="H257" s="7">
        <v>61.682887000000001</v>
      </c>
      <c r="I257" s="7">
        <v>16.213885000000001</v>
      </c>
      <c r="J257" s="4">
        <v>8.4</v>
      </c>
      <c r="K257" s="2">
        <v>4.7934600000000001E-4</v>
      </c>
      <c r="L257" t="s">
        <v>624</v>
      </c>
      <c r="M257">
        <v>0</v>
      </c>
      <c r="N257" s="16">
        <f>J257*365</f>
        <v>3066</v>
      </c>
      <c r="O257" s="2">
        <f>K257*EXP(5.9)</f>
        <v>0.17497925007137394</v>
      </c>
      <c r="P257" s="22">
        <f>EXP(-K257*365*J257)</f>
        <v>0.23000026083370448</v>
      </c>
      <c r="Q257" s="18">
        <f t="shared" si="6"/>
        <v>0.76999973916629549</v>
      </c>
      <c r="S257">
        <v>1</v>
      </c>
      <c r="T257">
        <f>LN(O257)</f>
        <v>-1.7430878831094425</v>
      </c>
      <c r="U257" s="7">
        <f>LN(J257)</f>
        <v>2.1282317058492679</v>
      </c>
      <c r="V257" s="7">
        <f>-LN(P257)</f>
        <v>1.469674836</v>
      </c>
      <c r="W257">
        <f t="shared" si="7"/>
        <v>0.38504117632231666</v>
      </c>
    </row>
    <row r="258" spans="1:23" x14ac:dyDescent="0.3">
      <c r="A258">
        <v>257</v>
      </c>
      <c r="B258" t="s">
        <v>6</v>
      </c>
      <c r="C258" t="s">
        <v>534</v>
      </c>
      <c r="D258" s="1">
        <v>32</v>
      </c>
      <c r="E258" t="s">
        <v>168</v>
      </c>
      <c r="F258" t="s">
        <v>8</v>
      </c>
      <c r="G258" s="3">
        <v>18</v>
      </c>
      <c r="H258" s="7">
        <v>61.703724999999999</v>
      </c>
      <c r="I258" s="7">
        <v>13.86281</v>
      </c>
      <c r="J258" s="4">
        <v>2.1</v>
      </c>
      <c r="K258" s="2">
        <v>1.0710769999999999E-3</v>
      </c>
      <c r="L258" t="s">
        <v>624</v>
      </c>
      <c r="M258">
        <v>0</v>
      </c>
      <c r="N258" s="16">
        <f>J258*365</f>
        <v>766.5</v>
      </c>
      <c r="O258" s="2">
        <f>K258*EXP(5.9)</f>
        <v>0.39098323596879286</v>
      </c>
      <c r="P258" s="22">
        <f>EXP(-K258*365*J258)</f>
        <v>0.44000001389072552</v>
      </c>
      <c r="Q258" s="18">
        <f t="shared" si="6"/>
        <v>0.55999998610927448</v>
      </c>
      <c r="S258">
        <v>1</v>
      </c>
      <c r="T258">
        <f>LN(O258)</f>
        <v>-0.93909059467604061</v>
      </c>
      <c r="U258" s="7">
        <f>LN(J258)</f>
        <v>0.74193734472937733</v>
      </c>
      <c r="V258" s="7">
        <f>-LN(P258)</f>
        <v>0.82098052050000003</v>
      </c>
      <c r="W258">
        <f t="shared" si="7"/>
        <v>-0.19725589636417207</v>
      </c>
    </row>
    <row r="259" spans="1:23" x14ac:dyDescent="0.3">
      <c r="A259">
        <v>258</v>
      </c>
      <c r="B259" t="s">
        <v>6</v>
      </c>
      <c r="C259" t="s">
        <v>534</v>
      </c>
      <c r="D259" s="1">
        <v>32</v>
      </c>
      <c r="E259" t="s">
        <v>168</v>
      </c>
      <c r="F259" t="s">
        <v>8</v>
      </c>
      <c r="G259" s="3">
        <v>19</v>
      </c>
      <c r="H259" s="7">
        <v>60.644427999999998</v>
      </c>
      <c r="I259" s="7">
        <v>16.521502000000002</v>
      </c>
      <c r="J259" s="4">
        <v>2.5</v>
      </c>
      <c r="K259" s="2">
        <v>1.319422E-3</v>
      </c>
      <c r="L259" t="s">
        <v>624</v>
      </c>
      <c r="M259">
        <v>0</v>
      </c>
      <c r="N259" s="16">
        <f>J259*365</f>
        <v>912.5</v>
      </c>
      <c r="O259" s="2">
        <f>K259*EXP(5.9)</f>
        <v>0.481638465925808</v>
      </c>
      <c r="P259" s="22">
        <f>EXP(-K259*365*J259)</f>
        <v>0.30000006879778873</v>
      </c>
      <c r="Q259" s="18">
        <f t="shared" ref="Q259:Q322" si="8">1-P259</f>
        <v>0.69999993120221127</v>
      </c>
      <c r="S259">
        <v>1</v>
      </c>
      <c r="T259">
        <f>LN(O259)</f>
        <v>-0.73056151706864758</v>
      </c>
      <c r="U259" s="7">
        <f>LN(J259)</f>
        <v>0.91629073187415511</v>
      </c>
      <c r="V259" s="7">
        <f>-LN(P259)</f>
        <v>1.2039725749999999</v>
      </c>
      <c r="W259">
        <f t="shared" ref="W259:W322" si="9">LN(V259)</f>
        <v>0.18562656838799851</v>
      </c>
    </row>
    <row r="260" spans="1:23" x14ac:dyDescent="0.3">
      <c r="A260">
        <v>259</v>
      </c>
      <c r="B260" t="s">
        <v>6</v>
      </c>
      <c r="C260" t="s">
        <v>534</v>
      </c>
      <c r="D260" s="1">
        <v>32</v>
      </c>
      <c r="E260" t="s">
        <v>168</v>
      </c>
      <c r="F260" t="s">
        <v>8</v>
      </c>
      <c r="G260" s="3">
        <v>20</v>
      </c>
      <c r="H260" s="7">
        <v>60.601312999999998</v>
      </c>
      <c r="I260" s="7">
        <v>14.104509999999999</v>
      </c>
      <c r="J260" s="4">
        <v>3.1</v>
      </c>
      <c r="K260" s="2">
        <v>8.5513400000000002E-4</v>
      </c>
      <c r="L260" t="s">
        <v>624</v>
      </c>
      <c r="M260">
        <v>0</v>
      </c>
      <c r="N260" s="16">
        <f>J260*365</f>
        <v>1131.5</v>
      </c>
      <c r="O260" s="2">
        <f>K260*EXP(5.9)</f>
        <v>0.31215595004555019</v>
      </c>
      <c r="P260" s="22">
        <f>EXP(-K260*365*J260)</f>
        <v>0.37999996399944985</v>
      </c>
      <c r="Q260" s="18">
        <f t="shared" si="8"/>
        <v>0.6200000360005502</v>
      </c>
      <c r="S260">
        <v>1</v>
      </c>
      <c r="T260">
        <f>LN(O260)</f>
        <v>-1.1642523761614174</v>
      </c>
      <c r="U260" s="7">
        <f>LN(J260)</f>
        <v>1.1314021114911006</v>
      </c>
      <c r="V260" s="7">
        <f>-LN(P260)</f>
        <v>0.96758412099999991</v>
      </c>
      <c r="W260">
        <f t="shared" si="9"/>
        <v>-3.2952911087825762E-2</v>
      </c>
    </row>
    <row r="261" spans="1:23" x14ac:dyDescent="0.3">
      <c r="A261">
        <v>260</v>
      </c>
      <c r="B261" t="s">
        <v>6</v>
      </c>
      <c r="C261" t="s">
        <v>534</v>
      </c>
      <c r="D261" s="1">
        <v>32</v>
      </c>
      <c r="E261" t="s">
        <v>168</v>
      </c>
      <c r="F261" t="s">
        <v>25</v>
      </c>
      <c r="G261" s="3">
        <v>21</v>
      </c>
      <c r="H261" s="7">
        <v>59.044282000000003</v>
      </c>
      <c r="I261" s="7">
        <v>13.159685</v>
      </c>
      <c r="J261" s="4">
        <v>13.5</v>
      </c>
      <c r="K261" s="2">
        <v>2.5121799999999999E-4</v>
      </c>
      <c r="L261" t="s">
        <v>624</v>
      </c>
      <c r="M261">
        <v>0</v>
      </c>
      <c r="N261" s="16">
        <f>J261*365</f>
        <v>4927.5</v>
      </c>
      <c r="O261" s="2">
        <f>K261*EXP(5.9)</f>
        <v>9.1703982602192188E-2</v>
      </c>
      <c r="P261" s="22">
        <f>EXP(-K261*365*J261)</f>
        <v>0.2899993216912623</v>
      </c>
      <c r="Q261" s="18">
        <f t="shared" si="8"/>
        <v>0.7100006783087377</v>
      </c>
      <c r="S261">
        <v>1</v>
      </c>
      <c r="T261">
        <f>LN(O261)</f>
        <v>-2.3891894698864471</v>
      </c>
      <c r="U261" s="7">
        <f>LN(J261)</f>
        <v>2.6026896854443837</v>
      </c>
      <c r="V261" s="7">
        <f>-LN(P261)</f>
        <v>1.237876695</v>
      </c>
      <c r="W261">
        <f t="shared" si="9"/>
        <v>0.21339756914042798</v>
      </c>
    </row>
    <row r="262" spans="1:23" x14ac:dyDescent="0.3">
      <c r="A262">
        <v>261</v>
      </c>
      <c r="B262" t="s">
        <v>6</v>
      </c>
      <c r="C262" t="s">
        <v>229</v>
      </c>
      <c r="D262" s="1">
        <v>33</v>
      </c>
      <c r="E262" t="s">
        <v>22</v>
      </c>
      <c r="F262" t="s">
        <v>25</v>
      </c>
      <c r="G262" s="3" t="s">
        <v>169</v>
      </c>
      <c r="H262" s="7">
        <v>42.489378000000002</v>
      </c>
      <c r="I262" s="7">
        <v>-72.524834999999996</v>
      </c>
      <c r="J262" s="4">
        <v>3.0136986000000001E-2</v>
      </c>
      <c r="K262" s="2">
        <v>2.906755E-3</v>
      </c>
      <c r="L262" t="s">
        <v>621</v>
      </c>
      <c r="M262">
        <v>0</v>
      </c>
      <c r="N262" s="16">
        <f>J262*365</f>
        <v>10.99999989</v>
      </c>
      <c r="O262" s="2">
        <f>K262*EXP(5.9)</f>
        <v>1.0610744849048841</v>
      </c>
      <c r="P262" s="22">
        <f>EXP(-K262*365*J262)</f>
        <v>0.96853146848522809</v>
      </c>
      <c r="Q262" s="18">
        <f t="shared" si="8"/>
        <v>3.1468531514771914E-2</v>
      </c>
      <c r="S262">
        <v>1</v>
      </c>
      <c r="T262">
        <f>LN(O262)</f>
        <v>5.9282059717134815E-2</v>
      </c>
      <c r="U262" s="7">
        <f>LN(J262)</f>
        <v>-3.5020020907841212</v>
      </c>
      <c r="V262" s="7">
        <f>-LN(P262)</f>
        <v>3.1974304680256929E-2</v>
      </c>
      <c r="W262">
        <f t="shared" si="9"/>
        <v>-3.4428226774844957</v>
      </c>
    </row>
    <row r="263" spans="1:23" x14ac:dyDescent="0.3">
      <c r="A263">
        <v>262</v>
      </c>
      <c r="B263" t="s">
        <v>6</v>
      </c>
      <c r="C263" t="s">
        <v>229</v>
      </c>
      <c r="D263" s="1">
        <v>33</v>
      </c>
      <c r="E263" t="s">
        <v>22</v>
      </c>
      <c r="F263" t="s">
        <v>25</v>
      </c>
      <c r="G263" s="3" t="s">
        <v>169</v>
      </c>
      <c r="H263" s="7">
        <v>42.489378000000002</v>
      </c>
      <c r="I263" s="7">
        <v>-72.524834999999996</v>
      </c>
      <c r="J263" s="4">
        <v>1.8897638000000001E-2</v>
      </c>
      <c r="K263" s="2">
        <v>5.1032151999999997E-2</v>
      </c>
      <c r="L263" t="s">
        <v>621</v>
      </c>
      <c r="M263">
        <v>0</v>
      </c>
      <c r="N263" s="16">
        <f>J263*365</f>
        <v>6.8976378700000005</v>
      </c>
      <c r="O263" s="2">
        <f>K263*EXP(5.9)</f>
        <v>18.628647545798579</v>
      </c>
      <c r="P263" s="22">
        <f>EXP(-K263*365*J263)</f>
        <v>0.70327920474297179</v>
      </c>
      <c r="Q263" s="18">
        <f t="shared" si="8"/>
        <v>0.29672079525702821</v>
      </c>
      <c r="S263">
        <v>1</v>
      </c>
      <c r="T263">
        <f>LN(O263)</f>
        <v>2.9247005864763613</v>
      </c>
      <c r="U263" s="7">
        <f>LN(J263)</f>
        <v>-3.968718338271358</v>
      </c>
      <c r="V263" s="7">
        <f>-LN(P263)</f>
        <v>0.3520013042227963</v>
      </c>
      <c r="W263">
        <f t="shared" si="9"/>
        <v>-1.0441203982125056</v>
      </c>
    </row>
    <row r="264" spans="1:23" x14ac:dyDescent="0.3">
      <c r="A264">
        <v>263</v>
      </c>
      <c r="B264" t="s">
        <v>6</v>
      </c>
      <c r="C264" t="s">
        <v>229</v>
      </c>
      <c r="D264" s="1">
        <v>33</v>
      </c>
      <c r="E264" t="s">
        <v>22</v>
      </c>
      <c r="F264" t="s">
        <v>25</v>
      </c>
      <c r="G264" s="3" t="s">
        <v>169</v>
      </c>
      <c r="H264" s="7">
        <v>42.489378000000002</v>
      </c>
      <c r="I264" s="7">
        <v>-72.524834999999996</v>
      </c>
      <c r="J264" s="4">
        <v>3.8356163999999998E-2</v>
      </c>
      <c r="K264" s="2">
        <v>2.5550763000000001E-2</v>
      </c>
      <c r="L264" t="s">
        <v>621</v>
      </c>
      <c r="M264">
        <v>0</v>
      </c>
      <c r="N264" s="16">
        <f>J264*365</f>
        <v>13.999999859999999</v>
      </c>
      <c r="O264" s="2">
        <f>K264*EXP(5.9)</f>
        <v>9.3269858275471353</v>
      </c>
      <c r="P264" s="22">
        <f>EXP(-K264*365*J264)</f>
        <v>0.69927536119256761</v>
      </c>
      <c r="Q264" s="18">
        <f t="shared" si="8"/>
        <v>0.30072463880743239</v>
      </c>
      <c r="S264">
        <v>1</v>
      </c>
      <c r="T264">
        <f>LN(O264)</f>
        <v>2.2329119002353846</v>
      </c>
      <c r="U264" s="7">
        <f>LN(J264)</f>
        <v>-3.260840033967233</v>
      </c>
      <c r="V264" s="7">
        <f>-LN(P264)</f>
        <v>0.35771067842289317</v>
      </c>
      <c r="W264">
        <f t="shared" si="9"/>
        <v>-1.0280307801493573</v>
      </c>
    </row>
    <row r="265" spans="1:23" x14ac:dyDescent="0.3">
      <c r="A265">
        <v>264</v>
      </c>
      <c r="B265" t="s">
        <v>6</v>
      </c>
      <c r="C265" t="s">
        <v>229</v>
      </c>
      <c r="D265" s="1">
        <v>33</v>
      </c>
      <c r="E265" t="s">
        <v>22</v>
      </c>
      <c r="F265" t="s">
        <v>25</v>
      </c>
      <c r="G265" s="3" t="s">
        <v>169</v>
      </c>
      <c r="H265" s="7">
        <v>42.489378000000002</v>
      </c>
      <c r="I265" s="7">
        <v>-72.524834999999996</v>
      </c>
      <c r="J265" s="4">
        <v>3.8356163999999998E-2</v>
      </c>
      <c r="K265" s="2">
        <v>7.1047910000000006E-2</v>
      </c>
      <c r="L265" t="s">
        <v>621</v>
      </c>
      <c r="M265">
        <v>0</v>
      </c>
      <c r="N265" s="16">
        <f>J265*365</f>
        <v>13.999999859999999</v>
      </c>
      <c r="O265" s="2">
        <f>K265*EXP(5.9)</f>
        <v>25.935149163523782</v>
      </c>
      <c r="P265" s="22">
        <f>EXP(-K265*365*J265)</f>
        <v>0.36984520340760763</v>
      </c>
      <c r="Q265" s="18">
        <f t="shared" si="8"/>
        <v>0.63015479659239237</v>
      </c>
      <c r="S265">
        <v>1</v>
      </c>
      <c r="T265">
        <f>LN(O265)</f>
        <v>3.2555991592240239</v>
      </c>
      <c r="U265" s="7">
        <f>LN(J265)</f>
        <v>-3.260840033967233</v>
      </c>
      <c r="V265" s="7">
        <f>-LN(P265)</f>
        <v>0.99467073005329265</v>
      </c>
      <c r="W265">
        <f t="shared" si="9"/>
        <v>-5.3435211607177416E-3</v>
      </c>
    </row>
    <row r="266" spans="1:23" x14ac:dyDescent="0.3">
      <c r="A266">
        <v>265</v>
      </c>
      <c r="B266" t="s">
        <v>6</v>
      </c>
      <c r="C266" t="s">
        <v>229</v>
      </c>
      <c r="D266" s="1">
        <v>33</v>
      </c>
      <c r="E266" t="s">
        <v>22</v>
      </c>
      <c r="F266" t="s">
        <v>25</v>
      </c>
      <c r="G266" s="3" t="s">
        <v>169</v>
      </c>
      <c r="H266" s="7">
        <v>42.489378000000002</v>
      </c>
      <c r="I266" s="7">
        <v>-72.524834999999996</v>
      </c>
      <c r="J266" s="4">
        <v>3.2876712000000002E-2</v>
      </c>
      <c r="K266" s="2">
        <v>2.9832075E-2</v>
      </c>
      <c r="L266" t="s">
        <v>621</v>
      </c>
      <c r="M266">
        <v>0</v>
      </c>
      <c r="N266" s="16">
        <f>J266*365</f>
        <v>11.999999880000001</v>
      </c>
      <c r="O266" s="2">
        <f>K266*EXP(5.9)</f>
        <v>10.889825119168581</v>
      </c>
      <c r="P266" s="22">
        <f>EXP(-K266*365*J266)</f>
        <v>0.69908363359227033</v>
      </c>
      <c r="Q266" s="18">
        <f t="shared" si="8"/>
        <v>0.30091636640772967</v>
      </c>
      <c r="S266">
        <v>1</v>
      </c>
      <c r="T266">
        <f>LN(O266)</f>
        <v>2.387828877970064</v>
      </c>
      <c r="U266" s="7">
        <f>LN(J266)</f>
        <v>-3.414990713794491</v>
      </c>
      <c r="V266" s="7">
        <f>-LN(P266)</f>
        <v>0.35798489642015102</v>
      </c>
      <c r="W266">
        <f t="shared" si="9"/>
        <v>-1.0272644822419359</v>
      </c>
    </row>
    <row r="267" spans="1:23" x14ac:dyDescent="0.3">
      <c r="A267">
        <v>266</v>
      </c>
      <c r="B267" t="s">
        <v>6</v>
      </c>
      <c r="C267" t="s">
        <v>229</v>
      </c>
      <c r="D267" s="1">
        <v>33</v>
      </c>
      <c r="E267" t="s">
        <v>22</v>
      </c>
      <c r="F267" t="s">
        <v>25</v>
      </c>
      <c r="G267" s="3" t="s">
        <v>169</v>
      </c>
      <c r="H267" s="7">
        <v>42.489378000000002</v>
      </c>
      <c r="I267" s="7">
        <v>-72.524834999999996</v>
      </c>
      <c r="J267" s="4">
        <v>3.2876712000000002E-2</v>
      </c>
      <c r="K267" s="2">
        <v>7.5737978999999997E-2</v>
      </c>
      <c r="L267" t="s">
        <v>621</v>
      </c>
      <c r="M267">
        <v>0</v>
      </c>
      <c r="N267" s="16">
        <f>J267*365</f>
        <v>11.999999880000001</v>
      </c>
      <c r="O267" s="2">
        <f>K267*EXP(5.9)</f>
        <v>27.647200075397453</v>
      </c>
      <c r="P267" s="22">
        <f>EXP(-K267*365*J267)</f>
        <v>0.40298508046015302</v>
      </c>
      <c r="Q267" s="18">
        <f t="shared" si="8"/>
        <v>0.59701491953984698</v>
      </c>
      <c r="S267">
        <v>1</v>
      </c>
      <c r="T267">
        <f>LN(O267)</f>
        <v>3.3195244597449576</v>
      </c>
      <c r="U267" s="7">
        <f>LN(J267)</f>
        <v>-3.414990713794491</v>
      </c>
      <c r="V267" s="7">
        <f>-LN(P267)</f>
        <v>0.90885573891144256</v>
      </c>
      <c r="W267">
        <f t="shared" si="9"/>
        <v>-9.5568900467042583E-2</v>
      </c>
    </row>
    <row r="268" spans="1:23" x14ac:dyDescent="0.3">
      <c r="A268">
        <v>267</v>
      </c>
      <c r="B268" t="s">
        <v>6</v>
      </c>
      <c r="C268" t="s">
        <v>230</v>
      </c>
      <c r="D268" s="1">
        <v>34</v>
      </c>
      <c r="E268" t="s">
        <v>18</v>
      </c>
      <c r="F268" t="s">
        <v>19</v>
      </c>
      <c r="G268" s="3" t="s">
        <v>170</v>
      </c>
      <c r="H268" s="7">
        <v>45.399414</v>
      </c>
      <c r="I268" s="7">
        <v>-0.79945600000000006</v>
      </c>
      <c r="J268" s="4">
        <v>1.5</v>
      </c>
      <c r="K268" s="2">
        <v>1.1373970000000001E-3</v>
      </c>
      <c r="L268" t="s">
        <v>625</v>
      </c>
      <c r="M268">
        <v>0</v>
      </c>
      <c r="N268" s="16">
        <f>J268*365</f>
        <v>547.5</v>
      </c>
      <c r="O268" s="2">
        <f>K268*EXP(5.9)</f>
        <v>0.41519252083762148</v>
      </c>
      <c r="P268" s="22">
        <f>EXP(-K268*365*J268)</f>
        <v>0.53648061092457588</v>
      </c>
      <c r="Q268" s="18">
        <f t="shared" si="8"/>
        <v>0.46351938907542412</v>
      </c>
      <c r="S268">
        <v>1</v>
      </c>
      <c r="T268">
        <f>LN(O268)</f>
        <v>-0.8790129606895668</v>
      </c>
      <c r="U268" s="7">
        <f>LN(J268)</f>
        <v>0.40546510810816438</v>
      </c>
      <c r="V268" s="7">
        <f>-LN(P268)</f>
        <v>0.62272485749999995</v>
      </c>
      <c r="W268">
        <f t="shared" si="9"/>
        <v>-0.47365049899891126</v>
      </c>
    </row>
    <row r="269" spans="1:23" x14ac:dyDescent="0.3">
      <c r="A269">
        <v>268</v>
      </c>
      <c r="B269" t="s">
        <v>6</v>
      </c>
      <c r="C269" t="s">
        <v>230</v>
      </c>
      <c r="D269" s="1">
        <v>34</v>
      </c>
      <c r="E269" t="s">
        <v>18</v>
      </c>
      <c r="F269" t="s">
        <v>19</v>
      </c>
      <c r="G269" s="3" t="s">
        <v>170</v>
      </c>
      <c r="H269" s="7">
        <v>45.399414</v>
      </c>
      <c r="I269" s="7">
        <v>-0.79945600000000006</v>
      </c>
      <c r="J269" s="4">
        <v>1.5</v>
      </c>
      <c r="K269" s="2">
        <v>2.1512899999999999E-4</v>
      </c>
      <c r="L269" t="s">
        <v>625</v>
      </c>
      <c r="M269">
        <v>0</v>
      </c>
      <c r="N269" s="16">
        <f>J269*365</f>
        <v>547.5</v>
      </c>
      <c r="O269" s="2">
        <f>K269*EXP(5.9)</f>
        <v>7.853014542440033E-2</v>
      </c>
      <c r="P269" s="22">
        <f>EXP(-K269*365*J269)</f>
        <v>0.88888880725012243</v>
      </c>
      <c r="Q269" s="18">
        <f t="shared" si="8"/>
        <v>0.11111119274987757</v>
      </c>
      <c r="S269">
        <v>1</v>
      </c>
      <c r="T269">
        <f>LN(O269)</f>
        <v>-2.5442727097646434</v>
      </c>
      <c r="U269" s="7">
        <f>LN(J269)</f>
        <v>0.40546510810816438</v>
      </c>
      <c r="V269" s="7">
        <f>-LN(P269)</f>
        <v>0.11778312749999995</v>
      </c>
      <c r="W269">
        <f t="shared" si="9"/>
        <v>-2.1389102480739881</v>
      </c>
    </row>
    <row r="270" spans="1:23" x14ac:dyDescent="0.3">
      <c r="A270">
        <v>269</v>
      </c>
      <c r="B270" t="s">
        <v>6</v>
      </c>
      <c r="C270" t="s">
        <v>231</v>
      </c>
      <c r="D270" s="1">
        <v>35</v>
      </c>
      <c r="E270" t="s">
        <v>7</v>
      </c>
      <c r="F270" t="s">
        <v>171</v>
      </c>
      <c r="G270" s="3" t="s">
        <v>172</v>
      </c>
      <c r="H270" s="7">
        <v>32.655563000000001</v>
      </c>
      <c r="I270" s="7">
        <v>-117.136967</v>
      </c>
      <c r="J270" s="4">
        <v>7.9452054999999994E-2</v>
      </c>
      <c r="K270" s="2">
        <v>1.0146189E-2</v>
      </c>
      <c r="L270" t="s">
        <v>616</v>
      </c>
      <c r="M270">
        <v>0</v>
      </c>
      <c r="N270" s="16">
        <f>J270*365</f>
        <v>29.000000074999999</v>
      </c>
      <c r="O270" s="2">
        <f>K270*EXP(5.9)</f>
        <v>3.7037391410430534</v>
      </c>
      <c r="P270" s="22">
        <f>EXP(-K270*365*J270)</f>
        <v>0.7450980326863742</v>
      </c>
      <c r="Q270" s="18">
        <f t="shared" si="8"/>
        <v>0.2549019673136258</v>
      </c>
      <c r="S270">
        <v>1</v>
      </c>
      <c r="T270">
        <f>LN(O270)</f>
        <v>1.309342888019613</v>
      </c>
      <c r="U270" s="7">
        <f>LN(J270)</f>
        <v>-2.5326015210098105</v>
      </c>
      <c r="V270" s="7">
        <f>-LN(P270)</f>
        <v>0.29423948176096415</v>
      </c>
      <c r="W270">
        <f t="shared" si="9"/>
        <v>-1.2233612794077064</v>
      </c>
    </row>
    <row r="271" spans="1:23" x14ac:dyDescent="0.3">
      <c r="A271">
        <v>270</v>
      </c>
      <c r="B271" t="s">
        <v>6</v>
      </c>
      <c r="C271" t="s">
        <v>231</v>
      </c>
      <c r="D271" s="1">
        <v>35</v>
      </c>
      <c r="E271" t="s">
        <v>7</v>
      </c>
      <c r="F271" t="s">
        <v>171</v>
      </c>
      <c r="G271" s="3" t="s">
        <v>173</v>
      </c>
      <c r="H271" s="7">
        <v>32.655563000000001</v>
      </c>
      <c r="I271" s="7">
        <v>-117.136967</v>
      </c>
      <c r="J271" s="4">
        <v>1.369863E-2</v>
      </c>
      <c r="K271" s="2">
        <v>5.0058907999999999E-2</v>
      </c>
      <c r="L271" t="s">
        <v>616</v>
      </c>
      <c r="M271">
        <v>0</v>
      </c>
      <c r="N271" s="16">
        <f>J271*365</f>
        <v>4.9999999500000003</v>
      </c>
      <c r="O271" s="2">
        <f>K271*EXP(5.9)</f>
        <v>18.273377020423457</v>
      </c>
      <c r="P271" s="22">
        <f>EXP(-K271*365*J271)</f>
        <v>0.77857143081613256</v>
      </c>
      <c r="Q271" s="18">
        <f t="shared" si="8"/>
        <v>0.22142856918386744</v>
      </c>
      <c r="S271">
        <v>1</v>
      </c>
      <c r="T271">
        <f>LN(O271)</f>
        <v>2.9054451929601548</v>
      </c>
      <c r="U271" s="7">
        <f>LN(J271)</f>
        <v>-4.2904594511483909</v>
      </c>
      <c r="V271" s="7">
        <f>-LN(P271)</f>
        <v>0.25029453749705455</v>
      </c>
      <c r="W271">
        <f t="shared" si="9"/>
        <v>-1.3851169046057457</v>
      </c>
    </row>
    <row r="272" spans="1:23" x14ac:dyDescent="0.3">
      <c r="A272">
        <v>271</v>
      </c>
      <c r="B272" t="s">
        <v>6</v>
      </c>
      <c r="C272" t="s">
        <v>231</v>
      </c>
      <c r="D272" s="1">
        <v>35</v>
      </c>
      <c r="E272" t="s">
        <v>7</v>
      </c>
      <c r="F272" t="s">
        <v>171</v>
      </c>
      <c r="G272" s="3" t="s">
        <v>174</v>
      </c>
      <c r="H272" s="7">
        <v>32.655563000000001</v>
      </c>
      <c r="I272" s="7">
        <v>-117.136967</v>
      </c>
      <c r="J272" s="4">
        <v>2.739726E-2</v>
      </c>
      <c r="K272" s="2">
        <v>7.7231349999999999E-3</v>
      </c>
      <c r="L272" t="s">
        <v>616</v>
      </c>
      <c r="M272">
        <v>0</v>
      </c>
      <c r="N272" s="16">
        <f>J272*365</f>
        <v>9.9999999000000006</v>
      </c>
      <c r="O272" s="2">
        <f>K272*EXP(5.9)</f>
        <v>2.8192336443820967</v>
      </c>
      <c r="P272" s="22">
        <f>EXP(-K272*365*J272)</f>
        <v>0.92567567447998378</v>
      </c>
      <c r="Q272" s="18">
        <f t="shared" si="8"/>
        <v>7.4324325520016221E-2</v>
      </c>
      <c r="S272">
        <v>1</v>
      </c>
      <c r="T272">
        <f>LN(O272)</f>
        <v>1.0364650907059996</v>
      </c>
      <c r="U272" s="7">
        <f>LN(J272)</f>
        <v>-3.5973122705884459</v>
      </c>
      <c r="V272" s="7">
        <f>-LN(P272)</f>
        <v>7.7231349227686499E-2</v>
      </c>
      <c r="W272">
        <f t="shared" si="9"/>
        <v>-2.560949826299955</v>
      </c>
    </row>
    <row r="273" spans="1:23" x14ac:dyDescent="0.3">
      <c r="A273">
        <v>272</v>
      </c>
      <c r="B273" t="s">
        <v>6</v>
      </c>
      <c r="C273" t="s">
        <v>231</v>
      </c>
      <c r="D273" s="1">
        <v>35</v>
      </c>
      <c r="E273" t="s">
        <v>7</v>
      </c>
      <c r="F273" t="s">
        <v>171</v>
      </c>
      <c r="G273" s="3" t="s">
        <v>175</v>
      </c>
      <c r="H273" s="7">
        <v>32.655563000000001</v>
      </c>
      <c r="I273" s="7">
        <v>-117.136967</v>
      </c>
      <c r="J273" s="4">
        <v>8.2191781000000005E-2</v>
      </c>
      <c r="K273" s="2">
        <v>7.3413599999999999E-3</v>
      </c>
      <c r="L273" t="s">
        <v>616</v>
      </c>
      <c r="M273">
        <v>0</v>
      </c>
      <c r="N273" s="16">
        <f>J273*365</f>
        <v>30.000000065000002</v>
      </c>
      <c r="O273" s="2">
        <f>K273*EXP(5.9)</f>
        <v>2.6798714650878108</v>
      </c>
      <c r="P273" s="22">
        <f>EXP(-K273*365*J273)</f>
        <v>0.80232557431808305</v>
      </c>
      <c r="Q273" s="18">
        <f t="shared" si="8"/>
        <v>0.19767442568191695</v>
      </c>
      <c r="S273">
        <v>1</v>
      </c>
      <c r="T273">
        <f>LN(O273)</f>
        <v>0.98576883258447967</v>
      </c>
      <c r="U273" s="7">
        <f>LN(J273)</f>
        <v>-2.4986999697536696</v>
      </c>
      <c r="V273" s="7">
        <f>-LN(P273)</f>
        <v>0.22024080047718836</v>
      </c>
      <c r="W273">
        <f t="shared" si="9"/>
        <v>-1.5130337835866987</v>
      </c>
    </row>
    <row r="274" spans="1:23" x14ac:dyDescent="0.3">
      <c r="A274">
        <v>273</v>
      </c>
      <c r="B274" t="s">
        <v>6</v>
      </c>
      <c r="C274" t="s">
        <v>232</v>
      </c>
      <c r="D274" s="1">
        <v>36</v>
      </c>
      <c r="E274" t="s">
        <v>18</v>
      </c>
      <c r="F274" t="s">
        <v>133</v>
      </c>
      <c r="G274" s="3" t="s">
        <v>176</v>
      </c>
      <c r="H274" s="7">
        <v>37.625109000000002</v>
      </c>
      <c r="I274" s="7">
        <v>-76.154881000000003</v>
      </c>
      <c r="J274" s="4">
        <v>0.97260274000000002</v>
      </c>
      <c r="K274" s="2">
        <v>1.9525269999999999E-3</v>
      </c>
      <c r="L274" t="s">
        <v>625</v>
      </c>
      <c r="M274">
        <v>0</v>
      </c>
      <c r="N274" s="16">
        <f>J274*365</f>
        <v>355.00000010000002</v>
      </c>
      <c r="O274" s="2">
        <f>K274*EXP(5.9)</f>
        <v>0.71274551201868697</v>
      </c>
      <c r="P274" s="22">
        <f>EXP(-K274*365*J274)</f>
        <v>0.50000004768234863</v>
      </c>
      <c r="Q274" s="18">
        <f t="shared" si="8"/>
        <v>0.49999995231765137</v>
      </c>
      <c r="S274">
        <v>1</v>
      </c>
      <c r="T274">
        <f>LN(O274)</f>
        <v>-0.33863084792094861</v>
      </c>
      <c r="U274" s="7">
        <f>LN(J274)</f>
        <v>-2.7779563825385545E-2</v>
      </c>
      <c r="V274" s="7">
        <f>-LN(P274)</f>
        <v>0.69314708519525259</v>
      </c>
      <c r="W274">
        <f t="shared" si="9"/>
        <v>-0.36651305816384305</v>
      </c>
    </row>
    <row r="275" spans="1:23" x14ac:dyDescent="0.3">
      <c r="A275">
        <v>274</v>
      </c>
      <c r="B275" t="s">
        <v>6</v>
      </c>
      <c r="C275" t="s">
        <v>232</v>
      </c>
      <c r="D275" s="1">
        <v>36</v>
      </c>
      <c r="E275" t="s">
        <v>7</v>
      </c>
      <c r="F275" t="s">
        <v>25</v>
      </c>
      <c r="G275" s="3" t="s">
        <v>177</v>
      </c>
      <c r="H275" s="7">
        <v>47.765175999999997</v>
      </c>
      <c r="I275" s="7">
        <v>-86.985054000000005</v>
      </c>
      <c r="J275" s="4">
        <v>42</v>
      </c>
      <c r="K275" s="2">
        <v>1.12045E-4</v>
      </c>
      <c r="L275" t="s">
        <v>616</v>
      </c>
      <c r="M275">
        <v>0</v>
      </c>
      <c r="N275" s="16">
        <f>J275*365</f>
        <v>15330</v>
      </c>
      <c r="O275" s="2">
        <f>K275*EXP(5.9)</f>
        <v>4.0900623086970775E-2</v>
      </c>
      <c r="P275" s="22">
        <f>EXP(-K275*365*J275)</f>
        <v>0.17948747511614943</v>
      </c>
      <c r="Q275" s="18">
        <f t="shared" si="8"/>
        <v>0.82051252488385051</v>
      </c>
      <c r="S275">
        <v>1</v>
      </c>
      <c r="T275">
        <f>LN(O275)</f>
        <v>-3.1966099816491598</v>
      </c>
      <c r="U275" s="7">
        <f>LN(J275)</f>
        <v>3.7376696182833684</v>
      </c>
      <c r="V275" s="7">
        <f>-LN(P275)</f>
        <v>1.7176498499999999</v>
      </c>
      <c r="W275">
        <f t="shared" si="9"/>
        <v>0.54095699021669963</v>
      </c>
    </row>
    <row r="276" spans="1:23" x14ac:dyDescent="0.3">
      <c r="A276">
        <v>275</v>
      </c>
      <c r="B276" t="s">
        <v>31</v>
      </c>
      <c r="C276" t="s">
        <v>233</v>
      </c>
      <c r="D276" s="1">
        <v>37</v>
      </c>
      <c r="E276" t="s">
        <v>112</v>
      </c>
      <c r="F276" t="s">
        <v>133</v>
      </c>
      <c r="G276" s="3" t="s">
        <v>178</v>
      </c>
      <c r="H276" s="7">
        <v>34.091549000000001</v>
      </c>
      <c r="I276" s="7">
        <v>-80.388091000000003</v>
      </c>
      <c r="J276" s="4">
        <v>0.30410958900000001</v>
      </c>
      <c r="K276" s="2">
        <v>7.6283368839976037E-3</v>
      </c>
      <c r="L276" t="s">
        <v>623</v>
      </c>
      <c r="M276">
        <v>0</v>
      </c>
      <c r="N276" s="20">
        <f>J276*365</f>
        <v>110.999999985</v>
      </c>
      <c r="O276" s="2">
        <f>K276*EXP(5.9)</f>
        <v>2.7846287801581786</v>
      </c>
      <c r="P276" s="22">
        <f>EXP(-K276*365*J276)</f>
        <v>0.42880826529237931</v>
      </c>
      <c r="Q276" s="18">
        <f t="shared" si="8"/>
        <v>0.57119173470762075</v>
      </c>
      <c r="S276">
        <v>1</v>
      </c>
      <c r="T276">
        <f>LN(O276)</f>
        <v>1.0241145719126601</v>
      </c>
      <c r="U276" s="7">
        <f>LN(J276)</f>
        <v>-1.1903671524052926</v>
      </c>
      <c r="V276" s="7">
        <f>-LN(P276)</f>
        <v>0.84674539400930904</v>
      </c>
      <c r="W276">
        <f t="shared" si="9"/>
        <v>-0.16635522691014129</v>
      </c>
    </row>
    <row r="277" spans="1:23" x14ac:dyDescent="0.3">
      <c r="A277">
        <v>276</v>
      </c>
      <c r="B277" t="s">
        <v>31</v>
      </c>
      <c r="C277" t="s">
        <v>233</v>
      </c>
      <c r="D277" s="1">
        <v>37</v>
      </c>
      <c r="E277" t="s">
        <v>7</v>
      </c>
      <c r="F277" t="s">
        <v>133</v>
      </c>
      <c r="G277" s="3" t="s">
        <v>179</v>
      </c>
      <c r="H277" s="7">
        <v>34.066312000000003</v>
      </c>
      <c r="I277" s="7">
        <v>-81.298242000000002</v>
      </c>
      <c r="J277" s="4">
        <v>0.81369862999999998</v>
      </c>
      <c r="K277" s="2">
        <v>1.2577427946839847E-3</v>
      </c>
      <c r="L277" t="s">
        <v>618</v>
      </c>
      <c r="M277">
        <v>0</v>
      </c>
      <c r="N277" s="20">
        <f>J277*365</f>
        <v>296.99999995000002</v>
      </c>
      <c r="O277" s="2">
        <f>K277*EXP(5.9)</f>
        <v>0.459123244997304</v>
      </c>
      <c r="P277" s="22">
        <f>EXP(-K277*365*J277)</f>
        <v>0.68828683956796133</v>
      </c>
      <c r="Q277" s="18">
        <f t="shared" si="8"/>
        <v>0.31171316043203867</v>
      </c>
      <c r="S277">
        <v>1</v>
      </c>
      <c r="T277">
        <f>LN(O277)</f>
        <v>-0.77843659734391257</v>
      </c>
      <c r="U277" s="7">
        <f>LN(J277)</f>
        <v>-0.20616521494814208</v>
      </c>
      <c r="V277" s="7">
        <f>-LN(P277)</f>
        <v>0.37354960995825631</v>
      </c>
      <c r="W277">
        <f t="shared" si="9"/>
        <v>-0.98470445870956336</v>
      </c>
    </row>
    <row r="278" spans="1:23" x14ac:dyDescent="0.3">
      <c r="A278">
        <v>277</v>
      </c>
      <c r="B278" t="s">
        <v>31</v>
      </c>
      <c r="C278" t="s">
        <v>233</v>
      </c>
      <c r="D278" s="1">
        <v>37</v>
      </c>
      <c r="E278" t="s">
        <v>112</v>
      </c>
      <c r="F278" t="s">
        <v>133</v>
      </c>
      <c r="G278" s="3" t="s">
        <v>180</v>
      </c>
      <c r="H278" s="7">
        <v>34.091549000000001</v>
      </c>
      <c r="I278" s="7">
        <v>-80.388091000000003</v>
      </c>
      <c r="J278" s="4">
        <v>0.65753424699999996</v>
      </c>
      <c r="K278" s="2">
        <v>1.3706935848565924E-2</v>
      </c>
      <c r="L278" t="s">
        <v>623</v>
      </c>
      <c r="M278">
        <v>0</v>
      </c>
      <c r="N278" s="20">
        <f>J278*365</f>
        <v>240.00000015499998</v>
      </c>
      <c r="O278" s="2">
        <f>K278*EXP(5.9)</f>
        <v>5.0035451543530085</v>
      </c>
      <c r="P278" s="22">
        <f>EXP(-K278*365*J278)</f>
        <v>3.7266346217524941E-2</v>
      </c>
      <c r="Q278" s="18">
        <f t="shared" si="8"/>
        <v>0.96273365378247511</v>
      </c>
      <c r="S278">
        <v>1</v>
      </c>
      <c r="T278">
        <f>LN(O278)</f>
        <v>1.610146692061067</v>
      </c>
      <c r="U278" s="7">
        <f>LN(J278)</f>
        <v>-0.41925842959466691</v>
      </c>
      <c r="V278" s="7">
        <f>-LN(P278)</f>
        <v>3.2896646057803967</v>
      </c>
      <c r="W278">
        <f t="shared" si="9"/>
        <v>1.1907856160488912</v>
      </c>
    </row>
    <row r="279" spans="1:23" x14ac:dyDescent="0.3">
      <c r="A279">
        <v>278</v>
      </c>
      <c r="B279" t="s">
        <v>31</v>
      </c>
      <c r="C279" t="s">
        <v>234</v>
      </c>
      <c r="D279" s="1">
        <v>38</v>
      </c>
      <c r="E279" t="s">
        <v>7</v>
      </c>
      <c r="F279" t="s">
        <v>8</v>
      </c>
      <c r="G279" s="3" t="s">
        <v>183</v>
      </c>
      <c r="H279" s="7">
        <v>45.405349999999999</v>
      </c>
      <c r="I279" s="7">
        <v>-72.201853999999997</v>
      </c>
      <c r="J279" s="4">
        <v>2.7397260000000001E-3</v>
      </c>
      <c r="K279" s="2">
        <v>8.5517846371619063E-3</v>
      </c>
      <c r="L279" t="s">
        <v>618</v>
      </c>
      <c r="M279">
        <v>0</v>
      </c>
      <c r="N279" s="16">
        <f>J279*365</f>
        <v>0.99999999000000006</v>
      </c>
      <c r="O279" s="2">
        <f>K279*EXP(5.9)</f>
        <v>3.1217218096792028</v>
      </c>
      <c r="P279" s="22">
        <f>EXP(-K279*365*J279)</f>
        <v>0.99148467794403206</v>
      </c>
      <c r="Q279" s="18">
        <f t="shared" si="8"/>
        <v>8.5153220559679443E-3</v>
      </c>
      <c r="S279">
        <v>1</v>
      </c>
      <c r="T279">
        <f>LN(O279)</f>
        <v>1.1383847116781831</v>
      </c>
      <c r="U279" s="7">
        <f>LN(J279)</f>
        <v>-5.8998973635824914</v>
      </c>
      <c r="V279" s="7">
        <f>-LN(P279)</f>
        <v>8.5517845516440948E-3</v>
      </c>
      <c r="W279">
        <f t="shared" si="9"/>
        <v>-4.7616152983218134</v>
      </c>
    </row>
    <row r="280" spans="1:23" x14ac:dyDescent="0.3">
      <c r="A280">
        <v>279</v>
      </c>
      <c r="B280" t="s">
        <v>31</v>
      </c>
      <c r="C280" t="s">
        <v>234</v>
      </c>
      <c r="D280" s="1">
        <v>38</v>
      </c>
      <c r="E280" t="s">
        <v>7</v>
      </c>
      <c r="F280" t="s">
        <v>8</v>
      </c>
      <c r="G280" s="3" t="s">
        <v>184</v>
      </c>
      <c r="H280" s="7">
        <v>45.404626999999998</v>
      </c>
      <c r="I280" s="7">
        <v>-72.184645000000003</v>
      </c>
      <c r="J280" s="4">
        <v>2.7397260000000001E-3</v>
      </c>
      <c r="K280" s="2">
        <v>5.813204481254582E-3</v>
      </c>
      <c r="L280" t="s">
        <v>618</v>
      </c>
      <c r="M280">
        <v>0</v>
      </c>
      <c r="N280" s="16">
        <f>J280*365</f>
        <v>0.99999999000000006</v>
      </c>
      <c r="O280" s="2">
        <f>K280*EXP(5.9)</f>
        <v>2.1220374440205552</v>
      </c>
      <c r="P280" s="22">
        <f>EXP(-K280*365*J280)</f>
        <v>0.99420365955596657</v>
      </c>
      <c r="Q280" s="18">
        <f t="shared" si="8"/>
        <v>5.7963404440334321E-3</v>
      </c>
      <c r="S280">
        <v>1</v>
      </c>
      <c r="T280">
        <f>LN(O280)</f>
        <v>0.75237668566313798</v>
      </c>
      <c r="U280" s="7">
        <f>LN(J280)</f>
        <v>-5.8998973635824914</v>
      </c>
      <c r="V280" s="7">
        <f>-LN(P280)</f>
        <v>5.8132044231225125E-3</v>
      </c>
      <c r="W280">
        <f t="shared" si="9"/>
        <v>-5.147623324336867</v>
      </c>
    </row>
    <row r="281" spans="1:23" x14ac:dyDescent="0.3">
      <c r="A281">
        <v>280</v>
      </c>
      <c r="B281" t="s">
        <v>31</v>
      </c>
      <c r="C281" t="s">
        <v>234</v>
      </c>
      <c r="D281" s="1">
        <v>38</v>
      </c>
      <c r="E281" t="s">
        <v>7</v>
      </c>
      <c r="F281" t="s">
        <v>8</v>
      </c>
      <c r="G281" s="3" t="s">
        <v>185</v>
      </c>
      <c r="H281" s="7">
        <v>45.376387999999999</v>
      </c>
      <c r="I281" s="7">
        <v>-72.252298999999994</v>
      </c>
      <c r="J281" s="4">
        <v>2.7397260000000001E-3</v>
      </c>
      <c r="K281" s="2">
        <v>1.0331949559134962E-2</v>
      </c>
      <c r="L281" t="s">
        <v>618</v>
      </c>
      <c r="M281">
        <v>0</v>
      </c>
      <c r="N281" s="16">
        <f>J281*365</f>
        <v>0.99999999000000006</v>
      </c>
      <c r="O281" s="2">
        <f>K281*EXP(5.9)</f>
        <v>3.7715487051789278</v>
      </c>
      <c r="P281" s="22">
        <f>EXP(-K281*365*J281)</f>
        <v>0.9897212417866037</v>
      </c>
      <c r="Q281" s="18">
        <f t="shared" si="8"/>
        <v>1.02787582133963E-2</v>
      </c>
      <c r="S281">
        <v>1</v>
      </c>
      <c r="T281">
        <f>LN(O281)</f>
        <v>1.3274857142355685</v>
      </c>
      <c r="U281" s="7">
        <f>LN(J281)</f>
        <v>-5.8998973635824914</v>
      </c>
      <c r="V281" s="7">
        <f>-LN(P281)</f>
        <v>1.0331949455815477E-2</v>
      </c>
      <c r="W281">
        <f t="shared" si="9"/>
        <v>-4.5725142957644307</v>
      </c>
    </row>
    <row r="282" spans="1:23" x14ac:dyDescent="0.3">
      <c r="A282">
        <v>281</v>
      </c>
      <c r="B282" t="s">
        <v>31</v>
      </c>
      <c r="C282" t="s">
        <v>234</v>
      </c>
      <c r="D282" s="1">
        <v>38</v>
      </c>
      <c r="E282" t="s">
        <v>7</v>
      </c>
      <c r="F282" t="s">
        <v>8</v>
      </c>
      <c r="G282" s="3" t="s">
        <v>186</v>
      </c>
      <c r="H282" s="7">
        <v>45.422913000000001</v>
      </c>
      <c r="I282" s="7">
        <v>-72.211854000000002</v>
      </c>
      <c r="J282" s="4">
        <v>2.7397260000000001E-3</v>
      </c>
      <c r="K282" s="2">
        <v>9.7404665668499261E-3</v>
      </c>
      <c r="L282" t="s">
        <v>618</v>
      </c>
      <c r="M282">
        <v>0</v>
      </c>
      <c r="N282" s="16">
        <f>J282*365</f>
        <v>0.99999999000000006</v>
      </c>
      <c r="O282" s="2">
        <f>K282*EXP(5.9)</f>
        <v>3.5556352513897904</v>
      </c>
      <c r="P282" s="22">
        <f>EXP(-K282*365*J282)</f>
        <v>0.99030681822454769</v>
      </c>
      <c r="Q282" s="18">
        <f t="shared" si="8"/>
        <v>9.6931817754523086E-3</v>
      </c>
      <c r="S282">
        <v>1</v>
      </c>
      <c r="T282">
        <f>LN(O282)</f>
        <v>1.2685337396656857</v>
      </c>
      <c r="U282" s="7">
        <f>LN(J282)</f>
        <v>-5.8998973635824914</v>
      </c>
      <c r="V282" s="7">
        <f>-LN(P282)</f>
        <v>9.7404664694452844E-3</v>
      </c>
      <c r="W282">
        <f t="shared" si="9"/>
        <v>-4.6314662703343119</v>
      </c>
    </row>
    <row r="283" spans="1:23" x14ac:dyDescent="0.3">
      <c r="A283">
        <v>282</v>
      </c>
      <c r="B283" t="s">
        <v>31</v>
      </c>
      <c r="C283" t="s">
        <v>234</v>
      </c>
      <c r="D283" s="1">
        <v>38</v>
      </c>
      <c r="E283" t="s">
        <v>7</v>
      </c>
      <c r="F283" t="s">
        <v>8</v>
      </c>
      <c r="G283" s="3" t="s">
        <v>187</v>
      </c>
      <c r="H283" s="7">
        <v>45.384616999999999</v>
      </c>
      <c r="I283" s="7">
        <v>-72.174131000000003</v>
      </c>
      <c r="J283" s="4">
        <v>2.7397260000000001E-3</v>
      </c>
      <c r="K283" s="2">
        <v>5.0875603702159079E-3</v>
      </c>
      <c r="L283" t="s">
        <v>618</v>
      </c>
      <c r="M283">
        <v>0</v>
      </c>
      <c r="N283" s="16">
        <f>J283*365</f>
        <v>0.99999999000000006</v>
      </c>
      <c r="O283" s="2">
        <f>K283*EXP(5.9)</f>
        <v>1.8571501551556102</v>
      </c>
      <c r="P283" s="22">
        <f>EXP(-K283*365*J283)</f>
        <v>0.9949253593964309</v>
      </c>
      <c r="Q283" s="18">
        <f t="shared" si="8"/>
        <v>5.0746406035691027E-3</v>
      </c>
      <c r="S283">
        <v>1</v>
      </c>
      <c r="T283">
        <f>LN(O283)</f>
        <v>0.61904313809767697</v>
      </c>
      <c r="U283" s="7">
        <f>LN(J283)</f>
        <v>-5.8998973635824914</v>
      </c>
      <c r="V283" s="7">
        <f>-LN(P283)</f>
        <v>5.0875603193402726E-3</v>
      </c>
      <c r="W283">
        <f t="shared" si="9"/>
        <v>-5.2809568719023297</v>
      </c>
    </row>
    <row r="284" spans="1:23" x14ac:dyDescent="0.3">
      <c r="A284">
        <v>283</v>
      </c>
      <c r="B284" t="s">
        <v>31</v>
      </c>
      <c r="C284" t="s">
        <v>234</v>
      </c>
      <c r="D284" s="1">
        <v>38</v>
      </c>
      <c r="E284" t="s">
        <v>7</v>
      </c>
      <c r="F284" t="s">
        <v>8</v>
      </c>
      <c r="G284" s="3" t="s">
        <v>188</v>
      </c>
      <c r="H284" s="7">
        <v>45.405349999999999</v>
      </c>
      <c r="I284" s="7">
        <v>-72.201853999999997</v>
      </c>
      <c r="J284" s="4">
        <v>2.7397260000000001E-3</v>
      </c>
      <c r="K284" s="2">
        <v>3.6167675723216188E-3</v>
      </c>
      <c r="L284" t="s">
        <v>618</v>
      </c>
      <c r="M284">
        <v>0</v>
      </c>
      <c r="N284" s="16">
        <f>J284*365</f>
        <v>0.99999999000000006</v>
      </c>
      <c r="O284" s="2">
        <f>K284*EXP(5.9)</f>
        <v>1.3202556764577165</v>
      </c>
      <c r="P284" s="22">
        <f>EXP(-K284*365*J284)</f>
        <v>0.99638976508951538</v>
      </c>
      <c r="Q284" s="18">
        <f t="shared" si="8"/>
        <v>3.6102349104846221E-3</v>
      </c>
      <c r="S284">
        <v>1</v>
      </c>
      <c r="T284">
        <f>LN(O284)</f>
        <v>0.27782541212811201</v>
      </c>
      <c r="U284" s="7">
        <f>LN(J284)</f>
        <v>-5.8998973635824914</v>
      </c>
      <c r="V284" s="7">
        <f>-LN(P284)</f>
        <v>3.616767536153964E-3</v>
      </c>
      <c r="W284">
        <f t="shared" si="9"/>
        <v>-5.6221745978718829</v>
      </c>
    </row>
    <row r="285" spans="1:23" x14ac:dyDescent="0.3">
      <c r="A285">
        <v>284</v>
      </c>
      <c r="B285" t="s">
        <v>31</v>
      </c>
      <c r="C285" t="s">
        <v>234</v>
      </c>
      <c r="D285" s="1">
        <v>38</v>
      </c>
      <c r="E285" t="s">
        <v>7</v>
      </c>
      <c r="F285" t="s">
        <v>8</v>
      </c>
      <c r="G285" s="3" t="s">
        <v>189</v>
      </c>
      <c r="H285" s="7">
        <v>45.384616999999999</v>
      </c>
      <c r="I285" s="7">
        <v>-72.174131000000003</v>
      </c>
      <c r="J285" s="4">
        <v>2.7397260000000001E-3</v>
      </c>
      <c r="K285" s="2">
        <v>7.3594276866583682E-3</v>
      </c>
      <c r="L285" t="s">
        <v>618</v>
      </c>
      <c r="M285">
        <v>0</v>
      </c>
      <c r="N285" s="16">
        <f>J285*365</f>
        <v>0.99999999000000006</v>
      </c>
      <c r="O285" s="2">
        <f>K285*EXP(5.9)</f>
        <v>2.6864668476757658</v>
      </c>
      <c r="P285" s="22">
        <f>EXP(-K285*365*J285)</f>
        <v>0.9926675866638377</v>
      </c>
      <c r="Q285" s="18">
        <f t="shared" si="8"/>
        <v>7.3324133361623023E-3</v>
      </c>
      <c r="S285">
        <v>1</v>
      </c>
      <c r="T285">
        <f>LN(O285)</f>
        <v>0.98822689077028969</v>
      </c>
      <c r="U285" s="7">
        <f>LN(J285)</f>
        <v>-5.8998973635824914</v>
      </c>
      <c r="V285" s="7">
        <f>-LN(P285)</f>
        <v>7.3594276130640665E-3</v>
      </c>
      <c r="W285">
        <f t="shared" si="9"/>
        <v>-4.9117731192297143</v>
      </c>
    </row>
    <row r="286" spans="1:23" x14ac:dyDescent="0.3">
      <c r="A286">
        <v>285</v>
      </c>
      <c r="B286" t="s">
        <v>31</v>
      </c>
      <c r="C286" t="s">
        <v>235</v>
      </c>
      <c r="D286" s="1">
        <v>39</v>
      </c>
      <c r="E286" t="s">
        <v>22</v>
      </c>
      <c r="F286" t="s">
        <v>8</v>
      </c>
      <c r="G286" s="3" t="s">
        <v>113</v>
      </c>
      <c r="H286" s="7">
        <v>64.168107000000006</v>
      </c>
      <c r="I286" s="7">
        <v>19.731245000000001</v>
      </c>
      <c r="J286" s="4">
        <v>3.8356163999999998E-2</v>
      </c>
      <c r="K286" s="2">
        <v>4.4848503513954573E-3</v>
      </c>
      <c r="L286" t="s">
        <v>619</v>
      </c>
      <c r="M286">
        <v>0</v>
      </c>
      <c r="N286" s="16">
        <f>J286*365</f>
        <v>13.999999859999999</v>
      </c>
      <c r="O286" s="2">
        <f>K286*EXP(5.9)</f>
        <v>1.6371384160283282</v>
      </c>
      <c r="P286" s="22">
        <f>EXP(-K286*365*J286)</f>
        <v>0.93914264069076558</v>
      </c>
      <c r="Q286" s="18">
        <f t="shared" si="8"/>
        <v>6.0857359309234416E-2</v>
      </c>
      <c r="S286">
        <v>1</v>
      </c>
      <c r="T286">
        <f>LN(O286)</f>
        <v>0.49294984950493909</v>
      </c>
      <c r="U286" s="7">
        <f>LN(J286)</f>
        <v>-3.260840033967233</v>
      </c>
      <c r="V286" s="7">
        <f>-LN(P286)</f>
        <v>6.2787904291657329E-2</v>
      </c>
      <c r="W286">
        <f t="shared" si="9"/>
        <v>-2.7679928308798032</v>
      </c>
    </row>
    <row r="287" spans="1:23" x14ac:dyDescent="0.3">
      <c r="A287">
        <v>286</v>
      </c>
      <c r="B287" t="s">
        <v>31</v>
      </c>
      <c r="C287" t="s">
        <v>235</v>
      </c>
      <c r="D287" s="1">
        <v>39</v>
      </c>
      <c r="E287" t="s">
        <v>22</v>
      </c>
      <c r="F287" t="s">
        <v>8</v>
      </c>
      <c r="G287" s="3" t="s">
        <v>113</v>
      </c>
      <c r="H287" s="7">
        <v>64.168107000000006</v>
      </c>
      <c r="I287" s="7">
        <v>19.731245000000001</v>
      </c>
      <c r="J287" s="4">
        <v>3.8356163999999998E-2</v>
      </c>
      <c r="K287" s="2">
        <v>4.3890751774065869E-3</v>
      </c>
      <c r="L287" t="s">
        <v>619</v>
      </c>
      <c r="M287">
        <v>0</v>
      </c>
      <c r="N287" s="16">
        <f>J287*365</f>
        <v>13.999999859999999</v>
      </c>
      <c r="O287" s="2">
        <f>K287*EXP(5.9)</f>
        <v>1.6021768890310697</v>
      </c>
      <c r="P287" s="22">
        <f>EXP(-K287*365*J287)</f>
        <v>0.94040273698834265</v>
      </c>
      <c r="Q287" s="18">
        <f t="shared" si="8"/>
        <v>5.9597263011657353E-2</v>
      </c>
      <c r="S287">
        <v>1</v>
      </c>
      <c r="T287">
        <f>LN(O287)</f>
        <v>0.47136326017298108</v>
      </c>
      <c r="U287" s="7">
        <f>LN(J287)</f>
        <v>-3.260840033967233</v>
      </c>
      <c r="V287" s="7">
        <f>-LN(P287)</f>
        <v>6.1447051869221628E-2</v>
      </c>
      <c r="W287">
        <f t="shared" si="9"/>
        <v>-2.7895794202117616</v>
      </c>
    </row>
    <row r="288" spans="1:23" x14ac:dyDescent="0.3">
      <c r="A288">
        <v>287</v>
      </c>
      <c r="B288" t="s">
        <v>31</v>
      </c>
      <c r="C288" t="s">
        <v>235</v>
      </c>
      <c r="D288" s="1">
        <v>39</v>
      </c>
      <c r="E288" t="s">
        <v>112</v>
      </c>
      <c r="F288" t="s">
        <v>8</v>
      </c>
      <c r="G288" s="3" t="s">
        <v>113</v>
      </c>
      <c r="H288" s="7">
        <v>64.168107000000006</v>
      </c>
      <c r="I288" s="7">
        <v>19.731245000000001</v>
      </c>
      <c r="J288" s="4">
        <v>3.8356163999999998E-2</v>
      </c>
      <c r="K288" s="2">
        <v>2.6116283345630448E-3</v>
      </c>
      <c r="L288" t="s">
        <v>623</v>
      </c>
      <c r="M288">
        <v>0</v>
      </c>
      <c r="N288" s="16">
        <f>J288*365</f>
        <v>13.999999859999999</v>
      </c>
      <c r="O288" s="2">
        <f>K288*EXP(5.9)</f>
        <v>0.95334219425423983</v>
      </c>
      <c r="P288" s="22">
        <f>EXP(-K288*365*J288)</f>
        <v>0.96409755021879184</v>
      </c>
      <c r="Q288" s="18">
        <f t="shared" si="8"/>
        <v>3.5902449781208157E-2</v>
      </c>
      <c r="S288">
        <v>1</v>
      </c>
      <c r="T288">
        <f>LN(O288)</f>
        <v>-4.7781369207264127E-2</v>
      </c>
      <c r="U288" s="7">
        <f>LN(J288)</f>
        <v>-3.260840033967233</v>
      </c>
      <c r="V288" s="7">
        <f>-LN(P288)</f>
        <v>3.6562796318254605E-2</v>
      </c>
      <c r="W288">
        <f t="shared" si="9"/>
        <v>-3.3087240495920072</v>
      </c>
    </row>
    <row r="289" spans="1:23" x14ac:dyDescent="0.3">
      <c r="A289">
        <v>288</v>
      </c>
      <c r="B289" t="s">
        <v>31</v>
      </c>
      <c r="C289" t="s">
        <v>235</v>
      </c>
      <c r="D289" s="1">
        <v>39</v>
      </c>
      <c r="E289" t="s">
        <v>112</v>
      </c>
      <c r="F289" t="s">
        <v>8</v>
      </c>
      <c r="G289" s="3" t="s">
        <v>113</v>
      </c>
      <c r="H289" s="7">
        <v>64.168107000000006</v>
      </c>
      <c r="I289" s="7">
        <v>19.731245000000001</v>
      </c>
      <c r="J289" s="4">
        <v>3.8356163999999998E-2</v>
      </c>
      <c r="K289" s="2">
        <v>5.3049335701365512E-3</v>
      </c>
      <c r="L289" t="s">
        <v>623</v>
      </c>
      <c r="M289">
        <v>0</v>
      </c>
      <c r="N289" s="16">
        <f>J289*365</f>
        <v>13.999999859999999</v>
      </c>
      <c r="O289" s="2">
        <f>K289*EXP(5.9)</f>
        <v>1.9364995176364257</v>
      </c>
      <c r="P289" s="22">
        <f>EXP(-K289*365*J289)</f>
        <v>0.92842185046922965</v>
      </c>
      <c r="Q289" s="18">
        <f t="shared" si="8"/>
        <v>7.1578149530770352E-2</v>
      </c>
      <c r="S289">
        <v>1</v>
      </c>
      <c r="T289">
        <f>LN(O289)</f>
        <v>0.66088197088223122</v>
      </c>
      <c r="U289" s="7">
        <f>LN(J289)</f>
        <v>-3.260840033967233</v>
      </c>
      <c r="V289" s="7">
        <f>-LN(P289)</f>
        <v>7.4269069239220956E-2</v>
      </c>
      <c r="W289">
        <f t="shared" si="9"/>
        <v>-2.6000607095025114</v>
      </c>
    </row>
    <row r="290" spans="1:23" x14ac:dyDescent="0.3">
      <c r="A290">
        <v>289</v>
      </c>
      <c r="B290" t="s">
        <v>31</v>
      </c>
      <c r="C290" t="s">
        <v>235</v>
      </c>
      <c r="D290" s="1">
        <v>39</v>
      </c>
      <c r="E290" t="s">
        <v>7</v>
      </c>
      <c r="F290" t="s">
        <v>8</v>
      </c>
      <c r="G290" s="3" t="s">
        <v>113</v>
      </c>
      <c r="H290" s="7">
        <v>64.168107000000006</v>
      </c>
      <c r="I290" s="7">
        <v>19.731245000000001</v>
      </c>
      <c r="J290" s="4">
        <v>3.8356163999999998E-2</v>
      </c>
      <c r="K290" s="2">
        <v>5.7246558643482279E-3</v>
      </c>
      <c r="L290" t="s">
        <v>618</v>
      </c>
      <c r="M290">
        <v>0</v>
      </c>
      <c r="N290" s="16">
        <f>J290*365</f>
        <v>13.999999859999999</v>
      </c>
      <c r="O290" s="2">
        <f>K290*EXP(5.9)</f>
        <v>2.089713881122083</v>
      </c>
      <c r="P290" s="22">
        <f>EXP(-K290*365*J290)</f>
        <v>0.92298233688402065</v>
      </c>
      <c r="Q290" s="18">
        <f t="shared" si="8"/>
        <v>7.7017663115979351E-2</v>
      </c>
      <c r="S290">
        <v>1</v>
      </c>
      <c r="T290">
        <f>LN(O290)</f>
        <v>0.73702715762054904</v>
      </c>
      <c r="U290" s="7">
        <f>LN(J290)</f>
        <v>-3.260840033967233</v>
      </c>
      <c r="V290" s="7">
        <f>-LN(P290)</f>
        <v>8.0145181299423385E-2</v>
      </c>
      <c r="W290">
        <f t="shared" si="9"/>
        <v>-2.5239155227641925</v>
      </c>
    </row>
    <row r="291" spans="1:23" x14ac:dyDescent="0.3">
      <c r="A291">
        <v>290</v>
      </c>
      <c r="B291" t="s">
        <v>31</v>
      </c>
      <c r="C291" t="s">
        <v>235</v>
      </c>
      <c r="D291" s="1">
        <v>39</v>
      </c>
      <c r="E291" t="s">
        <v>7</v>
      </c>
      <c r="F291" t="s">
        <v>8</v>
      </c>
      <c r="G291" s="3" t="s">
        <v>113</v>
      </c>
      <c r="H291" s="7">
        <v>64.168107000000006</v>
      </c>
      <c r="I291" s="7">
        <v>19.731245000000001</v>
      </c>
      <c r="J291" s="4">
        <v>3.8356163999999998E-2</v>
      </c>
      <c r="K291" s="2">
        <v>2.9562481906662786E-3</v>
      </c>
      <c r="L291" t="s">
        <v>618</v>
      </c>
      <c r="M291">
        <v>0</v>
      </c>
      <c r="N291" s="16">
        <f>J291*365</f>
        <v>13.999999859999999</v>
      </c>
      <c r="O291" s="2">
        <f>K291*EXP(5.9)</f>
        <v>1.0791413539022783</v>
      </c>
      <c r="P291" s="22">
        <f>EXP(-K291*365*J291)</f>
        <v>0.95945729291360127</v>
      </c>
      <c r="Q291" s="18">
        <f t="shared" si="8"/>
        <v>4.0542707086398733E-2</v>
      </c>
      <c r="S291">
        <v>1</v>
      </c>
      <c r="T291">
        <f>LN(O291)</f>
        <v>7.6165682239005147E-2</v>
      </c>
      <c r="U291" s="7">
        <f>LN(J291)</f>
        <v>-3.260840033967233</v>
      </c>
      <c r="V291" s="7">
        <f>-LN(P291)</f>
        <v>4.1387474255453208E-2</v>
      </c>
      <c r="W291">
        <f t="shared" si="9"/>
        <v>-3.1847769981457352</v>
      </c>
    </row>
    <row r="292" spans="1:23" x14ac:dyDescent="0.3">
      <c r="A292">
        <v>291</v>
      </c>
      <c r="B292" t="s">
        <v>31</v>
      </c>
      <c r="C292" t="s">
        <v>236</v>
      </c>
      <c r="D292" s="1">
        <v>40</v>
      </c>
      <c r="E292" t="s">
        <v>7</v>
      </c>
      <c r="F292" t="s">
        <v>190</v>
      </c>
      <c r="G292" s="3" t="s">
        <v>191</v>
      </c>
      <c r="H292" s="7">
        <v>57.702312999999997</v>
      </c>
      <c r="I292" s="7">
        <v>16.302288000000001</v>
      </c>
      <c r="J292" s="4">
        <v>3.0136986000000001E-2</v>
      </c>
      <c r="K292" s="2">
        <v>1.324368685656303E-2</v>
      </c>
      <c r="L292" t="s">
        <v>618</v>
      </c>
      <c r="M292">
        <v>0</v>
      </c>
      <c r="N292" s="16">
        <f>J292*365</f>
        <v>10.99999989</v>
      </c>
      <c r="O292" s="2">
        <f>K292*EXP(5.9)</f>
        <v>4.834441915321106</v>
      </c>
      <c r="P292" s="22">
        <f>EXP(-K292*365*J292)</f>
        <v>0.86443379903271877</v>
      </c>
      <c r="Q292" s="18">
        <f t="shared" si="8"/>
        <v>0.13556620096728123</v>
      </c>
      <c r="S292">
        <v>1</v>
      </c>
      <c r="T292">
        <f>LN(O292)</f>
        <v>1.5757656962495985</v>
      </c>
      <c r="U292" s="7">
        <f>LN(J292)</f>
        <v>-3.5020020907841212</v>
      </c>
      <c r="V292" s="7">
        <f>-LN(P292)</f>
        <v>0.14568055396538776</v>
      </c>
      <c r="W292">
        <f t="shared" si="9"/>
        <v>-1.9263390409520316</v>
      </c>
    </row>
    <row r="293" spans="1:23" x14ac:dyDescent="0.3">
      <c r="A293">
        <v>292</v>
      </c>
      <c r="B293" t="s">
        <v>31</v>
      </c>
      <c r="C293" t="s">
        <v>236</v>
      </c>
      <c r="D293" s="1">
        <v>40</v>
      </c>
      <c r="E293" t="s">
        <v>7</v>
      </c>
      <c r="F293" t="s">
        <v>190</v>
      </c>
      <c r="G293" s="3" t="s">
        <v>191</v>
      </c>
      <c r="H293" s="7">
        <v>57.702312999999997</v>
      </c>
      <c r="I293" s="7">
        <v>16.302288000000001</v>
      </c>
      <c r="J293" s="4">
        <v>3.0136986000000001E-2</v>
      </c>
      <c r="K293" s="2">
        <v>1.1366107684507685E-2</v>
      </c>
      <c r="L293" t="s">
        <v>618</v>
      </c>
      <c r="M293">
        <v>0</v>
      </c>
      <c r="N293" s="16">
        <f>J293*365</f>
        <v>10.99999989</v>
      </c>
      <c r="O293" s="2">
        <f>K293*EXP(5.9)</f>
        <v>4.149055168637342</v>
      </c>
      <c r="P293" s="22">
        <f>EXP(-K293*365*J293)</f>
        <v>0.88247291375084891</v>
      </c>
      <c r="Q293" s="18">
        <f t="shared" si="8"/>
        <v>0.11752708624915109</v>
      </c>
      <c r="S293">
        <v>1</v>
      </c>
      <c r="T293">
        <f>LN(O293)</f>
        <v>1.4228806381139414</v>
      </c>
      <c r="U293" s="7">
        <f>LN(J293)</f>
        <v>-3.5020020907841212</v>
      </c>
      <c r="V293" s="7">
        <f>-LN(P293)</f>
        <v>0.1250271832793127</v>
      </c>
      <c r="W293">
        <f t="shared" si="9"/>
        <v>-2.0792240990876882</v>
      </c>
    </row>
    <row r="294" spans="1:23" x14ac:dyDescent="0.3">
      <c r="A294">
        <v>293</v>
      </c>
      <c r="B294" t="s">
        <v>31</v>
      </c>
      <c r="C294" t="s">
        <v>236</v>
      </c>
      <c r="D294" s="1">
        <v>40</v>
      </c>
      <c r="E294" t="s">
        <v>7</v>
      </c>
      <c r="F294" t="s">
        <v>190</v>
      </c>
      <c r="G294" s="3" t="s">
        <v>191</v>
      </c>
      <c r="H294" s="7">
        <v>57.702312999999997</v>
      </c>
      <c r="I294" s="7">
        <v>16.302288000000001</v>
      </c>
      <c r="J294" s="4">
        <v>3.0136986000000001E-2</v>
      </c>
      <c r="K294" s="2">
        <v>1.0636026868619723E-2</v>
      </c>
      <c r="L294" t="s">
        <v>618</v>
      </c>
      <c r="M294">
        <v>0</v>
      </c>
      <c r="N294" s="16">
        <f>J294*365</f>
        <v>10.99999989</v>
      </c>
      <c r="O294" s="2">
        <f>K294*EXP(5.9)</f>
        <v>3.8825483162685468</v>
      </c>
      <c r="P294" s="22">
        <f>EXP(-K294*365*J294)</f>
        <v>0.88958848962988446</v>
      </c>
      <c r="Q294" s="18">
        <f t="shared" si="8"/>
        <v>0.11041151037011554</v>
      </c>
      <c r="S294">
        <v>1</v>
      </c>
      <c r="T294">
        <f>LN(O294)</f>
        <v>1.356491720591358</v>
      </c>
      <c r="U294" s="7">
        <f>LN(J294)</f>
        <v>-3.5020020907841212</v>
      </c>
      <c r="V294" s="7">
        <f>-LN(P294)</f>
        <v>0.11699629438485404</v>
      </c>
      <c r="W294">
        <f t="shared" si="9"/>
        <v>-2.1456130166102714</v>
      </c>
    </row>
    <row r="295" spans="1:23" x14ac:dyDescent="0.3">
      <c r="A295">
        <v>294</v>
      </c>
      <c r="B295" t="s">
        <v>31</v>
      </c>
      <c r="C295" t="s">
        <v>236</v>
      </c>
      <c r="D295" s="1">
        <v>40</v>
      </c>
      <c r="E295" t="s">
        <v>7</v>
      </c>
      <c r="F295" t="s">
        <v>190</v>
      </c>
      <c r="G295" s="3" t="s">
        <v>191</v>
      </c>
      <c r="H295" s="7">
        <v>57.702312999999997</v>
      </c>
      <c r="I295" s="7">
        <v>16.302288000000001</v>
      </c>
      <c r="J295" s="4">
        <v>3.0136986000000001E-2</v>
      </c>
      <c r="K295" s="2">
        <v>4.4315905155335195E-3</v>
      </c>
      <c r="L295" t="s">
        <v>618</v>
      </c>
      <c r="M295">
        <v>0</v>
      </c>
      <c r="N295" s="16">
        <f>J295*365</f>
        <v>10.99999989</v>
      </c>
      <c r="O295" s="2">
        <f>K295*EXP(5.9)</f>
        <v>1.6176965804063634</v>
      </c>
      <c r="P295" s="22">
        <f>EXP(-K295*365*J295)</f>
        <v>0.95242159037749752</v>
      </c>
      <c r="Q295" s="18">
        <f t="shared" si="8"/>
        <v>4.7578409622502482E-2</v>
      </c>
      <c r="S295">
        <v>1</v>
      </c>
      <c r="T295">
        <f>LN(O295)</f>
        <v>0.48100327348984634</v>
      </c>
      <c r="U295" s="7">
        <f>LN(J295)</f>
        <v>-3.5020020907841212</v>
      </c>
      <c r="V295" s="7">
        <f>-LN(P295)</f>
        <v>4.8747495183393739E-2</v>
      </c>
      <c r="W295">
        <f t="shared" si="9"/>
        <v>-3.0211014637117839</v>
      </c>
    </row>
    <row r="296" spans="1:23" x14ac:dyDescent="0.3">
      <c r="A296">
        <v>295</v>
      </c>
      <c r="B296" t="s">
        <v>31</v>
      </c>
      <c r="C296" t="s">
        <v>236</v>
      </c>
      <c r="D296" s="1">
        <v>40</v>
      </c>
      <c r="E296" t="s">
        <v>7</v>
      </c>
      <c r="F296" t="s">
        <v>190</v>
      </c>
      <c r="G296" s="3" t="s">
        <v>192</v>
      </c>
      <c r="H296" s="7">
        <v>59.371603999999998</v>
      </c>
      <c r="I296" s="7">
        <v>17.966698999999998</v>
      </c>
      <c r="J296" s="4">
        <v>3.0136986000000001E-2</v>
      </c>
      <c r="K296" s="2">
        <v>1.0407475043338716E-2</v>
      </c>
      <c r="L296" t="s">
        <v>618</v>
      </c>
      <c r="M296">
        <v>0</v>
      </c>
      <c r="N296" s="16">
        <f>J296*365</f>
        <v>10.99999989</v>
      </c>
      <c r="O296" s="2">
        <f>K296*EXP(5.9)</f>
        <v>3.799118336691969</v>
      </c>
      <c r="P296" s="22">
        <f>EXP(-K296*365*J296)</f>
        <v>0.89182779111204258</v>
      </c>
      <c r="Q296" s="18">
        <f t="shared" si="8"/>
        <v>0.10817220888795742</v>
      </c>
      <c r="S296">
        <v>1</v>
      </c>
      <c r="T296">
        <f>LN(O296)</f>
        <v>1.3347690231523026</v>
      </c>
      <c r="U296" s="7">
        <f>LN(J296)</f>
        <v>-3.5020020907841212</v>
      </c>
      <c r="V296" s="7">
        <f>-LN(P296)</f>
        <v>0.11448222433190368</v>
      </c>
      <c r="W296">
        <f t="shared" si="9"/>
        <v>-2.1673357140493268</v>
      </c>
    </row>
    <row r="297" spans="1:23" x14ac:dyDescent="0.3">
      <c r="A297">
        <v>296</v>
      </c>
      <c r="B297" t="s">
        <v>31</v>
      </c>
      <c r="C297" t="s">
        <v>236</v>
      </c>
      <c r="D297" s="1">
        <v>40</v>
      </c>
      <c r="E297" t="s">
        <v>7</v>
      </c>
      <c r="F297" t="s">
        <v>190</v>
      </c>
      <c r="G297" s="3" t="s">
        <v>192</v>
      </c>
      <c r="H297" s="7">
        <v>59.371603999999998</v>
      </c>
      <c r="I297" s="7">
        <v>17.966698999999998</v>
      </c>
      <c r="J297" s="4">
        <v>3.0136986000000001E-2</v>
      </c>
      <c r="K297" s="2">
        <v>1.0553813644117779E-2</v>
      </c>
      <c r="L297" t="s">
        <v>618</v>
      </c>
      <c r="M297">
        <v>0</v>
      </c>
      <c r="N297" s="16">
        <f>J297*365</f>
        <v>10.99999989</v>
      </c>
      <c r="O297" s="2">
        <f>K297*EXP(5.9)</f>
        <v>3.8525374089713131</v>
      </c>
      <c r="P297" s="22">
        <f>EXP(-K297*365*J297)</f>
        <v>0.89039334882269949</v>
      </c>
      <c r="Q297" s="18">
        <f t="shared" si="8"/>
        <v>0.10960665117730051</v>
      </c>
      <c r="S297">
        <v>1</v>
      </c>
      <c r="T297">
        <f>LN(O297)</f>
        <v>1.3487319984755179</v>
      </c>
      <c r="U297" s="7">
        <f>LN(J297)</f>
        <v>-3.5020020907841212</v>
      </c>
      <c r="V297" s="7">
        <f>-LN(P297)</f>
        <v>0.11609194892437606</v>
      </c>
      <c r="W297">
        <f t="shared" si="9"/>
        <v>-2.1533727387261119</v>
      </c>
    </row>
    <row r="298" spans="1:23" x14ac:dyDescent="0.3">
      <c r="A298">
        <v>297</v>
      </c>
      <c r="B298" t="s">
        <v>31</v>
      </c>
      <c r="C298" t="s">
        <v>236</v>
      </c>
      <c r="D298" s="1">
        <v>40</v>
      </c>
      <c r="E298" t="s">
        <v>7</v>
      </c>
      <c r="F298" t="s">
        <v>190</v>
      </c>
      <c r="G298" s="3" t="s">
        <v>192</v>
      </c>
      <c r="H298" s="7">
        <v>59.371603999999998</v>
      </c>
      <c r="I298" s="7">
        <v>17.966698999999998</v>
      </c>
      <c r="J298" s="4">
        <v>3.0136986000000001E-2</v>
      </c>
      <c r="K298" s="2">
        <v>1.0599306580807041E-2</v>
      </c>
      <c r="L298" t="s">
        <v>618</v>
      </c>
      <c r="M298">
        <v>0</v>
      </c>
      <c r="N298" s="16">
        <f>J298*365</f>
        <v>10.99999989</v>
      </c>
      <c r="O298" s="2">
        <f>K298*EXP(5.9)</f>
        <v>3.8691440353861193</v>
      </c>
      <c r="P298" s="22">
        <f>EXP(-K298*365*J298)</f>
        <v>0.88994788760510268</v>
      </c>
      <c r="Q298" s="18">
        <f t="shared" si="8"/>
        <v>0.11005211239489732</v>
      </c>
      <c r="S298">
        <v>1</v>
      </c>
      <c r="T298">
        <f>LN(O298)</f>
        <v>1.3530333030911095</v>
      </c>
      <c r="U298" s="7">
        <f>LN(J298)</f>
        <v>-3.5020020907841212</v>
      </c>
      <c r="V298" s="7">
        <f>-LN(P298)</f>
        <v>0.11659237122295377</v>
      </c>
      <c r="W298">
        <f t="shared" si="9"/>
        <v>-2.1490714341105202</v>
      </c>
    </row>
    <row r="299" spans="1:23" x14ac:dyDescent="0.3">
      <c r="A299">
        <v>298</v>
      </c>
      <c r="B299" t="s">
        <v>31</v>
      </c>
      <c r="C299" t="s">
        <v>236</v>
      </c>
      <c r="D299" s="1">
        <v>40</v>
      </c>
      <c r="E299" t="s">
        <v>7</v>
      </c>
      <c r="F299" t="s">
        <v>190</v>
      </c>
      <c r="G299" s="3" t="s">
        <v>192</v>
      </c>
      <c r="H299" s="7">
        <v>59.371603999999998</v>
      </c>
      <c r="I299" s="7">
        <v>17.966698999999998</v>
      </c>
      <c r="J299" s="4">
        <v>3.0136986000000001E-2</v>
      </c>
      <c r="K299" s="2">
        <v>4.1300900000000003E-5</v>
      </c>
      <c r="L299" t="s">
        <v>618</v>
      </c>
      <c r="M299">
        <v>0</v>
      </c>
      <c r="N299" s="16">
        <f>J299*365</f>
        <v>10.99999989</v>
      </c>
      <c r="O299" s="2">
        <f>K299*EXP(5.9)</f>
        <v>1.5076375956559163E-2</v>
      </c>
      <c r="P299" s="22">
        <f>EXP(-K299*365*J299)</f>
        <v>0.99954579328765736</v>
      </c>
      <c r="Q299" s="18">
        <f t="shared" si="8"/>
        <v>4.5420671234264187E-4</v>
      </c>
      <c r="S299">
        <v>1</v>
      </c>
      <c r="T299">
        <f>LN(O299)</f>
        <v>-4.1946262664671696</v>
      </c>
      <c r="U299" s="7">
        <f>LN(J299)</f>
        <v>-3.5020020907841212</v>
      </c>
      <c r="V299" s="7">
        <f>-LN(P299)</f>
        <v>4.5430989545690206E-4</v>
      </c>
      <c r="W299">
        <f t="shared" si="9"/>
        <v>-7.6967310036687966</v>
      </c>
    </row>
    <row r="300" spans="1:23" x14ac:dyDescent="0.3">
      <c r="A300">
        <v>299</v>
      </c>
      <c r="B300" t="s">
        <v>31</v>
      </c>
      <c r="C300" t="s">
        <v>236</v>
      </c>
      <c r="D300" s="1">
        <v>40</v>
      </c>
      <c r="E300" t="s">
        <v>7</v>
      </c>
      <c r="F300" t="s">
        <v>190</v>
      </c>
      <c r="G300" s="3" t="s">
        <v>193</v>
      </c>
      <c r="H300" s="7">
        <v>59.751899000000002</v>
      </c>
      <c r="I300" s="7">
        <v>17.611377000000001</v>
      </c>
      <c r="J300" s="4">
        <v>3.0136986000000001E-2</v>
      </c>
      <c r="K300" s="2">
        <v>8.6897356517995367E-3</v>
      </c>
      <c r="L300" t="s">
        <v>618</v>
      </c>
      <c r="M300">
        <v>0</v>
      </c>
      <c r="N300" s="16">
        <f>J300*365</f>
        <v>10.99999989</v>
      </c>
      <c r="O300" s="2">
        <f>K300*EXP(5.9)</f>
        <v>3.172079098751976</v>
      </c>
      <c r="P300" s="22">
        <f>EXP(-K300*365*J300)</f>
        <v>0.90883920629711512</v>
      </c>
      <c r="Q300" s="18">
        <f t="shared" si="8"/>
        <v>9.1160793702884879E-2</v>
      </c>
      <c r="S300">
        <v>1</v>
      </c>
      <c r="T300">
        <f>LN(O300)</f>
        <v>1.1543872400165383</v>
      </c>
      <c r="U300" s="7">
        <f>LN(J300)</f>
        <v>-3.5020020907841212</v>
      </c>
      <c r="V300" s="7">
        <f>-LN(P300)</f>
        <v>9.5587091213923933E-2</v>
      </c>
      <c r="W300">
        <f t="shared" si="9"/>
        <v>-2.347717497185092</v>
      </c>
    </row>
    <row r="301" spans="1:23" x14ac:dyDescent="0.3">
      <c r="A301">
        <v>300</v>
      </c>
      <c r="B301" t="s">
        <v>31</v>
      </c>
      <c r="C301" t="s">
        <v>236</v>
      </c>
      <c r="D301" s="1">
        <v>40</v>
      </c>
      <c r="E301" t="s">
        <v>7</v>
      </c>
      <c r="F301" t="s">
        <v>190</v>
      </c>
      <c r="G301" s="3" t="s">
        <v>193</v>
      </c>
      <c r="H301" s="7">
        <v>59.751899000000002</v>
      </c>
      <c r="I301" s="7">
        <v>17.611377000000001</v>
      </c>
      <c r="J301" s="4">
        <v>3.0136986000000001E-2</v>
      </c>
      <c r="K301" s="2">
        <v>8.0436522042952822E-3</v>
      </c>
      <c r="L301" t="s">
        <v>618</v>
      </c>
      <c r="M301">
        <v>0</v>
      </c>
      <c r="N301" s="16">
        <f>J301*365</f>
        <v>10.99999989</v>
      </c>
      <c r="O301" s="2">
        <f>K301*EXP(5.9)</f>
        <v>2.9362344330453212</v>
      </c>
      <c r="P301" s="22">
        <f>EXP(-K301*365*J301)</f>
        <v>0.91532125829892785</v>
      </c>
      <c r="Q301" s="18">
        <f t="shared" si="8"/>
        <v>8.4678741701072147E-2</v>
      </c>
      <c r="S301">
        <v>1</v>
      </c>
      <c r="T301">
        <f>LN(O301)</f>
        <v>1.0771279553320858</v>
      </c>
      <c r="U301" s="7">
        <f>LN(J301)</f>
        <v>-3.5020020907841212</v>
      </c>
      <c r="V301" s="7">
        <f>-LN(P301)</f>
        <v>8.848017336244636E-2</v>
      </c>
      <c r="W301">
        <f t="shared" si="9"/>
        <v>-2.4249767818695442</v>
      </c>
    </row>
    <row r="302" spans="1:23" x14ac:dyDescent="0.3">
      <c r="A302">
        <v>301</v>
      </c>
      <c r="B302" t="s">
        <v>31</v>
      </c>
      <c r="C302" t="s">
        <v>236</v>
      </c>
      <c r="D302" s="1">
        <v>40</v>
      </c>
      <c r="E302" t="s">
        <v>7</v>
      </c>
      <c r="F302" t="s">
        <v>190</v>
      </c>
      <c r="G302" s="3" t="s">
        <v>193</v>
      </c>
      <c r="H302" s="7">
        <v>59.751899000000002</v>
      </c>
      <c r="I302" s="7">
        <v>17.611377000000001</v>
      </c>
      <c r="J302" s="4">
        <v>3.0136986000000001E-2</v>
      </c>
      <c r="K302" s="2">
        <v>8.7710236625450858E-3</v>
      </c>
      <c r="L302" t="s">
        <v>618</v>
      </c>
      <c r="M302">
        <v>0</v>
      </c>
      <c r="N302" s="16">
        <f>J302*365</f>
        <v>10.99999989</v>
      </c>
      <c r="O302" s="2">
        <f>K302*EXP(5.9)</f>
        <v>3.2017522683623412</v>
      </c>
      <c r="P302" s="22">
        <f>EXP(-K302*365*J302)</f>
        <v>0.90802691447924055</v>
      </c>
      <c r="Q302" s="18">
        <f t="shared" si="8"/>
        <v>9.1973085520759446E-2</v>
      </c>
      <c r="S302">
        <v>1</v>
      </c>
      <c r="T302">
        <f>LN(O302)</f>
        <v>1.1636982437995771</v>
      </c>
      <c r="U302" s="7">
        <f>LN(J302)</f>
        <v>-3.5020020907841212</v>
      </c>
      <c r="V302" s="7">
        <f>-LN(P302)</f>
        <v>9.6481259323183285E-2</v>
      </c>
      <c r="W302">
        <f t="shared" si="9"/>
        <v>-2.3384064934020534</v>
      </c>
    </row>
    <row r="303" spans="1:23" x14ac:dyDescent="0.3">
      <c r="A303">
        <v>302</v>
      </c>
      <c r="B303" t="s">
        <v>31</v>
      </c>
      <c r="C303" t="s">
        <v>236</v>
      </c>
      <c r="D303" s="1">
        <v>40</v>
      </c>
      <c r="E303" t="s">
        <v>7</v>
      </c>
      <c r="F303" t="s">
        <v>190</v>
      </c>
      <c r="G303" s="3" t="s">
        <v>193</v>
      </c>
      <c r="H303" s="7">
        <v>59.751899000000002</v>
      </c>
      <c r="I303" s="7">
        <v>17.611377000000001</v>
      </c>
      <c r="J303" s="4">
        <v>3.0136986000000001E-2</v>
      </c>
      <c r="K303" s="2">
        <v>2.3959596815033629E-3</v>
      </c>
      <c r="L303" t="s">
        <v>618</v>
      </c>
      <c r="M303">
        <v>0</v>
      </c>
      <c r="N303" s="16">
        <f>J303*365</f>
        <v>10.99999989</v>
      </c>
      <c r="O303" s="2">
        <f>K303*EXP(5.9)</f>
        <v>0.87461505524340744</v>
      </c>
      <c r="P303" s="22">
        <f>EXP(-K303*365*J303)</f>
        <v>0.97398872027516314</v>
      </c>
      <c r="Q303" s="18">
        <f t="shared" si="8"/>
        <v>2.6011279724836855E-2</v>
      </c>
      <c r="S303">
        <v>1</v>
      </c>
      <c r="T303">
        <f>LN(O303)</f>
        <v>-0.13397142628981409</v>
      </c>
      <c r="U303" s="7">
        <f>LN(J303)</f>
        <v>-3.5020020907841212</v>
      </c>
      <c r="V303" s="7">
        <f>-LN(P303)</f>
        <v>2.6355556232981445E-2</v>
      </c>
      <c r="W303">
        <f t="shared" si="9"/>
        <v>-3.6360761634914431</v>
      </c>
    </row>
    <row r="304" spans="1:23" x14ac:dyDescent="0.3">
      <c r="A304">
        <v>303</v>
      </c>
      <c r="B304" t="s">
        <v>31</v>
      </c>
      <c r="C304" t="s">
        <v>236</v>
      </c>
      <c r="D304" s="1">
        <v>40</v>
      </c>
      <c r="E304" t="s">
        <v>7</v>
      </c>
      <c r="F304" t="s">
        <v>190</v>
      </c>
      <c r="G304" s="3" t="s">
        <v>194</v>
      </c>
      <c r="H304" s="7">
        <v>60.083466999999999</v>
      </c>
      <c r="I304" s="7">
        <v>17.399842</v>
      </c>
      <c r="J304" s="4">
        <v>3.0136986000000001E-2</v>
      </c>
      <c r="K304" s="2">
        <v>4.6491783347757838E-3</v>
      </c>
      <c r="L304" t="s">
        <v>618</v>
      </c>
      <c r="M304">
        <v>0</v>
      </c>
      <c r="N304" s="16">
        <f>J304*365</f>
        <v>10.99999989</v>
      </c>
      <c r="O304" s="2">
        <f>K304*EXP(5.9)</f>
        <v>1.6971242869808985</v>
      </c>
      <c r="P304" s="22">
        <f>EXP(-K304*365*J304)</f>
        <v>0.95014472757873414</v>
      </c>
      <c r="Q304" s="18">
        <f t="shared" si="8"/>
        <v>4.9855272421265862E-2</v>
      </c>
      <c r="S304">
        <v>1</v>
      </c>
      <c r="T304">
        <f>LN(O304)</f>
        <v>0.52893522280469918</v>
      </c>
      <c r="U304" s="7">
        <f>LN(J304)</f>
        <v>-3.5020020907841212</v>
      </c>
      <c r="V304" s="7">
        <f>-LN(P304)</f>
        <v>5.1140961171123982E-2</v>
      </c>
      <c r="W304">
        <f t="shared" si="9"/>
        <v>-2.9731695143969312</v>
      </c>
    </row>
    <row r="305" spans="1:23" x14ac:dyDescent="0.3">
      <c r="A305">
        <v>304</v>
      </c>
      <c r="B305" t="s">
        <v>31</v>
      </c>
      <c r="C305" t="s">
        <v>236</v>
      </c>
      <c r="D305" s="1">
        <v>40</v>
      </c>
      <c r="E305" t="s">
        <v>7</v>
      </c>
      <c r="F305" t="s">
        <v>190</v>
      </c>
      <c r="G305" s="3" t="s">
        <v>194</v>
      </c>
      <c r="H305" s="7">
        <v>60.083466999999999</v>
      </c>
      <c r="I305" s="7">
        <v>17.399842</v>
      </c>
      <c r="J305" s="4">
        <v>3.0136986000000001E-2</v>
      </c>
      <c r="K305" s="2">
        <v>6.1998135442471953E-3</v>
      </c>
      <c r="L305" t="s">
        <v>618</v>
      </c>
      <c r="M305">
        <v>0</v>
      </c>
      <c r="N305" s="16">
        <f>J305*365</f>
        <v>10.99999989</v>
      </c>
      <c r="O305" s="2">
        <f>K305*EXP(5.9)</f>
        <v>2.2631642374291663</v>
      </c>
      <c r="P305" s="22">
        <f>EXP(-K305*365*J305)</f>
        <v>0.93407555660288821</v>
      </c>
      <c r="Q305" s="18">
        <f t="shared" si="8"/>
        <v>6.5924443397111787E-2</v>
      </c>
      <c r="S305">
        <v>1</v>
      </c>
      <c r="T305">
        <f>LN(O305)</f>
        <v>0.81676393910817513</v>
      </c>
      <c r="U305" s="7">
        <f>LN(J305)</f>
        <v>-3.5020020907841212</v>
      </c>
      <c r="V305" s="7">
        <f>-LN(P305)</f>
        <v>6.8197948304739714E-2</v>
      </c>
      <c r="W305">
        <f t="shared" si="9"/>
        <v>-2.6853407980934536</v>
      </c>
    </row>
    <row r="306" spans="1:23" x14ac:dyDescent="0.3">
      <c r="A306">
        <v>305</v>
      </c>
      <c r="B306" t="s">
        <v>31</v>
      </c>
      <c r="C306" t="s">
        <v>236</v>
      </c>
      <c r="D306" s="1">
        <v>40</v>
      </c>
      <c r="E306" t="s">
        <v>7</v>
      </c>
      <c r="F306" t="s">
        <v>190</v>
      </c>
      <c r="G306" s="3" t="s">
        <v>194</v>
      </c>
      <c r="H306" s="7">
        <v>60.083466999999999</v>
      </c>
      <c r="I306" s="7">
        <v>17.399842</v>
      </c>
      <c r="J306" s="4">
        <v>3.0136986000000001E-2</v>
      </c>
      <c r="K306" s="2">
        <v>6.1088959738817734E-3</v>
      </c>
      <c r="L306" t="s">
        <v>618</v>
      </c>
      <c r="M306">
        <v>0</v>
      </c>
      <c r="N306" s="16">
        <f>J306*365</f>
        <v>10.99999989</v>
      </c>
      <c r="O306" s="2">
        <f>K306*EXP(5.9)</f>
        <v>2.2299759177585048</v>
      </c>
      <c r="P306" s="22">
        <f>EXP(-K306*365*J306)</f>
        <v>0.93501018655579105</v>
      </c>
      <c r="Q306" s="18">
        <f t="shared" si="8"/>
        <v>6.4989813444208955E-2</v>
      </c>
      <c r="S306">
        <v>1</v>
      </c>
      <c r="T306">
        <f>LN(O306)</f>
        <v>0.8019907862022827</v>
      </c>
      <c r="U306" s="7">
        <f>LN(J306)</f>
        <v>-3.5020020907841212</v>
      </c>
      <c r="V306" s="7">
        <f>-LN(P306)</f>
        <v>6.7197855040721011E-2</v>
      </c>
      <c r="W306">
        <f t="shared" si="9"/>
        <v>-2.7001139509993464</v>
      </c>
    </row>
    <row r="307" spans="1:23" x14ac:dyDescent="0.3">
      <c r="A307">
        <v>306</v>
      </c>
      <c r="B307" t="s">
        <v>31</v>
      </c>
      <c r="C307" t="s">
        <v>236</v>
      </c>
      <c r="D307" s="1">
        <v>40</v>
      </c>
      <c r="E307" t="s">
        <v>7</v>
      </c>
      <c r="F307" t="s">
        <v>190</v>
      </c>
      <c r="G307" s="3" t="s">
        <v>194</v>
      </c>
      <c r="H307" s="7">
        <v>60.083466999999999</v>
      </c>
      <c r="I307" s="7">
        <v>17.399842</v>
      </c>
      <c r="J307" s="4">
        <v>3.0136986000000001E-2</v>
      </c>
      <c r="K307" s="2">
        <v>6.1893941635107362E-3</v>
      </c>
      <c r="L307" t="s">
        <v>618</v>
      </c>
      <c r="M307">
        <v>0</v>
      </c>
      <c r="N307" s="16">
        <f>J307*365</f>
        <v>10.99999989</v>
      </c>
      <c r="O307" s="2">
        <f>K307*EXP(5.9)</f>
        <v>2.2593607730684044</v>
      </c>
      <c r="P307" s="22">
        <f>EXP(-K307*365*J307)</f>
        <v>0.93418262011461517</v>
      </c>
      <c r="Q307" s="18">
        <f t="shared" si="8"/>
        <v>6.581737988538483E-2</v>
      </c>
      <c r="S307">
        <v>1</v>
      </c>
      <c r="T307">
        <f>LN(O307)</f>
        <v>0.81508192950130753</v>
      </c>
      <c r="U307" s="7">
        <f>LN(J307)</f>
        <v>-3.5020020907841212</v>
      </c>
      <c r="V307" s="7">
        <f>-LN(P307)</f>
        <v>6.8083335117784721E-2</v>
      </c>
      <c r="W307">
        <f t="shared" si="9"/>
        <v>-2.6870228077003224</v>
      </c>
    </row>
    <row r="308" spans="1:23" x14ac:dyDescent="0.3">
      <c r="A308">
        <v>307</v>
      </c>
      <c r="B308" t="s">
        <v>31</v>
      </c>
      <c r="C308" t="s">
        <v>237</v>
      </c>
      <c r="D308" s="1">
        <v>41</v>
      </c>
      <c r="E308" t="s">
        <v>7</v>
      </c>
      <c r="F308" t="s">
        <v>190</v>
      </c>
      <c r="G308" s="3" t="s">
        <v>195</v>
      </c>
      <c r="H308" s="7">
        <v>57.136052999999997</v>
      </c>
      <c r="I308" s="7">
        <v>14.467914</v>
      </c>
      <c r="J308" s="4">
        <v>2.739726E-2</v>
      </c>
      <c r="K308" s="2">
        <v>2.818900972117171E-2</v>
      </c>
      <c r="L308" t="s">
        <v>618</v>
      </c>
      <c r="M308">
        <v>0</v>
      </c>
      <c r="N308" s="16">
        <f>J308*365</f>
        <v>9.9999999000000006</v>
      </c>
      <c r="O308" s="2">
        <f>K308*EXP(5.9)</f>
        <v>10.290044730247661</v>
      </c>
      <c r="P308" s="22">
        <f>EXP(-K308*365*J308)</f>
        <v>0.75435658799606464</v>
      </c>
      <c r="Q308" s="18">
        <f t="shared" si="8"/>
        <v>0.24564341200393536</v>
      </c>
      <c r="S308">
        <v>1</v>
      </c>
      <c r="T308">
        <f>LN(O308)</f>
        <v>2.331176896799354</v>
      </c>
      <c r="U308" s="7">
        <f>LN(J308)</f>
        <v>-3.5973122705884459</v>
      </c>
      <c r="V308" s="7">
        <f>-LN(P308)</f>
        <v>0.28189009439281609</v>
      </c>
      <c r="W308">
        <f t="shared" si="9"/>
        <v>-1.2662380202066008</v>
      </c>
    </row>
    <row r="309" spans="1:23" x14ac:dyDescent="0.3">
      <c r="A309">
        <v>308</v>
      </c>
      <c r="B309" t="s">
        <v>31</v>
      </c>
      <c r="C309" t="s">
        <v>237</v>
      </c>
      <c r="D309" s="1">
        <v>41</v>
      </c>
      <c r="E309" t="s">
        <v>7</v>
      </c>
      <c r="F309" t="s">
        <v>190</v>
      </c>
      <c r="G309" s="3" t="s">
        <v>195</v>
      </c>
      <c r="H309" s="7">
        <v>57.136052999999997</v>
      </c>
      <c r="I309" s="7">
        <v>14.467914</v>
      </c>
      <c r="J309" s="4">
        <v>2.739726E-2</v>
      </c>
      <c r="K309" s="2">
        <v>8.6297117032429812E-3</v>
      </c>
      <c r="L309" t="s">
        <v>618</v>
      </c>
      <c r="M309">
        <v>0</v>
      </c>
      <c r="N309" s="16">
        <f>J309*365</f>
        <v>9.9999999000000006</v>
      </c>
      <c r="O309" s="2">
        <f>K309*EXP(5.9)</f>
        <v>3.1501681085596123</v>
      </c>
      <c r="P309" s="22">
        <f>EXP(-K309*365*J309)</f>
        <v>0.91732163963474267</v>
      </c>
      <c r="Q309" s="18">
        <f t="shared" si="8"/>
        <v>8.2678360365257331E-2</v>
      </c>
      <c r="S309">
        <v>1</v>
      </c>
      <c r="T309">
        <f>LN(O309)</f>
        <v>1.1474558192102338</v>
      </c>
      <c r="U309" s="7">
        <f>LN(J309)</f>
        <v>-3.5973122705884459</v>
      </c>
      <c r="V309" s="7">
        <f>-LN(P309)</f>
        <v>8.6297116169458635E-2</v>
      </c>
      <c r="W309">
        <f t="shared" si="9"/>
        <v>-2.4499590977957211</v>
      </c>
    </row>
    <row r="310" spans="1:23" x14ac:dyDescent="0.3">
      <c r="A310">
        <v>309</v>
      </c>
      <c r="B310" t="s">
        <v>31</v>
      </c>
      <c r="C310" t="s">
        <v>237</v>
      </c>
      <c r="D310" s="1">
        <v>41</v>
      </c>
      <c r="E310" t="s">
        <v>7</v>
      </c>
      <c r="F310" t="s">
        <v>190</v>
      </c>
      <c r="G310" s="3" t="s">
        <v>195</v>
      </c>
      <c r="H310" s="7">
        <v>57.136052999999997</v>
      </c>
      <c r="I310" s="7">
        <v>14.467914</v>
      </c>
      <c r="J310" s="4">
        <v>2.739726E-2</v>
      </c>
      <c r="K310" s="2">
        <v>6.1801910825883925E-3</v>
      </c>
      <c r="L310" t="s">
        <v>618</v>
      </c>
      <c r="M310">
        <v>0</v>
      </c>
      <c r="N310" s="16">
        <f>J310*365</f>
        <v>9.9999999000000006</v>
      </c>
      <c r="O310" s="2">
        <f>K310*EXP(5.9)</f>
        <v>2.2560013037119524</v>
      </c>
      <c r="P310" s="22">
        <f>EXP(-K310*365*J310)</f>
        <v>0.94006908643828069</v>
      </c>
      <c r="Q310" s="18">
        <f t="shared" si="8"/>
        <v>5.9930913561719312E-2</v>
      </c>
      <c r="S310">
        <v>1</v>
      </c>
      <c r="T310">
        <f>LN(O310)</f>
        <v>0.81359391152214922</v>
      </c>
      <c r="U310" s="7">
        <f>LN(J310)</f>
        <v>-3.5973122705884459</v>
      </c>
      <c r="V310" s="7">
        <f>-LN(P310)</f>
        <v>6.1801910207864755E-2</v>
      </c>
      <c r="W310">
        <f t="shared" si="9"/>
        <v>-2.7838210054838064</v>
      </c>
    </row>
    <row r="311" spans="1:23" x14ac:dyDescent="0.3">
      <c r="A311">
        <v>310</v>
      </c>
      <c r="B311" t="s">
        <v>31</v>
      </c>
      <c r="C311" t="s">
        <v>237</v>
      </c>
      <c r="D311" s="1">
        <v>41</v>
      </c>
      <c r="E311" t="s">
        <v>7</v>
      </c>
      <c r="F311" t="s">
        <v>190</v>
      </c>
      <c r="G311" s="3" t="s">
        <v>195</v>
      </c>
      <c r="H311" s="7">
        <v>57.136052999999997</v>
      </c>
      <c r="I311" s="7">
        <v>14.467914</v>
      </c>
      <c r="J311" s="4">
        <v>2.739726E-2</v>
      </c>
      <c r="K311" s="2">
        <v>4.3012455479007122E-3</v>
      </c>
      <c r="L311" t="s">
        <v>618</v>
      </c>
      <c r="M311">
        <v>0</v>
      </c>
      <c r="N311" s="16">
        <f>J311*365</f>
        <v>9.9999999000000006</v>
      </c>
      <c r="O311" s="2">
        <f>K311*EXP(5.9)</f>
        <v>1.5701157834726951</v>
      </c>
      <c r="P311" s="22">
        <f>EXP(-K311*365*J311)</f>
        <v>0.95789945930814147</v>
      </c>
      <c r="Q311" s="18">
        <f t="shared" si="8"/>
        <v>4.2100540691858535E-2</v>
      </c>
      <c r="S311">
        <v>1</v>
      </c>
      <c r="T311">
        <f>LN(O311)</f>
        <v>0.45114936407584594</v>
      </c>
      <c r="U311" s="7">
        <f>LN(J311)</f>
        <v>-3.5973122705884459</v>
      </c>
      <c r="V311" s="7">
        <f>-LN(P311)</f>
        <v>4.3012455048882563E-2</v>
      </c>
      <c r="W311">
        <f t="shared" si="9"/>
        <v>-3.1462655529301089</v>
      </c>
    </row>
    <row r="312" spans="1:23" x14ac:dyDescent="0.3">
      <c r="A312">
        <v>311</v>
      </c>
      <c r="B312" t="s">
        <v>31</v>
      </c>
      <c r="C312" t="s">
        <v>237</v>
      </c>
      <c r="D312" s="1">
        <v>41</v>
      </c>
      <c r="E312" t="s">
        <v>7</v>
      </c>
      <c r="F312" t="s">
        <v>190</v>
      </c>
      <c r="G312" s="3" t="s">
        <v>195</v>
      </c>
      <c r="H312" s="7">
        <v>57.136052999999997</v>
      </c>
      <c r="I312" s="7">
        <v>14.467914</v>
      </c>
      <c r="J312" s="4">
        <v>2.739726E-2</v>
      </c>
      <c r="K312" s="2">
        <v>3.8811981326234172E-3</v>
      </c>
      <c r="L312" t="s">
        <v>618</v>
      </c>
      <c r="M312">
        <v>0</v>
      </c>
      <c r="N312" s="16">
        <f>J312*365</f>
        <v>9.9999999000000006</v>
      </c>
      <c r="O312" s="2">
        <f>K312*EXP(5.9)</f>
        <v>1.4167827386164951</v>
      </c>
      <c r="P312" s="22">
        <f>EXP(-K312*365*J312)</f>
        <v>0.96193155361303895</v>
      </c>
      <c r="Q312" s="18">
        <f t="shared" si="8"/>
        <v>3.8068446386961052E-2</v>
      </c>
      <c r="S312">
        <v>1</v>
      </c>
      <c r="T312">
        <f>LN(O312)</f>
        <v>0.34838862405293464</v>
      </c>
      <c r="U312" s="7">
        <f>LN(J312)</f>
        <v>-3.5973122705884459</v>
      </c>
      <c r="V312" s="7">
        <f>-LN(P312)</f>
        <v>3.8811980938114415E-2</v>
      </c>
      <c r="W312">
        <f t="shared" si="9"/>
        <v>-3.2490262929530185</v>
      </c>
    </row>
    <row r="313" spans="1:23" x14ac:dyDescent="0.3">
      <c r="A313">
        <v>312</v>
      </c>
      <c r="B313" t="s">
        <v>31</v>
      </c>
      <c r="C313" t="s">
        <v>237</v>
      </c>
      <c r="D313" s="1">
        <v>41</v>
      </c>
      <c r="E313" t="s">
        <v>7</v>
      </c>
      <c r="F313" t="s">
        <v>190</v>
      </c>
      <c r="G313" s="3" t="s">
        <v>195</v>
      </c>
      <c r="H313" s="7">
        <v>57.136052999999997</v>
      </c>
      <c r="I313" s="7">
        <v>14.467914</v>
      </c>
      <c r="J313" s="4">
        <v>2.739726E-2</v>
      </c>
      <c r="K313" s="2">
        <v>2.2417540526660051E-3</v>
      </c>
      <c r="L313" t="s">
        <v>618</v>
      </c>
      <c r="M313">
        <v>0</v>
      </c>
      <c r="N313" s="16">
        <f>J313*365</f>
        <v>9.9999999000000006</v>
      </c>
      <c r="O313" s="2">
        <f>K313*EXP(5.9)</f>
        <v>0.81832422296203766</v>
      </c>
      <c r="P313" s="22">
        <f>EXP(-K313*365*J313)</f>
        <v>0.97783186558885149</v>
      </c>
      <c r="Q313" s="18">
        <f t="shared" si="8"/>
        <v>2.216813441114851E-2</v>
      </c>
      <c r="S313">
        <v>1</v>
      </c>
      <c r="T313">
        <f>LN(O313)</f>
        <v>-0.20049666032021013</v>
      </c>
      <c r="U313" s="7">
        <f>LN(J313)</f>
        <v>-3.5973122705884459</v>
      </c>
      <c r="V313" s="7">
        <f>-LN(P313)</f>
        <v>2.241754030248461E-2</v>
      </c>
      <c r="W313">
        <f t="shared" si="9"/>
        <v>-3.7979115773261665</v>
      </c>
    </row>
    <row r="314" spans="1:23" x14ac:dyDescent="0.3">
      <c r="A314">
        <v>313</v>
      </c>
      <c r="B314" t="s">
        <v>31</v>
      </c>
      <c r="C314" t="s">
        <v>237</v>
      </c>
      <c r="D314" s="1">
        <v>41</v>
      </c>
      <c r="E314" t="s">
        <v>7</v>
      </c>
      <c r="F314" t="s">
        <v>190</v>
      </c>
      <c r="G314" s="3" t="s">
        <v>195</v>
      </c>
      <c r="H314" s="7">
        <v>57.136052999999997</v>
      </c>
      <c r="I314" s="7">
        <v>14.467914</v>
      </c>
      <c r="J314" s="4">
        <v>2.739726E-2</v>
      </c>
      <c r="K314" s="2">
        <v>1.7982079461825316E-3</v>
      </c>
      <c r="L314" t="s">
        <v>618</v>
      </c>
      <c r="M314">
        <v>0</v>
      </c>
      <c r="N314" s="16">
        <f>J314*365</f>
        <v>9.9999999000000006</v>
      </c>
      <c r="O314" s="2">
        <f>K314*EXP(5.9)</f>
        <v>0.656413275369785</v>
      </c>
      <c r="P314" s="22">
        <f>EXP(-K314*365*J314)</f>
        <v>0.98217863354690027</v>
      </c>
      <c r="Q314" s="18">
        <f t="shared" si="8"/>
        <v>1.782136645309973E-2</v>
      </c>
      <c r="S314">
        <v>1</v>
      </c>
      <c r="T314">
        <f>LN(O314)</f>
        <v>-0.42096469545854909</v>
      </c>
      <c r="U314" s="7">
        <f>LN(J314)</f>
        <v>-3.5973122705884459</v>
      </c>
      <c r="V314" s="7">
        <f>-LN(P314)</f>
        <v>1.7982079282004508E-2</v>
      </c>
      <c r="W314">
        <f t="shared" si="9"/>
        <v>-4.0183796124645044</v>
      </c>
    </row>
    <row r="315" spans="1:23" x14ac:dyDescent="0.3">
      <c r="A315">
        <v>314</v>
      </c>
      <c r="B315" t="s">
        <v>31</v>
      </c>
      <c r="C315" t="s">
        <v>238</v>
      </c>
      <c r="D315" s="1">
        <v>42</v>
      </c>
      <c r="E315" t="s">
        <v>7</v>
      </c>
      <c r="F315" t="s">
        <v>190</v>
      </c>
      <c r="G315" s="3" t="s">
        <v>196</v>
      </c>
      <c r="H315" s="7">
        <v>63.794314</v>
      </c>
      <c r="I315" s="7">
        <v>20.301261</v>
      </c>
      <c r="J315" s="4">
        <v>5.1369863000000002E-2</v>
      </c>
      <c r="K315" s="2">
        <v>3.651518267432615E-3</v>
      </c>
      <c r="L315" t="s">
        <v>618</v>
      </c>
      <c r="M315">
        <v>0</v>
      </c>
      <c r="N315" s="16">
        <f>J315*365</f>
        <v>18.749999995</v>
      </c>
      <c r="O315" s="2">
        <f>K315*EXP(5.9)</f>
        <v>1.3329409822075946</v>
      </c>
      <c r="P315" s="22">
        <f>EXP(-K315*365*J315)</f>
        <v>0.93382523997386313</v>
      </c>
      <c r="Q315" s="18">
        <f t="shared" si="8"/>
        <v>6.617476002613687E-2</v>
      </c>
      <c r="S315">
        <v>1</v>
      </c>
      <c r="T315">
        <f>LN(O315)</f>
        <v>0.2873877658035236</v>
      </c>
      <c r="U315" s="7">
        <f>LN(J315)</f>
        <v>-2.9687036014327384</v>
      </c>
      <c r="V315" s="7">
        <f>-LN(P315)</f>
        <v>6.8465967496103911E-2</v>
      </c>
      <c r="W315">
        <f t="shared" si="9"/>
        <v>-2.6814184820467242</v>
      </c>
    </row>
    <row r="316" spans="1:23" x14ac:dyDescent="0.3">
      <c r="A316">
        <v>315</v>
      </c>
      <c r="B316" t="s">
        <v>31</v>
      </c>
      <c r="C316" t="s">
        <v>238</v>
      </c>
      <c r="D316" s="1">
        <v>42</v>
      </c>
      <c r="E316" t="s">
        <v>7</v>
      </c>
      <c r="F316" t="s">
        <v>190</v>
      </c>
      <c r="G316" s="3" t="s">
        <v>196</v>
      </c>
      <c r="H316" s="7">
        <v>63.794314</v>
      </c>
      <c r="I316" s="7">
        <v>20.301261</v>
      </c>
      <c r="J316" s="4">
        <v>5.1369863000000002E-2</v>
      </c>
      <c r="K316" s="2">
        <v>2.5221459682903791E-4</v>
      </c>
      <c r="L316" t="s">
        <v>618</v>
      </c>
      <c r="M316">
        <v>0</v>
      </c>
      <c r="N316" s="16">
        <f>J316*365</f>
        <v>18.749999995</v>
      </c>
      <c r="O316" s="2">
        <f>K316*EXP(5.9)</f>
        <v>9.2067777785146812E-2</v>
      </c>
      <c r="P316" s="22">
        <f>EXP(-K316*365*J316)</f>
        <v>0.99528214053767905</v>
      </c>
      <c r="Q316" s="18">
        <f t="shared" si="8"/>
        <v>4.7178594623209502E-3</v>
      </c>
      <c r="S316">
        <v>1</v>
      </c>
      <c r="T316">
        <f>LN(O316)</f>
        <v>-2.3852302581184799</v>
      </c>
      <c r="U316" s="7">
        <f>LN(J316)</f>
        <v>-2.9687036014327384</v>
      </c>
      <c r="V316" s="7">
        <f>-LN(P316)</f>
        <v>4.7290236892834183E-3</v>
      </c>
      <c r="W316">
        <f t="shared" si="9"/>
        <v>-5.3540365059687209</v>
      </c>
    </row>
    <row r="317" spans="1:23" x14ac:dyDescent="0.3">
      <c r="A317" s="5" t="s">
        <v>251</v>
      </c>
      <c r="B317" t="s">
        <v>31</v>
      </c>
      <c r="C317" t="s">
        <v>535</v>
      </c>
      <c r="D317" s="1">
        <v>43</v>
      </c>
      <c r="E317" t="s">
        <v>45</v>
      </c>
      <c r="F317" t="s">
        <v>8</v>
      </c>
      <c r="G317" s="3" t="s">
        <v>129</v>
      </c>
      <c r="H317" s="7" t="s">
        <v>10</v>
      </c>
      <c r="I317" s="7" t="s">
        <v>10</v>
      </c>
      <c r="J317" s="5">
        <v>1.1415499999999999E-4</v>
      </c>
      <c r="K317" s="2">
        <v>0.10641421587013822</v>
      </c>
      <c r="L317" t="s">
        <v>626</v>
      </c>
      <c r="M317">
        <v>1</v>
      </c>
      <c r="N317" s="15">
        <f>J317*365</f>
        <v>4.1666574999999997E-2</v>
      </c>
      <c r="O317" s="2">
        <f>K317*EXP(5.9)</f>
        <v>38.845175906109752</v>
      </c>
      <c r="P317" s="22">
        <f>EXP(-K317*365*J317)</f>
        <v>0.99557589938642765</v>
      </c>
      <c r="Q317" s="18">
        <f t="shared" si="8"/>
        <v>4.424100613572346E-3</v>
      </c>
      <c r="S317">
        <v>1</v>
      </c>
      <c r="T317">
        <f>LN(O317)</f>
        <v>3.6595838968027308</v>
      </c>
      <c r="U317" s="7">
        <f>LN(J317)</f>
        <v>-9.0779533839328579</v>
      </c>
      <c r="V317" s="7">
        <f>-LN(P317)</f>
        <v>4.4339159066192927E-3</v>
      </c>
      <c r="W317">
        <f t="shared" si="9"/>
        <v>-5.4184721335476382</v>
      </c>
    </row>
    <row r="318" spans="1:23" x14ac:dyDescent="0.3">
      <c r="A318" s="5" t="s">
        <v>252</v>
      </c>
      <c r="B318" t="s">
        <v>31</v>
      </c>
      <c r="C318" t="s">
        <v>535</v>
      </c>
      <c r="D318" s="1">
        <v>43</v>
      </c>
      <c r="E318" t="s">
        <v>45</v>
      </c>
      <c r="F318" t="s">
        <v>8</v>
      </c>
      <c r="G318" s="3" t="s">
        <v>129</v>
      </c>
      <c r="H318" s="7" t="s">
        <v>10</v>
      </c>
      <c r="I318" s="7" t="s">
        <v>10</v>
      </c>
      <c r="J318" s="5">
        <v>1.1415499999999999E-4</v>
      </c>
      <c r="K318" s="2">
        <v>0.1353426879505098</v>
      </c>
      <c r="L318" t="s">
        <v>626</v>
      </c>
      <c r="M318">
        <v>1</v>
      </c>
      <c r="N318" s="15">
        <f>J318*365</f>
        <v>4.1666574999999997E-2</v>
      </c>
      <c r="O318" s="2">
        <f>K318*EXP(5.9)</f>
        <v>49.405152103541454</v>
      </c>
      <c r="P318" s="22">
        <f>EXP(-K318*365*J318)</f>
        <v>0.99437660455650945</v>
      </c>
      <c r="Q318" s="18">
        <f t="shared" si="8"/>
        <v>5.6233954434905531E-3</v>
      </c>
      <c r="S318">
        <v>1</v>
      </c>
      <c r="T318">
        <f>LN(O318)</f>
        <v>3.9000547123496347</v>
      </c>
      <c r="U318" s="7">
        <f>LN(J318)</f>
        <v>-9.0779533839328579</v>
      </c>
      <c r="V318" s="7">
        <f>-LN(P318)</f>
        <v>5.6392662581914669E-3</v>
      </c>
      <c r="W318">
        <f t="shared" si="9"/>
        <v>-5.1780013180007396</v>
      </c>
    </row>
    <row r="319" spans="1:23" x14ac:dyDescent="0.3">
      <c r="A319" s="5" t="s">
        <v>253</v>
      </c>
      <c r="B319" t="s">
        <v>31</v>
      </c>
      <c r="C319" t="s">
        <v>535</v>
      </c>
      <c r="D319" s="1">
        <v>43</v>
      </c>
      <c r="E319" t="s">
        <v>45</v>
      </c>
      <c r="F319" t="s">
        <v>8</v>
      </c>
      <c r="G319" s="3" t="s">
        <v>129</v>
      </c>
      <c r="H319" s="7" t="s">
        <v>10</v>
      </c>
      <c r="I319" s="7" t="s">
        <v>10</v>
      </c>
      <c r="J319" s="5">
        <v>1.1415499999999999E-4</v>
      </c>
      <c r="K319" s="2">
        <v>0.19061814388513784</v>
      </c>
      <c r="L319" t="s">
        <v>626</v>
      </c>
      <c r="M319">
        <v>1</v>
      </c>
      <c r="N319" s="15">
        <f>J319*365</f>
        <v>4.1666574999999997E-2</v>
      </c>
      <c r="O319" s="2">
        <f>K319*EXP(5.9)</f>
        <v>69.582764573019645</v>
      </c>
      <c r="P319" s="22">
        <f>EXP(-K319*365*J319)</f>
        <v>0.99208905237354417</v>
      </c>
      <c r="Q319" s="18">
        <f t="shared" si="8"/>
        <v>7.9109476264558332E-3</v>
      </c>
      <c r="S319">
        <v>1</v>
      </c>
      <c r="T319">
        <f>LN(O319)</f>
        <v>4.2425169012285346</v>
      </c>
      <c r="U319" s="7">
        <f>LN(J319)</f>
        <v>-9.0779533839328579</v>
      </c>
      <c r="V319" s="7">
        <f>-LN(P319)</f>
        <v>7.9424051885509193E-3</v>
      </c>
      <c r="W319">
        <f t="shared" si="9"/>
        <v>-4.8355391291218277</v>
      </c>
    </row>
    <row r="320" spans="1:23" x14ac:dyDescent="0.3">
      <c r="A320" s="5" t="s">
        <v>254</v>
      </c>
      <c r="B320" t="s">
        <v>31</v>
      </c>
      <c r="C320" t="s">
        <v>535</v>
      </c>
      <c r="D320" s="1">
        <v>43</v>
      </c>
      <c r="E320" t="s">
        <v>45</v>
      </c>
      <c r="F320" t="s">
        <v>8</v>
      </c>
      <c r="G320" s="3" t="s">
        <v>129</v>
      </c>
      <c r="H320" s="7" t="s">
        <v>10</v>
      </c>
      <c r="I320" s="7" t="s">
        <v>10</v>
      </c>
      <c r="J320" s="5">
        <v>1.1415499999999999E-4</v>
      </c>
      <c r="K320" s="2">
        <v>0.24420760075394363</v>
      </c>
      <c r="L320" t="s">
        <v>626</v>
      </c>
      <c r="M320">
        <v>1</v>
      </c>
      <c r="N320" s="15">
        <f>J320*365</f>
        <v>4.1666574999999997E-2</v>
      </c>
      <c r="O320" s="2">
        <f>K320*EXP(5.9)</f>
        <v>89.14492421268676</v>
      </c>
      <c r="P320" s="22">
        <f>EXP(-K320*365*J320)</f>
        <v>0.98987629885461925</v>
      </c>
      <c r="Q320" s="18">
        <f t="shared" si="8"/>
        <v>1.0123701145380748E-2</v>
      </c>
      <c r="S320">
        <v>1</v>
      </c>
      <c r="T320">
        <f>LN(O320)</f>
        <v>4.490263407328615</v>
      </c>
      <c r="U320" s="7">
        <f>LN(J320)</f>
        <v>-9.0779533839328579</v>
      </c>
      <c r="V320" s="7">
        <f>-LN(P320)</f>
        <v>1.0175294312384224E-2</v>
      </c>
      <c r="W320">
        <f t="shared" si="9"/>
        <v>-4.5877926230217527</v>
      </c>
    </row>
    <row r="321" spans="1:23" x14ac:dyDescent="0.3">
      <c r="A321" s="5" t="s">
        <v>255</v>
      </c>
      <c r="B321" t="s">
        <v>31</v>
      </c>
      <c r="C321" t="s">
        <v>535</v>
      </c>
      <c r="D321" s="1">
        <v>43</v>
      </c>
      <c r="E321" t="s">
        <v>45</v>
      </c>
      <c r="F321" t="s">
        <v>8</v>
      </c>
      <c r="G321" s="3" t="s">
        <v>129</v>
      </c>
      <c r="H321" s="7" t="s">
        <v>10</v>
      </c>
      <c r="I321" s="7" t="s">
        <v>10</v>
      </c>
      <c r="J321" s="5">
        <v>1.1415499999999999E-4</v>
      </c>
      <c r="K321" s="2">
        <v>0.38929727383815427</v>
      </c>
      <c r="L321" t="s">
        <v>626</v>
      </c>
      <c r="M321">
        <v>1</v>
      </c>
      <c r="N321" s="15">
        <f>J321*365</f>
        <v>4.1666574999999997E-2</v>
      </c>
      <c r="O321" s="2">
        <f>K321*EXP(5.9)</f>
        <v>142.10809108875537</v>
      </c>
      <c r="P321" s="22">
        <f>EXP(-K321*365*J321)</f>
        <v>0.98391016280748111</v>
      </c>
      <c r="Q321" s="18">
        <f t="shared" si="8"/>
        <v>1.6089837192518885E-2</v>
      </c>
      <c r="S321">
        <v>1</v>
      </c>
      <c r="T321">
        <f>LN(O321)</f>
        <v>4.9565879728821773</v>
      </c>
      <c r="U321" s="7">
        <f>LN(J321)</f>
        <v>-9.0779533839328579</v>
      </c>
      <c r="V321" s="7">
        <f>-LN(P321)</f>
        <v>1.6220684057672966E-2</v>
      </c>
      <c r="W321">
        <f t="shared" si="9"/>
        <v>-4.1214680574681903</v>
      </c>
    </row>
    <row r="322" spans="1:23" x14ac:dyDescent="0.3">
      <c r="A322" s="5" t="s">
        <v>256</v>
      </c>
      <c r="B322" t="s">
        <v>31</v>
      </c>
      <c r="C322" t="s">
        <v>535</v>
      </c>
      <c r="D322" s="1">
        <v>43</v>
      </c>
      <c r="E322" t="s">
        <v>45</v>
      </c>
      <c r="F322" t="s">
        <v>8</v>
      </c>
      <c r="G322" s="3" t="s">
        <v>129</v>
      </c>
      <c r="H322" s="7" t="s">
        <v>10</v>
      </c>
      <c r="I322" s="7" t="s">
        <v>10</v>
      </c>
      <c r="J322" s="5">
        <v>1.1415499999999999E-4</v>
      </c>
      <c r="K322" s="2">
        <v>0.57279979623245914</v>
      </c>
      <c r="L322" t="s">
        <v>626</v>
      </c>
      <c r="M322">
        <v>1</v>
      </c>
      <c r="N322" s="15">
        <f>J322*365</f>
        <v>4.1666574999999997E-2</v>
      </c>
      <c r="O322" s="2">
        <f>K322*EXP(5.9)</f>
        <v>209.09338721047325</v>
      </c>
      <c r="P322" s="22">
        <f>EXP(-K322*365*J322)</f>
        <v>0.97641594942276289</v>
      </c>
      <c r="Q322" s="18">
        <f t="shared" si="8"/>
        <v>2.3584050577237115E-2</v>
      </c>
      <c r="S322">
        <v>1</v>
      </c>
      <c r="T322">
        <f>LN(O322)</f>
        <v>5.3427809809248137</v>
      </c>
      <c r="U322" s="7">
        <f>LN(J322)</f>
        <v>-9.0779533839328579</v>
      </c>
      <c r="V322" s="7">
        <f>-LN(P322)</f>
        <v>2.3866605669704461E-2</v>
      </c>
      <c r="W322">
        <f t="shared" si="9"/>
        <v>-3.7352750494255527</v>
      </c>
    </row>
    <row r="323" spans="1:23" x14ac:dyDescent="0.3">
      <c r="A323" s="5" t="s">
        <v>257</v>
      </c>
      <c r="B323" t="s">
        <v>31</v>
      </c>
      <c r="C323" t="s">
        <v>535</v>
      </c>
      <c r="D323" s="1">
        <v>43</v>
      </c>
      <c r="E323" t="s">
        <v>45</v>
      </c>
      <c r="F323" t="s">
        <v>8</v>
      </c>
      <c r="G323" s="3" t="s">
        <v>129</v>
      </c>
      <c r="H323" s="7" t="s">
        <v>10</v>
      </c>
      <c r="I323" s="7" t="s">
        <v>10</v>
      </c>
      <c r="J323" s="5">
        <v>1.1415499999999999E-4</v>
      </c>
      <c r="K323" s="2">
        <v>0.73382595363984149</v>
      </c>
      <c r="L323" t="s">
        <v>626</v>
      </c>
      <c r="M323">
        <v>1</v>
      </c>
      <c r="N323" s="15">
        <f>J323*365</f>
        <v>4.1666574999999997E-2</v>
      </c>
      <c r="O323" s="2">
        <f>K323*EXP(5.9)</f>
        <v>267.87396797054799</v>
      </c>
      <c r="P323" s="22">
        <f>EXP(-K323*365*J323)</f>
        <v>0.96988670416689693</v>
      </c>
      <c r="Q323" s="18">
        <f t="shared" ref="Q323:Q334" si="10">1-P323</f>
        <v>3.0113295833103071E-2</v>
      </c>
      <c r="S323">
        <v>1</v>
      </c>
      <c r="T323">
        <f>LN(O323)</f>
        <v>5.590516601133209</v>
      </c>
      <c r="U323" s="7">
        <f>LN(J323)</f>
        <v>-9.0779533839328579</v>
      </c>
      <c r="V323" s="7">
        <f>-LN(P323)</f>
        <v>3.0576014134280943E-2</v>
      </c>
      <c r="W323">
        <f t="shared" ref="W323:W334" si="11">LN(V323)</f>
        <v>-3.4875394292171582</v>
      </c>
    </row>
    <row r="324" spans="1:23" x14ac:dyDescent="0.3">
      <c r="A324" s="5" t="s">
        <v>258</v>
      </c>
      <c r="B324" t="s">
        <v>31</v>
      </c>
      <c r="C324" t="s">
        <v>535</v>
      </c>
      <c r="D324" s="1">
        <v>43</v>
      </c>
      <c r="E324" t="s">
        <v>45</v>
      </c>
      <c r="F324" t="s">
        <v>8</v>
      </c>
      <c r="G324" s="3" t="s">
        <v>129</v>
      </c>
      <c r="H324" s="7" t="s">
        <v>10</v>
      </c>
      <c r="I324" s="7" t="s">
        <v>10</v>
      </c>
      <c r="J324" s="5">
        <v>1.1415499999999999E-4</v>
      </c>
      <c r="K324" s="2">
        <v>1.0038395002331089</v>
      </c>
      <c r="L324" t="s">
        <v>626</v>
      </c>
      <c r="M324">
        <v>1</v>
      </c>
      <c r="N324" s="15">
        <f>J324*365</f>
        <v>4.1666574999999997E-2</v>
      </c>
      <c r="O324" s="2">
        <f>K324*EXP(5.9)</f>
        <v>366.43902930829131</v>
      </c>
      <c r="P324" s="22">
        <f>EXP(-K324*365*J324)</f>
        <v>0.9590361072927488</v>
      </c>
      <c r="Q324" s="18">
        <f t="shared" si="10"/>
        <v>4.0963892707251204E-2</v>
      </c>
      <c r="S324">
        <v>1</v>
      </c>
      <c r="T324">
        <f>LN(O324)</f>
        <v>5.9038321481649252</v>
      </c>
      <c r="U324" s="7">
        <f>LN(J324)</f>
        <v>-9.0779533839328579</v>
      </c>
      <c r="V324" s="7">
        <f>-LN(P324)</f>
        <v>4.1826553824425294E-2</v>
      </c>
      <c r="W324">
        <f t="shared" si="11"/>
        <v>-3.174223882185442</v>
      </c>
    </row>
    <row r="325" spans="1:23" x14ac:dyDescent="0.3">
      <c r="A325" s="5" t="s">
        <v>259</v>
      </c>
      <c r="B325" t="s">
        <v>31</v>
      </c>
      <c r="C325" t="s">
        <v>535</v>
      </c>
      <c r="D325" s="1">
        <v>43</v>
      </c>
      <c r="E325" t="s">
        <v>45</v>
      </c>
      <c r="F325" t="s">
        <v>8</v>
      </c>
      <c r="G325" s="3" t="s">
        <v>129</v>
      </c>
      <c r="H325" s="7" t="s">
        <v>10</v>
      </c>
      <c r="I325" s="7" t="s">
        <v>10</v>
      </c>
      <c r="J325" s="5">
        <v>1.1415499999999999E-4</v>
      </c>
      <c r="K325" s="2">
        <v>1.1613293803358826</v>
      </c>
      <c r="L325" t="s">
        <v>626</v>
      </c>
      <c r="M325">
        <v>1</v>
      </c>
      <c r="N325" s="15">
        <f>J325*365</f>
        <v>4.1666574999999997E-2</v>
      </c>
      <c r="O325" s="2">
        <f>K325*EXP(5.9)</f>
        <v>423.92873635542207</v>
      </c>
      <c r="P325" s="22">
        <f>EXP(-K325*365*J325)</f>
        <v>0.95276345435669396</v>
      </c>
      <c r="Q325" s="18">
        <f t="shared" si="10"/>
        <v>4.7236545643306038E-2</v>
      </c>
      <c r="S325">
        <v>1</v>
      </c>
      <c r="T325">
        <f>LN(O325)</f>
        <v>6.049565366472395</v>
      </c>
      <c r="U325" s="7">
        <f>LN(J325)</f>
        <v>-9.0779533839328579</v>
      </c>
      <c r="V325" s="7">
        <f>-LN(P325)</f>
        <v>4.8388617725468618E-2</v>
      </c>
      <c r="W325">
        <f t="shared" si="11"/>
        <v>-3.0284906638779701</v>
      </c>
    </row>
    <row r="326" spans="1:23" x14ac:dyDescent="0.3">
      <c r="A326" s="5" t="s">
        <v>260</v>
      </c>
      <c r="B326" t="s">
        <v>31</v>
      </c>
      <c r="C326" t="s">
        <v>527</v>
      </c>
      <c r="D326" s="1">
        <v>9</v>
      </c>
      <c r="E326" t="s">
        <v>45</v>
      </c>
      <c r="F326" t="s">
        <v>19</v>
      </c>
      <c r="G326" s="3" t="s">
        <v>243</v>
      </c>
      <c r="H326" s="7">
        <v>56.003660000000004</v>
      </c>
      <c r="I326" s="7">
        <v>12.378477</v>
      </c>
      <c r="J326" s="5">
        <v>3.0136986000000001E-2</v>
      </c>
      <c r="K326" s="2">
        <v>5.8363680365058464E-2</v>
      </c>
      <c r="L326" t="s">
        <v>626</v>
      </c>
      <c r="M326">
        <v>1</v>
      </c>
      <c r="N326" s="15">
        <f>J326*365</f>
        <v>10.99999989</v>
      </c>
      <c r="O326" s="2">
        <f>K326*EXP(5.9)</f>
        <v>21.304930095762355</v>
      </c>
      <c r="P326" s="22">
        <f>EXP(-K326*365*J326)</f>
        <v>0.52623864174776536</v>
      </c>
      <c r="Q326" s="18">
        <f t="shared" si="10"/>
        <v>0.47376135825223464</v>
      </c>
      <c r="S326">
        <v>1</v>
      </c>
      <c r="T326">
        <f>LN(O326)</f>
        <v>3.0589385058276171</v>
      </c>
      <c r="U326" s="7">
        <f>LN(J326)</f>
        <v>-3.5020020907841212</v>
      </c>
      <c r="V326" s="7">
        <f>-LN(P326)</f>
        <v>0.64200047759563827</v>
      </c>
      <c r="W326">
        <f t="shared" si="11"/>
        <v>-0.4431662313740129</v>
      </c>
    </row>
    <row r="327" spans="1:23" x14ac:dyDescent="0.3">
      <c r="A327" s="5" t="s">
        <v>261</v>
      </c>
      <c r="B327" t="s">
        <v>31</v>
      </c>
      <c r="C327" t="s">
        <v>239</v>
      </c>
      <c r="D327" s="1">
        <v>44</v>
      </c>
      <c r="E327" t="s">
        <v>45</v>
      </c>
      <c r="F327" t="s">
        <v>8</v>
      </c>
      <c r="G327" s="3" t="s">
        <v>46</v>
      </c>
      <c r="H327" s="7">
        <v>57.083292</v>
      </c>
      <c r="I327" s="7">
        <v>14.530227999999999</v>
      </c>
      <c r="J327" s="5">
        <v>1.1415499999999999E-4</v>
      </c>
      <c r="K327" s="2">
        <v>3.7106874382960422</v>
      </c>
      <c r="L327" t="s">
        <v>626</v>
      </c>
      <c r="M327">
        <v>1</v>
      </c>
      <c r="N327" s="15">
        <f>J327*365</f>
        <v>4.1666574999999997E-2</v>
      </c>
      <c r="O327" s="2">
        <f>K327*EXP(5.9)</f>
        <v>1354.5399465152711</v>
      </c>
      <c r="P327" s="22">
        <f>EXP(-K327*365*J327)</f>
        <v>0.85674784251610281</v>
      </c>
      <c r="Q327" s="18">
        <f t="shared" si="10"/>
        <v>0.14325215748389719</v>
      </c>
      <c r="S327">
        <v>1</v>
      </c>
      <c r="T327">
        <f>LN(O327)</f>
        <v>7.2112171527959044</v>
      </c>
      <c r="U327" s="7">
        <f>LN(J327)</f>
        <v>-9.0779533839328579</v>
      </c>
      <c r="V327" s="7">
        <f>-LN(P327)</f>
        <v>0.15461163644931986</v>
      </c>
      <c r="W327">
        <f t="shared" si="11"/>
        <v>-1.8668388775544618</v>
      </c>
    </row>
    <row r="328" spans="1:23" x14ac:dyDescent="0.3">
      <c r="A328" s="5" t="s">
        <v>262</v>
      </c>
      <c r="B328" t="s">
        <v>31</v>
      </c>
      <c r="C328" t="s">
        <v>239</v>
      </c>
      <c r="D328" s="1">
        <v>44</v>
      </c>
      <c r="E328" t="s">
        <v>45</v>
      </c>
      <c r="F328" t="s">
        <v>8</v>
      </c>
      <c r="G328" s="3" t="s">
        <v>47</v>
      </c>
      <c r="H328" s="7">
        <v>57.083292</v>
      </c>
      <c r="I328" s="7">
        <v>14.530227999999999</v>
      </c>
      <c r="J328" s="5">
        <v>1.1415499999999999E-4</v>
      </c>
      <c r="K328" s="2">
        <v>9.6044163856321418</v>
      </c>
      <c r="L328" t="s">
        <v>626</v>
      </c>
      <c r="M328">
        <v>1</v>
      </c>
      <c r="N328" s="15">
        <f>J328*365</f>
        <v>4.1666574999999997E-2</v>
      </c>
      <c r="O328" s="2">
        <f>K328*EXP(5.9)</f>
        <v>3505.9718377354311</v>
      </c>
      <c r="P328" s="22">
        <f>EXP(-K328*365*J328)</f>
        <v>0.67019729776960768</v>
      </c>
      <c r="Q328" s="18">
        <f t="shared" si="10"/>
        <v>0.32980270223039232</v>
      </c>
      <c r="S328">
        <v>1</v>
      </c>
      <c r="T328">
        <f>LN(O328)</f>
        <v>8.162223032857769</v>
      </c>
      <c r="U328" s="7">
        <f>LN(J328)</f>
        <v>-9.0779533839328579</v>
      </c>
      <c r="V328" s="7">
        <f>-LN(P328)</f>
        <v>0.40018313566317054</v>
      </c>
      <c r="W328">
        <f t="shared" si="11"/>
        <v>-0.91583299749259672</v>
      </c>
    </row>
    <row r="329" spans="1:23" x14ac:dyDescent="0.3">
      <c r="A329" s="5" t="s">
        <v>263</v>
      </c>
      <c r="B329" t="s">
        <v>31</v>
      </c>
      <c r="C329" t="s">
        <v>239</v>
      </c>
      <c r="D329" s="1">
        <v>44</v>
      </c>
      <c r="E329" t="s">
        <v>45</v>
      </c>
      <c r="F329" t="s">
        <v>8</v>
      </c>
      <c r="G329" s="3" t="s">
        <v>244</v>
      </c>
      <c r="H329" s="7">
        <v>57.083292</v>
      </c>
      <c r="I329" s="7">
        <v>14.530227999999999</v>
      </c>
      <c r="J329" s="5">
        <v>1.1415499999999999E-4</v>
      </c>
      <c r="K329" s="2">
        <v>6.1392904535147164</v>
      </c>
      <c r="L329" t="s">
        <v>626</v>
      </c>
      <c r="M329">
        <v>1</v>
      </c>
      <c r="N329" s="15">
        <f>J329*365</f>
        <v>4.1666574999999997E-2</v>
      </c>
      <c r="O329" s="2">
        <f>K329*EXP(5.9)</f>
        <v>2241.0710416407987</v>
      </c>
      <c r="P329" s="22">
        <f>EXP(-K329*365*J329)</f>
        <v>0.7742943301790467</v>
      </c>
      <c r="Q329" s="18">
        <f t="shared" si="10"/>
        <v>0.2257056698209533</v>
      </c>
      <c r="S329">
        <v>1</v>
      </c>
      <c r="T329">
        <f>LN(O329)</f>
        <v>7.7147091741645069</v>
      </c>
      <c r="U329" s="7">
        <f>LN(J329)</f>
        <v>-9.0779533839328579</v>
      </c>
      <c r="V329" s="7">
        <f>-LN(P329)</f>
        <v>0.25580320612815488</v>
      </c>
      <c r="W329">
        <f t="shared" si="11"/>
        <v>-1.3633468561858597</v>
      </c>
    </row>
    <row r="330" spans="1:23" x14ac:dyDescent="0.3">
      <c r="A330" s="5" t="s">
        <v>264</v>
      </c>
      <c r="B330" t="s">
        <v>6</v>
      </c>
      <c r="C330" t="s">
        <v>240</v>
      </c>
      <c r="D330" s="1">
        <v>45</v>
      </c>
      <c r="E330" t="s">
        <v>26</v>
      </c>
      <c r="F330" t="s">
        <v>26</v>
      </c>
      <c r="G330" s="3" t="s">
        <v>197</v>
      </c>
      <c r="H330" s="7">
        <v>57.302790000000002</v>
      </c>
      <c r="I330" s="7">
        <v>2.9818720000000001</v>
      </c>
      <c r="J330" s="5">
        <v>128</v>
      </c>
      <c r="K330" s="2">
        <v>5.0513499999999995E-7</v>
      </c>
      <c r="L330" t="s">
        <v>627</v>
      </c>
      <c r="M330">
        <v>1</v>
      </c>
      <c r="N330" s="16">
        <f>J330*365</f>
        <v>46720</v>
      </c>
      <c r="O330" s="2">
        <f>K330*EXP(5.9)</f>
        <v>1.8439320133015289E-4</v>
      </c>
      <c r="P330" s="22">
        <f>EXP(-K330*365*J330)</f>
        <v>0.97667639279064911</v>
      </c>
      <c r="Q330" s="18">
        <f t="shared" si="10"/>
        <v>2.3323607209350894E-2</v>
      </c>
      <c r="S330">
        <v>1</v>
      </c>
      <c r="T330">
        <f>LN(O330)</f>
        <v>-8.5984401166638023</v>
      </c>
      <c r="U330" s="7">
        <f>LN(J330)</f>
        <v>4.8520302639196169</v>
      </c>
      <c r="V330" s="7">
        <f>-LN(P330)</f>
        <v>2.359990719999995E-2</v>
      </c>
      <c r="W330">
        <f t="shared" si="11"/>
        <v>-3.7465124991616956</v>
      </c>
    </row>
    <row r="331" spans="1:23" x14ac:dyDescent="0.3">
      <c r="A331" s="5" t="s">
        <v>265</v>
      </c>
      <c r="B331" t="s">
        <v>6</v>
      </c>
      <c r="C331" t="s">
        <v>241</v>
      </c>
      <c r="D331" s="1">
        <v>46</v>
      </c>
      <c r="E331" t="s">
        <v>26</v>
      </c>
      <c r="F331" t="s">
        <v>26</v>
      </c>
      <c r="G331" s="3" t="s">
        <v>242</v>
      </c>
      <c r="H331" s="7">
        <v>63.937373000000001</v>
      </c>
      <c r="I331" s="7">
        <v>-34.127198999999997</v>
      </c>
      <c r="J331" s="5">
        <v>80</v>
      </c>
      <c r="K331" s="2">
        <v>3.2926E-6</v>
      </c>
      <c r="L331" t="s">
        <v>627</v>
      </c>
      <c r="M331">
        <v>1</v>
      </c>
      <c r="N331" s="16">
        <f>J331*365</f>
        <v>29200</v>
      </c>
      <c r="O331" s="2">
        <f>K331*EXP(5.9)</f>
        <v>1.2019223666933818E-3</v>
      </c>
      <c r="P331" s="22">
        <f>EXP(-K331*365*J331)</f>
        <v>0.90833327933555452</v>
      </c>
      <c r="Q331" s="18">
        <f t="shared" si="10"/>
        <v>9.1666720664445478E-2</v>
      </c>
      <c r="S331">
        <v>1</v>
      </c>
      <c r="T331">
        <f>LN(O331)</f>
        <v>-6.7238330317324895</v>
      </c>
      <c r="U331" s="7">
        <f>LN(J331)</f>
        <v>4.3820266346738812</v>
      </c>
      <c r="V331" s="7">
        <f>-LN(P331)</f>
        <v>9.6143919999999994E-2</v>
      </c>
      <c r="W331">
        <f t="shared" si="11"/>
        <v>-2.3419090434761167</v>
      </c>
    </row>
    <row r="332" spans="1:23" x14ac:dyDescent="0.3">
      <c r="A332" s="5" t="s">
        <v>266</v>
      </c>
      <c r="B332" t="s">
        <v>6</v>
      </c>
      <c r="C332" t="s">
        <v>241</v>
      </c>
      <c r="D332" s="1">
        <v>46</v>
      </c>
      <c r="E332" t="s">
        <v>26</v>
      </c>
      <c r="F332" t="s">
        <v>26</v>
      </c>
      <c r="G332" s="3" t="s">
        <v>242</v>
      </c>
      <c r="H332" s="7">
        <v>63.937373000000001</v>
      </c>
      <c r="I332" s="7">
        <v>-34.127198999999997</v>
      </c>
      <c r="J332" s="5">
        <v>595</v>
      </c>
      <c r="K332" s="2">
        <v>9.4501000000000002E-7</v>
      </c>
      <c r="L332" t="s">
        <v>627</v>
      </c>
      <c r="M332">
        <v>1</v>
      </c>
      <c r="N332" s="16">
        <f>J332*365</f>
        <v>217175</v>
      </c>
      <c r="O332" s="2">
        <f>K332*EXP(5.9)</f>
        <v>3.4496405750741448E-4</v>
      </c>
      <c r="P332" s="22">
        <f>EXP(-K332*365*J332)</f>
        <v>0.81445789485112463</v>
      </c>
      <c r="Q332" s="18">
        <f t="shared" si="10"/>
        <v>0.18554210514887537</v>
      </c>
      <c r="S332">
        <v>1</v>
      </c>
      <c r="T332">
        <f>LN(O332)</f>
        <v>-7.9720703274980753</v>
      </c>
      <c r="U332" s="7">
        <f>LN(J332)</f>
        <v>6.3885614055456301</v>
      </c>
      <c r="V332" s="7">
        <f>-LN(P332)</f>
        <v>0.20523254674999994</v>
      </c>
      <c r="W332">
        <f t="shared" si="11"/>
        <v>-1.5836115683699545</v>
      </c>
    </row>
    <row r="333" spans="1:23" x14ac:dyDescent="0.3">
      <c r="A333" s="5" t="s">
        <v>267</v>
      </c>
      <c r="B333" t="s">
        <v>6</v>
      </c>
      <c r="C333" t="s">
        <v>181</v>
      </c>
      <c r="D333" s="1">
        <v>47</v>
      </c>
      <c r="E333" t="s">
        <v>26</v>
      </c>
      <c r="F333" t="s">
        <v>26</v>
      </c>
      <c r="G333" s="3" t="s">
        <v>182</v>
      </c>
      <c r="H333" s="7">
        <v>81.308321000000007</v>
      </c>
      <c r="I333" s="7">
        <v>-147.35596100000001</v>
      </c>
      <c r="J333" s="5">
        <v>12.5</v>
      </c>
      <c r="K333" s="2">
        <v>2.6575299999999997E-4</v>
      </c>
      <c r="L333" t="s">
        <v>627</v>
      </c>
      <c r="M333">
        <v>1</v>
      </c>
      <c r="N333" s="16">
        <f>J333*365</f>
        <v>4562.5</v>
      </c>
      <c r="O333" s="2">
        <f>K333*EXP(5.9)</f>
        <v>9.7009802197614736E-2</v>
      </c>
      <c r="P333" s="22">
        <f>EXP(-K333*365*J333)</f>
        <v>0.29745329363693873</v>
      </c>
      <c r="Q333" s="18">
        <f t="shared" si="10"/>
        <v>0.70254670636306127</v>
      </c>
      <c r="S333">
        <v>1</v>
      </c>
      <c r="T333">
        <f>LN(O333)</f>
        <v>-2.3329432520006668</v>
      </c>
      <c r="U333" s="7">
        <f>LN(J333)</f>
        <v>2.5257286443082556</v>
      </c>
      <c r="V333" s="7">
        <f>-LN(P333)</f>
        <v>1.2124980624999999</v>
      </c>
      <c r="W333">
        <f t="shared" si="11"/>
        <v>0.19268274589008011</v>
      </c>
    </row>
    <row r="334" spans="1:23" x14ac:dyDescent="0.3">
      <c r="A334" s="5" t="s">
        <v>268</v>
      </c>
      <c r="B334" t="s">
        <v>6</v>
      </c>
      <c r="C334" t="s">
        <v>525</v>
      </c>
      <c r="D334" s="1">
        <v>48</v>
      </c>
      <c r="E334" t="s">
        <v>26</v>
      </c>
      <c r="F334" t="s">
        <v>26</v>
      </c>
      <c r="G334" s="3" t="s">
        <v>245</v>
      </c>
      <c r="H334" s="7">
        <v>83.194896</v>
      </c>
      <c r="I334" s="7">
        <v>105.76903900000001</v>
      </c>
      <c r="J334" s="5">
        <v>30</v>
      </c>
      <c r="K334" s="2">
        <v>8.5679199999999994E-6</v>
      </c>
      <c r="L334" t="s">
        <v>627</v>
      </c>
      <c r="M334">
        <v>1</v>
      </c>
      <c r="N334" s="16">
        <f>J334*365</f>
        <v>10950</v>
      </c>
      <c r="O334" s="2">
        <f>K334*EXP(5.9)</f>
        <v>3.1276118216727084E-3</v>
      </c>
      <c r="P334" s="22">
        <f>EXP(-K334*365*J334)</f>
        <v>0.9104477896160742</v>
      </c>
      <c r="Q334" s="18">
        <f t="shared" si="10"/>
        <v>8.9552210383925801E-2</v>
      </c>
      <c r="S334">
        <v>1</v>
      </c>
      <c r="T334">
        <f>LN(O334)</f>
        <v>-5.7674855619305774</v>
      </c>
      <c r="U334" s="7">
        <f>LN(J334)</f>
        <v>3.4011973816621555</v>
      </c>
      <c r="V334" s="7">
        <f>-LN(P334)</f>
        <v>9.3818724000000034E-2</v>
      </c>
      <c r="W334">
        <f t="shared" si="11"/>
        <v>-2.3663908266859304</v>
      </c>
    </row>
  </sheetData>
  <sortState xmlns:xlrd2="http://schemas.microsoft.com/office/spreadsheetml/2017/richdata2" ref="A2:N334">
    <sortCondition ref="A2:A3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242"/>
  <sheetViews>
    <sheetView zoomScale="70" zoomScaleNormal="70" workbookViewId="0">
      <selection activeCell="B2" sqref="B2:D212"/>
    </sheetView>
  </sheetViews>
  <sheetFormatPr defaultRowHeight="14.4" x14ac:dyDescent="0.3"/>
  <cols>
    <col min="1" max="1" width="8.88671875" style="1"/>
    <col min="2" max="2" width="24.5546875" customWidth="1"/>
    <col min="3" max="3" width="11.109375" customWidth="1"/>
    <col min="4" max="4" width="18.33203125" customWidth="1"/>
    <col min="5" max="5" width="9.33203125" customWidth="1"/>
  </cols>
  <sheetData>
    <row r="1" spans="1:5" s="6" customFormat="1" ht="27.6" customHeight="1" x14ac:dyDescent="0.3">
      <c r="A1" s="6" t="s">
        <v>0</v>
      </c>
      <c r="B1" s="6" t="s">
        <v>2</v>
      </c>
      <c r="C1" s="6" t="s">
        <v>203</v>
      </c>
      <c r="D1" s="6" t="s">
        <v>3</v>
      </c>
      <c r="E1" s="6" t="s">
        <v>276</v>
      </c>
    </row>
    <row r="2" spans="1:5" x14ac:dyDescent="0.3">
      <c r="A2" s="1" t="s">
        <v>445</v>
      </c>
      <c r="B2" t="s">
        <v>240</v>
      </c>
      <c r="C2">
        <v>45</v>
      </c>
      <c r="D2" t="s">
        <v>277</v>
      </c>
      <c r="E2" s="9">
        <v>3759.455821</v>
      </c>
    </row>
    <row r="3" spans="1:5" x14ac:dyDescent="0.3">
      <c r="A3" s="1" t="s">
        <v>443</v>
      </c>
      <c r="B3" t="s">
        <v>181</v>
      </c>
      <c r="C3">
        <v>46</v>
      </c>
      <c r="D3" t="s">
        <v>277</v>
      </c>
      <c r="E3" s="9">
        <v>7.1</v>
      </c>
    </row>
    <row r="4" spans="1:5" x14ac:dyDescent="0.3">
      <c r="A4" s="1" t="s">
        <v>447</v>
      </c>
      <c r="B4" t="s">
        <v>280</v>
      </c>
      <c r="C4">
        <v>46</v>
      </c>
      <c r="D4" t="s">
        <v>277</v>
      </c>
      <c r="E4" s="9">
        <v>576.75835070000005</v>
      </c>
    </row>
    <row r="5" spans="1:5" x14ac:dyDescent="0.3">
      <c r="A5" s="1" t="s">
        <v>448</v>
      </c>
      <c r="B5" t="s">
        <v>280</v>
      </c>
      <c r="C5">
        <v>46</v>
      </c>
      <c r="D5" t="s">
        <v>277</v>
      </c>
      <c r="E5" s="9">
        <v>2009.5370949999999</v>
      </c>
    </row>
    <row r="6" spans="1:5" x14ac:dyDescent="0.3">
      <c r="A6" s="1" t="s">
        <v>449</v>
      </c>
      <c r="B6" t="s">
        <v>181</v>
      </c>
      <c r="C6">
        <v>47</v>
      </c>
      <c r="D6" t="s">
        <v>277</v>
      </c>
      <c r="E6" s="9">
        <v>7.1458472220000004</v>
      </c>
    </row>
    <row r="7" spans="1:5" hidden="1" x14ac:dyDescent="0.3">
      <c r="A7" s="1" t="s">
        <v>284</v>
      </c>
      <c r="B7" t="s">
        <v>274</v>
      </c>
      <c r="C7">
        <v>48</v>
      </c>
      <c r="D7" t="s">
        <v>269</v>
      </c>
      <c r="E7" s="8">
        <v>0.16500000000000001</v>
      </c>
    </row>
    <row r="8" spans="1:5" hidden="1" x14ac:dyDescent="0.3">
      <c r="A8" s="1" t="s">
        <v>285</v>
      </c>
      <c r="B8" t="s">
        <v>274</v>
      </c>
      <c r="C8">
        <v>48</v>
      </c>
      <c r="D8" t="s">
        <v>269</v>
      </c>
      <c r="E8" s="9">
        <v>2.31</v>
      </c>
    </row>
    <row r="9" spans="1:5" hidden="1" x14ac:dyDescent="0.3">
      <c r="A9" s="1" t="s">
        <v>286</v>
      </c>
      <c r="B9" t="s">
        <v>274</v>
      </c>
      <c r="C9">
        <v>48</v>
      </c>
      <c r="D9" t="s">
        <v>269</v>
      </c>
      <c r="E9" s="9">
        <v>1.69</v>
      </c>
    </row>
    <row r="10" spans="1:5" x14ac:dyDescent="0.3">
      <c r="A10" s="1" t="s">
        <v>446</v>
      </c>
      <c r="B10" t="s">
        <v>526</v>
      </c>
      <c r="C10">
        <v>48</v>
      </c>
      <c r="D10" t="s">
        <v>277</v>
      </c>
      <c r="E10" s="9">
        <v>221.64454610000001</v>
      </c>
    </row>
    <row r="11" spans="1:5" hidden="1" x14ac:dyDescent="0.3">
      <c r="A11" s="1" t="s">
        <v>487</v>
      </c>
      <c r="B11" t="s">
        <v>274</v>
      </c>
      <c r="C11">
        <v>49</v>
      </c>
      <c r="D11" t="s">
        <v>278</v>
      </c>
      <c r="E11" s="9">
        <v>49.5</v>
      </c>
    </row>
    <row r="12" spans="1:5" hidden="1" x14ac:dyDescent="0.3">
      <c r="A12" s="1" t="s">
        <v>488</v>
      </c>
      <c r="B12" t="s">
        <v>274</v>
      </c>
      <c r="C12">
        <v>49</v>
      </c>
      <c r="D12" t="s">
        <v>278</v>
      </c>
      <c r="E12" s="9">
        <v>1980</v>
      </c>
    </row>
    <row r="13" spans="1:5" hidden="1" x14ac:dyDescent="0.3">
      <c r="A13" s="1" t="s">
        <v>287</v>
      </c>
      <c r="B13" t="s">
        <v>273</v>
      </c>
      <c r="C13">
        <v>50</v>
      </c>
      <c r="D13" t="s">
        <v>269</v>
      </c>
      <c r="E13" s="8">
        <v>0.2</v>
      </c>
    </row>
    <row r="14" spans="1:5" hidden="1" x14ac:dyDescent="0.3">
      <c r="A14" s="1" t="s">
        <v>489</v>
      </c>
      <c r="B14" t="s">
        <v>273</v>
      </c>
      <c r="C14">
        <v>50</v>
      </c>
      <c r="D14" t="s">
        <v>278</v>
      </c>
      <c r="E14" s="9">
        <v>1.1000000000000001</v>
      </c>
    </row>
    <row r="15" spans="1:5" hidden="1" x14ac:dyDescent="0.3">
      <c r="A15" s="1" t="s">
        <v>490</v>
      </c>
      <c r="B15" t="s">
        <v>273</v>
      </c>
      <c r="C15">
        <v>50</v>
      </c>
      <c r="D15" t="s">
        <v>278</v>
      </c>
      <c r="E15" s="9">
        <v>1.6</v>
      </c>
    </row>
    <row r="16" spans="1:5" hidden="1" x14ac:dyDescent="0.3">
      <c r="A16" s="1" t="s">
        <v>491</v>
      </c>
      <c r="B16" t="s">
        <v>273</v>
      </c>
      <c r="C16">
        <v>50</v>
      </c>
      <c r="D16" t="s">
        <v>278</v>
      </c>
      <c r="E16" s="8">
        <v>0.3</v>
      </c>
    </row>
    <row r="17" spans="1:5" hidden="1" x14ac:dyDescent="0.3">
      <c r="A17" s="1" t="s">
        <v>492</v>
      </c>
      <c r="B17" t="s">
        <v>273</v>
      </c>
      <c r="C17">
        <v>50</v>
      </c>
      <c r="D17" t="s">
        <v>278</v>
      </c>
      <c r="E17" s="9">
        <v>2.2999999999999998</v>
      </c>
    </row>
    <row r="18" spans="1:5" hidden="1" x14ac:dyDescent="0.3">
      <c r="A18" s="1" t="s">
        <v>493</v>
      </c>
      <c r="B18" t="s">
        <v>273</v>
      </c>
      <c r="C18">
        <v>50</v>
      </c>
      <c r="D18" t="s">
        <v>278</v>
      </c>
      <c r="E18" s="9">
        <v>3.6</v>
      </c>
    </row>
    <row r="19" spans="1:5" hidden="1" x14ac:dyDescent="0.3">
      <c r="A19" s="1" t="s">
        <v>494</v>
      </c>
      <c r="B19" t="s">
        <v>273</v>
      </c>
      <c r="C19">
        <v>50</v>
      </c>
      <c r="D19" t="s">
        <v>278</v>
      </c>
      <c r="E19" s="9">
        <v>1.1000000000000001</v>
      </c>
    </row>
    <row r="20" spans="1:5" hidden="1" x14ac:dyDescent="0.3">
      <c r="A20" s="1" t="s">
        <v>495</v>
      </c>
      <c r="B20" t="s">
        <v>273</v>
      </c>
      <c r="C20">
        <v>50</v>
      </c>
      <c r="D20" t="s">
        <v>278</v>
      </c>
      <c r="E20" s="9">
        <v>8.6</v>
      </c>
    </row>
    <row r="21" spans="1:5" hidden="1" x14ac:dyDescent="0.3">
      <c r="A21" s="1" t="s">
        <v>496</v>
      </c>
      <c r="B21" t="s">
        <v>273</v>
      </c>
      <c r="C21">
        <v>50</v>
      </c>
      <c r="D21" t="s">
        <v>278</v>
      </c>
      <c r="E21" s="9">
        <v>4</v>
      </c>
    </row>
    <row r="22" spans="1:5" hidden="1" x14ac:dyDescent="0.3">
      <c r="A22" s="1" t="s">
        <v>497</v>
      </c>
      <c r="B22" t="s">
        <v>273</v>
      </c>
      <c r="C22">
        <v>50</v>
      </c>
      <c r="D22" t="s">
        <v>278</v>
      </c>
      <c r="E22" s="9">
        <v>5.8</v>
      </c>
    </row>
    <row r="23" spans="1:5" hidden="1" x14ac:dyDescent="0.3">
      <c r="A23" s="1" t="s">
        <v>498</v>
      </c>
      <c r="B23" t="s">
        <v>273</v>
      </c>
      <c r="C23">
        <v>50</v>
      </c>
      <c r="D23" t="s">
        <v>278</v>
      </c>
      <c r="E23" s="9">
        <v>3.8</v>
      </c>
    </row>
    <row r="24" spans="1:5" hidden="1" x14ac:dyDescent="0.3">
      <c r="A24" s="1" t="s">
        <v>499</v>
      </c>
      <c r="B24" t="s">
        <v>273</v>
      </c>
      <c r="C24">
        <v>50</v>
      </c>
      <c r="D24" t="s">
        <v>278</v>
      </c>
      <c r="E24" s="9">
        <v>3.5</v>
      </c>
    </row>
    <row r="25" spans="1:5" hidden="1" x14ac:dyDescent="0.3">
      <c r="A25" s="1" t="s">
        <v>500</v>
      </c>
      <c r="B25" t="s">
        <v>273</v>
      </c>
      <c r="C25">
        <v>50</v>
      </c>
      <c r="D25" t="s">
        <v>278</v>
      </c>
      <c r="E25" s="9">
        <v>6.8</v>
      </c>
    </row>
    <row r="26" spans="1:5" hidden="1" x14ac:dyDescent="0.3">
      <c r="A26" s="1" t="s">
        <v>288</v>
      </c>
      <c r="B26" t="s">
        <v>281</v>
      </c>
      <c r="C26">
        <v>51</v>
      </c>
      <c r="D26" t="s">
        <v>269</v>
      </c>
      <c r="E26" s="8">
        <v>0.73073528499999996</v>
      </c>
    </row>
    <row r="27" spans="1:5" hidden="1" x14ac:dyDescent="0.3">
      <c r="A27" s="1" t="s">
        <v>289</v>
      </c>
      <c r="B27" t="s">
        <v>281</v>
      </c>
      <c r="C27">
        <v>51</v>
      </c>
      <c r="D27" t="s">
        <v>269</v>
      </c>
      <c r="E27" s="8">
        <v>0.74954082099999997</v>
      </c>
    </row>
    <row r="28" spans="1:5" hidden="1" x14ac:dyDescent="0.3">
      <c r="A28" s="1" t="s">
        <v>290</v>
      </c>
      <c r="B28" t="s">
        <v>281</v>
      </c>
      <c r="C28">
        <v>51</v>
      </c>
      <c r="D28" t="s">
        <v>269</v>
      </c>
      <c r="E28" s="8">
        <v>0.39050000000000001</v>
      </c>
    </row>
    <row r="29" spans="1:5" hidden="1" x14ac:dyDescent="0.3">
      <c r="A29" s="1" t="s">
        <v>291</v>
      </c>
      <c r="B29" t="s">
        <v>281</v>
      </c>
      <c r="C29">
        <v>51</v>
      </c>
      <c r="D29" t="s">
        <v>269</v>
      </c>
      <c r="E29" s="8">
        <v>0.48117500000000002</v>
      </c>
    </row>
    <row r="30" spans="1:5" hidden="1" x14ac:dyDescent="0.3">
      <c r="A30" s="1" t="s">
        <v>292</v>
      </c>
      <c r="B30" t="s">
        <v>281</v>
      </c>
      <c r="C30">
        <v>51</v>
      </c>
      <c r="D30" t="s">
        <v>269</v>
      </c>
      <c r="E30" s="8">
        <v>0.42752499999999999</v>
      </c>
    </row>
    <row r="31" spans="1:5" hidden="1" x14ac:dyDescent="0.3">
      <c r="A31" s="1" t="s">
        <v>293</v>
      </c>
      <c r="B31" t="s">
        <v>281</v>
      </c>
      <c r="C31">
        <v>51</v>
      </c>
      <c r="D31" t="s">
        <v>269</v>
      </c>
      <c r="E31" s="8">
        <v>0.58757499999999996</v>
      </c>
    </row>
    <row r="32" spans="1:5" hidden="1" x14ac:dyDescent="0.3">
      <c r="A32" s="1" t="s">
        <v>294</v>
      </c>
      <c r="B32" t="s">
        <v>281</v>
      </c>
      <c r="C32">
        <v>51</v>
      </c>
      <c r="D32" t="s">
        <v>269</v>
      </c>
      <c r="E32" s="8">
        <v>0.35504999999999998</v>
      </c>
    </row>
    <row r="33" spans="1:5" hidden="1" x14ac:dyDescent="0.3">
      <c r="A33" s="1" t="s">
        <v>295</v>
      </c>
      <c r="B33" t="s">
        <v>281</v>
      </c>
      <c r="C33">
        <v>51</v>
      </c>
      <c r="D33" t="s">
        <v>269</v>
      </c>
      <c r="E33" s="8">
        <v>0.48494999999999999</v>
      </c>
    </row>
    <row r="34" spans="1:5" hidden="1" x14ac:dyDescent="0.3">
      <c r="A34" s="1" t="s">
        <v>296</v>
      </c>
      <c r="B34" t="s">
        <v>281</v>
      </c>
      <c r="C34">
        <v>51</v>
      </c>
      <c r="D34" t="s">
        <v>269</v>
      </c>
      <c r="E34" s="8">
        <v>0.51285000000000003</v>
      </c>
    </row>
    <row r="35" spans="1:5" hidden="1" x14ac:dyDescent="0.3">
      <c r="A35" s="1" t="s">
        <v>297</v>
      </c>
      <c r="B35" t="s">
        <v>281</v>
      </c>
      <c r="C35">
        <v>51</v>
      </c>
      <c r="D35" t="s">
        <v>269</v>
      </c>
      <c r="E35" s="8">
        <v>0.51034999999999997</v>
      </c>
    </row>
    <row r="36" spans="1:5" hidden="1" x14ac:dyDescent="0.3">
      <c r="A36" s="1" t="s">
        <v>298</v>
      </c>
      <c r="B36" t="s">
        <v>281</v>
      </c>
      <c r="C36">
        <v>51</v>
      </c>
      <c r="D36" t="s">
        <v>269</v>
      </c>
      <c r="E36" s="8">
        <v>0.56656249999999997</v>
      </c>
    </row>
    <row r="37" spans="1:5" hidden="1" x14ac:dyDescent="0.3">
      <c r="A37" s="1" t="s">
        <v>299</v>
      </c>
      <c r="B37" t="s">
        <v>281</v>
      </c>
      <c r="C37">
        <v>51</v>
      </c>
      <c r="D37" t="s">
        <v>269</v>
      </c>
      <c r="E37" s="8">
        <v>0.605116667</v>
      </c>
    </row>
    <row r="38" spans="1:5" hidden="1" x14ac:dyDescent="0.3">
      <c r="A38" s="1" t="s">
        <v>300</v>
      </c>
      <c r="B38" t="s">
        <v>281</v>
      </c>
      <c r="C38">
        <v>51</v>
      </c>
      <c r="D38" t="s">
        <v>269</v>
      </c>
      <c r="E38" s="8">
        <v>0.37605</v>
      </c>
    </row>
    <row r="39" spans="1:5" hidden="1" x14ac:dyDescent="0.3">
      <c r="A39" s="1" t="s">
        <v>301</v>
      </c>
      <c r="B39" t="s">
        <v>281</v>
      </c>
      <c r="C39">
        <v>51</v>
      </c>
      <c r="D39" t="s">
        <v>269</v>
      </c>
      <c r="E39" s="8">
        <v>0.59978333299999997</v>
      </c>
    </row>
    <row r="40" spans="1:5" hidden="1" x14ac:dyDescent="0.3">
      <c r="A40" s="1" t="s">
        <v>302</v>
      </c>
      <c r="B40" t="s">
        <v>281</v>
      </c>
      <c r="C40">
        <v>51</v>
      </c>
      <c r="D40" t="s">
        <v>269</v>
      </c>
      <c r="E40" s="8">
        <v>0.41794999999999999</v>
      </c>
    </row>
    <row r="41" spans="1:5" hidden="1" x14ac:dyDescent="0.3">
      <c r="A41" s="1" t="s">
        <v>303</v>
      </c>
      <c r="B41" t="s">
        <v>281</v>
      </c>
      <c r="C41">
        <v>51</v>
      </c>
      <c r="D41" t="s">
        <v>269</v>
      </c>
      <c r="E41" s="8">
        <v>0.45637499999999998</v>
      </c>
    </row>
    <row r="42" spans="1:5" hidden="1" x14ac:dyDescent="0.3">
      <c r="A42" s="1" t="s">
        <v>304</v>
      </c>
      <c r="B42" t="s">
        <v>281</v>
      </c>
      <c r="C42">
        <v>51</v>
      </c>
      <c r="D42" t="s">
        <v>269</v>
      </c>
      <c r="E42" s="8">
        <v>0.44667499999999999</v>
      </c>
    </row>
    <row r="43" spans="1:5" hidden="1" x14ac:dyDescent="0.3">
      <c r="A43" s="1" t="s">
        <v>305</v>
      </c>
      <c r="B43" t="s">
        <v>281</v>
      </c>
      <c r="C43">
        <v>51</v>
      </c>
      <c r="D43" t="s">
        <v>269</v>
      </c>
      <c r="E43" s="8">
        <v>0.58020000000000005</v>
      </c>
    </row>
    <row r="44" spans="1:5" hidden="1" x14ac:dyDescent="0.3">
      <c r="A44" s="1" t="s">
        <v>306</v>
      </c>
      <c r="B44" t="s">
        <v>281</v>
      </c>
      <c r="C44">
        <v>51</v>
      </c>
      <c r="D44" t="s">
        <v>269</v>
      </c>
      <c r="E44" s="8">
        <v>0.32729999999999998</v>
      </c>
    </row>
    <row r="45" spans="1:5" hidden="1" x14ac:dyDescent="0.3">
      <c r="A45" s="1" t="s">
        <v>307</v>
      </c>
      <c r="B45" t="s">
        <v>281</v>
      </c>
      <c r="C45">
        <v>51</v>
      </c>
      <c r="D45" t="s">
        <v>269</v>
      </c>
      <c r="E45" s="8">
        <v>0.52147500000000002</v>
      </c>
    </row>
    <row r="46" spans="1:5" hidden="1" x14ac:dyDescent="0.3">
      <c r="A46" s="1" t="s">
        <v>308</v>
      </c>
      <c r="B46" t="s">
        <v>281</v>
      </c>
      <c r="C46">
        <v>51</v>
      </c>
      <c r="D46" t="s">
        <v>269</v>
      </c>
      <c r="E46" s="8">
        <v>0.58835000000000004</v>
      </c>
    </row>
    <row r="47" spans="1:5" hidden="1" x14ac:dyDescent="0.3">
      <c r="A47" s="1" t="s">
        <v>309</v>
      </c>
      <c r="B47" t="s">
        <v>281</v>
      </c>
      <c r="C47">
        <v>51</v>
      </c>
      <c r="D47" t="s">
        <v>269</v>
      </c>
      <c r="E47" s="8">
        <v>0.58062499999999995</v>
      </c>
    </row>
    <row r="48" spans="1:5" hidden="1" x14ac:dyDescent="0.3">
      <c r="A48" s="1" t="s">
        <v>310</v>
      </c>
      <c r="B48" t="s">
        <v>281</v>
      </c>
      <c r="C48">
        <v>51</v>
      </c>
      <c r="D48" t="s">
        <v>269</v>
      </c>
      <c r="E48" s="8">
        <v>0.48515000000000003</v>
      </c>
    </row>
    <row r="49" spans="1:5" hidden="1" x14ac:dyDescent="0.3">
      <c r="A49" s="1" t="s">
        <v>311</v>
      </c>
      <c r="B49" t="s">
        <v>281</v>
      </c>
      <c r="C49">
        <v>51</v>
      </c>
      <c r="D49" t="s">
        <v>269</v>
      </c>
      <c r="E49" s="8">
        <v>0.63438333300000005</v>
      </c>
    </row>
    <row r="50" spans="1:5" hidden="1" x14ac:dyDescent="0.3">
      <c r="A50" s="1" t="s">
        <v>312</v>
      </c>
      <c r="B50" t="s">
        <v>281</v>
      </c>
      <c r="C50">
        <v>51</v>
      </c>
      <c r="D50" t="s">
        <v>269</v>
      </c>
      <c r="E50" s="8">
        <v>0.45224999999999999</v>
      </c>
    </row>
    <row r="51" spans="1:5" hidden="1" x14ac:dyDescent="0.3">
      <c r="A51" s="1" t="s">
        <v>313</v>
      </c>
      <c r="B51" t="s">
        <v>281</v>
      </c>
      <c r="C51">
        <v>51</v>
      </c>
      <c r="D51" t="s">
        <v>269</v>
      </c>
      <c r="E51" s="8">
        <v>0.594008333</v>
      </c>
    </row>
    <row r="52" spans="1:5" hidden="1" x14ac:dyDescent="0.3">
      <c r="A52" s="1" t="s">
        <v>314</v>
      </c>
      <c r="B52" t="s">
        <v>281</v>
      </c>
      <c r="C52">
        <v>51</v>
      </c>
      <c r="D52" t="s">
        <v>269</v>
      </c>
      <c r="E52" s="8">
        <v>0.480875</v>
      </c>
    </row>
    <row r="53" spans="1:5" hidden="1" x14ac:dyDescent="0.3">
      <c r="A53" s="1" t="s">
        <v>315</v>
      </c>
      <c r="B53" t="s">
        <v>281</v>
      </c>
      <c r="C53">
        <v>51</v>
      </c>
      <c r="D53" t="s">
        <v>269</v>
      </c>
      <c r="E53" s="8">
        <v>0.48553333300000001</v>
      </c>
    </row>
    <row r="54" spans="1:5" hidden="1" x14ac:dyDescent="0.3">
      <c r="A54" s="1" t="s">
        <v>316</v>
      </c>
      <c r="B54" t="s">
        <v>281</v>
      </c>
      <c r="C54">
        <v>51</v>
      </c>
      <c r="D54" t="s">
        <v>269</v>
      </c>
      <c r="E54" s="8">
        <v>0.50417500000000004</v>
      </c>
    </row>
    <row r="55" spans="1:5" hidden="1" x14ac:dyDescent="0.3">
      <c r="A55" s="1" t="s">
        <v>317</v>
      </c>
      <c r="B55" t="s">
        <v>281</v>
      </c>
      <c r="C55">
        <v>51</v>
      </c>
      <c r="D55" t="s">
        <v>269</v>
      </c>
      <c r="E55" s="8">
        <v>0.66249999999999998</v>
      </c>
    </row>
    <row r="56" spans="1:5" hidden="1" x14ac:dyDescent="0.3">
      <c r="A56" s="1" t="s">
        <v>318</v>
      </c>
      <c r="B56" t="s">
        <v>281</v>
      </c>
      <c r="C56">
        <v>51</v>
      </c>
      <c r="D56" t="s">
        <v>269</v>
      </c>
      <c r="E56" s="8">
        <v>0.36933333299999999</v>
      </c>
    </row>
    <row r="57" spans="1:5" hidden="1" x14ac:dyDescent="0.3">
      <c r="A57" s="1" t="s">
        <v>319</v>
      </c>
      <c r="B57" t="s">
        <v>281</v>
      </c>
      <c r="C57">
        <v>51</v>
      </c>
      <c r="D57" t="s">
        <v>269</v>
      </c>
      <c r="E57" s="8">
        <v>0.56269999999999998</v>
      </c>
    </row>
    <row r="58" spans="1:5" hidden="1" x14ac:dyDescent="0.3">
      <c r="A58" s="1" t="s">
        <v>320</v>
      </c>
      <c r="B58" t="s">
        <v>281</v>
      </c>
      <c r="C58">
        <v>51</v>
      </c>
      <c r="D58" t="s">
        <v>269</v>
      </c>
      <c r="E58" s="8">
        <v>0.583433333</v>
      </c>
    </row>
    <row r="59" spans="1:5" hidden="1" x14ac:dyDescent="0.3">
      <c r="A59" s="1" t="s">
        <v>321</v>
      </c>
      <c r="B59" t="s">
        <v>281</v>
      </c>
      <c r="C59">
        <v>51</v>
      </c>
      <c r="D59" t="s">
        <v>269</v>
      </c>
      <c r="E59" s="8">
        <v>0.61619999999999997</v>
      </c>
    </row>
    <row r="60" spans="1:5" hidden="1" x14ac:dyDescent="0.3">
      <c r="A60" s="1" t="s">
        <v>322</v>
      </c>
      <c r="B60" t="s">
        <v>281</v>
      </c>
      <c r="C60">
        <v>51</v>
      </c>
      <c r="D60" t="s">
        <v>269</v>
      </c>
      <c r="E60" s="8">
        <v>0.55289999999999995</v>
      </c>
    </row>
    <row r="61" spans="1:5" hidden="1" x14ac:dyDescent="0.3">
      <c r="A61" s="1" t="s">
        <v>323</v>
      </c>
      <c r="B61" t="s">
        <v>281</v>
      </c>
      <c r="C61">
        <v>51</v>
      </c>
      <c r="D61" t="s">
        <v>269</v>
      </c>
      <c r="E61" s="8">
        <v>0.66547500000000004</v>
      </c>
    </row>
    <row r="62" spans="1:5" hidden="1" x14ac:dyDescent="0.3">
      <c r="A62" s="1" t="s">
        <v>324</v>
      </c>
      <c r="B62" t="s">
        <v>281</v>
      </c>
      <c r="C62">
        <v>51</v>
      </c>
      <c r="D62" t="s">
        <v>269</v>
      </c>
      <c r="E62" s="8">
        <v>0.48652499999999999</v>
      </c>
    </row>
    <row r="63" spans="1:5" hidden="1" x14ac:dyDescent="0.3">
      <c r="A63" s="1" t="s">
        <v>325</v>
      </c>
      <c r="B63" t="s">
        <v>281</v>
      </c>
      <c r="C63">
        <v>51</v>
      </c>
      <c r="D63" t="s">
        <v>269</v>
      </c>
      <c r="E63" s="8">
        <v>0.64968333300000003</v>
      </c>
    </row>
    <row r="64" spans="1:5" hidden="1" x14ac:dyDescent="0.3">
      <c r="A64" s="1" t="s">
        <v>326</v>
      </c>
      <c r="B64" t="s">
        <v>282</v>
      </c>
      <c r="C64">
        <v>52</v>
      </c>
      <c r="D64" t="s">
        <v>269</v>
      </c>
      <c r="E64" s="9">
        <v>4.3169351479999998</v>
      </c>
    </row>
    <row r="65" spans="1:5" hidden="1" x14ac:dyDescent="0.3">
      <c r="A65" s="1" t="s">
        <v>327</v>
      </c>
      <c r="B65" t="s">
        <v>282</v>
      </c>
      <c r="C65">
        <v>52</v>
      </c>
      <c r="D65" t="s">
        <v>269</v>
      </c>
      <c r="E65" s="9">
        <v>4.1911447920000002</v>
      </c>
    </row>
    <row r="66" spans="1:5" hidden="1" x14ac:dyDescent="0.3">
      <c r="A66" s="1" t="s">
        <v>328</v>
      </c>
      <c r="B66" t="s">
        <v>282</v>
      </c>
      <c r="C66">
        <v>52</v>
      </c>
      <c r="D66" t="s">
        <v>269</v>
      </c>
      <c r="E66" s="9">
        <v>10.00721688</v>
      </c>
    </row>
    <row r="67" spans="1:5" hidden="1" x14ac:dyDescent="0.3">
      <c r="A67" s="1" t="s">
        <v>329</v>
      </c>
      <c r="B67" t="s">
        <v>282</v>
      </c>
      <c r="C67">
        <v>52</v>
      </c>
      <c r="D67" t="s">
        <v>269</v>
      </c>
      <c r="E67" s="9">
        <v>1.676750119</v>
      </c>
    </row>
    <row r="68" spans="1:5" hidden="1" x14ac:dyDescent="0.3">
      <c r="A68" s="1" t="s">
        <v>330</v>
      </c>
      <c r="B68" t="s">
        <v>282</v>
      </c>
      <c r="C68">
        <v>52</v>
      </c>
      <c r="D68" t="s">
        <v>269</v>
      </c>
      <c r="E68" s="8">
        <v>0.51998997599999996</v>
      </c>
    </row>
    <row r="69" spans="1:5" hidden="1" x14ac:dyDescent="0.3">
      <c r="A69" s="1" t="s">
        <v>331</v>
      </c>
      <c r="B69" t="s">
        <v>282</v>
      </c>
      <c r="C69">
        <v>52</v>
      </c>
      <c r="D69" t="s">
        <v>269</v>
      </c>
      <c r="E69" s="9">
        <v>6.4727317739999997</v>
      </c>
    </row>
    <row r="70" spans="1:5" hidden="1" x14ac:dyDescent="0.3">
      <c r="A70" s="1" t="s">
        <v>332</v>
      </c>
      <c r="B70" t="s">
        <v>282</v>
      </c>
      <c r="C70">
        <v>52</v>
      </c>
      <c r="D70" t="s">
        <v>269</v>
      </c>
      <c r="E70" s="9">
        <v>15.56218202</v>
      </c>
    </row>
    <row r="71" spans="1:5" hidden="1" x14ac:dyDescent="0.3">
      <c r="A71" s="1" t="s">
        <v>333</v>
      </c>
      <c r="B71" t="s">
        <v>282</v>
      </c>
      <c r="C71">
        <v>52</v>
      </c>
      <c r="D71" t="s">
        <v>269</v>
      </c>
      <c r="E71" s="9">
        <v>11.52667546</v>
      </c>
    </row>
    <row r="72" spans="1:5" hidden="1" x14ac:dyDescent="0.3">
      <c r="A72" s="1" t="s">
        <v>334</v>
      </c>
      <c r="B72" t="s">
        <v>282</v>
      </c>
      <c r="C72">
        <v>52</v>
      </c>
      <c r="D72" t="s">
        <v>269</v>
      </c>
      <c r="E72" s="9">
        <v>6.677334235</v>
      </c>
    </row>
    <row r="73" spans="1:5" hidden="1" x14ac:dyDescent="0.3">
      <c r="A73" s="1" t="s">
        <v>335</v>
      </c>
      <c r="B73" t="s">
        <v>282</v>
      </c>
      <c r="C73">
        <v>52</v>
      </c>
      <c r="D73" t="s">
        <v>269</v>
      </c>
      <c r="E73" s="9">
        <v>4.458452898</v>
      </c>
    </row>
    <row r="74" spans="1:5" hidden="1" x14ac:dyDescent="0.3">
      <c r="A74" s="1" t="s">
        <v>336</v>
      </c>
      <c r="B74" t="s">
        <v>282</v>
      </c>
      <c r="C74">
        <v>52</v>
      </c>
      <c r="D74" t="s">
        <v>269</v>
      </c>
      <c r="E74" s="9">
        <v>2.098340834</v>
      </c>
    </row>
    <row r="75" spans="1:5" hidden="1" x14ac:dyDescent="0.3">
      <c r="A75" s="1" t="s">
        <v>337</v>
      </c>
      <c r="B75" t="s">
        <v>282</v>
      </c>
      <c r="C75">
        <v>52</v>
      </c>
      <c r="D75" t="s">
        <v>269</v>
      </c>
      <c r="E75" s="9">
        <v>4.7660158900000003</v>
      </c>
    </row>
    <row r="76" spans="1:5" hidden="1" x14ac:dyDescent="0.3">
      <c r="A76" s="1" t="s">
        <v>338</v>
      </c>
      <c r="B76" t="s">
        <v>282</v>
      </c>
      <c r="C76">
        <v>52</v>
      </c>
      <c r="D76" t="s">
        <v>269</v>
      </c>
      <c r="E76" s="9">
        <v>1.100864853</v>
      </c>
    </row>
    <row r="77" spans="1:5" hidden="1" x14ac:dyDescent="0.3">
      <c r="A77" s="1" t="s">
        <v>339</v>
      </c>
      <c r="B77" t="s">
        <v>282</v>
      </c>
      <c r="C77">
        <v>52</v>
      </c>
      <c r="D77" t="s">
        <v>269</v>
      </c>
      <c r="E77" s="9">
        <v>1.694212914</v>
      </c>
    </row>
    <row r="78" spans="1:5" hidden="1" x14ac:dyDescent="0.3">
      <c r="A78" s="1" t="s">
        <v>340</v>
      </c>
      <c r="B78" t="s">
        <v>282</v>
      </c>
      <c r="C78">
        <v>52</v>
      </c>
      <c r="D78" t="s">
        <v>269</v>
      </c>
      <c r="E78" s="8">
        <v>0.76851431299999995</v>
      </c>
    </row>
    <row r="79" spans="1:5" hidden="1" x14ac:dyDescent="0.3">
      <c r="A79" s="1" t="s">
        <v>341</v>
      </c>
      <c r="B79" t="s">
        <v>282</v>
      </c>
      <c r="C79">
        <v>52</v>
      </c>
      <c r="D79" t="s">
        <v>269</v>
      </c>
      <c r="E79" s="9">
        <v>1.756806157</v>
      </c>
    </row>
    <row r="80" spans="1:5" hidden="1" x14ac:dyDescent="0.3">
      <c r="A80" s="1" t="s">
        <v>342</v>
      </c>
      <c r="B80" t="s">
        <v>282</v>
      </c>
      <c r="C80">
        <v>52</v>
      </c>
      <c r="D80" t="s">
        <v>269</v>
      </c>
      <c r="E80" s="9">
        <v>3.9766550289999998</v>
      </c>
    </row>
    <row r="81" spans="1:5" hidden="1" x14ac:dyDescent="0.3">
      <c r="A81" s="1" t="s">
        <v>343</v>
      </c>
      <c r="B81" t="s">
        <v>282</v>
      </c>
      <c r="C81">
        <v>52</v>
      </c>
      <c r="D81" t="s">
        <v>269</v>
      </c>
      <c r="E81" s="9">
        <v>2.2947255169999998</v>
      </c>
    </row>
    <row r="82" spans="1:5" hidden="1" x14ac:dyDescent="0.3">
      <c r="A82" s="1" t="s">
        <v>344</v>
      </c>
      <c r="B82" t="s">
        <v>282</v>
      </c>
      <c r="C82">
        <v>52</v>
      </c>
      <c r="D82" t="s">
        <v>269</v>
      </c>
      <c r="E82" s="8">
        <v>0.68081763900000003</v>
      </c>
    </row>
    <row r="83" spans="1:5" hidden="1" x14ac:dyDescent="0.3">
      <c r="A83" s="1" t="s">
        <v>345</v>
      </c>
      <c r="B83" t="s">
        <v>282</v>
      </c>
      <c r="C83">
        <v>52</v>
      </c>
      <c r="D83" t="s">
        <v>269</v>
      </c>
      <c r="E83" s="9">
        <v>2.1603447189999998</v>
      </c>
    </row>
    <row r="84" spans="1:5" hidden="1" x14ac:dyDescent="0.3">
      <c r="A84" s="1" t="s">
        <v>346</v>
      </c>
      <c r="B84" t="s">
        <v>282</v>
      </c>
      <c r="C84">
        <v>52</v>
      </c>
      <c r="D84" t="s">
        <v>269</v>
      </c>
      <c r="E84" s="9">
        <v>6.3652620029999998</v>
      </c>
    </row>
    <row r="85" spans="1:5" hidden="1" x14ac:dyDescent="0.3">
      <c r="A85" s="1" t="s">
        <v>347</v>
      </c>
      <c r="B85" t="s">
        <v>282</v>
      </c>
      <c r="C85">
        <v>52</v>
      </c>
      <c r="D85" t="s">
        <v>269</v>
      </c>
      <c r="E85" s="9">
        <v>2.060055475</v>
      </c>
    </row>
    <row r="86" spans="1:5" hidden="1" x14ac:dyDescent="0.3">
      <c r="A86" s="1" t="s">
        <v>348</v>
      </c>
      <c r="B86" t="s">
        <v>282</v>
      </c>
      <c r="C86">
        <v>52</v>
      </c>
      <c r="D86" t="s">
        <v>269</v>
      </c>
      <c r="E86" s="9">
        <v>1.486069037</v>
      </c>
    </row>
    <row r="87" spans="1:5" hidden="1" x14ac:dyDescent="0.3">
      <c r="A87" s="1" t="s">
        <v>349</v>
      </c>
      <c r="B87" t="s">
        <v>282</v>
      </c>
      <c r="C87">
        <v>52</v>
      </c>
      <c r="D87" t="s">
        <v>269</v>
      </c>
      <c r="E87" s="9">
        <v>6.4146486429999996</v>
      </c>
    </row>
    <row r="88" spans="1:5" hidden="1" x14ac:dyDescent="0.3">
      <c r="A88" s="1" t="s">
        <v>350</v>
      </c>
      <c r="B88" t="s">
        <v>282</v>
      </c>
      <c r="C88">
        <v>52</v>
      </c>
      <c r="D88" t="s">
        <v>269</v>
      </c>
      <c r="E88" s="9">
        <v>9.3563391560000007</v>
      </c>
    </row>
    <row r="89" spans="1:5" hidden="1" x14ac:dyDescent="0.3">
      <c r="A89" s="1" t="s">
        <v>351</v>
      </c>
      <c r="B89" t="s">
        <v>282</v>
      </c>
      <c r="C89">
        <v>52</v>
      </c>
      <c r="D89" t="s">
        <v>269</v>
      </c>
      <c r="E89" s="9">
        <v>4.6694897690000001</v>
      </c>
    </row>
    <row r="90" spans="1:5" hidden="1" x14ac:dyDescent="0.3">
      <c r="A90" s="1" t="s">
        <v>352</v>
      </c>
      <c r="B90" t="s">
        <v>282</v>
      </c>
      <c r="C90">
        <v>52</v>
      </c>
      <c r="D90" t="s">
        <v>269</v>
      </c>
      <c r="E90" s="9">
        <v>5.4465405369999997</v>
      </c>
    </row>
    <row r="91" spans="1:5" hidden="1" x14ac:dyDescent="0.3">
      <c r="A91" s="1" t="s">
        <v>353</v>
      </c>
      <c r="B91" t="s">
        <v>282</v>
      </c>
      <c r="C91">
        <v>52</v>
      </c>
      <c r="D91" t="s">
        <v>269</v>
      </c>
      <c r="E91" s="9">
        <v>1.9379534810000001</v>
      </c>
    </row>
    <row r="92" spans="1:5" hidden="1" x14ac:dyDescent="0.3">
      <c r="A92" s="1" t="s">
        <v>354</v>
      </c>
      <c r="B92" t="s">
        <v>282</v>
      </c>
      <c r="C92">
        <v>52</v>
      </c>
      <c r="D92" t="s">
        <v>269</v>
      </c>
      <c r="E92" s="9">
        <v>2.802660972</v>
      </c>
    </row>
    <row r="93" spans="1:5" hidden="1" x14ac:dyDescent="0.3">
      <c r="A93" s="1" t="s">
        <v>355</v>
      </c>
      <c r="B93" t="s">
        <v>282</v>
      </c>
      <c r="C93">
        <v>52</v>
      </c>
      <c r="D93" t="s">
        <v>269</v>
      </c>
      <c r="E93" s="9">
        <v>9.9616837070000006</v>
      </c>
    </row>
    <row r="94" spans="1:5" hidden="1" x14ac:dyDescent="0.3">
      <c r="A94" s="1" t="s">
        <v>356</v>
      </c>
      <c r="B94" t="s">
        <v>282</v>
      </c>
      <c r="C94">
        <v>52</v>
      </c>
      <c r="D94" t="s">
        <v>269</v>
      </c>
      <c r="E94" s="9">
        <v>3.082553361</v>
      </c>
    </row>
    <row r="95" spans="1:5" hidden="1" x14ac:dyDescent="0.3">
      <c r="A95" s="1" t="s">
        <v>357</v>
      </c>
      <c r="B95" t="s">
        <v>282</v>
      </c>
      <c r="C95">
        <v>52</v>
      </c>
      <c r="D95" t="s">
        <v>269</v>
      </c>
      <c r="E95" s="9">
        <v>9.8138458639999993</v>
      </c>
    </row>
    <row r="96" spans="1:5" hidden="1" x14ac:dyDescent="0.3">
      <c r="A96" s="1" t="s">
        <v>358</v>
      </c>
      <c r="B96" t="s">
        <v>282</v>
      </c>
      <c r="C96">
        <v>52</v>
      </c>
      <c r="D96" t="s">
        <v>269</v>
      </c>
      <c r="E96" s="9">
        <v>17.695184170000001</v>
      </c>
    </row>
    <row r="97" spans="1:5" hidden="1" x14ac:dyDescent="0.3">
      <c r="A97" s="1" t="s">
        <v>359</v>
      </c>
      <c r="B97" t="s">
        <v>198</v>
      </c>
      <c r="C97">
        <v>53</v>
      </c>
      <c r="D97" t="s">
        <v>270</v>
      </c>
      <c r="E97" s="9">
        <v>1.245696087</v>
      </c>
    </row>
    <row r="98" spans="1:5" hidden="1" x14ac:dyDescent="0.3">
      <c r="A98" s="1" t="s">
        <v>360</v>
      </c>
      <c r="B98" t="s">
        <v>198</v>
      </c>
      <c r="C98">
        <v>53</v>
      </c>
      <c r="D98" t="s">
        <v>270</v>
      </c>
      <c r="E98" s="9">
        <v>1.2997057329999999</v>
      </c>
    </row>
    <row r="99" spans="1:5" hidden="1" x14ac:dyDescent="0.3">
      <c r="A99" s="1" t="s">
        <v>361</v>
      </c>
      <c r="B99" t="s">
        <v>198</v>
      </c>
      <c r="C99">
        <v>53</v>
      </c>
      <c r="D99" t="s">
        <v>270</v>
      </c>
      <c r="E99" s="9">
        <v>2.2358272179999998</v>
      </c>
    </row>
    <row r="100" spans="1:5" hidden="1" x14ac:dyDescent="0.3">
      <c r="A100" s="1" t="s">
        <v>362</v>
      </c>
      <c r="B100" t="s">
        <v>198</v>
      </c>
      <c r="C100">
        <v>53</v>
      </c>
      <c r="D100" t="s">
        <v>270</v>
      </c>
      <c r="E100" s="9">
        <v>2.3342426220000001</v>
      </c>
    </row>
    <row r="101" spans="1:5" hidden="1" x14ac:dyDescent="0.3">
      <c r="A101" s="1" t="s">
        <v>363</v>
      </c>
      <c r="B101" t="s">
        <v>198</v>
      </c>
      <c r="C101">
        <v>53</v>
      </c>
      <c r="D101" t="s">
        <v>270</v>
      </c>
      <c r="E101" s="9">
        <v>2.9995755019999999</v>
      </c>
    </row>
    <row r="102" spans="1:5" hidden="1" x14ac:dyDescent="0.3">
      <c r="A102" s="1" t="s">
        <v>364</v>
      </c>
      <c r="B102" t="s">
        <v>198</v>
      </c>
      <c r="C102">
        <v>53</v>
      </c>
      <c r="D102" t="s">
        <v>270</v>
      </c>
      <c r="E102" s="9">
        <v>4.1676468809999996</v>
      </c>
    </row>
    <row r="103" spans="1:5" hidden="1" x14ac:dyDescent="0.3">
      <c r="A103" s="1" t="s">
        <v>365</v>
      </c>
      <c r="B103" t="s">
        <v>198</v>
      </c>
      <c r="C103">
        <v>53</v>
      </c>
      <c r="D103" t="s">
        <v>270</v>
      </c>
      <c r="E103" s="9">
        <v>5.6399120949999997</v>
      </c>
    </row>
    <row r="104" spans="1:5" hidden="1" x14ac:dyDescent="0.3">
      <c r="A104" s="1" t="s">
        <v>366</v>
      </c>
      <c r="B104" t="s">
        <v>198</v>
      </c>
      <c r="C104">
        <v>53</v>
      </c>
      <c r="D104" t="s">
        <v>270</v>
      </c>
      <c r="E104" s="9">
        <v>4.5909615009999998</v>
      </c>
    </row>
    <row r="105" spans="1:5" hidden="1" x14ac:dyDescent="0.3">
      <c r="A105" s="1" t="s">
        <v>367</v>
      </c>
      <c r="B105" t="s">
        <v>198</v>
      </c>
      <c r="C105">
        <v>53</v>
      </c>
      <c r="D105" t="s">
        <v>270</v>
      </c>
      <c r="E105" s="9">
        <v>4.8406948740000004</v>
      </c>
    </row>
    <row r="106" spans="1:5" hidden="1" x14ac:dyDescent="0.3">
      <c r="A106" s="1" t="s">
        <v>368</v>
      </c>
      <c r="B106" t="s">
        <v>198</v>
      </c>
      <c r="C106">
        <v>53</v>
      </c>
      <c r="D106" t="s">
        <v>270</v>
      </c>
      <c r="E106" s="9">
        <v>4.5121541560000002</v>
      </c>
    </row>
    <row r="107" spans="1:5" hidden="1" x14ac:dyDescent="0.3">
      <c r="A107" s="1" t="s">
        <v>369</v>
      </c>
      <c r="B107" t="s">
        <v>198</v>
      </c>
      <c r="C107">
        <v>53</v>
      </c>
      <c r="D107" t="s">
        <v>270</v>
      </c>
      <c r="E107" s="9">
        <v>4.1195394759999999</v>
      </c>
    </row>
    <row r="108" spans="1:5" hidden="1" x14ac:dyDescent="0.3">
      <c r="A108" s="1" t="s">
        <v>370</v>
      </c>
      <c r="B108" t="s">
        <v>198</v>
      </c>
      <c r="C108">
        <v>53</v>
      </c>
      <c r="D108" t="s">
        <v>270</v>
      </c>
      <c r="E108" s="9">
        <v>3.2648273410000002</v>
      </c>
    </row>
    <row r="109" spans="1:5" hidden="1" x14ac:dyDescent="0.3">
      <c r="A109" s="1" t="s">
        <v>371</v>
      </c>
      <c r="B109" t="s">
        <v>198</v>
      </c>
      <c r="C109">
        <v>53</v>
      </c>
      <c r="D109" t="s">
        <v>270</v>
      </c>
      <c r="E109" s="9">
        <v>6.4396299639999999</v>
      </c>
    </row>
    <row r="110" spans="1:5" hidden="1" x14ac:dyDescent="0.3">
      <c r="A110" s="1" t="s">
        <v>372</v>
      </c>
      <c r="B110" t="s">
        <v>198</v>
      </c>
      <c r="C110">
        <v>53</v>
      </c>
      <c r="D110" t="s">
        <v>270</v>
      </c>
      <c r="E110" s="9">
        <v>5.8370572799999998</v>
      </c>
    </row>
    <row r="111" spans="1:5" hidden="1" x14ac:dyDescent="0.3">
      <c r="A111" s="1" t="s">
        <v>373</v>
      </c>
      <c r="B111" t="s">
        <v>198</v>
      </c>
      <c r="C111">
        <v>53</v>
      </c>
      <c r="D111" t="s">
        <v>270</v>
      </c>
      <c r="E111" s="9">
        <v>5.4820859669999997</v>
      </c>
    </row>
    <row r="112" spans="1:5" hidden="1" x14ac:dyDescent="0.3">
      <c r="A112" s="1" t="s">
        <v>374</v>
      </c>
      <c r="B112" t="s">
        <v>198</v>
      </c>
      <c r="C112">
        <v>53</v>
      </c>
      <c r="D112" t="s">
        <v>270</v>
      </c>
      <c r="E112" s="9">
        <v>4.7865489370000001</v>
      </c>
    </row>
    <row r="113" spans="1:5" hidden="1" x14ac:dyDescent="0.3">
      <c r="A113" s="1" t="s">
        <v>375</v>
      </c>
      <c r="B113" t="s">
        <v>198</v>
      </c>
      <c r="C113">
        <v>53</v>
      </c>
      <c r="D113" t="s">
        <v>270</v>
      </c>
      <c r="E113" s="9">
        <v>4.1096216959999996</v>
      </c>
    </row>
    <row r="114" spans="1:5" hidden="1" x14ac:dyDescent="0.3">
      <c r="A114" s="1" t="s">
        <v>376</v>
      </c>
      <c r="B114" t="s">
        <v>198</v>
      </c>
      <c r="C114">
        <v>53</v>
      </c>
      <c r="D114" t="s">
        <v>270</v>
      </c>
      <c r="E114" s="9">
        <v>5.5187676269999999</v>
      </c>
    </row>
    <row r="115" spans="1:5" hidden="1" x14ac:dyDescent="0.3">
      <c r="A115" s="1" t="s">
        <v>377</v>
      </c>
      <c r="B115" t="s">
        <v>198</v>
      </c>
      <c r="C115">
        <v>53</v>
      </c>
      <c r="D115" t="s">
        <v>270</v>
      </c>
      <c r="E115" s="9">
        <v>6.3119507410000004</v>
      </c>
    </row>
    <row r="116" spans="1:5" hidden="1" x14ac:dyDescent="0.3">
      <c r="A116" s="1" t="s">
        <v>378</v>
      </c>
      <c r="B116" t="s">
        <v>198</v>
      </c>
      <c r="C116">
        <v>53</v>
      </c>
      <c r="D116" t="s">
        <v>270</v>
      </c>
      <c r="E116" s="9">
        <v>7.2243558869999998</v>
      </c>
    </row>
    <row r="117" spans="1:5" hidden="1" x14ac:dyDescent="0.3">
      <c r="A117" s="1" t="s">
        <v>379</v>
      </c>
      <c r="B117" t="s">
        <v>198</v>
      </c>
      <c r="C117">
        <v>53</v>
      </c>
      <c r="D117" t="s">
        <v>270</v>
      </c>
      <c r="E117" s="9">
        <v>8.4839172200000004</v>
      </c>
    </row>
    <row r="118" spans="1:5" hidden="1" x14ac:dyDescent="0.3">
      <c r="A118" s="1" t="s">
        <v>380</v>
      </c>
      <c r="B118" t="s">
        <v>198</v>
      </c>
      <c r="C118">
        <v>53</v>
      </c>
      <c r="D118" t="s">
        <v>270</v>
      </c>
      <c r="E118" s="9">
        <v>7.3465482670000002</v>
      </c>
    </row>
    <row r="119" spans="1:5" hidden="1" x14ac:dyDescent="0.3">
      <c r="A119" s="1" t="s">
        <v>381</v>
      </c>
      <c r="B119" t="s">
        <v>198</v>
      </c>
      <c r="C119">
        <v>53</v>
      </c>
      <c r="D119" t="s">
        <v>270</v>
      </c>
      <c r="E119" s="9">
        <v>8.1773920489999998</v>
      </c>
    </row>
    <row r="120" spans="1:5" hidden="1" x14ac:dyDescent="0.3">
      <c r="A120" s="1" t="s">
        <v>382</v>
      </c>
      <c r="B120" t="s">
        <v>198</v>
      </c>
      <c r="C120">
        <v>53</v>
      </c>
      <c r="D120" t="s">
        <v>270</v>
      </c>
      <c r="E120" s="9">
        <v>14.39204149</v>
      </c>
    </row>
    <row r="121" spans="1:5" hidden="1" x14ac:dyDescent="0.3">
      <c r="A121" s="1" t="s">
        <v>383</v>
      </c>
      <c r="B121" t="s">
        <v>198</v>
      </c>
      <c r="C121">
        <v>53</v>
      </c>
      <c r="D121" t="s">
        <v>270</v>
      </c>
      <c r="E121" s="9">
        <v>12.78861318</v>
      </c>
    </row>
    <row r="122" spans="1:5" hidden="1" x14ac:dyDescent="0.3">
      <c r="A122" s="1" t="s">
        <v>384</v>
      </c>
      <c r="B122" t="s">
        <v>198</v>
      </c>
      <c r="C122">
        <v>53</v>
      </c>
      <c r="D122" t="s">
        <v>270</v>
      </c>
      <c r="E122" s="9">
        <v>14.21134912</v>
      </c>
    </row>
    <row r="123" spans="1:5" hidden="1" x14ac:dyDescent="0.3">
      <c r="A123" s="1" t="s">
        <v>385</v>
      </c>
      <c r="B123" t="s">
        <v>198</v>
      </c>
      <c r="C123">
        <v>53</v>
      </c>
      <c r="D123" t="s">
        <v>270</v>
      </c>
      <c r="E123" s="9">
        <v>14.0663649</v>
      </c>
    </row>
    <row r="124" spans="1:5" hidden="1" x14ac:dyDescent="0.3">
      <c r="A124" s="1" t="s">
        <v>386</v>
      </c>
      <c r="B124" t="s">
        <v>198</v>
      </c>
      <c r="C124">
        <v>53</v>
      </c>
      <c r="D124" t="s">
        <v>270</v>
      </c>
      <c r="E124" s="9">
        <v>17.2459439</v>
      </c>
    </row>
    <row r="125" spans="1:5" hidden="1" x14ac:dyDescent="0.3">
      <c r="A125" s="1" t="s">
        <v>387</v>
      </c>
      <c r="B125" t="s">
        <v>198</v>
      </c>
      <c r="C125">
        <v>53</v>
      </c>
      <c r="D125" t="s">
        <v>270</v>
      </c>
      <c r="E125" s="9">
        <v>21.549861279999998</v>
      </c>
    </row>
    <row r="126" spans="1:5" hidden="1" x14ac:dyDescent="0.3">
      <c r="A126" s="1" t="s">
        <v>388</v>
      </c>
      <c r="B126" t="s">
        <v>198</v>
      </c>
      <c r="C126">
        <v>53</v>
      </c>
      <c r="D126" t="s">
        <v>270</v>
      </c>
      <c r="E126" s="9">
        <v>27.180839079999998</v>
      </c>
    </row>
    <row r="127" spans="1:5" hidden="1" x14ac:dyDescent="0.3">
      <c r="A127" s="1" t="s">
        <v>389</v>
      </c>
      <c r="B127" t="s">
        <v>198</v>
      </c>
      <c r="C127">
        <v>53</v>
      </c>
      <c r="D127" t="s">
        <v>270</v>
      </c>
      <c r="E127" s="9">
        <v>44.83659145</v>
      </c>
    </row>
    <row r="128" spans="1:5" hidden="1" x14ac:dyDescent="0.3">
      <c r="A128" s="1" t="s">
        <v>390</v>
      </c>
      <c r="B128" t="s">
        <v>198</v>
      </c>
      <c r="C128">
        <v>53</v>
      </c>
      <c r="D128" t="s">
        <v>270</v>
      </c>
      <c r="E128" s="9">
        <v>34.253247559999998</v>
      </c>
    </row>
    <row r="129" spans="1:5" hidden="1" x14ac:dyDescent="0.3">
      <c r="A129" s="1" t="s">
        <v>391</v>
      </c>
      <c r="B129" t="s">
        <v>198</v>
      </c>
      <c r="C129">
        <v>53</v>
      </c>
      <c r="D129" t="s">
        <v>270</v>
      </c>
      <c r="E129" s="9">
        <v>33.935480159999997</v>
      </c>
    </row>
    <row r="130" spans="1:5" hidden="1" x14ac:dyDescent="0.3">
      <c r="A130" s="1" t="s">
        <v>392</v>
      </c>
      <c r="B130" t="s">
        <v>198</v>
      </c>
      <c r="C130">
        <v>53</v>
      </c>
      <c r="D130" t="s">
        <v>270</v>
      </c>
      <c r="E130" s="9">
        <v>42.028799239999998</v>
      </c>
    </row>
    <row r="131" spans="1:5" hidden="1" x14ac:dyDescent="0.3">
      <c r="A131" s="1" t="s">
        <v>393</v>
      </c>
      <c r="B131" t="s">
        <v>198</v>
      </c>
      <c r="C131">
        <v>53</v>
      </c>
      <c r="D131" t="s">
        <v>270</v>
      </c>
      <c r="E131" s="9">
        <v>23.942958669999999</v>
      </c>
    </row>
    <row r="132" spans="1:5" hidden="1" x14ac:dyDescent="0.3">
      <c r="A132" s="1" t="s">
        <v>394</v>
      </c>
      <c r="B132" t="s">
        <v>198</v>
      </c>
      <c r="C132">
        <v>53</v>
      </c>
      <c r="D132" t="s">
        <v>270</v>
      </c>
      <c r="E132" s="9">
        <v>26.40271061</v>
      </c>
    </row>
    <row r="133" spans="1:5" hidden="1" x14ac:dyDescent="0.3">
      <c r="A133" s="1" t="s">
        <v>395</v>
      </c>
      <c r="B133" t="s">
        <v>198</v>
      </c>
      <c r="C133">
        <v>53</v>
      </c>
      <c r="D133" t="s">
        <v>270</v>
      </c>
      <c r="E133" s="9">
        <v>28.871151520000002</v>
      </c>
    </row>
    <row r="134" spans="1:5" hidden="1" x14ac:dyDescent="0.3">
      <c r="A134" s="1" t="s">
        <v>396</v>
      </c>
      <c r="B134" t="s">
        <v>198</v>
      </c>
      <c r="C134">
        <v>53</v>
      </c>
      <c r="D134" t="s">
        <v>270</v>
      </c>
      <c r="E134" s="9">
        <v>29.63439498</v>
      </c>
    </row>
    <row r="135" spans="1:5" hidden="1" x14ac:dyDescent="0.3">
      <c r="A135" s="1" t="s">
        <v>397</v>
      </c>
      <c r="B135" t="s">
        <v>198</v>
      </c>
      <c r="C135">
        <v>53</v>
      </c>
      <c r="D135" t="s">
        <v>270</v>
      </c>
      <c r="E135" s="9">
        <v>31.519994149999999</v>
      </c>
    </row>
    <row r="136" spans="1:5" hidden="1" x14ac:dyDescent="0.3">
      <c r="A136" s="1" t="s">
        <v>398</v>
      </c>
      <c r="B136" t="s">
        <v>198</v>
      </c>
      <c r="C136">
        <v>53</v>
      </c>
      <c r="D136" t="s">
        <v>270</v>
      </c>
      <c r="E136" s="9">
        <v>26.12941992</v>
      </c>
    </row>
    <row r="137" spans="1:5" hidden="1" x14ac:dyDescent="0.3">
      <c r="A137" s="1" t="s">
        <v>399</v>
      </c>
      <c r="B137" t="s">
        <v>198</v>
      </c>
      <c r="C137">
        <v>53</v>
      </c>
      <c r="D137" t="s">
        <v>270</v>
      </c>
      <c r="E137" s="9">
        <v>23.699408250000001</v>
      </c>
    </row>
    <row r="138" spans="1:5" hidden="1" x14ac:dyDescent="0.3">
      <c r="A138" s="1" t="s">
        <v>400</v>
      </c>
      <c r="B138" t="s">
        <v>198</v>
      </c>
      <c r="C138">
        <v>53</v>
      </c>
      <c r="D138" t="s">
        <v>270</v>
      </c>
      <c r="E138" s="9">
        <v>26.858184009999999</v>
      </c>
    </row>
    <row r="139" spans="1:5" hidden="1" x14ac:dyDescent="0.3">
      <c r="A139" s="1" t="s">
        <v>401</v>
      </c>
      <c r="B139" t="s">
        <v>198</v>
      </c>
      <c r="C139">
        <v>53</v>
      </c>
      <c r="D139" t="s">
        <v>270</v>
      </c>
      <c r="E139" s="9">
        <v>39.09844434</v>
      </c>
    </row>
    <row r="140" spans="1:5" hidden="1" x14ac:dyDescent="0.3">
      <c r="A140" s="1" t="s">
        <v>402</v>
      </c>
      <c r="B140" t="s">
        <v>198</v>
      </c>
      <c r="C140">
        <v>53</v>
      </c>
      <c r="D140" t="s">
        <v>270</v>
      </c>
      <c r="E140" s="9">
        <v>46.724211570000001</v>
      </c>
    </row>
    <row r="141" spans="1:5" hidden="1" x14ac:dyDescent="0.3">
      <c r="A141" s="1" t="s">
        <v>403</v>
      </c>
      <c r="B141" t="s">
        <v>198</v>
      </c>
      <c r="C141">
        <v>53</v>
      </c>
      <c r="D141" t="s">
        <v>270</v>
      </c>
      <c r="E141" s="9">
        <v>47.537414730000002</v>
      </c>
    </row>
    <row r="142" spans="1:5" hidden="1" x14ac:dyDescent="0.3">
      <c r="A142" s="1" t="s">
        <v>404</v>
      </c>
      <c r="B142" t="s">
        <v>198</v>
      </c>
      <c r="C142">
        <v>53</v>
      </c>
      <c r="D142" t="s">
        <v>270</v>
      </c>
      <c r="E142" s="9">
        <v>41.173139069999998</v>
      </c>
    </row>
    <row r="143" spans="1:5" hidden="1" x14ac:dyDescent="0.3">
      <c r="A143" s="1" t="s">
        <v>405</v>
      </c>
      <c r="B143" t="s">
        <v>198</v>
      </c>
      <c r="C143">
        <v>53</v>
      </c>
      <c r="D143" t="s">
        <v>270</v>
      </c>
      <c r="E143" s="9">
        <v>52.550803080000001</v>
      </c>
    </row>
    <row r="144" spans="1:5" hidden="1" x14ac:dyDescent="0.3">
      <c r="A144" s="1" t="s">
        <v>406</v>
      </c>
      <c r="B144" t="s">
        <v>198</v>
      </c>
      <c r="C144">
        <v>53</v>
      </c>
      <c r="D144" t="s">
        <v>270</v>
      </c>
      <c r="E144" s="9">
        <v>96.52741675</v>
      </c>
    </row>
    <row r="145" spans="1:5" hidden="1" x14ac:dyDescent="0.3">
      <c r="A145" s="1" t="s">
        <v>407</v>
      </c>
      <c r="B145" t="s">
        <v>198</v>
      </c>
      <c r="C145">
        <v>53</v>
      </c>
      <c r="D145" t="s">
        <v>270</v>
      </c>
      <c r="E145" s="9">
        <v>55.796942799999997</v>
      </c>
    </row>
    <row r="146" spans="1:5" hidden="1" x14ac:dyDescent="0.3">
      <c r="A146" s="1" t="s">
        <v>408</v>
      </c>
      <c r="B146" t="s">
        <v>198</v>
      </c>
      <c r="C146">
        <v>53</v>
      </c>
      <c r="D146" t="s">
        <v>270</v>
      </c>
      <c r="E146" s="9">
        <v>63.224322669999999</v>
      </c>
    </row>
    <row r="147" spans="1:5" hidden="1" x14ac:dyDescent="0.3">
      <c r="A147" s="1" t="s">
        <v>409</v>
      </c>
      <c r="B147" t="s">
        <v>198</v>
      </c>
      <c r="C147">
        <v>53</v>
      </c>
      <c r="D147" t="s">
        <v>270</v>
      </c>
      <c r="E147" s="9">
        <v>60.971252309999997</v>
      </c>
    </row>
    <row r="148" spans="1:5" hidden="1" x14ac:dyDescent="0.3">
      <c r="A148" s="1" t="s">
        <v>410</v>
      </c>
      <c r="B148" t="s">
        <v>198</v>
      </c>
      <c r="C148">
        <v>53</v>
      </c>
      <c r="D148" t="s">
        <v>270</v>
      </c>
      <c r="E148" s="9">
        <v>63.720267270000001</v>
      </c>
    </row>
    <row r="149" spans="1:5" hidden="1" x14ac:dyDescent="0.3">
      <c r="A149" s="1" t="s">
        <v>411</v>
      </c>
      <c r="B149" t="s">
        <v>198</v>
      </c>
      <c r="C149">
        <v>53</v>
      </c>
      <c r="D149" t="s">
        <v>270</v>
      </c>
      <c r="E149" s="9">
        <v>51.397245390000002</v>
      </c>
    </row>
    <row r="150" spans="1:5" hidden="1" x14ac:dyDescent="0.3">
      <c r="A150" s="1" t="s">
        <v>412</v>
      </c>
      <c r="B150" t="s">
        <v>198</v>
      </c>
      <c r="C150">
        <v>53</v>
      </c>
      <c r="D150" t="s">
        <v>270</v>
      </c>
      <c r="E150" s="9">
        <v>58.702873590000003</v>
      </c>
    </row>
    <row r="151" spans="1:5" hidden="1" x14ac:dyDescent="0.3">
      <c r="A151" s="1" t="s">
        <v>413</v>
      </c>
      <c r="B151" t="s">
        <v>198</v>
      </c>
      <c r="C151">
        <v>53</v>
      </c>
      <c r="D151" t="s">
        <v>270</v>
      </c>
      <c r="E151" s="9">
        <v>57.091113800000002</v>
      </c>
    </row>
    <row r="152" spans="1:5" hidden="1" x14ac:dyDescent="0.3">
      <c r="A152" s="1" t="s">
        <v>414</v>
      </c>
      <c r="B152" t="s">
        <v>198</v>
      </c>
      <c r="C152">
        <v>53</v>
      </c>
      <c r="D152" t="s">
        <v>270</v>
      </c>
      <c r="E152" s="9">
        <v>73.454567030000007</v>
      </c>
    </row>
    <row r="153" spans="1:5" hidden="1" x14ac:dyDescent="0.3">
      <c r="A153" s="1" t="s">
        <v>415</v>
      </c>
      <c r="B153" t="s">
        <v>198</v>
      </c>
      <c r="C153">
        <v>53</v>
      </c>
      <c r="D153" t="s">
        <v>270</v>
      </c>
      <c r="E153" s="9">
        <v>74.737507859999994</v>
      </c>
    </row>
    <row r="154" spans="1:5" hidden="1" x14ac:dyDescent="0.3">
      <c r="A154" s="1" t="s">
        <v>416</v>
      </c>
      <c r="B154" t="s">
        <v>198</v>
      </c>
      <c r="C154">
        <v>53</v>
      </c>
      <c r="D154" t="s">
        <v>270</v>
      </c>
      <c r="E154" s="9">
        <v>87.76002312</v>
      </c>
    </row>
    <row r="155" spans="1:5" hidden="1" x14ac:dyDescent="0.3">
      <c r="A155" s="1" t="s">
        <v>417</v>
      </c>
      <c r="B155" t="s">
        <v>198</v>
      </c>
      <c r="C155">
        <v>53</v>
      </c>
      <c r="D155" t="s">
        <v>270</v>
      </c>
      <c r="E155" s="9">
        <v>81.076542649999993</v>
      </c>
    </row>
    <row r="156" spans="1:5" hidden="1" x14ac:dyDescent="0.3">
      <c r="A156" s="1" t="s">
        <v>418</v>
      </c>
      <c r="B156" t="s">
        <v>198</v>
      </c>
      <c r="C156">
        <v>53</v>
      </c>
      <c r="D156" t="s">
        <v>270</v>
      </c>
      <c r="E156" s="9">
        <v>84.239933579999999</v>
      </c>
    </row>
    <row r="157" spans="1:5" hidden="1" x14ac:dyDescent="0.3">
      <c r="A157" s="1" t="s">
        <v>419</v>
      </c>
      <c r="B157" t="s">
        <v>198</v>
      </c>
      <c r="C157">
        <v>53</v>
      </c>
      <c r="D157" t="s">
        <v>270</v>
      </c>
      <c r="E157" s="9">
        <v>76.991119139999995</v>
      </c>
    </row>
    <row r="158" spans="1:5" hidden="1" x14ac:dyDescent="0.3">
      <c r="A158" s="1" t="s">
        <v>420</v>
      </c>
      <c r="B158" t="s">
        <v>198</v>
      </c>
      <c r="C158">
        <v>53</v>
      </c>
      <c r="D158" t="s">
        <v>270</v>
      </c>
      <c r="E158" s="9">
        <v>87.205559050000005</v>
      </c>
    </row>
    <row r="159" spans="1:5" hidden="1" x14ac:dyDescent="0.3">
      <c r="A159" s="1" t="s">
        <v>421</v>
      </c>
      <c r="B159" t="s">
        <v>198</v>
      </c>
      <c r="C159">
        <v>53</v>
      </c>
      <c r="D159" t="s">
        <v>270</v>
      </c>
      <c r="E159" s="9">
        <v>88.723348029999997</v>
      </c>
    </row>
    <row r="160" spans="1:5" hidden="1" x14ac:dyDescent="0.3">
      <c r="A160" s="1" t="s">
        <v>422</v>
      </c>
      <c r="B160" t="s">
        <v>198</v>
      </c>
      <c r="C160">
        <v>53</v>
      </c>
      <c r="D160" t="s">
        <v>270</v>
      </c>
      <c r="E160" s="9">
        <v>98.76626306</v>
      </c>
    </row>
    <row r="161" spans="1:5" hidden="1" x14ac:dyDescent="0.3">
      <c r="A161" s="1" t="s">
        <v>423</v>
      </c>
      <c r="B161" t="s">
        <v>198</v>
      </c>
      <c r="C161">
        <v>53</v>
      </c>
      <c r="D161" t="s">
        <v>270</v>
      </c>
      <c r="E161" s="9">
        <v>108.1010113</v>
      </c>
    </row>
    <row r="162" spans="1:5" hidden="1" x14ac:dyDescent="0.3">
      <c r="A162" s="1" t="s">
        <v>424</v>
      </c>
      <c r="B162" t="s">
        <v>198</v>
      </c>
      <c r="C162">
        <v>53</v>
      </c>
      <c r="D162" t="s">
        <v>270</v>
      </c>
      <c r="E162" s="9">
        <v>119.1958668</v>
      </c>
    </row>
    <row r="163" spans="1:5" hidden="1" x14ac:dyDescent="0.3">
      <c r="A163" s="1" t="s">
        <v>425</v>
      </c>
      <c r="B163" t="s">
        <v>198</v>
      </c>
      <c r="C163">
        <v>53</v>
      </c>
      <c r="D163" t="s">
        <v>270</v>
      </c>
      <c r="E163" s="9">
        <v>102.2063776</v>
      </c>
    </row>
    <row r="164" spans="1:5" hidden="1" x14ac:dyDescent="0.3">
      <c r="A164" s="1" t="s">
        <v>426</v>
      </c>
      <c r="B164" t="s">
        <v>198</v>
      </c>
      <c r="C164">
        <v>53</v>
      </c>
      <c r="D164" t="s">
        <v>270</v>
      </c>
      <c r="E164" s="9">
        <v>118.9734643</v>
      </c>
    </row>
    <row r="165" spans="1:5" hidden="1" x14ac:dyDescent="0.3">
      <c r="A165" s="1" t="s">
        <v>427</v>
      </c>
      <c r="B165" t="s">
        <v>198</v>
      </c>
      <c r="C165">
        <v>53</v>
      </c>
      <c r="D165" t="s">
        <v>270</v>
      </c>
      <c r="E165" s="9">
        <v>144.79642340000001</v>
      </c>
    </row>
    <row r="166" spans="1:5" hidden="1" x14ac:dyDescent="0.3">
      <c r="A166" s="1" t="s">
        <v>428</v>
      </c>
      <c r="B166" t="s">
        <v>198</v>
      </c>
      <c r="C166">
        <v>53</v>
      </c>
      <c r="D166" t="s">
        <v>270</v>
      </c>
      <c r="E166" s="9">
        <v>152.78331560000001</v>
      </c>
    </row>
    <row r="167" spans="1:5" hidden="1" x14ac:dyDescent="0.3">
      <c r="A167" s="1" t="s">
        <v>429</v>
      </c>
      <c r="B167" t="s">
        <v>198</v>
      </c>
      <c r="C167">
        <v>53</v>
      </c>
      <c r="D167" t="s">
        <v>270</v>
      </c>
      <c r="E167" s="9">
        <v>133.52771770000001</v>
      </c>
    </row>
    <row r="168" spans="1:5" hidden="1" x14ac:dyDescent="0.3">
      <c r="A168" s="1" t="s">
        <v>430</v>
      </c>
      <c r="B168" t="s">
        <v>198</v>
      </c>
      <c r="C168">
        <v>53</v>
      </c>
      <c r="D168" t="s">
        <v>270</v>
      </c>
      <c r="E168" s="9">
        <v>177.65478899999999</v>
      </c>
    </row>
    <row r="169" spans="1:5" hidden="1" x14ac:dyDescent="0.3">
      <c r="A169" s="1" t="s">
        <v>431</v>
      </c>
      <c r="B169" t="s">
        <v>198</v>
      </c>
      <c r="C169">
        <v>53</v>
      </c>
      <c r="D169" t="s">
        <v>270</v>
      </c>
      <c r="E169" s="9">
        <v>147.20999130000001</v>
      </c>
    </row>
    <row r="170" spans="1:5" hidden="1" x14ac:dyDescent="0.3">
      <c r="A170" s="1" t="s">
        <v>432</v>
      </c>
      <c r="B170" t="s">
        <v>198</v>
      </c>
      <c r="C170">
        <v>53</v>
      </c>
      <c r="D170" t="s">
        <v>270</v>
      </c>
      <c r="E170" s="9">
        <v>125.3469609</v>
      </c>
    </row>
    <row r="171" spans="1:5" hidden="1" x14ac:dyDescent="0.3">
      <c r="A171" s="1" t="s">
        <v>433</v>
      </c>
      <c r="B171" t="s">
        <v>198</v>
      </c>
      <c r="C171">
        <v>53</v>
      </c>
      <c r="D171" t="s">
        <v>270</v>
      </c>
      <c r="E171" s="9">
        <v>116.6601584</v>
      </c>
    </row>
    <row r="172" spans="1:5" hidden="1" x14ac:dyDescent="0.3">
      <c r="A172" s="1" t="s">
        <v>434</v>
      </c>
      <c r="B172" t="s">
        <v>198</v>
      </c>
      <c r="C172">
        <v>53</v>
      </c>
      <c r="D172" t="s">
        <v>270</v>
      </c>
      <c r="E172" s="9">
        <v>106.72773720000001</v>
      </c>
    </row>
    <row r="173" spans="1:5" hidden="1" x14ac:dyDescent="0.3">
      <c r="A173" s="1" t="s">
        <v>435</v>
      </c>
      <c r="B173" t="s">
        <v>198</v>
      </c>
      <c r="C173">
        <v>53</v>
      </c>
      <c r="D173" t="s">
        <v>270</v>
      </c>
      <c r="E173" s="9">
        <v>147.0504139</v>
      </c>
    </row>
    <row r="174" spans="1:5" hidden="1" x14ac:dyDescent="0.3">
      <c r="A174" s="1" t="s">
        <v>436</v>
      </c>
      <c r="B174" t="s">
        <v>198</v>
      </c>
      <c r="C174">
        <v>53</v>
      </c>
      <c r="D174" t="s">
        <v>270</v>
      </c>
      <c r="E174" s="9">
        <v>169.47900920000001</v>
      </c>
    </row>
    <row r="175" spans="1:5" hidden="1" x14ac:dyDescent="0.3">
      <c r="A175" s="1" t="s">
        <v>437</v>
      </c>
      <c r="B175" t="s">
        <v>198</v>
      </c>
      <c r="C175">
        <v>53</v>
      </c>
      <c r="D175" t="s">
        <v>270</v>
      </c>
      <c r="E175" s="9">
        <v>167.83589380000001</v>
      </c>
    </row>
    <row r="176" spans="1:5" hidden="1" x14ac:dyDescent="0.3">
      <c r="A176" s="1" t="s">
        <v>438</v>
      </c>
      <c r="B176" t="s">
        <v>198</v>
      </c>
      <c r="C176">
        <v>53</v>
      </c>
      <c r="D176" t="s">
        <v>270</v>
      </c>
      <c r="E176" s="9">
        <v>193.39976720000001</v>
      </c>
    </row>
    <row r="177" spans="1:5" hidden="1" x14ac:dyDescent="0.3">
      <c r="A177" s="1" t="s">
        <v>439</v>
      </c>
      <c r="B177" t="s">
        <v>198</v>
      </c>
      <c r="C177">
        <v>53</v>
      </c>
      <c r="D177" t="s">
        <v>270</v>
      </c>
      <c r="E177" s="9">
        <v>197.16325269999999</v>
      </c>
    </row>
    <row r="178" spans="1:5" hidden="1" x14ac:dyDescent="0.3">
      <c r="A178" s="1" t="s">
        <v>440</v>
      </c>
      <c r="B178" t="s">
        <v>198</v>
      </c>
      <c r="C178">
        <v>53</v>
      </c>
      <c r="D178" t="s">
        <v>270</v>
      </c>
      <c r="E178" s="9">
        <v>221.3827446</v>
      </c>
    </row>
    <row r="179" spans="1:5" hidden="1" x14ac:dyDescent="0.3">
      <c r="A179" s="1" t="s">
        <v>441</v>
      </c>
      <c r="B179" t="s">
        <v>198</v>
      </c>
      <c r="C179">
        <v>53</v>
      </c>
      <c r="D179" t="s">
        <v>270</v>
      </c>
      <c r="E179" s="9">
        <v>525.42989720000003</v>
      </c>
    </row>
    <row r="180" spans="1:5" hidden="1" x14ac:dyDescent="0.3">
      <c r="A180" s="1" t="s">
        <v>442</v>
      </c>
      <c r="B180" t="s">
        <v>198</v>
      </c>
      <c r="C180">
        <v>53</v>
      </c>
      <c r="D180" t="s">
        <v>270</v>
      </c>
      <c r="E180" s="9">
        <v>24.191203600000001</v>
      </c>
    </row>
    <row r="181" spans="1:5" x14ac:dyDescent="0.3">
      <c r="A181" s="1" t="s">
        <v>444</v>
      </c>
      <c r="B181" t="s">
        <v>272</v>
      </c>
      <c r="C181">
        <v>54</v>
      </c>
      <c r="D181" t="s">
        <v>277</v>
      </c>
      <c r="E181" s="9">
        <v>800</v>
      </c>
    </row>
    <row r="182" spans="1:5" x14ac:dyDescent="0.3">
      <c r="A182" s="1" t="s">
        <v>450</v>
      </c>
      <c r="B182" t="s">
        <v>529</v>
      </c>
      <c r="C182">
        <v>55</v>
      </c>
      <c r="D182" t="s">
        <v>277</v>
      </c>
      <c r="E182" s="9">
        <v>6.4253643399999998</v>
      </c>
    </row>
    <row r="183" spans="1:5" x14ac:dyDescent="0.3">
      <c r="A183" s="1" t="s">
        <v>451</v>
      </c>
      <c r="B183" t="s">
        <v>529</v>
      </c>
      <c r="C183">
        <v>55</v>
      </c>
      <c r="D183" t="s">
        <v>277</v>
      </c>
      <c r="E183" s="9">
        <v>17.48621296</v>
      </c>
    </row>
    <row r="184" spans="1:5" x14ac:dyDescent="0.3">
      <c r="A184" s="1" t="s">
        <v>452</v>
      </c>
      <c r="B184" t="s">
        <v>529</v>
      </c>
      <c r="C184">
        <v>55</v>
      </c>
      <c r="D184" t="s">
        <v>277</v>
      </c>
      <c r="E184" s="9">
        <v>3.669602721</v>
      </c>
    </row>
    <row r="185" spans="1:5" x14ac:dyDescent="0.3">
      <c r="A185" s="1" t="s">
        <v>453</v>
      </c>
      <c r="B185" t="s">
        <v>529</v>
      </c>
      <c r="C185">
        <v>55</v>
      </c>
      <c r="D185" t="s">
        <v>277</v>
      </c>
      <c r="E185" s="9">
        <v>42.667059780000002</v>
      </c>
    </row>
    <row r="186" spans="1:5" x14ac:dyDescent="0.3">
      <c r="A186" s="1" t="s">
        <v>454</v>
      </c>
      <c r="B186" t="s">
        <v>529</v>
      </c>
      <c r="C186">
        <v>55</v>
      </c>
      <c r="D186" t="s">
        <v>277</v>
      </c>
      <c r="E186" s="9">
        <v>115.9866282</v>
      </c>
    </row>
    <row r="187" spans="1:5" x14ac:dyDescent="0.3">
      <c r="A187" s="1" t="s">
        <v>455</v>
      </c>
      <c r="B187" t="s">
        <v>529</v>
      </c>
      <c r="C187">
        <v>55</v>
      </c>
      <c r="D187" t="s">
        <v>277</v>
      </c>
      <c r="E187" s="9">
        <v>111.365647</v>
      </c>
    </row>
    <row r="188" spans="1:5" x14ac:dyDescent="0.3">
      <c r="A188" s="1" t="s">
        <v>456</v>
      </c>
      <c r="B188" t="s">
        <v>529</v>
      </c>
      <c r="C188">
        <v>55</v>
      </c>
      <c r="D188" t="s">
        <v>277</v>
      </c>
      <c r="E188" s="9">
        <v>150.06636459999999</v>
      </c>
    </row>
    <row r="189" spans="1:5" x14ac:dyDescent="0.3">
      <c r="A189" s="1" t="s">
        <v>457</v>
      </c>
      <c r="B189" t="s">
        <v>529</v>
      </c>
      <c r="C189">
        <v>55</v>
      </c>
      <c r="D189" t="s">
        <v>277</v>
      </c>
      <c r="E189" s="9">
        <v>146.94720229999999</v>
      </c>
    </row>
    <row r="190" spans="1:5" x14ac:dyDescent="0.3">
      <c r="A190" s="1" t="s">
        <v>458</v>
      </c>
      <c r="B190" t="s">
        <v>529</v>
      </c>
      <c r="C190">
        <v>55</v>
      </c>
      <c r="D190" t="s">
        <v>277</v>
      </c>
      <c r="E190" s="9">
        <v>144.17461359999999</v>
      </c>
    </row>
    <row r="191" spans="1:5" x14ac:dyDescent="0.3">
      <c r="A191" s="1" t="s">
        <v>459</v>
      </c>
      <c r="B191" t="s">
        <v>529</v>
      </c>
      <c r="C191">
        <v>55</v>
      </c>
      <c r="D191" t="s">
        <v>277</v>
      </c>
      <c r="E191" s="9">
        <v>99.582144940000006</v>
      </c>
    </row>
    <row r="192" spans="1:5" x14ac:dyDescent="0.3">
      <c r="A192" s="1" t="s">
        <v>460</v>
      </c>
      <c r="B192" t="s">
        <v>529</v>
      </c>
      <c r="C192">
        <v>55</v>
      </c>
      <c r="D192" t="s">
        <v>277</v>
      </c>
      <c r="E192" s="9">
        <v>142.44174559999999</v>
      </c>
    </row>
    <row r="193" spans="1:5" x14ac:dyDescent="0.3">
      <c r="A193" s="1" t="s">
        <v>461</v>
      </c>
      <c r="B193" t="s">
        <v>529</v>
      </c>
      <c r="C193">
        <v>55</v>
      </c>
      <c r="D193" t="s">
        <v>277</v>
      </c>
      <c r="E193" s="9">
        <v>101.43053740000001</v>
      </c>
    </row>
    <row r="194" spans="1:5" x14ac:dyDescent="0.3">
      <c r="A194" s="1" t="s">
        <v>462</v>
      </c>
      <c r="B194" t="s">
        <v>529</v>
      </c>
      <c r="C194">
        <v>55</v>
      </c>
      <c r="D194" t="s">
        <v>277</v>
      </c>
      <c r="E194" s="9">
        <v>6221.8211209999999</v>
      </c>
    </row>
    <row r="195" spans="1:5" x14ac:dyDescent="0.3">
      <c r="A195" s="1" t="s">
        <v>463</v>
      </c>
      <c r="B195" t="s">
        <v>530</v>
      </c>
      <c r="C195">
        <v>56</v>
      </c>
      <c r="D195" t="s">
        <v>279</v>
      </c>
      <c r="E195" s="9">
        <v>346573.59</v>
      </c>
    </row>
    <row r="196" spans="1:5" x14ac:dyDescent="0.3">
      <c r="A196" s="1" t="s">
        <v>464</v>
      </c>
      <c r="B196" t="s">
        <v>530</v>
      </c>
      <c r="C196">
        <v>56</v>
      </c>
      <c r="D196" t="s">
        <v>279</v>
      </c>
      <c r="E196" s="9">
        <v>14440.57</v>
      </c>
    </row>
    <row r="197" spans="1:5" x14ac:dyDescent="0.3">
      <c r="A197" s="1" t="s">
        <v>465</v>
      </c>
      <c r="B197" t="s">
        <v>530</v>
      </c>
      <c r="C197">
        <v>56</v>
      </c>
      <c r="D197" t="s">
        <v>279</v>
      </c>
      <c r="E197" s="9">
        <v>1506841.7</v>
      </c>
    </row>
    <row r="198" spans="1:5" x14ac:dyDescent="0.3">
      <c r="A198" s="1" t="s">
        <v>466</v>
      </c>
      <c r="B198" t="s">
        <v>530</v>
      </c>
      <c r="C198">
        <v>56</v>
      </c>
      <c r="D198" t="s">
        <v>279</v>
      </c>
      <c r="E198" s="9">
        <v>288811.33</v>
      </c>
    </row>
    <row r="199" spans="1:5" x14ac:dyDescent="0.3">
      <c r="A199" s="1" t="s">
        <v>467</v>
      </c>
      <c r="B199" t="s">
        <v>530</v>
      </c>
      <c r="C199">
        <v>56</v>
      </c>
      <c r="D199" t="s">
        <v>279</v>
      </c>
      <c r="E199" s="9">
        <v>19254.09</v>
      </c>
    </row>
    <row r="200" spans="1:5" x14ac:dyDescent="0.3">
      <c r="A200" s="1" t="s">
        <v>468</v>
      </c>
      <c r="B200" t="s">
        <v>530</v>
      </c>
      <c r="C200">
        <v>56</v>
      </c>
      <c r="D200" t="s">
        <v>279</v>
      </c>
      <c r="E200" s="9">
        <v>3648143.06</v>
      </c>
    </row>
    <row r="201" spans="1:5" x14ac:dyDescent="0.3">
      <c r="A201" s="1" t="s">
        <v>469</v>
      </c>
      <c r="B201" t="s">
        <v>530</v>
      </c>
      <c r="C201">
        <v>56</v>
      </c>
      <c r="D201" t="s">
        <v>279</v>
      </c>
      <c r="E201" s="9">
        <v>3013683.39</v>
      </c>
    </row>
    <row r="202" spans="1:5" x14ac:dyDescent="0.3">
      <c r="A202" s="1" t="s">
        <v>470</v>
      </c>
      <c r="B202" t="s">
        <v>530</v>
      </c>
      <c r="C202">
        <v>56</v>
      </c>
      <c r="D202" t="s">
        <v>279</v>
      </c>
      <c r="E202" s="9">
        <v>1066380.28</v>
      </c>
    </row>
    <row r="203" spans="1:5" x14ac:dyDescent="0.3">
      <c r="A203" s="1" t="s">
        <v>471</v>
      </c>
      <c r="B203" t="s">
        <v>530</v>
      </c>
      <c r="C203">
        <v>56</v>
      </c>
      <c r="D203" t="s">
        <v>279</v>
      </c>
      <c r="E203" s="9">
        <v>433216.99</v>
      </c>
    </row>
    <row r="204" spans="1:5" x14ac:dyDescent="0.3">
      <c r="A204" s="1" t="s">
        <v>472</v>
      </c>
      <c r="B204" t="s">
        <v>530</v>
      </c>
      <c r="C204">
        <v>56</v>
      </c>
      <c r="D204" t="s">
        <v>279</v>
      </c>
      <c r="E204" s="9">
        <v>330070.09000000003</v>
      </c>
    </row>
    <row r="205" spans="1:5" x14ac:dyDescent="0.3">
      <c r="A205" s="1" t="s">
        <v>473</v>
      </c>
      <c r="B205" t="s">
        <v>530</v>
      </c>
      <c r="C205">
        <v>56</v>
      </c>
      <c r="D205" t="s">
        <v>279</v>
      </c>
      <c r="E205" s="9">
        <v>630133.80000000005</v>
      </c>
    </row>
    <row r="206" spans="1:5" x14ac:dyDescent="0.3">
      <c r="A206" s="1" t="s">
        <v>474</v>
      </c>
      <c r="B206" t="s">
        <v>530</v>
      </c>
      <c r="C206">
        <v>56</v>
      </c>
      <c r="D206" t="s">
        <v>279</v>
      </c>
      <c r="E206" s="9">
        <v>13329.75</v>
      </c>
    </row>
    <row r="207" spans="1:5" x14ac:dyDescent="0.3">
      <c r="A207" s="1" t="s">
        <v>475</v>
      </c>
      <c r="B207" t="s">
        <v>530</v>
      </c>
      <c r="C207">
        <v>56</v>
      </c>
      <c r="D207" t="s">
        <v>279</v>
      </c>
      <c r="E207" s="9">
        <v>288811.33</v>
      </c>
    </row>
    <row r="208" spans="1:5" x14ac:dyDescent="0.3">
      <c r="A208" s="1" t="s">
        <v>476</v>
      </c>
      <c r="B208" t="s">
        <v>530</v>
      </c>
      <c r="C208">
        <v>56</v>
      </c>
      <c r="D208" t="s">
        <v>279</v>
      </c>
      <c r="E208" s="9">
        <v>84530.14</v>
      </c>
    </row>
    <row r="209" spans="1:5" x14ac:dyDescent="0.3">
      <c r="A209" s="1" t="s">
        <v>477</v>
      </c>
      <c r="B209" t="s">
        <v>530</v>
      </c>
      <c r="C209">
        <v>56</v>
      </c>
      <c r="D209" t="s">
        <v>279</v>
      </c>
      <c r="E209" s="9">
        <v>14440.57</v>
      </c>
    </row>
    <row r="210" spans="1:5" x14ac:dyDescent="0.3">
      <c r="A210" s="1" t="s">
        <v>478</v>
      </c>
      <c r="B210" t="s">
        <v>530</v>
      </c>
      <c r="C210">
        <v>56</v>
      </c>
      <c r="D210" t="s">
        <v>279</v>
      </c>
      <c r="E210" s="9">
        <v>130782.49</v>
      </c>
    </row>
    <row r="211" spans="1:5" x14ac:dyDescent="0.3">
      <c r="A211" s="1" t="s">
        <v>479</v>
      </c>
      <c r="B211" t="s">
        <v>530</v>
      </c>
      <c r="C211">
        <v>56</v>
      </c>
      <c r="D211" t="s">
        <v>279</v>
      </c>
      <c r="E211" s="9">
        <v>2390.16</v>
      </c>
    </row>
    <row r="212" spans="1:5" x14ac:dyDescent="0.3">
      <c r="A212" s="1" t="s">
        <v>480</v>
      </c>
      <c r="B212" t="s">
        <v>271</v>
      </c>
      <c r="C212">
        <v>57</v>
      </c>
      <c r="D212" t="s">
        <v>279</v>
      </c>
      <c r="E212" s="9">
        <v>16000</v>
      </c>
    </row>
    <row r="213" spans="1:5" hidden="1" x14ac:dyDescent="0.3">
      <c r="A213" s="1" t="s">
        <v>481</v>
      </c>
      <c r="B213" t="s">
        <v>531</v>
      </c>
      <c r="C213">
        <v>58</v>
      </c>
      <c r="D213" t="s">
        <v>278</v>
      </c>
      <c r="E213" s="9">
        <v>11</v>
      </c>
    </row>
    <row r="214" spans="1:5" hidden="1" x14ac:dyDescent="0.3">
      <c r="A214" s="1" t="s">
        <v>482</v>
      </c>
      <c r="B214" t="s">
        <v>531</v>
      </c>
      <c r="C214">
        <v>58</v>
      </c>
      <c r="D214" t="s">
        <v>278</v>
      </c>
      <c r="E214" s="9">
        <v>13</v>
      </c>
    </row>
    <row r="215" spans="1:5" hidden="1" x14ac:dyDescent="0.3">
      <c r="A215" s="1" t="s">
        <v>483</v>
      </c>
      <c r="B215" t="s">
        <v>531</v>
      </c>
      <c r="C215">
        <v>58</v>
      </c>
      <c r="D215" t="s">
        <v>278</v>
      </c>
      <c r="E215" s="9">
        <v>10</v>
      </c>
    </row>
    <row r="216" spans="1:5" hidden="1" x14ac:dyDescent="0.3">
      <c r="A216" s="1" t="s">
        <v>484</v>
      </c>
      <c r="B216" t="s">
        <v>531</v>
      </c>
      <c r="C216">
        <v>58</v>
      </c>
      <c r="D216" t="s">
        <v>278</v>
      </c>
      <c r="E216" s="9">
        <v>10</v>
      </c>
    </row>
    <row r="217" spans="1:5" hidden="1" x14ac:dyDescent="0.3">
      <c r="A217" s="1" t="s">
        <v>485</v>
      </c>
      <c r="B217" t="s">
        <v>275</v>
      </c>
      <c r="C217">
        <v>59</v>
      </c>
      <c r="D217" t="s">
        <v>278</v>
      </c>
      <c r="E217" s="9">
        <v>70.7</v>
      </c>
    </row>
    <row r="218" spans="1:5" hidden="1" x14ac:dyDescent="0.3">
      <c r="A218" s="1" t="s">
        <v>486</v>
      </c>
      <c r="B218" t="s">
        <v>275</v>
      </c>
      <c r="C218">
        <v>59</v>
      </c>
      <c r="D218" t="s">
        <v>278</v>
      </c>
      <c r="E218" s="9">
        <v>31.4</v>
      </c>
    </row>
    <row r="219" spans="1:5" hidden="1" x14ac:dyDescent="0.3">
      <c r="A219" s="1" t="s">
        <v>501</v>
      </c>
      <c r="B219" t="s">
        <v>283</v>
      </c>
      <c r="C219">
        <v>60</v>
      </c>
      <c r="D219" t="s">
        <v>278</v>
      </c>
      <c r="E219" s="9">
        <v>13.51637002</v>
      </c>
    </row>
    <row r="220" spans="1:5" hidden="1" x14ac:dyDescent="0.3">
      <c r="A220" s="1" t="s">
        <v>502</v>
      </c>
      <c r="B220" t="s">
        <v>283</v>
      </c>
      <c r="C220">
        <v>60</v>
      </c>
      <c r="D220" t="s">
        <v>278</v>
      </c>
      <c r="E220" s="9">
        <v>8.3177661670000003</v>
      </c>
    </row>
    <row r="221" spans="1:5" hidden="1" x14ac:dyDescent="0.3">
      <c r="A221" s="1" t="s">
        <v>503</v>
      </c>
      <c r="B221" t="s">
        <v>283</v>
      </c>
      <c r="C221">
        <v>60</v>
      </c>
      <c r="D221" t="s">
        <v>278</v>
      </c>
      <c r="E221" s="9">
        <v>16.288958740000002</v>
      </c>
    </row>
    <row r="222" spans="1:5" hidden="1" x14ac:dyDescent="0.3">
      <c r="A222" s="1" t="s">
        <v>504</v>
      </c>
      <c r="B222" t="s">
        <v>283</v>
      </c>
      <c r="C222">
        <v>60</v>
      </c>
      <c r="D222" t="s">
        <v>278</v>
      </c>
      <c r="E222" s="9">
        <v>15.249237969999999</v>
      </c>
    </row>
    <row r="223" spans="1:5" hidden="1" x14ac:dyDescent="0.3">
      <c r="A223" s="1" t="s">
        <v>505</v>
      </c>
      <c r="B223" t="s">
        <v>283</v>
      </c>
      <c r="C223">
        <v>60</v>
      </c>
      <c r="D223" t="s">
        <v>278</v>
      </c>
      <c r="E223" s="9">
        <v>5.5451774440000001</v>
      </c>
    </row>
    <row r="224" spans="1:5" hidden="1" x14ac:dyDescent="0.3">
      <c r="A224" s="1" t="s">
        <v>506</v>
      </c>
      <c r="B224" t="s">
        <v>283</v>
      </c>
      <c r="C224">
        <v>60</v>
      </c>
      <c r="D224" t="s">
        <v>278</v>
      </c>
      <c r="E224" s="9">
        <v>57.53121599</v>
      </c>
    </row>
    <row r="225" spans="1:5" hidden="1" x14ac:dyDescent="0.3">
      <c r="A225" s="1" t="s">
        <v>507</v>
      </c>
      <c r="B225" t="s">
        <v>283</v>
      </c>
      <c r="C225">
        <v>60</v>
      </c>
      <c r="D225" t="s">
        <v>278</v>
      </c>
      <c r="E225" s="9">
        <v>21.4875626</v>
      </c>
    </row>
    <row r="226" spans="1:5" hidden="1" x14ac:dyDescent="0.3">
      <c r="A226" s="1" t="s">
        <v>508</v>
      </c>
      <c r="B226" t="s">
        <v>283</v>
      </c>
      <c r="C226">
        <v>60</v>
      </c>
      <c r="D226" t="s">
        <v>278</v>
      </c>
      <c r="E226" s="9">
        <v>27.03274004</v>
      </c>
    </row>
    <row r="227" spans="1:5" hidden="1" x14ac:dyDescent="0.3">
      <c r="A227" s="1" t="s">
        <v>509</v>
      </c>
      <c r="B227" t="s">
        <v>283</v>
      </c>
      <c r="C227">
        <v>60</v>
      </c>
      <c r="D227" t="s">
        <v>278</v>
      </c>
      <c r="E227" s="9">
        <v>11.09035489</v>
      </c>
    </row>
    <row r="228" spans="1:5" hidden="1" x14ac:dyDescent="0.3">
      <c r="A228" s="1" t="s">
        <v>510</v>
      </c>
      <c r="B228" t="s">
        <v>283</v>
      </c>
      <c r="C228">
        <v>60</v>
      </c>
      <c r="D228" t="s">
        <v>278</v>
      </c>
      <c r="E228" s="9">
        <v>24.260151319999999</v>
      </c>
    </row>
    <row r="229" spans="1:5" hidden="1" x14ac:dyDescent="0.3">
      <c r="A229" s="1" t="s">
        <v>511</v>
      </c>
      <c r="B229" t="s">
        <v>283</v>
      </c>
      <c r="C229">
        <v>60</v>
      </c>
      <c r="D229" t="s">
        <v>278</v>
      </c>
      <c r="E229" s="9">
        <v>41.588830829999999</v>
      </c>
    </row>
    <row r="230" spans="1:5" hidden="1" x14ac:dyDescent="0.3">
      <c r="A230" s="1" t="s">
        <v>512</v>
      </c>
      <c r="B230" t="s">
        <v>283</v>
      </c>
      <c r="C230">
        <v>60</v>
      </c>
      <c r="D230" t="s">
        <v>278</v>
      </c>
      <c r="E230" s="9">
        <v>24.260151319999999</v>
      </c>
    </row>
    <row r="231" spans="1:5" hidden="1" x14ac:dyDescent="0.3">
      <c r="A231" s="1" t="s">
        <v>513</v>
      </c>
      <c r="B231" t="s">
        <v>283</v>
      </c>
      <c r="C231">
        <v>60</v>
      </c>
      <c r="D231" t="s">
        <v>278</v>
      </c>
      <c r="E231" s="9">
        <v>27.725887220000001</v>
      </c>
    </row>
    <row r="232" spans="1:5" hidden="1" x14ac:dyDescent="0.3">
      <c r="A232" s="1" t="s">
        <v>514</v>
      </c>
      <c r="B232" t="s">
        <v>283</v>
      </c>
      <c r="C232">
        <v>60</v>
      </c>
      <c r="D232" t="s">
        <v>278</v>
      </c>
      <c r="E232" s="9">
        <v>86.643397570000005</v>
      </c>
    </row>
    <row r="233" spans="1:5" hidden="1" x14ac:dyDescent="0.3">
      <c r="A233" s="1" t="s">
        <v>515</v>
      </c>
      <c r="B233" t="s">
        <v>283</v>
      </c>
      <c r="C233">
        <v>60</v>
      </c>
      <c r="D233" t="s">
        <v>278</v>
      </c>
      <c r="E233" s="9">
        <v>242.6015132</v>
      </c>
    </row>
    <row r="234" spans="1:5" hidden="1" x14ac:dyDescent="0.3">
      <c r="A234" s="1" t="s">
        <v>516</v>
      </c>
      <c r="B234" t="s">
        <v>283</v>
      </c>
      <c r="C234">
        <v>60</v>
      </c>
      <c r="D234" t="s">
        <v>278</v>
      </c>
      <c r="E234" s="9">
        <v>31.19162313</v>
      </c>
    </row>
    <row r="235" spans="1:5" hidden="1" x14ac:dyDescent="0.3">
      <c r="A235" s="1" t="s">
        <v>517</v>
      </c>
      <c r="B235" t="s">
        <v>283</v>
      </c>
      <c r="C235">
        <v>60</v>
      </c>
      <c r="D235" t="s">
        <v>278</v>
      </c>
      <c r="E235" s="9">
        <v>37.429947749999997</v>
      </c>
    </row>
    <row r="236" spans="1:5" hidden="1" x14ac:dyDescent="0.3">
      <c r="A236" s="1" t="s">
        <v>518</v>
      </c>
      <c r="B236" t="s">
        <v>283</v>
      </c>
      <c r="C236">
        <v>60</v>
      </c>
      <c r="D236" t="s">
        <v>278</v>
      </c>
      <c r="E236" s="9">
        <v>64.809261379999995</v>
      </c>
    </row>
    <row r="237" spans="1:5" hidden="1" x14ac:dyDescent="0.3">
      <c r="A237" s="1" t="s">
        <v>519</v>
      </c>
      <c r="B237" t="s">
        <v>283</v>
      </c>
      <c r="C237">
        <v>60</v>
      </c>
      <c r="D237" t="s">
        <v>278</v>
      </c>
      <c r="E237" s="9">
        <v>55.79834804</v>
      </c>
    </row>
    <row r="238" spans="1:5" hidden="1" x14ac:dyDescent="0.3">
      <c r="A238" s="1" t="s">
        <v>520</v>
      </c>
      <c r="B238" t="s">
        <v>283</v>
      </c>
      <c r="C238">
        <v>60</v>
      </c>
      <c r="D238" t="s">
        <v>278</v>
      </c>
      <c r="E238" s="9">
        <v>38.123094930000001</v>
      </c>
    </row>
    <row r="239" spans="1:5" hidden="1" x14ac:dyDescent="0.3">
      <c r="A239" s="1" t="s">
        <v>521</v>
      </c>
      <c r="B239" t="s">
        <v>283</v>
      </c>
      <c r="C239">
        <v>60</v>
      </c>
      <c r="D239" t="s">
        <v>278</v>
      </c>
      <c r="E239" s="9">
        <v>65.155834970000001</v>
      </c>
    </row>
    <row r="240" spans="1:5" hidden="1" x14ac:dyDescent="0.3">
      <c r="A240" s="1" t="s">
        <v>522</v>
      </c>
      <c r="B240" t="s">
        <v>283</v>
      </c>
      <c r="C240">
        <v>60</v>
      </c>
      <c r="D240" t="s">
        <v>278</v>
      </c>
      <c r="E240" s="9">
        <v>8.6643397570000005</v>
      </c>
    </row>
    <row r="241" spans="1:5" hidden="1" x14ac:dyDescent="0.3">
      <c r="A241" s="1" t="s">
        <v>523</v>
      </c>
      <c r="B241" t="s">
        <v>283</v>
      </c>
      <c r="C241">
        <v>60</v>
      </c>
      <c r="D241" t="s">
        <v>278</v>
      </c>
      <c r="E241" s="9">
        <v>27.03274004</v>
      </c>
    </row>
    <row r="242" spans="1:5" hidden="1" x14ac:dyDescent="0.3">
      <c r="A242" s="1" t="s">
        <v>524</v>
      </c>
      <c r="B242" t="s">
        <v>283</v>
      </c>
      <c r="C242">
        <v>60</v>
      </c>
      <c r="D242" t="s">
        <v>278</v>
      </c>
      <c r="E242" s="9">
        <v>12.130075659999999</v>
      </c>
    </row>
  </sheetData>
  <autoFilter ref="A1:E242" xr:uid="{00000000-0001-0000-0100-000000000000}">
    <filterColumn colId="3">
      <filters>
        <filter val="Ocean DOC"/>
        <filter val="Ocean Sediment OC"/>
      </filters>
    </filterColumn>
  </autoFilter>
  <sortState xmlns:xlrd2="http://schemas.microsoft.com/office/spreadsheetml/2017/richdata2" ref="A2:E242">
    <sortCondition ref="C2:C2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2"/>
  <sheetViews>
    <sheetView showGridLines="0" showRowColHeaders="0" topLeftCell="A31" zoomScale="70" zoomScaleNormal="70" workbookViewId="0">
      <selection activeCell="C56" sqref="C56"/>
    </sheetView>
  </sheetViews>
  <sheetFormatPr defaultRowHeight="14.4" x14ac:dyDescent="0.3"/>
  <cols>
    <col min="2" max="2" width="7.109375" customWidth="1"/>
  </cols>
  <sheetData>
    <row r="2" spans="2:3" ht="33" customHeight="1" x14ac:dyDescent="0.3">
      <c r="B2" s="13" t="s">
        <v>538</v>
      </c>
    </row>
    <row r="3" spans="2:3" ht="16.95" customHeight="1" x14ac:dyDescent="0.3">
      <c r="B3" s="11">
        <v>1</v>
      </c>
      <c r="C3" s="12" t="s">
        <v>539</v>
      </c>
    </row>
    <row r="4" spans="2:3" ht="16.95" customHeight="1" x14ac:dyDescent="0.3">
      <c r="B4" s="11">
        <v>2</v>
      </c>
      <c r="C4" s="12" t="s">
        <v>540</v>
      </c>
    </row>
    <row r="5" spans="2:3" ht="16.95" customHeight="1" x14ac:dyDescent="0.3">
      <c r="B5" s="11">
        <v>3</v>
      </c>
      <c r="C5" s="12" t="s">
        <v>541</v>
      </c>
    </row>
    <row r="6" spans="2:3" ht="16.95" customHeight="1" x14ac:dyDescent="0.3">
      <c r="B6" s="11">
        <v>4</v>
      </c>
      <c r="C6" s="12" t="s">
        <v>542</v>
      </c>
    </row>
    <row r="7" spans="2:3" ht="16.95" customHeight="1" x14ac:dyDescent="0.3">
      <c r="B7" s="11">
        <v>5</v>
      </c>
      <c r="C7" s="12" t="s">
        <v>543</v>
      </c>
    </row>
    <row r="8" spans="2:3" ht="16.95" customHeight="1" x14ac:dyDescent="0.3">
      <c r="B8" s="11">
        <v>6</v>
      </c>
      <c r="C8" s="12" t="s">
        <v>544</v>
      </c>
    </row>
    <row r="9" spans="2:3" ht="16.95" customHeight="1" x14ac:dyDescent="0.3">
      <c r="B9" s="11">
        <v>7</v>
      </c>
      <c r="C9" s="12" t="s">
        <v>545</v>
      </c>
    </row>
    <row r="10" spans="2:3" ht="16.95" customHeight="1" x14ac:dyDescent="0.3">
      <c r="B10" s="11">
        <v>8</v>
      </c>
      <c r="C10" s="12" t="s">
        <v>546</v>
      </c>
    </row>
    <row r="11" spans="2:3" ht="16.95" customHeight="1" x14ac:dyDescent="0.3">
      <c r="B11" s="11">
        <v>9</v>
      </c>
      <c r="C11" s="12" t="s">
        <v>547</v>
      </c>
    </row>
    <row r="12" spans="2:3" ht="16.95" customHeight="1" x14ac:dyDescent="0.3">
      <c r="B12" s="11">
        <v>10</v>
      </c>
      <c r="C12" s="12" t="s">
        <v>548</v>
      </c>
    </row>
    <row r="13" spans="2:3" ht="16.95" customHeight="1" x14ac:dyDescent="0.3">
      <c r="B13" s="11">
        <v>11</v>
      </c>
      <c r="C13" s="12" t="s">
        <v>549</v>
      </c>
    </row>
    <row r="14" spans="2:3" ht="16.95" customHeight="1" x14ac:dyDescent="0.3">
      <c r="B14" s="11">
        <v>12</v>
      </c>
      <c r="C14" s="12" t="s">
        <v>550</v>
      </c>
    </row>
    <row r="15" spans="2:3" ht="16.95" customHeight="1" x14ac:dyDescent="0.3">
      <c r="B15" s="11">
        <v>13</v>
      </c>
      <c r="C15" s="12" t="s">
        <v>551</v>
      </c>
    </row>
    <row r="16" spans="2:3" ht="16.95" customHeight="1" x14ac:dyDescent="0.3">
      <c r="B16" s="11">
        <v>14</v>
      </c>
      <c r="C16" s="12" t="s">
        <v>552</v>
      </c>
    </row>
    <row r="17" spans="2:3" ht="16.95" customHeight="1" x14ac:dyDescent="0.3">
      <c r="B17" s="11">
        <v>15</v>
      </c>
      <c r="C17" s="12" t="s">
        <v>553</v>
      </c>
    </row>
    <row r="18" spans="2:3" ht="16.95" customHeight="1" x14ac:dyDescent="0.3">
      <c r="B18" s="11">
        <v>16</v>
      </c>
      <c r="C18" s="12" t="s">
        <v>554</v>
      </c>
    </row>
    <row r="19" spans="2:3" ht="16.95" customHeight="1" x14ac:dyDescent="0.3">
      <c r="B19" s="11">
        <v>17</v>
      </c>
      <c r="C19" s="12" t="s">
        <v>555</v>
      </c>
    </row>
    <row r="20" spans="2:3" ht="16.95" customHeight="1" x14ac:dyDescent="0.3">
      <c r="B20" s="11">
        <v>18</v>
      </c>
      <c r="C20" s="12" t="s">
        <v>556</v>
      </c>
    </row>
    <row r="21" spans="2:3" ht="16.95" customHeight="1" x14ac:dyDescent="0.3">
      <c r="B21" s="11">
        <v>19</v>
      </c>
      <c r="C21" s="12" t="s">
        <v>557</v>
      </c>
    </row>
    <row r="22" spans="2:3" ht="16.95" customHeight="1" x14ac:dyDescent="0.3">
      <c r="B22" s="11">
        <v>20</v>
      </c>
      <c r="C22" s="12" t="s">
        <v>558</v>
      </c>
    </row>
    <row r="23" spans="2:3" ht="16.95" customHeight="1" x14ac:dyDescent="0.3">
      <c r="B23" s="11">
        <v>21</v>
      </c>
      <c r="C23" s="12" t="s">
        <v>559</v>
      </c>
    </row>
    <row r="24" spans="2:3" ht="16.95" customHeight="1" x14ac:dyDescent="0.3">
      <c r="B24" s="11">
        <v>22</v>
      </c>
      <c r="C24" s="12" t="s">
        <v>560</v>
      </c>
    </row>
    <row r="25" spans="2:3" ht="16.95" customHeight="1" x14ac:dyDescent="0.3">
      <c r="B25" s="11">
        <v>23</v>
      </c>
      <c r="C25" s="12" t="s">
        <v>561</v>
      </c>
    </row>
    <row r="26" spans="2:3" ht="16.95" customHeight="1" x14ac:dyDescent="0.3">
      <c r="B26" s="11">
        <v>24</v>
      </c>
      <c r="C26" s="12" t="s">
        <v>562</v>
      </c>
    </row>
    <row r="27" spans="2:3" ht="16.95" customHeight="1" x14ac:dyDescent="0.3">
      <c r="B27" s="11">
        <v>25</v>
      </c>
      <c r="C27" s="12" t="s">
        <v>563</v>
      </c>
    </row>
    <row r="28" spans="2:3" ht="16.95" customHeight="1" x14ac:dyDescent="0.3">
      <c r="B28" s="11">
        <v>26</v>
      </c>
      <c r="C28" s="12" t="s">
        <v>564</v>
      </c>
    </row>
    <row r="29" spans="2:3" ht="16.95" customHeight="1" x14ac:dyDescent="0.3">
      <c r="B29" s="11">
        <v>27</v>
      </c>
      <c r="C29" s="12" t="s">
        <v>565</v>
      </c>
    </row>
    <row r="30" spans="2:3" ht="16.95" customHeight="1" x14ac:dyDescent="0.3">
      <c r="B30" s="11">
        <v>28</v>
      </c>
      <c r="C30" s="12" t="s">
        <v>566</v>
      </c>
    </row>
    <row r="31" spans="2:3" ht="16.95" customHeight="1" x14ac:dyDescent="0.3">
      <c r="B31" s="11">
        <v>29</v>
      </c>
      <c r="C31" s="12" t="s">
        <v>567</v>
      </c>
    </row>
    <row r="32" spans="2:3" ht="16.95" customHeight="1" x14ac:dyDescent="0.3">
      <c r="B32" s="11">
        <v>30</v>
      </c>
      <c r="C32" s="12" t="s">
        <v>568</v>
      </c>
    </row>
    <row r="33" spans="2:3" ht="16.95" customHeight="1" x14ac:dyDescent="0.3">
      <c r="B33" s="11">
        <v>31</v>
      </c>
      <c r="C33" s="12" t="s">
        <v>569</v>
      </c>
    </row>
    <row r="34" spans="2:3" ht="16.95" customHeight="1" x14ac:dyDescent="0.3">
      <c r="B34" s="11">
        <v>32</v>
      </c>
      <c r="C34" s="12" t="s">
        <v>570</v>
      </c>
    </row>
    <row r="35" spans="2:3" ht="16.95" customHeight="1" x14ac:dyDescent="0.3">
      <c r="B35" s="11">
        <v>33</v>
      </c>
      <c r="C35" s="12" t="s">
        <v>571</v>
      </c>
    </row>
    <row r="36" spans="2:3" ht="16.95" customHeight="1" x14ac:dyDescent="0.3">
      <c r="B36" s="11">
        <v>34</v>
      </c>
      <c r="C36" s="12" t="s">
        <v>572</v>
      </c>
    </row>
    <row r="37" spans="2:3" ht="16.95" customHeight="1" x14ac:dyDescent="0.3">
      <c r="B37" s="11">
        <v>35</v>
      </c>
      <c r="C37" s="12" t="s">
        <v>573</v>
      </c>
    </row>
    <row r="38" spans="2:3" ht="16.95" customHeight="1" x14ac:dyDescent="0.3">
      <c r="B38" s="11">
        <v>36</v>
      </c>
      <c r="C38" s="12" t="s">
        <v>574</v>
      </c>
    </row>
    <row r="39" spans="2:3" ht="16.95" customHeight="1" x14ac:dyDescent="0.3">
      <c r="B39" s="11">
        <v>37</v>
      </c>
      <c r="C39" s="12" t="s">
        <v>575</v>
      </c>
    </row>
    <row r="40" spans="2:3" ht="16.95" customHeight="1" x14ac:dyDescent="0.3">
      <c r="B40" s="11">
        <v>38</v>
      </c>
      <c r="C40" s="12" t="s">
        <v>576</v>
      </c>
    </row>
    <row r="41" spans="2:3" ht="16.95" customHeight="1" x14ac:dyDescent="0.3">
      <c r="B41" s="11">
        <v>39</v>
      </c>
      <c r="C41" s="12" t="s">
        <v>577</v>
      </c>
    </row>
    <row r="42" spans="2:3" ht="16.95" customHeight="1" x14ac:dyDescent="0.3">
      <c r="B42" s="11">
        <v>40</v>
      </c>
      <c r="C42" s="12" t="s">
        <v>578</v>
      </c>
    </row>
    <row r="43" spans="2:3" ht="16.95" customHeight="1" x14ac:dyDescent="0.3">
      <c r="B43" s="11">
        <v>41</v>
      </c>
      <c r="C43" s="12" t="s">
        <v>579</v>
      </c>
    </row>
    <row r="44" spans="2:3" ht="16.95" customHeight="1" x14ac:dyDescent="0.3">
      <c r="B44" s="11">
        <v>42</v>
      </c>
      <c r="C44" s="12" t="s">
        <v>580</v>
      </c>
    </row>
    <row r="45" spans="2:3" ht="16.95" customHeight="1" x14ac:dyDescent="0.3">
      <c r="B45" s="11">
        <v>43</v>
      </c>
      <c r="C45" s="12" t="s">
        <v>581</v>
      </c>
    </row>
    <row r="46" spans="2:3" ht="16.95" customHeight="1" x14ac:dyDescent="0.3">
      <c r="B46" s="11">
        <v>44</v>
      </c>
      <c r="C46" s="12" t="s">
        <v>582</v>
      </c>
    </row>
    <row r="47" spans="2:3" ht="16.95" customHeight="1" x14ac:dyDescent="0.3">
      <c r="B47" s="11">
        <v>45</v>
      </c>
      <c r="C47" s="12" t="s">
        <v>583</v>
      </c>
    </row>
    <row r="48" spans="2:3" ht="16.95" customHeight="1" x14ac:dyDescent="0.3">
      <c r="B48" s="11">
        <v>46</v>
      </c>
      <c r="C48" s="12" t="s">
        <v>584</v>
      </c>
    </row>
    <row r="49" spans="2:3" ht="16.95" customHeight="1" x14ac:dyDescent="0.3">
      <c r="B49" s="11">
        <v>47</v>
      </c>
      <c r="C49" s="12" t="s">
        <v>585</v>
      </c>
    </row>
    <row r="50" spans="2:3" ht="16.95" customHeight="1" x14ac:dyDescent="0.3">
      <c r="B50" s="11">
        <v>48</v>
      </c>
      <c r="C50" s="12" t="s">
        <v>586</v>
      </c>
    </row>
    <row r="51" spans="2:3" ht="16.95" customHeight="1" x14ac:dyDescent="0.3">
      <c r="B51" s="11">
        <v>49</v>
      </c>
      <c r="C51" s="12" t="s">
        <v>587</v>
      </c>
    </row>
    <row r="52" spans="2:3" ht="16.95" customHeight="1" x14ac:dyDescent="0.3">
      <c r="B52" s="11">
        <v>50</v>
      </c>
      <c r="C52" s="12" t="s">
        <v>588</v>
      </c>
    </row>
    <row r="53" spans="2:3" ht="16.95" customHeight="1" x14ac:dyDescent="0.3">
      <c r="B53" s="11">
        <v>51</v>
      </c>
      <c r="C53" s="12" t="s">
        <v>589</v>
      </c>
    </row>
    <row r="54" spans="2:3" ht="16.95" customHeight="1" x14ac:dyDescent="0.3">
      <c r="B54" s="11">
        <v>52</v>
      </c>
      <c r="C54" s="12" t="s">
        <v>590</v>
      </c>
    </row>
    <row r="55" spans="2:3" ht="16.95" customHeight="1" x14ac:dyDescent="0.3">
      <c r="B55" s="11">
        <v>53</v>
      </c>
      <c r="C55" s="12" t="s">
        <v>591</v>
      </c>
    </row>
    <row r="56" spans="2:3" ht="16.95" customHeight="1" x14ac:dyDescent="0.3">
      <c r="B56" s="11">
        <v>54</v>
      </c>
      <c r="C56" s="12" t="s">
        <v>592</v>
      </c>
    </row>
    <row r="57" spans="2:3" ht="16.95" customHeight="1" x14ac:dyDescent="0.3">
      <c r="B57" s="11">
        <v>55</v>
      </c>
      <c r="C57" s="12" t="s">
        <v>593</v>
      </c>
    </row>
    <row r="58" spans="2:3" ht="16.95" customHeight="1" x14ac:dyDescent="0.3">
      <c r="B58" s="11">
        <v>56</v>
      </c>
      <c r="C58" s="12" t="s">
        <v>594</v>
      </c>
    </row>
    <row r="59" spans="2:3" ht="16.95" customHeight="1" x14ac:dyDescent="0.3">
      <c r="B59" s="11">
        <v>57</v>
      </c>
      <c r="C59" s="12" t="s">
        <v>595</v>
      </c>
    </row>
    <row r="60" spans="2:3" ht="16.95" customHeight="1" x14ac:dyDescent="0.3">
      <c r="B60" s="11">
        <v>58</v>
      </c>
      <c r="C60" s="12" t="s">
        <v>596</v>
      </c>
    </row>
    <row r="61" spans="2:3" ht="16.95" customHeight="1" x14ac:dyDescent="0.3">
      <c r="B61" s="11">
        <v>59</v>
      </c>
      <c r="C61" s="12" t="s">
        <v>597</v>
      </c>
    </row>
    <row r="62" spans="2:3" ht="16.95" customHeight="1" x14ac:dyDescent="0.3">
      <c r="B62" s="11">
        <v>60</v>
      </c>
      <c r="C62" s="12" t="s">
        <v>598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3C77-8ACC-4494-A597-F183DFD2B8EE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628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F743BD693F94799598A0E8B62D5E3" ma:contentTypeVersion="14" ma:contentTypeDescription="Create a new document." ma:contentTypeScope="" ma:versionID="483cd897993c7326f2161566e3d7abb0">
  <xsd:schema xmlns:xsd="http://www.w3.org/2001/XMLSchema" xmlns:xs="http://www.w3.org/2001/XMLSchema" xmlns:p="http://schemas.microsoft.com/office/2006/metadata/properties" xmlns:ns3="15fd3079-f479-4ee5-8967-85ed6e46ce75" xmlns:ns4="057688cf-7c43-433b-87e8-b9e477e09430" targetNamespace="http://schemas.microsoft.com/office/2006/metadata/properties" ma:root="true" ma:fieldsID="7f679e6ebb9420e743f20a8620d021c9" ns3:_="" ns4:_="">
    <xsd:import namespace="15fd3079-f479-4ee5-8967-85ed6e46ce75"/>
    <xsd:import namespace="057688cf-7c43-433b-87e8-b9e477e09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d3079-f479-4ee5-8967-85ed6e46c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688cf-7c43-433b-87e8-b9e477e0943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fd3079-f479-4ee5-8967-85ed6e46ce75" xsi:nil="true"/>
  </documentManagement>
</p:properties>
</file>

<file path=customXml/itemProps1.xml><?xml version="1.0" encoding="utf-8"?>
<ds:datastoreItem xmlns:ds="http://schemas.openxmlformats.org/officeDocument/2006/customXml" ds:itemID="{79A2026C-82C7-474A-9415-4B10733B5A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d3079-f479-4ee5-8967-85ed6e46ce75"/>
    <ds:schemaRef ds:uri="057688cf-7c43-433b-87e8-b9e477e09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C49C3-7BFA-4D29-A5BE-F8D5F9985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F65AC-EBC3-42A2-9319-B5F8E7AD4D7D}">
  <ds:schemaRefs>
    <ds:schemaRef ds:uri="http://schemas.microsoft.com/office/2006/documentManagement/types"/>
    <ds:schemaRef ds:uri="057688cf-7c43-433b-87e8-b9e477e09430"/>
    <ds:schemaRef ds:uri="http://purl.org/dc/elements/1.1/"/>
    <ds:schemaRef ds:uri="http://schemas.microsoft.com/office/2006/metadata/properties"/>
    <ds:schemaRef ds:uri="15fd3079-f479-4ee5-8967-85ed6e46ce7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 vs WRT</vt:lpstr>
      <vt:lpstr>Systems</vt:lpstr>
      <vt:lpstr>References</vt:lpstr>
      <vt:lpstr>LJB notes</vt:lpstr>
      <vt:lpstr>References!OLE_LINK1</vt:lpstr>
      <vt:lpstr>References!OLE_LINK2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Catalan</dc:creator>
  <cp:lastModifiedBy>Leah Jackson-Blake</cp:lastModifiedBy>
  <dcterms:created xsi:type="dcterms:W3CDTF">2015-08-31T12:00:33Z</dcterms:created>
  <dcterms:modified xsi:type="dcterms:W3CDTF">2025-01-21T10:21:19Z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0x0101006B0F743BD693F94799598A0E8B62D5E3</vt:lpwstr>
  </property>
</Properties>
</file>