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816E1F21-98A9-49DC-9B5E-8340520E5FC5}" xr6:coauthVersionLast="47" xr6:coauthVersionMax="47" xr10:uidLastSave="{00000000-0000-0000-0000-000000000000}"/>
  <bookViews>
    <workbookView xWindow="-120" yWindow="-120" windowWidth="20730" windowHeight="11160" firstSheet="4" activeTab="7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Agosto - Cyber" sheetId="10" r:id="rId8"/>
    <sheet name="Lucros do Período 2024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0" l="1"/>
  <c r="I20" i="10"/>
  <c r="D9" i="10"/>
  <c r="D7" i="10"/>
  <c r="I12" i="10"/>
  <c r="G8" i="10"/>
  <c r="H7" i="10"/>
  <c r="G7" i="10"/>
  <c r="I10" i="10"/>
  <c r="D6" i="9"/>
  <c r="D4" i="9"/>
  <c r="D17" i="9"/>
  <c r="D16" i="9"/>
  <c r="D15" i="9"/>
  <c r="D13" i="9"/>
  <c r="I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I9" i="5" s="1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7" l="1"/>
  <c r="I10" i="6"/>
  <c r="I9" i="4"/>
  <c r="B4" i="8" s="1"/>
  <c r="I9" i="3"/>
  <c r="B3" i="8" s="1"/>
  <c r="B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<sst xmlns="http://schemas.openxmlformats.org/spreadsheetml/2006/main" count="309" uniqueCount="70">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</sst>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4" fillId="20" borderId="14" xfId="1" applyFont="1" applyFill="1" applyBorder="1"/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44" fontId="10" fillId="0" borderId="0" xfId="0" applyNumberFormat="1" applyFont="1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44" fontId="4" fillId="6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AGOSTO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'Agosto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'Agosto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8EC-9B0A-AE92E892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420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F629D-EFF8-40F1-A28B-14AC3B8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57150</xdr:rowOff>
    </xdr:from>
    <xdr:to>
      <xdr:col>20</xdr:col>
      <xdr:colOff>114299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52386</xdr:rowOff>
    </xdr:from>
    <xdr:to>
      <xdr:col>11</xdr:col>
      <xdr:colOff>47625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H8" sqref="H8:I9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59" t="s">
        <v>0</v>
      </c>
      <c r="B1" s="59"/>
      <c r="C1" s="59"/>
    </row>
    <row r="2" spans="1:12" ht="19.5" customHeight="1" x14ac:dyDescent="0.25">
      <c r="A2" s="60" t="s">
        <v>1</v>
      </c>
      <c r="B2" s="60"/>
      <c r="C2" s="60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1" t="s">
        <v>16</v>
      </c>
      <c r="F3" s="61"/>
      <c r="G3" s="61"/>
      <c r="H3" s="61"/>
      <c r="I3" s="61"/>
      <c r="J3" s="17" t="s">
        <v>17</v>
      </c>
      <c r="K3" s="63"/>
      <c r="L3" s="63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62">
        <f>SUMIF(A4:A13,"Caneca",B4:B13)</f>
        <v>10</v>
      </c>
      <c r="G4" s="62"/>
      <c r="H4" s="62"/>
      <c r="I4" s="62"/>
      <c r="J4" s="64">
        <f>SUM(F4:I5)</f>
        <v>12</v>
      </c>
      <c r="K4" s="63"/>
      <c r="L4" s="63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62">
        <f>SUMIF(A4:A13,"Toalha",B4:B13)</f>
        <v>2</v>
      </c>
      <c r="G5" s="62"/>
      <c r="H5" s="62"/>
      <c r="I5" s="62"/>
      <c r="J5" s="64"/>
      <c r="K5" s="63"/>
      <c r="L5" s="63"/>
    </row>
    <row r="6" spans="1:12" x14ac:dyDescent="0.25">
      <c r="A6" s="3" t="s">
        <v>5</v>
      </c>
      <c r="B6" s="3">
        <v>1</v>
      </c>
      <c r="C6" s="3" t="s">
        <v>6</v>
      </c>
      <c r="K6" s="63"/>
      <c r="L6" s="63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63"/>
      <c r="L7" s="63"/>
    </row>
    <row r="8" spans="1:12" x14ac:dyDescent="0.25">
      <c r="A8" s="3" t="s">
        <v>5</v>
      </c>
      <c r="B8" s="3">
        <v>1</v>
      </c>
      <c r="C8" s="3" t="s">
        <v>8</v>
      </c>
      <c r="E8" s="65" t="s">
        <v>18</v>
      </c>
      <c r="F8" s="65"/>
      <c r="G8" s="65"/>
      <c r="H8" s="66">
        <v>120</v>
      </c>
      <c r="I8" s="66"/>
      <c r="K8" s="63"/>
      <c r="L8" s="63"/>
    </row>
    <row r="9" spans="1:12" x14ac:dyDescent="0.25">
      <c r="A9" s="2" t="s">
        <v>5</v>
      </c>
      <c r="B9" s="2">
        <v>2</v>
      </c>
      <c r="C9" s="2" t="s">
        <v>10</v>
      </c>
      <c r="E9" s="65"/>
      <c r="F9" s="65"/>
      <c r="G9" s="65"/>
      <c r="H9" s="66"/>
      <c r="I9" s="66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I17" sqref="I1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59" t="s">
        <v>0</v>
      </c>
      <c r="B1" s="59"/>
      <c r="C1" s="59"/>
      <c r="D1" s="59"/>
      <c r="E1" s="13"/>
    </row>
    <row r="2" spans="1:16" ht="19.5" customHeight="1" x14ac:dyDescent="0.25">
      <c r="A2" s="60" t="s">
        <v>12</v>
      </c>
      <c r="B2" s="60"/>
      <c r="C2" s="60"/>
      <c r="D2" s="60"/>
      <c r="E2" s="14"/>
      <c r="F2" s="68" t="s">
        <v>16</v>
      </c>
      <c r="G2" s="68"/>
      <c r="H2" s="68"/>
      <c r="I2" s="68"/>
      <c r="J2" s="68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63"/>
      <c r="M3" s="63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65" t="s">
        <v>21</v>
      </c>
      <c r="G4" s="65"/>
      <c r="H4" s="67" t="s">
        <v>11</v>
      </c>
      <c r="I4" s="67"/>
      <c r="J4" s="67"/>
      <c r="K4" s="1"/>
      <c r="L4" s="63"/>
      <c r="M4" s="63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65"/>
      <c r="G5" s="65"/>
      <c r="H5" s="67"/>
      <c r="I5" s="67"/>
      <c r="J5" s="67"/>
      <c r="K5" s="1"/>
      <c r="L5" s="63"/>
      <c r="M5" s="63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65" t="s">
        <v>22</v>
      </c>
      <c r="G6" s="65">
        <f>SUMIF(A4:A11,"Medidas",B4:B11)</f>
        <v>4</v>
      </c>
      <c r="H6" s="67">
        <f>SUMIF(A4:A11,H4,B4:B11)</f>
        <v>8</v>
      </c>
      <c r="I6" s="67"/>
      <c r="J6" s="67"/>
      <c r="K6" s="1"/>
      <c r="L6" s="63"/>
      <c r="M6" s="63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65"/>
      <c r="G7" s="65">
        <f>SUMIF(A4:A11,"Taça",B4:B11)</f>
        <v>2</v>
      </c>
      <c r="H7" s="67"/>
      <c r="I7" s="67"/>
      <c r="J7" s="67"/>
      <c r="K7" s="1"/>
      <c r="L7" s="63"/>
      <c r="M7" s="63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70" t="s">
        <v>18</v>
      </c>
      <c r="G9" s="70"/>
      <c r="H9" s="70"/>
      <c r="I9" s="71">
        <f>SUM(D4:D11)</f>
        <v>150</v>
      </c>
      <c r="J9" s="71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70"/>
      <c r="G10" s="70"/>
      <c r="H10" s="70"/>
      <c r="I10" s="71"/>
      <c r="J10" s="71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65" t="s">
        <v>23</v>
      </c>
      <c r="G11" s="65"/>
      <c r="H11" s="65"/>
      <c r="I11" s="67">
        <f>SUM(B4:B11)</f>
        <v>18</v>
      </c>
      <c r="J11" s="67"/>
    </row>
    <row r="12" spans="1:16" ht="15" customHeight="1" x14ac:dyDescent="0.25">
      <c r="F12" s="65"/>
      <c r="G12" s="65"/>
      <c r="H12" s="65"/>
      <c r="I12" s="67"/>
      <c r="J12" s="67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B8" sqref="B8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59" t="s">
        <v>0</v>
      </c>
      <c r="B1" s="59"/>
      <c r="C1" s="59"/>
      <c r="D1" s="59"/>
      <c r="E1" s="13"/>
    </row>
    <row r="2" spans="1:19" ht="19.5" customHeight="1" x14ac:dyDescent="0.25">
      <c r="A2" s="76" t="s">
        <v>29</v>
      </c>
      <c r="B2" s="76"/>
      <c r="C2" s="76"/>
      <c r="D2" s="76"/>
      <c r="E2" s="14"/>
      <c r="F2" s="68" t="s">
        <v>16</v>
      </c>
      <c r="G2" s="68"/>
      <c r="H2" s="68"/>
      <c r="I2" s="68"/>
      <c r="J2" s="6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63"/>
      <c r="M3" s="63"/>
      <c r="O3" s="74" t="s">
        <v>24</v>
      </c>
      <c r="P3" s="75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65" t="s">
        <v>21</v>
      </c>
      <c r="G4" s="65"/>
      <c r="H4" s="67" t="s">
        <v>28</v>
      </c>
      <c r="I4" s="67"/>
      <c r="J4" s="67"/>
      <c r="K4" s="1"/>
      <c r="L4" s="63"/>
      <c r="M4" s="63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65"/>
      <c r="G5" s="65"/>
      <c r="H5" s="67"/>
      <c r="I5" s="67"/>
      <c r="J5" s="67"/>
      <c r="K5" s="1"/>
      <c r="L5" s="63"/>
      <c r="M5" s="63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65" t="s">
        <v>22</v>
      </c>
      <c r="G6" s="65">
        <f>SUMIF(A4:A10,"Medidas",B4:B10)</f>
        <v>12</v>
      </c>
      <c r="H6" s="67">
        <f>SUMIF(A4:A10,H4,B4:B10)</f>
        <v>1</v>
      </c>
      <c r="I6" s="67"/>
      <c r="J6" s="67"/>
      <c r="K6" s="1"/>
      <c r="L6" s="63"/>
      <c r="M6" s="63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65"/>
      <c r="G7" s="65">
        <f>SUMIF(A4:A10,"Taça",B4:B10)</f>
        <v>0</v>
      </c>
      <c r="H7" s="67"/>
      <c r="I7" s="67"/>
      <c r="J7" s="67"/>
      <c r="K7" s="1"/>
      <c r="L7" s="63"/>
      <c r="M7" s="63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70" t="s">
        <v>18</v>
      </c>
      <c r="G9" s="70"/>
      <c r="H9" s="70"/>
      <c r="I9" s="72">
        <f>SUM(D4:D10)</f>
        <v>220</v>
      </c>
      <c r="J9" s="72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70"/>
      <c r="G10" s="70"/>
      <c r="H10" s="70"/>
      <c r="I10" s="72"/>
      <c r="J10" s="72"/>
      <c r="K10" s="18"/>
    </row>
    <row r="11" spans="1:19" ht="15" customHeight="1" x14ac:dyDescent="0.25">
      <c r="A11" s="8"/>
      <c r="B11" s="8"/>
      <c r="C11" s="8"/>
      <c r="D11" s="8"/>
      <c r="F11" s="65" t="s">
        <v>23</v>
      </c>
      <c r="G11" s="65"/>
      <c r="H11" s="65"/>
      <c r="I11" s="73">
        <f>SUM(B4:B8)</f>
        <v>39</v>
      </c>
      <c r="J11" s="73"/>
    </row>
    <row r="12" spans="1:19" ht="15" customHeight="1" x14ac:dyDescent="0.25">
      <c r="A12" s="29"/>
      <c r="B12" s="20"/>
      <c r="C12" s="8"/>
      <c r="D12" s="28"/>
      <c r="F12" s="65"/>
      <c r="G12" s="65"/>
      <c r="H12" s="65"/>
      <c r="I12" s="73"/>
      <c r="J12" s="73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I13" sqref="I13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59" t="s">
        <v>0</v>
      </c>
      <c r="B1" s="59"/>
      <c r="C1" s="59"/>
      <c r="D1" s="59"/>
      <c r="E1" s="13"/>
    </row>
    <row r="2" spans="1:19" ht="19.5" customHeight="1" x14ac:dyDescent="0.25">
      <c r="A2" s="77" t="s">
        <v>31</v>
      </c>
      <c r="B2" s="77"/>
      <c r="C2" s="77"/>
      <c r="D2" s="77"/>
      <c r="E2" s="14"/>
      <c r="F2" s="68" t="s">
        <v>16</v>
      </c>
      <c r="G2" s="68"/>
      <c r="H2" s="68"/>
      <c r="I2" s="68"/>
      <c r="J2" s="6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63"/>
      <c r="M3" s="63"/>
      <c r="O3" s="78" t="s">
        <v>24</v>
      </c>
      <c r="P3" s="78"/>
      <c r="Q3" s="78"/>
      <c r="R3" s="78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65" t="s">
        <v>21</v>
      </c>
      <c r="G4" s="65"/>
      <c r="H4" s="67" t="s">
        <v>19</v>
      </c>
      <c r="I4" s="67"/>
      <c r="J4" s="67"/>
      <c r="K4" s="1"/>
      <c r="L4" s="63"/>
      <c r="M4" s="63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65"/>
      <c r="G5" s="65"/>
      <c r="H5" s="67"/>
      <c r="I5" s="67"/>
      <c r="J5" s="67"/>
      <c r="K5" s="1"/>
      <c r="L5" s="63"/>
      <c r="M5" s="63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65" t="s">
        <v>22</v>
      </c>
      <c r="G6" s="65">
        <f>SUMIF(A4:A10,"Medidas",B4:B10)</f>
        <v>0</v>
      </c>
      <c r="H6" s="67">
        <f>SUMIF(A4:A10,H4,B4:B10)</f>
        <v>0</v>
      </c>
      <c r="I6" s="67"/>
      <c r="J6" s="67"/>
      <c r="K6" s="1"/>
      <c r="L6" s="63"/>
      <c r="M6" s="63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65"/>
      <c r="G7" s="65">
        <f>SUMIF(A4:A10,"Taça",B4:B10)</f>
        <v>0</v>
      </c>
      <c r="H7" s="67"/>
      <c r="I7" s="67"/>
      <c r="J7" s="67"/>
      <c r="K7" s="1"/>
      <c r="L7" s="63"/>
      <c r="M7" s="63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70" t="s">
        <v>18</v>
      </c>
      <c r="G9" s="70"/>
      <c r="H9" s="70"/>
      <c r="I9" s="72">
        <f>SUM(D4:D11)</f>
        <v>250</v>
      </c>
      <c r="J9" s="72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70"/>
      <c r="G10" s="70"/>
      <c r="H10" s="70"/>
      <c r="I10" s="72"/>
      <c r="J10" s="72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65" t="s">
        <v>23</v>
      </c>
      <c r="G11" s="65"/>
      <c r="H11" s="65"/>
      <c r="I11" s="73">
        <f>SUM(B4:B11)</f>
        <v>16</v>
      </c>
      <c r="J11" s="73"/>
    </row>
    <row r="12" spans="1:19" ht="15" customHeight="1" x14ac:dyDescent="0.25">
      <c r="A12" s="29"/>
      <c r="B12" s="20"/>
      <c r="C12" s="8"/>
      <c r="D12" s="28"/>
      <c r="F12" s="65"/>
      <c r="G12" s="65"/>
      <c r="H12" s="65"/>
      <c r="I12" s="73"/>
      <c r="J12" s="73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B5" sqref="B5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9" t="s">
        <v>0</v>
      </c>
      <c r="B1" s="79"/>
      <c r="C1" s="79"/>
      <c r="D1" s="79"/>
      <c r="E1" s="13"/>
    </row>
    <row r="2" spans="1:19" ht="19.5" customHeight="1" x14ac:dyDescent="0.25">
      <c r="A2" s="77" t="s">
        <v>42</v>
      </c>
      <c r="B2" s="77"/>
      <c r="C2" s="77"/>
      <c r="D2" s="77"/>
      <c r="E2" s="14"/>
      <c r="F2" s="68" t="s">
        <v>16</v>
      </c>
      <c r="G2" s="68"/>
      <c r="H2" s="68"/>
      <c r="I2" s="68"/>
      <c r="J2" s="6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63"/>
      <c r="M3" s="63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6" t="s">
        <v>21</v>
      </c>
      <c r="G4" s="87"/>
      <c r="H4" s="92" t="s">
        <v>11</v>
      </c>
      <c r="I4" s="93"/>
      <c r="J4" s="94"/>
      <c r="K4" s="1"/>
      <c r="L4" s="63"/>
      <c r="M4" s="63"/>
    </row>
    <row r="5" spans="1:19" ht="15" customHeight="1" x14ac:dyDescent="0.25">
      <c r="A5" s="46" t="s">
        <v>39</v>
      </c>
      <c r="B5" s="46">
        <v>6</v>
      </c>
      <c r="C5" s="40"/>
      <c r="D5" s="41">
        <f>B5*10</f>
        <v>60</v>
      </c>
      <c r="E5" s="12"/>
      <c r="F5" s="88"/>
      <c r="G5" s="89"/>
      <c r="H5" s="95"/>
      <c r="I5" s="96"/>
      <c r="J5" s="97"/>
      <c r="K5" s="1"/>
      <c r="L5" s="63"/>
      <c r="M5" s="63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90"/>
      <c r="G6" s="91"/>
      <c r="H6" s="98"/>
      <c r="I6" s="99"/>
      <c r="J6" s="100"/>
      <c r="K6" s="1"/>
      <c r="L6" s="63"/>
      <c r="M6" s="63"/>
    </row>
    <row r="7" spans="1:19" ht="15" customHeight="1" x14ac:dyDescent="0.25">
      <c r="A7" s="46" t="s">
        <v>19</v>
      </c>
      <c r="B7" s="46">
        <v>0</v>
      </c>
      <c r="C7" s="39"/>
      <c r="D7" s="41">
        <f>B7*5</f>
        <v>0</v>
      </c>
      <c r="E7" s="12"/>
      <c r="F7" s="65" t="s">
        <v>22</v>
      </c>
      <c r="G7" s="65">
        <f>SUMIF(A4:A11,"Medidas",B4:B11)</f>
        <v>0</v>
      </c>
      <c r="H7" s="67">
        <f>SUMIF(A4:A15,H4,B4:B15)</f>
        <v>3</v>
      </c>
      <c r="I7" s="67"/>
      <c r="J7" s="67"/>
      <c r="K7" s="1"/>
      <c r="L7" s="63"/>
      <c r="M7" s="63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65"/>
      <c r="G8" s="65">
        <f>SUMIF(A4:A11,"Taça",B4:B11)</f>
        <v>0</v>
      </c>
      <c r="H8" s="67"/>
      <c r="I8" s="67"/>
      <c r="J8" s="67"/>
      <c r="K8" s="1"/>
      <c r="L8" s="63"/>
      <c r="M8" s="63"/>
    </row>
    <row r="9" spans="1:19" x14ac:dyDescent="0.25">
      <c r="A9" s="46" t="s">
        <v>25</v>
      </c>
      <c r="B9" s="46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80" t="s">
        <v>18</v>
      </c>
      <c r="G10" s="80"/>
      <c r="H10" s="80"/>
      <c r="I10" s="81">
        <f>SUM(D4:D15)</f>
        <v>390</v>
      </c>
      <c r="J10" s="82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80"/>
      <c r="G11" s="80"/>
      <c r="H11" s="80"/>
      <c r="I11" s="83"/>
      <c r="J11" s="84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85" t="s">
        <v>23</v>
      </c>
      <c r="G12" s="85"/>
      <c r="H12" s="85"/>
      <c r="I12" s="73">
        <f>SUM(B4:B15)</f>
        <v>35</v>
      </c>
      <c r="J12" s="73"/>
    </row>
    <row r="13" spans="1:19" ht="15" customHeight="1" x14ac:dyDescent="0.25">
      <c r="A13" s="46" t="s">
        <v>37</v>
      </c>
      <c r="B13" s="46">
        <v>1</v>
      </c>
      <c r="C13" s="39"/>
      <c r="D13" s="42">
        <v>20</v>
      </c>
      <c r="F13" s="85"/>
      <c r="G13" s="85"/>
      <c r="H13" s="85"/>
      <c r="I13" s="73"/>
      <c r="J13" s="73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41</v>
      </c>
      <c r="B15" s="46">
        <v>5</v>
      </c>
      <c r="C15" s="46"/>
      <c r="D15" s="37">
        <f>B15*10</f>
        <v>50</v>
      </c>
      <c r="E15" s="8"/>
      <c r="F15" s="20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6" t="s">
        <v>33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43">
        <v>0</v>
      </c>
      <c r="F18" s="20"/>
      <c r="G18" s="8"/>
      <c r="H18" s="8"/>
      <c r="I18" s="19" t="s">
        <v>34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I19" s="19" t="s">
        <v>30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C20" sqref="C20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9" t="s">
        <v>0</v>
      </c>
      <c r="B1" s="79"/>
      <c r="C1" s="79"/>
      <c r="D1" s="79"/>
      <c r="E1" s="13"/>
    </row>
    <row r="2" spans="1:19" ht="19.5" customHeight="1" x14ac:dyDescent="0.25">
      <c r="A2" s="77" t="s">
        <v>45</v>
      </c>
      <c r="B2" s="77"/>
      <c r="C2" s="77"/>
      <c r="D2" s="77"/>
      <c r="E2" s="14"/>
      <c r="F2" s="68" t="s">
        <v>16</v>
      </c>
      <c r="G2" s="68"/>
      <c r="H2" s="68"/>
      <c r="I2" s="68"/>
      <c r="J2" s="6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6" t="s">
        <v>2</v>
      </c>
      <c r="G4" s="87"/>
      <c r="H4" s="92" t="s">
        <v>66</v>
      </c>
      <c r="I4" s="93"/>
      <c r="J4" s="94"/>
      <c r="K4" s="1"/>
      <c r="L4" s="47"/>
      <c r="M4" s="47"/>
    </row>
    <row r="5" spans="1:19" ht="15" customHeight="1" x14ac:dyDescent="0.25">
      <c r="A5" s="46" t="s">
        <v>32</v>
      </c>
      <c r="B5" s="46">
        <v>0</v>
      </c>
      <c r="C5" s="40"/>
      <c r="D5" s="41">
        <f>B5*10</f>
        <v>0</v>
      </c>
      <c r="E5" s="12"/>
      <c r="F5" s="88"/>
      <c r="G5" s="89"/>
      <c r="H5" s="95"/>
      <c r="I5" s="96"/>
      <c r="J5" s="97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90"/>
      <c r="G6" s="91"/>
      <c r="H6" s="98"/>
      <c r="I6" s="99"/>
      <c r="J6" s="100"/>
      <c r="K6" s="1"/>
      <c r="L6" s="47"/>
      <c r="M6" s="47"/>
    </row>
    <row r="7" spans="1:19" ht="15" customHeight="1" x14ac:dyDescent="0.25">
      <c r="A7" s="46" t="s">
        <v>44</v>
      </c>
      <c r="B7" s="46">
        <v>9</v>
      </c>
      <c r="C7" s="39"/>
      <c r="D7" s="41">
        <f>B7*10</f>
        <v>90</v>
      </c>
      <c r="E7" s="12"/>
      <c r="F7" s="65" t="s">
        <v>17</v>
      </c>
      <c r="G7" s="65">
        <f>SUMIF(A4:A11,"Medidas",B4:B11)</f>
        <v>0</v>
      </c>
      <c r="H7" s="67">
        <f>SUMIF(A4:A17,H4,B4:B17)</f>
        <v>2</v>
      </c>
      <c r="I7" s="67"/>
      <c r="J7" s="67"/>
      <c r="K7" s="1"/>
      <c r="L7" s="47"/>
      <c r="M7" s="47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65"/>
      <c r="G8" s="65">
        <f>SUMIF(A4:A11,"Taça",B4:B11)</f>
        <v>0</v>
      </c>
      <c r="H8" s="67"/>
      <c r="I8" s="67"/>
      <c r="J8" s="67"/>
      <c r="K8" s="1"/>
      <c r="L8" s="47"/>
      <c r="M8" s="47"/>
    </row>
    <row r="9" spans="1:19" x14ac:dyDescent="0.25">
      <c r="A9" s="46" t="s">
        <v>39</v>
      </c>
      <c r="B9" s="46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80" t="s">
        <v>18</v>
      </c>
      <c r="G10" s="80"/>
      <c r="H10" s="80"/>
      <c r="I10" s="81">
        <f>SUM(D4:D17)</f>
        <v>480</v>
      </c>
      <c r="J10" s="82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80"/>
      <c r="G11" s="80"/>
      <c r="H11" s="80"/>
      <c r="I11" s="83"/>
      <c r="J11" s="84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85" t="s">
        <v>23</v>
      </c>
      <c r="G12" s="85"/>
      <c r="H12" s="85"/>
      <c r="I12" s="73">
        <f>SUM(B4:B17)</f>
        <v>41</v>
      </c>
      <c r="J12" s="73"/>
    </row>
    <row r="13" spans="1:19" ht="15" customHeight="1" x14ac:dyDescent="0.25">
      <c r="A13" s="46" t="s">
        <v>25</v>
      </c>
      <c r="B13" s="46">
        <v>4</v>
      </c>
      <c r="C13" s="39"/>
      <c r="D13" s="42">
        <f>B13*5</f>
        <v>20</v>
      </c>
      <c r="F13" s="85"/>
      <c r="G13" s="85"/>
      <c r="H13" s="85"/>
      <c r="I13" s="73"/>
      <c r="J13" s="73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2" t="s">
        <v>65</v>
      </c>
      <c r="H15" s="10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1">
        <v>0</v>
      </c>
      <c r="H16" s="101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2</v>
      </c>
      <c r="C17" s="46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A1:D1"/>
    <mergeCell ref="A2:D2"/>
    <mergeCell ref="F2:J3"/>
    <mergeCell ref="F4:G6"/>
    <mergeCell ref="H4:J6"/>
    <mergeCell ref="F7:G8"/>
    <mergeCell ref="H7:J8"/>
    <mergeCell ref="G16:H16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workbookViewId="0">
      <selection activeCell="D12" sqref="D12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9" t="s">
        <v>0</v>
      </c>
      <c r="B1" s="79"/>
      <c r="C1" s="79"/>
      <c r="D1" s="79"/>
      <c r="E1" s="13"/>
    </row>
    <row r="2" spans="1:19" ht="19.5" customHeight="1" x14ac:dyDescent="0.25">
      <c r="A2" s="77" t="s">
        <v>67</v>
      </c>
      <c r="B2" s="77"/>
      <c r="C2" s="77"/>
      <c r="D2" s="77"/>
      <c r="E2" s="14"/>
      <c r="F2" s="68" t="s">
        <v>16</v>
      </c>
      <c r="G2" s="68"/>
      <c r="H2" s="68"/>
      <c r="I2" s="68"/>
      <c r="J2" s="6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86" t="s">
        <v>2</v>
      </c>
      <c r="G4" s="87"/>
      <c r="H4" s="92" t="s">
        <v>32</v>
      </c>
      <c r="I4" s="93"/>
      <c r="J4" s="94"/>
      <c r="K4" s="1"/>
      <c r="L4" s="47"/>
      <c r="M4" s="47"/>
    </row>
    <row r="5" spans="1:19" ht="15" customHeight="1" x14ac:dyDescent="0.25">
      <c r="A5" s="46" t="s">
        <v>32</v>
      </c>
      <c r="B5" s="46">
        <v>2</v>
      </c>
      <c r="C5" s="40"/>
      <c r="D5" s="41">
        <f>B5*10</f>
        <v>20</v>
      </c>
      <c r="E5" s="12"/>
      <c r="F5" s="88"/>
      <c r="G5" s="89"/>
      <c r="H5" s="95"/>
      <c r="I5" s="96"/>
      <c r="J5" s="97"/>
      <c r="K5" s="1"/>
      <c r="L5" s="47"/>
      <c r="M5" s="47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90"/>
      <c r="G6" s="91"/>
      <c r="H6" s="98"/>
      <c r="I6" s="99"/>
      <c r="J6" s="100"/>
      <c r="K6" s="1"/>
      <c r="L6" s="47"/>
      <c r="M6" s="47"/>
    </row>
    <row r="7" spans="1:19" ht="15" customHeight="1" x14ac:dyDescent="0.25">
      <c r="A7" s="46" t="s">
        <v>44</v>
      </c>
      <c r="B7" s="46">
        <v>6</v>
      </c>
      <c r="C7" s="39"/>
      <c r="D7" s="41">
        <f>B7*10</f>
        <v>60</v>
      </c>
      <c r="E7" s="12"/>
      <c r="F7" s="65" t="s">
        <v>17</v>
      </c>
      <c r="G7" s="65">
        <f>SUMIF(A4:A11,"Medidas",B4:B11)</f>
        <v>0</v>
      </c>
      <c r="H7" s="67">
        <f>SUMIF(A4:A17,H4,B4:B17)</f>
        <v>2</v>
      </c>
      <c r="I7" s="67"/>
      <c r="J7" s="67"/>
      <c r="K7" s="1"/>
      <c r="L7" s="47"/>
      <c r="M7" s="47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65"/>
      <c r="G8" s="65">
        <f>SUMIF(A4:A11,"Taça",B4:B11)</f>
        <v>0</v>
      </c>
      <c r="H8" s="67"/>
      <c r="I8" s="67"/>
      <c r="J8" s="67"/>
      <c r="K8" s="1"/>
      <c r="L8" s="47"/>
      <c r="M8" s="47"/>
    </row>
    <row r="9" spans="1:19" x14ac:dyDescent="0.25">
      <c r="A9" s="46" t="s">
        <v>39</v>
      </c>
      <c r="B9" s="46">
        <v>18</v>
      </c>
      <c r="C9" s="39"/>
      <c r="D9" s="41">
        <f>B9*10</f>
        <v>180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5</v>
      </c>
      <c r="C10" s="38"/>
      <c r="D10" s="41">
        <f>B10*5</f>
        <v>25</v>
      </c>
      <c r="E10" s="12"/>
      <c r="F10" s="80" t="s">
        <v>18</v>
      </c>
      <c r="G10" s="80"/>
      <c r="H10" s="80"/>
      <c r="I10" s="81">
        <f>SUM(D4:D17)</f>
        <v>420</v>
      </c>
      <c r="J10" s="82"/>
      <c r="K10" s="18"/>
      <c r="P10" s="19" t="s">
        <v>11</v>
      </c>
    </row>
    <row r="11" spans="1:19" ht="15" customHeight="1" x14ac:dyDescent="0.25">
      <c r="A11" s="46" t="s">
        <v>68</v>
      </c>
      <c r="B11" s="46">
        <v>0</v>
      </c>
      <c r="C11" s="39"/>
      <c r="D11" s="42">
        <f>B11*C22</f>
        <v>0</v>
      </c>
      <c r="E11" s="12"/>
      <c r="F11" s="80"/>
      <c r="G11" s="80"/>
      <c r="H11" s="80"/>
      <c r="I11" s="83"/>
      <c r="J11" s="84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50</v>
      </c>
      <c r="F12" s="85" t="s">
        <v>23</v>
      </c>
      <c r="G12" s="85"/>
      <c r="H12" s="85"/>
      <c r="I12" s="73">
        <f>SUM(B4:B17)</f>
        <v>40</v>
      </c>
      <c r="J12" s="73"/>
    </row>
    <row r="13" spans="1:19" ht="15" customHeight="1" x14ac:dyDescent="0.25">
      <c r="A13" s="46" t="s">
        <v>25</v>
      </c>
      <c r="B13" s="46">
        <v>0</v>
      </c>
      <c r="C13" s="39"/>
      <c r="D13" s="42">
        <f>B13*5</f>
        <v>0</v>
      </c>
      <c r="F13" s="85"/>
      <c r="G13" s="85"/>
      <c r="H13" s="85"/>
      <c r="I13" s="73"/>
      <c r="J13" s="73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2" t="s">
        <v>65</v>
      </c>
      <c r="H15" s="10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01">
        <v>0</v>
      </c>
      <c r="H16" s="101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5</v>
      </c>
      <c r="C17" s="46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0C1-D11B-4240-9543-C529E6B5D835}">
  <dimension ref="A1:S23"/>
  <sheetViews>
    <sheetView tabSelected="1" workbookViewId="0">
      <selection activeCell="I19" sqref="I19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9" t="s">
        <v>0</v>
      </c>
      <c r="B1" s="79"/>
      <c r="C1" s="79"/>
      <c r="D1" s="79"/>
      <c r="E1" s="13"/>
    </row>
    <row r="2" spans="1:19" ht="19.5" customHeight="1" x14ac:dyDescent="0.25">
      <c r="A2" s="77" t="s">
        <v>69</v>
      </c>
      <c r="B2" s="77"/>
      <c r="C2" s="77"/>
      <c r="D2" s="77"/>
      <c r="E2" s="14"/>
      <c r="F2" s="68" t="s">
        <v>16</v>
      </c>
      <c r="G2" s="68"/>
      <c r="H2" s="68"/>
      <c r="I2" s="68"/>
      <c r="J2" s="6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9"/>
      <c r="G3" s="69"/>
      <c r="H3" s="69"/>
      <c r="I3" s="69"/>
      <c r="J3" s="69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104"/>
      <c r="E4" s="12"/>
      <c r="F4" s="86" t="s">
        <v>2</v>
      </c>
      <c r="G4" s="87"/>
      <c r="H4" s="92" t="s">
        <v>44</v>
      </c>
      <c r="I4" s="93"/>
      <c r="J4" s="94"/>
      <c r="K4" s="1"/>
      <c r="L4" s="47"/>
      <c r="M4" s="47"/>
    </row>
    <row r="5" spans="1:19" ht="15" customHeight="1" x14ac:dyDescent="0.25">
      <c r="A5" s="46" t="s">
        <v>32</v>
      </c>
      <c r="B5" s="46">
        <v>0</v>
      </c>
      <c r="C5" s="40"/>
      <c r="D5" s="104"/>
      <c r="E5" s="12"/>
      <c r="F5" s="88"/>
      <c r="G5" s="89"/>
      <c r="H5" s="95"/>
      <c r="I5" s="96"/>
      <c r="J5" s="97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104"/>
      <c r="E6" s="12"/>
      <c r="F6" s="90"/>
      <c r="G6" s="91"/>
      <c r="H6" s="98"/>
      <c r="I6" s="99"/>
      <c r="J6" s="100"/>
      <c r="K6" s="1"/>
      <c r="L6" s="47"/>
      <c r="M6" s="47"/>
    </row>
    <row r="7" spans="1:19" ht="15" customHeight="1" x14ac:dyDescent="0.25">
      <c r="A7" s="46" t="s">
        <v>44</v>
      </c>
      <c r="B7" s="46">
        <v>9</v>
      </c>
      <c r="C7" s="39"/>
      <c r="D7" s="104">
        <f>B7*10</f>
        <v>90</v>
      </c>
      <c r="E7" s="12"/>
      <c r="F7" s="65" t="s">
        <v>17</v>
      </c>
      <c r="G7" s="65">
        <f>SUMIF(A4:A11,"Medidas",B4:B11)</f>
        <v>0</v>
      </c>
      <c r="H7" s="67">
        <f>SUMIF(A4:A17,H4,B4:B17)</f>
        <v>9</v>
      </c>
      <c r="I7" s="67"/>
      <c r="J7" s="67"/>
      <c r="K7" s="1"/>
      <c r="L7" s="47"/>
      <c r="M7" s="47"/>
    </row>
    <row r="8" spans="1:19" ht="15" customHeight="1" x14ac:dyDescent="0.25">
      <c r="A8" s="38" t="s">
        <v>43</v>
      </c>
      <c r="B8" s="38">
        <v>0</v>
      </c>
      <c r="C8" s="38"/>
      <c r="D8" s="104"/>
      <c r="E8" s="12"/>
      <c r="F8" s="65"/>
      <c r="G8" s="65">
        <f>SUMIF(A4:A11,"Taça",B4:B11)</f>
        <v>0</v>
      </c>
      <c r="H8" s="67"/>
      <c r="I8" s="67"/>
      <c r="J8" s="67"/>
      <c r="K8" s="1"/>
      <c r="L8" s="47"/>
      <c r="M8" s="47"/>
    </row>
    <row r="9" spans="1:19" x14ac:dyDescent="0.25">
      <c r="A9" s="46" t="s">
        <v>39</v>
      </c>
      <c r="B9" s="46">
        <v>10</v>
      </c>
      <c r="C9" s="39"/>
      <c r="D9" s="104">
        <f>B9*10</f>
        <v>100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2</v>
      </c>
      <c r="C10" s="38"/>
      <c r="D10" s="104">
        <f>B10*5</f>
        <v>10</v>
      </c>
      <c r="E10" s="12"/>
      <c r="F10" s="80" t="s">
        <v>18</v>
      </c>
      <c r="G10" s="80"/>
      <c r="H10" s="80"/>
      <c r="I10" s="81">
        <f>SUM(D4:D17)</f>
        <v>200</v>
      </c>
      <c r="J10" s="82"/>
      <c r="K10" s="18"/>
      <c r="P10" s="19" t="s">
        <v>11</v>
      </c>
    </row>
    <row r="11" spans="1:19" ht="15" customHeight="1" x14ac:dyDescent="0.25">
      <c r="A11" s="46" t="s">
        <v>68</v>
      </c>
      <c r="B11" s="46">
        <v>0</v>
      </c>
      <c r="C11" s="39"/>
      <c r="D11" s="37"/>
      <c r="E11" s="12"/>
      <c r="F11" s="80"/>
      <c r="G11" s="80"/>
      <c r="H11" s="80"/>
      <c r="I11" s="83"/>
      <c r="J11" s="84"/>
      <c r="K11" s="18"/>
    </row>
    <row r="12" spans="1:19" ht="15" customHeight="1" x14ac:dyDescent="0.25">
      <c r="A12" s="38" t="s">
        <v>35</v>
      </c>
      <c r="B12" s="38">
        <v>0</v>
      </c>
      <c r="C12" s="38"/>
      <c r="D12" s="37"/>
      <c r="F12" s="85" t="s">
        <v>23</v>
      </c>
      <c r="G12" s="85"/>
      <c r="H12" s="85"/>
      <c r="I12" s="73">
        <f>SUM(B4:B17)</f>
        <v>21</v>
      </c>
      <c r="J12" s="73"/>
    </row>
    <row r="13" spans="1:19" ht="15" customHeight="1" x14ac:dyDescent="0.25">
      <c r="A13" s="46" t="s">
        <v>25</v>
      </c>
      <c r="B13" s="46">
        <v>0</v>
      </c>
      <c r="C13" s="39"/>
      <c r="D13" s="37"/>
      <c r="F13" s="85"/>
      <c r="G13" s="85"/>
      <c r="H13" s="85"/>
      <c r="I13" s="73"/>
      <c r="J13" s="73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/>
      <c r="E15" s="8"/>
      <c r="F15" s="20"/>
      <c r="G15" s="102" t="s">
        <v>65</v>
      </c>
      <c r="H15" s="10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104"/>
      <c r="E16" s="8"/>
      <c r="F16" s="20"/>
      <c r="G16" s="101">
        <v>90</v>
      </c>
      <c r="H16" s="101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0</v>
      </c>
      <c r="C17" s="46"/>
      <c r="D17" s="104"/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5"/>
      <c r="E20" s="45"/>
      <c r="F20" s="14"/>
      <c r="G20" s="44"/>
      <c r="H20" s="8"/>
      <c r="I20" s="58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disablePrompts="1" count="1">
    <dataValidation type="list" allowBlank="1" showInputMessage="1" showErrorMessage="1" sqref="H4:J6" xr:uid="{C08CDEAD-E78B-42A7-988E-564DC875EEFF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E16"/>
  <sheetViews>
    <sheetView workbookViewId="0">
      <selection activeCell="F21" sqref="F21"/>
    </sheetView>
  </sheetViews>
  <sheetFormatPr defaultRowHeight="15" x14ac:dyDescent="0.25"/>
  <cols>
    <col min="2" max="2" width="12.140625" bestFit="1" customWidth="1"/>
    <col min="3" max="3" width="2.5703125" customWidth="1"/>
    <col min="4" max="4" width="15" bestFit="1" customWidth="1"/>
  </cols>
  <sheetData>
    <row r="1" spans="1:5" ht="26.25" customHeight="1" x14ac:dyDescent="0.25">
      <c r="A1" s="103" t="s">
        <v>46</v>
      </c>
      <c r="B1" s="103"/>
      <c r="D1" s="53" t="s">
        <v>59</v>
      </c>
      <c r="E1" s="53" t="s">
        <v>3</v>
      </c>
    </row>
    <row r="2" spans="1:5" x14ac:dyDescent="0.25">
      <c r="A2" s="50" t="s">
        <v>47</v>
      </c>
      <c r="B2" s="51">
        <f>Janeiro!H8</f>
        <v>120</v>
      </c>
      <c r="D2" s="50" t="s">
        <v>32</v>
      </c>
      <c r="E2" s="50">
        <v>31</v>
      </c>
    </row>
    <row r="3" spans="1:5" x14ac:dyDescent="0.25">
      <c r="A3" s="53" t="s">
        <v>48</v>
      </c>
      <c r="B3" s="54">
        <f>Fevereiro!I9</f>
        <v>150</v>
      </c>
      <c r="C3" s="48"/>
      <c r="D3" s="53" t="s">
        <v>62</v>
      </c>
      <c r="E3" s="53">
        <v>14</v>
      </c>
    </row>
    <row r="4" spans="1:5" x14ac:dyDescent="0.25">
      <c r="A4" s="50" t="s">
        <v>49</v>
      </c>
      <c r="B4" s="51">
        <f>Março!I9</f>
        <v>220</v>
      </c>
      <c r="D4" s="50" t="s">
        <v>63</v>
      </c>
      <c r="E4" s="50">
        <v>6</v>
      </c>
    </row>
    <row r="5" spans="1:5" x14ac:dyDescent="0.25">
      <c r="A5" s="53" t="s">
        <v>50</v>
      </c>
      <c r="B5" s="54">
        <v>250</v>
      </c>
      <c r="D5" s="53" t="s">
        <v>60</v>
      </c>
      <c r="E5" s="53">
        <v>45</v>
      </c>
    </row>
    <row r="6" spans="1:5" x14ac:dyDescent="0.25">
      <c r="A6" s="50" t="s">
        <v>51</v>
      </c>
      <c r="B6" s="52">
        <v>390</v>
      </c>
      <c r="D6" s="50" t="s">
        <v>61</v>
      </c>
      <c r="E6" s="50">
        <v>11</v>
      </c>
    </row>
    <row r="7" spans="1:5" x14ac:dyDescent="0.25">
      <c r="A7" s="53" t="s">
        <v>52</v>
      </c>
      <c r="B7" s="55">
        <v>480</v>
      </c>
      <c r="D7" s="53" t="s">
        <v>64</v>
      </c>
      <c r="E7" s="53">
        <v>1</v>
      </c>
    </row>
    <row r="8" spans="1:5" x14ac:dyDescent="0.25">
      <c r="A8" s="50" t="s">
        <v>53</v>
      </c>
      <c r="B8" s="52">
        <v>420</v>
      </c>
      <c r="D8" s="50" t="s">
        <v>34</v>
      </c>
      <c r="E8" s="50">
        <v>1</v>
      </c>
    </row>
    <row r="9" spans="1:5" x14ac:dyDescent="0.25">
      <c r="A9" s="53" t="s">
        <v>54</v>
      </c>
      <c r="B9" s="55">
        <v>0</v>
      </c>
      <c r="D9" s="53" t="s">
        <v>30</v>
      </c>
      <c r="E9" s="53">
        <v>2</v>
      </c>
    </row>
    <row r="10" spans="1:5" x14ac:dyDescent="0.25">
      <c r="A10" s="50" t="s">
        <v>55</v>
      </c>
      <c r="B10" s="52">
        <v>0</v>
      </c>
      <c r="D10" s="50" t="s">
        <v>35</v>
      </c>
      <c r="E10" s="50">
        <v>3</v>
      </c>
    </row>
    <row r="11" spans="1:5" x14ac:dyDescent="0.25">
      <c r="A11" s="53" t="s">
        <v>56</v>
      </c>
      <c r="B11" s="55">
        <v>0</v>
      </c>
      <c r="D11" s="53" t="s">
        <v>25</v>
      </c>
      <c r="E11" s="53">
        <v>28</v>
      </c>
    </row>
    <row r="12" spans="1:5" x14ac:dyDescent="0.25">
      <c r="A12" s="50" t="s">
        <v>57</v>
      </c>
      <c r="B12" s="52">
        <v>0</v>
      </c>
      <c r="D12" s="50" t="s">
        <v>37</v>
      </c>
      <c r="E12" s="50">
        <v>1</v>
      </c>
    </row>
    <row r="13" spans="1:5" x14ac:dyDescent="0.25">
      <c r="A13" s="53" t="s">
        <v>58</v>
      </c>
      <c r="B13" s="55">
        <v>0</v>
      </c>
      <c r="D13" s="53" t="s">
        <v>19</v>
      </c>
      <c r="E13" s="53">
        <v>4</v>
      </c>
    </row>
    <row r="14" spans="1:5" x14ac:dyDescent="0.25">
      <c r="A14" s="46" t="s">
        <v>17</v>
      </c>
      <c r="B14" s="49">
        <f>SUM(B2:B13)</f>
        <v>2030</v>
      </c>
      <c r="D14" s="50" t="s">
        <v>11</v>
      </c>
      <c r="E14" s="50">
        <v>16</v>
      </c>
    </row>
    <row r="15" spans="1:5" x14ac:dyDescent="0.25">
      <c r="D15" s="57" t="s">
        <v>66</v>
      </c>
      <c r="E15" s="57">
        <v>2</v>
      </c>
    </row>
    <row r="16" spans="1:5" x14ac:dyDescent="0.25">
      <c r="D16" s="46" t="s">
        <v>17</v>
      </c>
      <c r="E16" s="46">
        <f>SUM(E2:E15)</f>
        <v>165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Agosto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2024-08-08T00:36:15Z</dcterms:modified>
</cp:coreProperties>
</file>