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17592CC4-E3AE-4018-9FD3-C9D86DB021B0}" xr6:coauthVersionLast="47" xr6:coauthVersionMax="47" xr10:uidLastSave="{00000000-0000-0000-0000-000000000000}"/>
  <bookViews>
    <workbookView xWindow="-120" yWindow="-120" windowWidth="20730" windowHeight="11160" firstSheet="1" activeTab="5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Lucros do Período 2024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8" l="1"/>
  <c r="B14" i="8"/>
  <c r="B4" i="8"/>
  <c r="B3" i="8"/>
  <c r="B2" i="8"/>
  <c r="D9" i="7"/>
  <c r="D7" i="7"/>
  <c r="I12" i="7"/>
  <c r="H7" i="7"/>
  <c r="D12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I9" i="5"/>
  <c r="D4" i="6"/>
  <c r="D11" i="6"/>
  <c r="D10" i="6"/>
  <c r="G8" i="6"/>
  <c r="G7" i="6"/>
  <c r="D6" i="5"/>
  <c r="I11" i="5"/>
  <c r="D10" i="5"/>
  <c r="D7" i="5"/>
  <c r="D8" i="5"/>
  <c r="D9" i="5"/>
  <c r="D5" i="5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7" l="1"/>
  <c r="I10" i="6"/>
  <c r="I9" i="4"/>
  <c r="I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<sst xmlns="http://schemas.openxmlformats.org/spreadsheetml/2006/main" count="241" uniqueCount="66">
  <si>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</si>
  <si>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</si>
  <si>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</si>
  <si>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</si>
  <si>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</si>
  <si>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</si>
  <si>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</si>
  <si>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</si>
  <si>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</si>
  <si>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</si>
  <si>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</si>
  <si>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</si>
  <si>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</si>
  <si>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</si>
  <si>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</si>
  <si>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</si>
  <si>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</si>
  <si>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</si>
  <si>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</si>
  <si>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</si>
  <si>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</si>
  <si>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</si>
  <si>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</si>
  <si>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</si>
  <si>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</si>
  <si>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</si>
  <si>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</si>
  <si>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</si>
  <si>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</si>
  <si>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</si>
  <si>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</si>
  <si>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</si>
  <si>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</si>
  <si>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</si>
  <si>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</si>
  <si>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</si>
  <si>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</si>
  <si>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</si>
  <si>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</si>
  <si>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</si>
  <si>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</si>
  <si>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</si>
  <si>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</si>
  <si>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</si>
  <si>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</si>
  <si>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</si>
  <si>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Valor Recebido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</si>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</sst>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4" fillId="20" borderId="14" xfId="1" applyFont="1" applyFill="1" applyBorder="1"/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Cyber'!$A$4:$A$16</c:f>
              <c:strCache>
                <c:ptCount val="13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</c:strCache>
            </c:strRef>
          </c:cat>
          <c:val>
            <c:numRef>
              <c:f>'Junho - Cyber'!$B$4:$B$16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2024'!$D$2:$D$14</c:f>
              <c:strCache>
                <c:ptCount val="13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</c:strCache>
            </c:strRef>
          </c:cat>
          <c:val>
            <c:numRef>
              <c:f>'Lucros do Período 2024'!$E$2:$E$14</c:f>
              <c:numCache>
                <c:formatCode>General</c:formatCode>
                <c:ptCount val="13"/>
                <c:pt idx="0">
                  <c:v>31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24</c:v>
                </c:pt>
                <c:pt idx="10">
                  <c:v>1</c:v>
                </c:pt>
                <c:pt idx="11">
                  <c:v>4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57150</xdr:rowOff>
    </xdr:from>
    <xdr:to>
      <xdr:col>20</xdr:col>
      <xdr:colOff>114299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52386</xdr:rowOff>
    </xdr:from>
    <xdr:to>
      <xdr:col>11</xdr:col>
      <xdr:colOff>47625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5"/>
  <sheetViews>
    <sheetView workbookViewId="0">
      <selection activeCell="F14" sqref="F14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48" t="s">
        <v>0</v>
      </c>
      <c r="B1" s="48"/>
      <c r="C1" s="48"/>
    </row>
    <row r="2" spans="1:12" ht="19.5" customHeight="1" x14ac:dyDescent="0.25">
      <c r="A2" s="49" t="s">
        <v>1</v>
      </c>
      <c r="B2" s="49"/>
      <c r="C2" s="49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50" t="s">
        <v>16</v>
      </c>
      <c r="F3" s="50"/>
      <c r="G3" s="50"/>
      <c r="H3" s="50"/>
      <c r="I3" s="50"/>
      <c r="J3" s="17" t="s">
        <v>17</v>
      </c>
      <c r="K3" s="52"/>
      <c r="L3" s="52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51">
        <f>SUMIF(A4:A13,"Caneca",B4:B13)</f>
        <v>10</v>
      </c>
      <c r="G4" s="51"/>
      <c r="H4" s="51"/>
      <c r="I4" s="51"/>
      <c r="J4" s="53">
        <f>SUM(F4:I5)</f>
        <v>12</v>
      </c>
      <c r="K4" s="52"/>
      <c r="L4" s="52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51">
        <f>SUMIF(A4:A13,"Toalha",B4:B13)</f>
        <v>2</v>
      </c>
      <c r="G5" s="51"/>
      <c r="H5" s="51"/>
      <c r="I5" s="51"/>
      <c r="J5" s="53"/>
      <c r="K5" s="52"/>
      <c r="L5" s="52"/>
    </row>
    <row r="6" spans="1:12" x14ac:dyDescent="0.25">
      <c r="A6" s="3" t="s">
        <v>5</v>
      </c>
      <c r="B6" s="3">
        <v>1</v>
      </c>
      <c r="C6" s="3" t="s">
        <v>6</v>
      </c>
      <c r="K6" s="52"/>
      <c r="L6" s="52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52"/>
      <c r="L7" s="52"/>
    </row>
    <row r="8" spans="1:12" x14ac:dyDescent="0.25">
      <c r="A8" s="3" t="s">
        <v>5</v>
      </c>
      <c r="B8" s="3">
        <v>1</v>
      </c>
      <c r="C8" s="3" t="s">
        <v>8</v>
      </c>
      <c r="E8" s="54" t="s">
        <v>18</v>
      </c>
      <c r="F8" s="54"/>
      <c r="G8" s="54"/>
      <c r="H8" s="55">
        <v>120</v>
      </c>
      <c r="I8" s="55"/>
      <c r="K8" s="52"/>
      <c r="L8" s="52"/>
    </row>
    <row r="9" spans="1:12" x14ac:dyDescent="0.25">
      <c r="A9" s="2" t="s">
        <v>5</v>
      </c>
      <c r="B9" s="2">
        <v>2</v>
      </c>
      <c r="C9" s="2" t="s">
        <v>10</v>
      </c>
      <c r="E9" s="54"/>
      <c r="F9" s="54"/>
      <c r="G9" s="54"/>
      <c r="H9" s="55"/>
      <c r="I9" s="55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C19" sqref="C19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48" t="s">
        <v>0</v>
      </c>
      <c r="B1" s="48"/>
      <c r="C1" s="48"/>
      <c r="D1" s="48"/>
      <c r="E1" s="13"/>
    </row>
    <row r="2" spans="1:16" ht="19.5" customHeight="1" x14ac:dyDescent="0.25">
      <c r="A2" s="49" t="s">
        <v>12</v>
      </c>
      <c r="B2" s="49"/>
      <c r="C2" s="49"/>
      <c r="D2" s="49"/>
      <c r="E2" s="14"/>
      <c r="F2" s="57" t="s">
        <v>16</v>
      </c>
      <c r="G2" s="57"/>
      <c r="H2" s="57"/>
      <c r="I2" s="57"/>
      <c r="J2" s="57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58"/>
      <c r="G3" s="58"/>
      <c r="H3" s="58"/>
      <c r="I3" s="58"/>
      <c r="J3" s="58"/>
      <c r="K3" s="14"/>
      <c r="L3" s="52"/>
      <c r="M3" s="52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54" t="s">
        <v>21</v>
      </c>
      <c r="G4" s="54"/>
      <c r="H4" s="56" t="s">
        <v>11</v>
      </c>
      <c r="I4" s="56"/>
      <c r="J4" s="56"/>
      <c r="K4" s="1"/>
      <c r="L4" s="52"/>
      <c r="M4" s="52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54"/>
      <c r="G5" s="54"/>
      <c r="H5" s="56"/>
      <c r="I5" s="56"/>
      <c r="J5" s="56"/>
      <c r="K5" s="1"/>
      <c r="L5" s="52"/>
      <c r="M5" s="52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54" t="s">
        <v>22</v>
      </c>
      <c r="G6" s="54">
        <f>SUMIF(A4:A11,"Medidas",B4:B11)</f>
        <v>4</v>
      </c>
      <c r="H6" s="56">
        <f>SUMIF(A4:A11,H4,B4:B11)</f>
        <v>8</v>
      </c>
      <c r="I6" s="56"/>
      <c r="J6" s="56"/>
      <c r="K6" s="1"/>
      <c r="L6" s="52"/>
      <c r="M6" s="52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54"/>
      <c r="G7" s="54">
        <f>SUMIF(A4:A11,"Taça",B4:B11)</f>
        <v>2</v>
      </c>
      <c r="H7" s="56"/>
      <c r="I7" s="56"/>
      <c r="J7" s="56"/>
      <c r="K7" s="1"/>
      <c r="L7" s="52"/>
      <c r="M7" s="52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59" t="s">
        <v>18</v>
      </c>
      <c r="G9" s="59"/>
      <c r="H9" s="59"/>
      <c r="I9" s="60">
        <f>SUM(D4:D11)</f>
        <v>150</v>
      </c>
      <c r="J9" s="60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59"/>
      <c r="G10" s="59"/>
      <c r="H10" s="59"/>
      <c r="I10" s="60"/>
      <c r="J10" s="60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54" t="s">
        <v>23</v>
      </c>
      <c r="G11" s="54"/>
      <c r="H11" s="54"/>
      <c r="I11" s="56">
        <f>SUM(B4:B11)</f>
        <v>18</v>
      </c>
      <c r="J11" s="56"/>
    </row>
    <row r="12" spans="1:16" ht="15" customHeight="1" x14ac:dyDescent="0.25">
      <c r="F12" s="54"/>
      <c r="G12" s="54"/>
      <c r="H12" s="54"/>
      <c r="I12" s="56"/>
      <c r="J12" s="56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10"/>
      <c r="G19" s="10"/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B5" sqref="B5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48" t="s">
        <v>0</v>
      </c>
      <c r="B1" s="48"/>
      <c r="C1" s="48"/>
      <c r="D1" s="48"/>
      <c r="E1" s="13"/>
    </row>
    <row r="2" spans="1:19" ht="19.5" customHeight="1" x14ac:dyDescent="0.25">
      <c r="A2" s="65" t="s">
        <v>29</v>
      </c>
      <c r="B2" s="65"/>
      <c r="C2" s="65"/>
      <c r="D2" s="65"/>
      <c r="E2" s="14"/>
      <c r="F2" s="57" t="s">
        <v>16</v>
      </c>
      <c r="G2" s="57"/>
      <c r="H2" s="57"/>
      <c r="I2" s="57"/>
      <c r="J2" s="5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58"/>
      <c r="G3" s="58"/>
      <c r="H3" s="58"/>
      <c r="I3" s="58"/>
      <c r="J3" s="58"/>
      <c r="K3" s="14"/>
      <c r="L3" s="52"/>
      <c r="M3" s="52"/>
      <c r="O3" s="63" t="s">
        <v>24</v>
      </c>
      <c r="P3" s="64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54" t="s">
        <v>21</v>
      </c>
      <c r="G4" s="54"/>
      <c r="H4" s="56" t="s">
        <v>28</v>
      </c>
      <c r="I4" s="56"/>
      <c r="J4" s="56"/>
      <c r="K4" s="1"/>
      <c r="L4" s="52"/>
      <c r="M4" s="52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54"/>
      <c r="G5" s="54"/>
      <c r="H5" s="56"/>
      <c r="I5" s="56"/>
      <c r="J5" s="56"/>
      <c r="K5" s="1"/>
      <c r="L5" s="52"/>
      <c r="M5" s="52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54" t="s">
        <v>22</v>
      </c>
      <c r="G6" s="54">
        <f>SUMIF(A4:A10,"Medidas",B4:B10)</f>
        <v>12</v>
      </c>
      <c r="H6" s="56">
        <f>SUMIF(A4:A10,H4,B4:B10)</f>
        <v>1</v>
      </c>
      <c r="I6" s="56"/>
      <c r="J6" s="56"/>
      <c r="K6" s="1"/>
      <c r="L6" s="52"/>
      <c r="M6" s="52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54"/>
      <c r="G7" s="54">
        <f>SUMIF(A4:A10,"Taça",B4:B10)</f>
        <v>0</v>
      </c>
      <c r="H7" s="56"/>
      <c r="I7" s="56"/>
      <c r="J7" s="56"/>
      <c r="K7" s="1"/>
      <c r="L7" s="52"/>
      <c r="M7" s="52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59" t="s">
        <v>18</v>
      </c>
      <c r="G9" s="59"/>
      <c r="H9" s="59"/>
      <c r="I9" s="61">
        <f>SUM(D4:D10)</f>
        <v>220</v>
      </c>
      <c r="J9" s="61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59"/>
      <c r="G10" s="59"/>
      <c r="H10" s="59"/>
      <c r="I10" s="61"/>
      <c r="J10" s="61"/>
      <c r="K10" s="18"/>
    </row>
    <row r="11" spans="1:19" ht="15" customHeight="1" x14ac:dyDescent="0.25">
      <c r="A11" s="8"/>
      <c r="B11" s="8"/>
      <c r="C11" s="8"/>
      <c r="D11" s="8"/>
      <c r="F11" s="54" t="s">
        <v>23</v>
      </c>
      <c r="G11" s="54"/>
      <c r="H11" s="54"/>
      <c r="I11" s="62">
        <f>SUM(B4:B8)</f>
        <v>39</v>
      </c>
      <c r="J11" s="62"/>
    </row>
    <row r="12" spans="1:19" ht="15" customHeight="1" x14ac:dyDescent="0.25">
      <c r="A12" s="29"/>
      <c r="B12" s="20"/>
      <c r="C12" s="8"/>
      <c r="D12" s="28"/>
      <c r="F12" s="54"/>
      <c r="G12" s="54"/>
      <c r="H12" s="54"/>
      <c r="I12" s="62"/>
      <c r="J12" s="6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C18" sqref="C18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48" t="s">
        <v>0</v>
      </c>
      <c r="B1" s="48"/>
      <c r="C1" s="48"/>
      <c r="D1" s="48"/>
      <c r="E1" s="13"/>
    </row>
    <row r="2" spans="1:19" ht="19.5" customHeight="1" x14ac:dyDescent="0.25">
      <c r="A2" s="66" t="s">
        <v>31</v>
      </c>
      <c r="B2" s="66"/>
      <c r="C2" s="66"/>
      <c r="D2" s="66"/>
      <c r="E2" s="14"/>
      <c r="F2" s="57" t="s">
        <v>16</v>
      </c>
      <c r="G2" s="57"/>
      <c r="H2" s="57"/>
      <c r="I2" s="57"/>
      <c r="J2" s="5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58"/>
      <c r="G3" s="58"/>
      <c r="H3" s="58"/>
      <c r="I3" s="58"/>
      <c r="J3" s="58"/>
      <c r="K3" s="14"/>
      <c r="L3" s="52"/>
      <c r="M3" s="52"/>
      <c r="O3" s="67" t="s">
        <v>24</v>
      </c>
      <c r="P3" s="67"/>
      <c r="Q3" s="67"/>
      <c r="R3" s="67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54" t="s">
        <v>21</v>
      </c>
      <c r="G4" s="54"/>
      <c r="H4" s="56" t="s">
        <v>19</v>
      </c>
      <c r="I4" s="56"/>
      <c r="J4" s="56"/>
      <c r="K4" s="1"/>
      <c r="L4" s="52"/>
      <c r="M4" s="52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54"/>
      <c r="G5" s="54"/>
      <c r="H5" s="56"/>
      <c r="I5" s="56"/>
      <c r="J5" s="56"/>
      <c r="K5" s="1"/>
      <c r="L5" s="52"/>
      <c r="M5" s="52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54" t="s">
        <v>22</v>
      </c>
      <c r="G6" s="54">
        <f>SUMIF(A4:A10,"Medidas",B4:B10)</f>
        <v>0</v>
      </c>
      <c r="H6" s="56">
        <f>SUMIF(A4:A10,H4,B4:B10)</f>
        <v>0</v>
      </c>
      <c r="I6" s="56"/>
      <c r="J6" s="56"/>
      <c r="K6" s="1"/>
      <c r="L6" s="52"/>
      <c r="M6" s="52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54"/>
      <c r="G7" s="54">
        <f>SUMIF(A4:A10,"Taça",B4:B10)</f>
        <v>0</v>
      </c>
      <c r="H7" s="56"/>
      <c r="I7" s="56"/>
      <c r="J7" s="56"/>
      <c r="K7" s="1"/>
      <c r="L7" s="52"/>
      <c r="M7" s="52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59" t="s">
        <v>18</v>
      </c>
      <c r="G9" s="59"/>
      <c r="H9" s="59"/>
      <c r="I9" s="61">
        <f>SUM(D4:D11)</f>
        <v>250</v>
      </c>
      <c r="J9" s="61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59"/>
      <c r="G10" s="59"/>
      <c r="H10" s="59"/>
      <c r="I10" s="61"/>
      <c r="J10" s="61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54" t="s">
        <v>23</v>
      </c>
      <c r="G11" s="54"/>
      <c r="H11" s="54"/>
      <c r="I11" s="62">
        <f>SUM(B4:B10)</f>
        <v>15</v>
      </c>
      <c r="J11" s="62"/>
    </row>
    <row r="12" spans="1:19" ht="15" customHeight="1" x14ac:dyDescent="0.25">
      <c r="A12" s="29"/>
      <c r="B12" s="20"/>
      <c r="C12" s="8"/>
      <c r="D12" s="28"/>
      <c r="F12" s="54"/>
      <c r="G12" s="54"/>
      <c r="H12" s="54"/>
      <c r="I12" s="62"/>
      <c r="J12" s="6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B6" sqref="B6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68" t="s">
        <v>0</v>
      </c>
      <c r="B1" s="68"/>
      <c r="C1" s="68"/>
      <c r="D1" s="68"/>
      <c r="E1" s="13"/>
    </row>
    <row r="2" spans="1:19" ht="19.5" customHeight="1" x14ac:dyDescent="0.25">
      <c r="A2" s="66" t="s">
        <v>42</v>
      </c>
      <c r="B2" s="66"/>
      <c r="C2" s="66"/>
      <c r="D2" s="66"/>
      <c r="E2" s="14"/>
      <c r="F2" s="57" t="s">
        <v>16</v>
      </c>
      <c r="G2" s="57"/>
      <c r="H2" s="57"/>
      <c r="I2" s="57"/>
      <c r="J2" s="5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58"/>
      <c r="G3" s="58"/>
      <c r="H3" s="58"/>
      <c r="I3" s="58"/>
      <c r="J3" s="58"/>
      <c r="K3" s="14"/>
      <c r="L3" s="52"/>
      <c r="M3" s="52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75" t="s">
        <v>21</v>
      </c>
      <c r="G4" s="76"/>
      <c r="H4" s="81" t="s">
        <v>11</v>
      </c>
      <c r="I4" s="82"/>
      <c r="J4" s="83"/>
      <c r="K4" s="1"/>
      <c r="L4" s="52"/>
      <c r="M4" s="52"/>
    </row>
    <row r="5" spans="1:19" ht="15" customHeight="1" x14ac:dyDescent="0.25">
      <c r="A5" s="46" t="s">
        <v>39</v>
      </c>
      <c r="B5" s="46">
        <v>6</v>
      </c>
      <c r="C5" s="40"/>
      <c r="D5" s="41">
        <f>B5*10</f>
        <v>60</v>
      </c>
      <c r="E5" s="12"/>
      <c r="F5" s="77"/>
      <c r="G5" s="78"/>
      <c r="H5" s="84"/>
      <c r="I5" s="85"/>
      <c r="J5" s="86"/>
      <c r="K5" s="1"/>
      <c r="L5" s="52"/>
      <c r="M5" s="52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79"/>
      <c r="G6" s="80"/>
      <c r="H6" s="87"/>
      <c r="I6" s="88"/>
      <c r="J6" s="89"/>
      <c r="K6" s="1"/>
      <c r="L6" s="52"/>
      <c r="M6" s="52"/>
    </row>
    <row r="7" spans="1:19" ht="15" customHeight="1" x14ac:dyDescent="0.25">
      <c r="A7" s="46" t="s">
        <v>19</v>
      </c>
      <c r="B7" s="46">
        <v>0</v>
      </c>
      <c r="C7" s="39"/>
      <c r="D7" s="41">
        <f>B7*5</f>
        <v>0</v>
      </c>
      <c r="E7" s="12"/>
      <c r="F7" s="54" t="s">
        <v>22</v>
      </c>
      <c r="G7" s="54">
        <f>SUMIF(A4:A11,"Medidas",B4:B11)</f>
        <v>0</v>
      </c>
      <c r="H7" s="56">
        <f>SUMIF(A4:A15,H4,B4:B15)</f>
        <v>3</v>
      </c>
      <c r="I7" s="56"/>
      <c r="J7" s="56"/>
      <c r="K7" s="1"/>
      <c r="L7" s="52"/>
      <c r="M7" s="52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54"/>
      <c r="G8" s="54">
        <f>SUMIF(A4:A11,"Taça",B4:B11)</f>
        <v>0</v>
      </c>
      <c r="H8" s="56"/>
      <c r="I8" s="56"/>
      <c r="J8" s="56"/>
      <c r="K8" s="1"/>
      <c r="L8" s="52"/>
      <c r="M8" s="52"/>
    </row>
    <row r="9" spans="1:19" x14ac:dyDescent="0.25">
      <c r="A9" s="46" t="s">
        <v>25</v>
      </c>
      <c r="B9" s="46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69" t="s">
        <v>18</v>
      </c>
      <c r="G10" s="69"/>
      <c r="H10" s="69"/>
      <c r="I10" s="70">
        <f>SUM(D4:D15)</f>
        <v>390</v>
      </c>
      <c r="J10" s="71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69"/>
      <c r="G11" s="69"/>
      <c r="H11" s="69"/>
      <c r="I11" s="72"/>
      <c r="J11" s="73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74" t="s">
        <v>23</v>
      </c>
      <c r="G12" s="74"/>
      <c r="H12" s="74"/>
      <c r="I12" s="62">
        <f>SUM(B4:B15)</f>
        <v>35</v>
      </c>
      <c r="J12" s="62"/>
    </row>
    <row r="13" spans="1:19" ht="15" customHeight="1" x14ac:dyDescent="0.25">
      <c r="A13" s="46" t="s">
        <v>37</v>
      </c>
      <c r="B13" s="46">
        <v>1</v>
      </c>
      <c r="C13" s="39"/>
      <c r="D13" s="42">
        <v>20</v>
      </c>
      <c r="F13" s="74"/>
      <c r="G13" s="74"/>
      <c r="H13" s="74"/>
      <c r="I13" s="62"/>
      <c r="J13" s="62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41</v>
      </c>
      <c r="B15" s="46">
        <v>5</v>
      </c>
      <c r="C15" s="46"/>
      <c r="D15" s="37">
        <f>B15*10</f>
        <v>50</v>
      </c>
      <c r="E15" s="8"/>
      <c r="F15" s="20"/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6" t="s">
        <v>33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43">
        <v>0</v>
      </c>
      <c r="F18" s="20"/>
      <c r="G18" s="8"/>
      <c r="H18" s="8"/>
      <c r="I18" s="19" t="s">
        <v>34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I19" s="19" t="s">
        <v>30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2">
    <mergeCell ref="F10:H11"/>
    <mergeCell ref="I10:J11"/>
    <mergeCell ref="F12:H13"/>
    <mergeCell ref="I12:J13"/>
    <mergeCell ref="F4:G6"/>
    <mergeCell ref="H4:J6"/>
    <mergeCell ref="A1:D1"/>
    <mergeCell ref="A2:D2"/>
    <mergeCell ref="F2:J3"/>
    <mergeCell ref="L3:M8"/>
    <mergeCell ref="F7:G8"/>
    <mergeCell ref="H7:J8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tabSelected="1" workbookViewId="0">
      <selection activeCell="I10" sqref="I10:J11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68" t="s">
        <v>0</v>
      </c>
      <c r="B1" s="68"/>
      <c r="C1" s="68"/>
      <c r="D1" s="68"/>
      <c r="E1" s="13"/>
    </row>
    <row r="2" spans="1:19" ht="19.5" customHeight="1" x14ac:dyDescent="0.25">
      <c r="A2" s="66" t="s">
        <v>45</v>
      </c>
      <c r="B2" s="66"/>
      <c r="C2" s="66"/>
      <c r="D2" s="66"/>
      <c r="E2" s="14"/>
      <c r="F2" s="57" t="s">
        <v>16</v>
      </c>
      <c r="G2" s="57"/>
      <c r="H2" s="57"/>
      <c r="I2" s="57"/>
      <c r="J2" s="5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58"/>
      <c r="G3" s="58"/>
      <c r="H3" s="58"/>
      <c r="I3" s="58"/>
      <c r="J3" s="58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75" t="s">
        <v>2</v>
      </c>
      <c r="G4" s="76"/>
      <c r="H4" s="81" t="s">
        <v>35</v>
      </c>
      <c r="I4" s="82"/>
      <c r="J4" s="83"/>
      <c r="K4" s="1"/>
      <c r="L4" s="47"/>
      <c r="M4" s="47"/>
    </row>
    <row r="5" spans="1:19" ht="15" customHeight="1" x14ac:dyDescent="0.25">
      <c r="A5" s="46" t="s">
        <v>32</v>
      </c>
      <c r="B5" s="46">
        <v>0</v>
      </c>
      <c r="C5" s="40"/>
      <c r="D5" s="41">
        <f>B5*10</f>
        <v>0</v>
      </c>
      <c r="E5" s="12"/>
      <c r="F5" s="77"/>
      <c r="G5" s="78"/>
      <c r="H5" s="84"/>
      <c r="I5" s="85"/>
      <c r="J5" s="86"/>
      <c r="K5" s="1"/>
      <c r="L5" s="47"/>
      <c r="M5" s="47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79"/>
      <c r="G6" s="80"/>
      <c r="H6" s="87"/>
      <c r="I6" s="88"/>
      <c r="J6" s="89"/>
      <c r="K6" s="1"/>
      <c r="L6" s="47"/>
      <c r="M6" s="47"/>
    </row>
    <row r="7" spans="1:19" ht="15" customHeight="1" x14ac:dyDescent="0.25">
      <c r="A7" s="46" t="s">
        <v>44</v>
      </c>
      <c r="B7" s="46">
        <v>3</v>
      </c>
      <c r="C7" s="39"/>
      <c r="D7" s="41">
        <f>B7*10</f>
        <v>30</v>
      </c>
      <c r="E7" s="12"/>
      <c r="F7" s="54" t="s">
        <v>17</v>
      </c>
      <c r="G7" s="54">
        <f>SUMIF(A4:A11,"Medidas",B4:B11)</f>
        <v>0</v>
      </c>
      <c r="H7" s="56">
        <f>SUMIF(A4:A15,H4,B4:B17)</f>
        <v>0</v>
      </c>
      <c r="I7" s="56"/>
      <c r="J7" s="56"/>
      <c r="K7" s="1"/>
      <c r="L7" s="47"/>
      <c r="M7" s="47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54"/>
      <c r="G8" s="54">
        <f>SUMIF(A4:A11,"Taça",B4:B11)</f>
        <v>0</v>
      </c>
      <c r="H8" s="56"/>
      <c r="I8" s="56"/>
      <c r="J8" s="56"/>
      <c r="K8" s="1"/>
      <c r="L8" s="47"/>
      <c r="M8" s="47"/>
    </row>
    <row r="9" spans="1:19" x14ac:dyDescent="0.25">
      <c r="A9" s="46" t="s">
        <v>39</v>
      </c>
      <c r="B9" s="46">
        <v>0</v>
      </c>
      <c r="C9" s="39"/>
      <c r="D9" s="41">
        <f>B9*10</f>
        <v>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2</v>
      </c>
      <c r="C10" s="38"/>
      <c r="D10" s="41">
        <f>B10*5</f>
        <v>10</v>
      </c>
      <c r="E10" s="12"/>
      <c r="F10" s="69" t="s">
        <v>18</v>
      </c>
      <c r="G10" s="69"/>
      <c r="H10" s="69"/>
      <c r="I10" s="70">
        <f>SUM(D4:D17)</f>
        <v>60</v>
      </c>
      <c r="J10" s="71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69"/>
      <c r="G11" s="69"/>
      <c r="H11" s="69"/>
      <c r="I11" s="72"/>
      <c r="J11" s="73"/>
      <c r="K11" s="18"/>
    </row>
    <row r="12" spans="1:19" ht="15" customHeight="1" x14ac:dyDescent="0.25">
      <c r="A12" s="38" t="s">
        <v>35</v>
      </c>
      <c r="B12" s="38">
        <v>0</v>
      </c>
      <c r="C12" s="38"/>
      <c r="D12" s="42">
        <f>B12*100</f>
        <v>0</v>
      </c>
      <c r="F12" s="74" t="s">
        <v>23</v>
      </c>
      <c r="G12" s="74"/>
      <c r="H12" s="74"/>
      <c r="I12" s="62">
        <f>SUM(B4:B16)</f>
        <v>9</v>
      </c>
      <c r="J12" s="62"/>
    </row>
    <row r="13" spans="1:19" ht="15" customHeight="1" x14ac:dyDescent="0.25">
      <c r="A13" s="46" t="s">
        <v>25</v>
      </c>
      <c r="B13" s="46">
        <v>2</v>
      </c>
      <c r="C13" s="39"/>
      <c r="D13" s="42">
        <f>B13*5</f>
        <v>10</v>
      </c>
      <c r="F13" s="74"/>
      <c r="G13" s="74"/>
      <c r="H13" s="74"/>
      <c r="I13" s="62"/>
      <c r="J13" s="62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91" t="s">
        <v>33</v>
      </c>
      <c r="H15" s="9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90">
        <v>60</v>
      </c>
      <c r="H16" s="90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/>
      <c r="B17" s="45"/>
      <c r="C17" s="45"/>
      <c r="D17" s="18"/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92"/>
      <c r="G18" s="92" t="s">
        <v>46</v>
      </c>
      <c r="H18" s="92"/>
      <c r="I18" s="19" t="s">
        <v>34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92">
        <v>50</v>
      </c>
      <c r="H19" s="92"/>
      <c r="I19" s="19" t="s">
        <v>30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G16:H16"/>
    <mergeCell ref="F10:H11"/>
    <mergeCell ref="I10:J11"/>
    <mergeCell ref="F12:H13"/>
    <mergeCell ref="I12:J13"/>
    <mergeCell ref="G15:H15"/>
    <mergeCell ref="F7:G8"/>
    <mergeCell ref="H7:J8"/>
    <mergeCell ref="A1:D1"/>
    <mergeCell ref="A2:D2"/>
    <mergeCell ref="F2:J3"/>
    <mergeCell ref="F4:G6"/>
    <mergeCell ref="H4:J6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E15"/>
  <sheetViews>
    <sheetView workbookViewId="0">
      <selection activeCell="D19" sqref="D19"/>
    </sheetView>
  </sheetViews>
  <sheetFormatPr defaultRowHeight="15" x14ac:dyDescent="0.25"/>
  <cols>
    <col min="2" max="2" width="12.140625" bestFit="1" customWidth="1"/>
    <col min="3" max="3" width="2.5703125" customWidth="1"/>
    <col min="4" max="4" width="15" bestFit="1" customWidth="1"/>
  </cols>
  <sheetData>
    <row r="1" spans="1:5" ht="26.25" customHeight="1" x14ac:dyDescent="0.25">
      <c r="A1" s="101" t="s">
        <v>47</v>
      </c>
      <c r="B1" s="101"/>
      <c r="D1" s="98" t="s">
        <v>60</v>
      </c>
      <c r="E1" s="98" t="s">
        <v>3</v>
      </c>
    </row>
    <row r="2" spans="1:5" x14ac:dyDescent="0.25">
      <c r="A2" s="95" t="s">
        <v>48</v>
      </c>
      <c r="B2" s="96">
        <f>Janeiro!H8</f>
        <v>120</v>
      </c>
      <c r="D2" s="95" t="s">
        <v>32</v>
      </c>
      <c r="E2" s="95">
        <v>31</v>
      </c>
    </row>
    <row r="3" spans="1:5" x14ac:dyDescent="0.25">
      <c r="A3" s="98" t="s">
        <v>49</v>
      </c>
      <c r="B3" s="99">
        <f>Fevereiro!I9</f>
        <v>150</v>
      </c>
      <c r="C3" s="93"/>
      <c r="D3" s="98" t="s">
        <v>63</v>
      </c>
      <c r="E3" s="98">
        <v>5</v>
      </c>
    </row>
    <row r="4" spans="1:5" x14ac:dyDescent="0.25">
      <c r="A4" s="95" t="s">
        <v>50</v>
      </c>
      <c r="B4" s="96">
        <f>Março!I9</f>
        <v>220</v>
      </c>
      <c r="D4" s="95" t="s">
        <v>64</v>
      </c>
      <c r="E4" s="95">
        <v>0</v>
      </c>
    </row>
    <row r="5" spans="1:5" x14ac:dyDescent="0.25">
      <c r="A5" s="98" t="s">
        <v>51</v>
      </c>
      <c r="B5" s="99">
        <v>250</v>
      </c>
      <c r="D5" s="98" t="s">
        <v>61</v>
      </c>
      <c r="E5" s="98">
        <v>30</v>
      </c>
    </row>
    <row r="6" spans="1:5" x14ac:dyDescent="0.25">
      <c r="A6" s="95" t="s">
        <v>52</v>
      </c>
      <c r="B6" s="97">
        <v>390</v>
      </c>
      <c r="D6" s="95" t="s">
        <v>62</v>
      </c>
      <c r="E6" s="95">
        <v>5</v>
      </c>
    </row>
    <row r="7" spans="1:5" x14ac:dyDescent="0.25">
      <c r="A7" s="98" t="s">
        <v>53</v>
      </c>
      <c r="B7" s="100">
        <v>0</v>
      </c>
      <c r="D7" s="98" t="s">
        <v>65</v>
      </c>
      <c r="E7" s="98">
        <v>1</v>
      </c>
    </row>
    <row r="8" spans="1:5" x14ac:dyDescent="0.25">
      <c r="A8" s="95" t="s">
        <v>54</v>
      </c>
      <c r="B8" s="97">
        <v>0</v>
      </c>
      <c r="D8" s="95" t="s">
        <v>34</v>
      </c>
      <c r="E8" s="95">
        <v>1</v>
      </c>
    </row>
    <row r="9" spans="1:5" x14ac:dyDescent="0.25">
      <c r="A9" s="98" t="s">
        <v>55</v>
      </c>
      <c r="B9" s="100">
        <v>0</v>
      </c>
      <c r="D9" s="98" t="s">
        <v>30</v>
      </c>
      <c r="E9" s="98">
        <v>2</v>
      </c>
    </row>
    <row r="10" spans="1:5" x14ac:dyDescent="0.25">
      <c r="A10" s="95" t="s">
        <v>56</v>
      </c>
      <c r="B10" s="97">
        <v>0</v>
      </c>
      <c r="D10" s="95" t="s">
        <v>35</v>
      </c>
      <c r="E10" s="95">
        <v>2</v>
      </c>
    </row>
    <row r="11" spans="1:5" x14ac:dyDescent="0.25">
      <c r="A11" s="98" t="s">
        <v>57</v>
      </c>
      <c r="B11" s="100">
        <v>0</v>
      </c>
      <c r="D11" s="98" t="s">
        <v>25</v>
      </c>
      <c r="E11" s="98">
        <v>24</v>
      </c>
    </row>
    <row r="12" spans="1:5" x14ac:dyDescent="0.25">
      <c r="A12" s="95" t="s">
        <v>58</v>
      </c>
      <c r="B12" s="97">
        <v>0</v>
      </c>
      <c r="D12" s="95" t="s">
        <v>37</v>
      </c>
      <c r="E12" s="95">
        <v>1</v>
      </c>
    </row>
    <row r="13" spans="1:5" x14ac:dyDescent="0.25">
      <c r="A13" s="98" t="s">
        <v>59</v>
      </c>
      <c r="B13" s="100">
        <v>0</v>
      </c>
      <c r="D13" s="98" t="s">
        <v>19</v>
      </c>
      <c r="E13" s="98">
        <v>4</v>
      </c>
    </row>
    <row r="14" spans="1:5" x14ac:dyDescent="0.25">
      <c r="A14" s="46" t="s">
        <v>17</v>
      </c>
      <c r="B14" s="94">
        <f>SUM(B2:B13)</f>
        <v>1130</v>
      </c>
      <c r="D14" s="95" t="s">
        <v>11</v>
      </c>
      <c r="E14" s="95">
        <v>15</v>
      </c>
    </row>
    <row r="15" spans="1:5" x14ac:dyDescent="0.25">
      <c r="D15" s="46" t="s">
        <v>17</v>
      </c>
      <c r="E15" s="46">
        <f>SUM(E2:E14)</f>
        <v>121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Fevereiro</vt:lpstr>
      <vt:lpstr>Março</vt:lpstr>
      <vt:lpstr>Abril - Cyber</vt:lpstr>
      <vt:lpstr>Maio - Cyber</vt:lpstr>
      <vt:lpstr>Junho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2024-06-04T01:49:54Z</dcterms:modified>
</cp:coreProperties>
</file>