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920" yWindow="3960" windowWidth="20480" windowHeight="14220" tabRatio="600" firstSheet="0" activeTab="0" autoFilterDateGrouping="1"/>
  </bookViews>
  <sheets>
    <sheet name="Merged Data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00ACD6FF"/>
      </patternFill>
    </fill>
    <fill>
      <patternFill patternType="solid">
        <fgColor rgb="00DFDFDF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2" borderId="0" pivotButton="0" quotePrefix="0" xfId="0"/>
    <xf numFmtId="0" fontId="0" fillId="3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3"/>
  <sheetViews>
    <sheetView tabSelected="1" workbookViewId="0">
      <selection activeCell="A1" sqref="A1"/>
    </sheetView>
  </sheetViews>
  <sheetFormatPr baseColWidth="10" defaultRowHeight="16"/>
  <sheetData>
    <row r="1">
      <c r="A1" s="1" t="inlineStr">
        <is>
          <t>序号</t>
        </is>
      </c>
      <c r="B1" s="1" t="inlineStr">
        <is>
          <t>费用明细编号</t>
        </is>
      </c>
      <c r="C1" s="1" t="inlineStr">
        <is>
          <t>费用表月份</t>
        </is>
      </c>
      <c r="D1" s="1" t="inlineStr">
        <is>
          <t>费用所属月份</t>
        </is>
      </c>
      <c r="E1" s="1" t="inlineStr">
        <is>
          <t>当前实际金额</t>
        </is>
      </c>
      <c r="F1" s="1" t="inlineStr">
        <is>
          <t>本次申请付款金额</t>
        </is>
      </c>
      <c r="G1" s="1" t="inlineStr">
        <is>
          <t>税率</t>
        </is>
      </c>
      <c r="H1" s="1" t="inlineStr">
        <is>
          <t>不含税金额</t>
        </is>
      </c>
      <c r="I1" s="1" t="inlineStr">
        <is>
          <t>合同编号</t>
        </is>
      </c>
      <c r="J1" s="1" t="inlineStr">
        <is>
          <t>费用科目</t>
        </is>
      </c>
      <c r="K1" s="1" t="inlineStr">
        <is>
          <t>税科目</t>
        </is>
      </c>
      <c r="L1" s="1" t="inlineStr">
        <is>
          <t>冲销增补说明</t>
        </is>
      </c>
      <c r="M1" s="1" t="inlineStr">
        <is>
          <t>资源类型</t>
        </is>
      </c>
      <c r="N1" s="1" t="inlineStr">
        <is>
          <t>机房名称</t>
        </is>
      </c>
      <c r="O1" s="1" t="inlineStr">
        <is>
          <t>规格</t>
        </is>
      </c>
      <c r="P1" s="1" t="inlineStr">
        <is>
          <t>单价</t>
        </is>
      </c>
      <c r="Q1" s="1" t="inlineStr">
        <is>
          <t>数量</t>
        </is>
      </c>
      <c r="R1" s="1" t="inlineStr">
        <is>
          <t>计费天数</t>
        </is>
      </c>
      <c r="S1" s="1" t="inlineStr">
        <is>
          <t>计费期间</t>
        </is>
      </c>
      <c r="T1" s="1" t="inlineStr">
        <is>
          <t>所属BG</t>
        </is>
      </c>
      <c r="U1" s="1" t="inlineStr">
        <is>
          <t>关联资源</t>
        </is>
      </c>
      <c r="V1" s="1" t="inlineStr">
        <is>
          <t>付款预申请编号</t>
        </is>
      </c>
      <c r="W1" s="1" t="inlineStr">
        <is>
          <t>短信用途</t>
        </is>
      </c>
    </row>
    <row r="2">
      <c r="A2" t="n">
        <v>2</v>
      </c>
      <c r="B2" t="inlineStr">
        <is>
          <t>ZYT202306240010</t>
        </is>
      </c>
      <c r="C2" t="inlineStr">
        <is>
          <t>2023-06</t>
        </is>
      </c>
      <c r="D2" t="inlineStr">
        <is>
          <t>2023-05</t>
        </is>
      </c>
      <c r="E2" t="n">
        <v>310714</v>
      </c>
      <c r="F2" t="n">
        <v>310714</v>
      </c>
      <c r="G2" t="n">
        <v>6</v>
      </c>
      <c r="H2" t="n">
        <v>293126.41</v>
      </c>
      <c r="I2" t="inlineStr">
        <is>
          <t>182315IDC00077</t>
        </is>
      </c>
      <c r="J2" t="inlineStr">
        <is>
          <t>18.506000.5202001.000.00.0.TGE.0</t>
        </is>
      </c>
      <c r="K2" t="inlineStr">
        <is>
          <t>18.0.2501012.000.00.0.0.0</t>
        </is>
      </c>
      <c r="M2" t="inlineStr">
        <is>
          <t>端口组</t>
        </is>
      </c>
      <c r="S2" t="inlineStr">
        <is>
          <t>2023-05-01 至 2023-05-31</t>
        </is>
      </c>
      <c r="T2" t="inlineStr">
        <is>
          <t>TGE</t>
        </is>
      </c>
      <c r="V2" t="inlineStr">
        <is>
          <t>IDC202307P-A006</t>
        </is>
      </c>
    </row>
    <row r="3">
      <c r="A3" t="n">
        <v>3</v>
      </c>
      <c r="B3" t="inlineStr">
        <is>
          <t>YT2305BW000000001102</t>
        </is>
      </c>
      <c r="C3" t="inlineStr">
        <is>
          <t>2023-05</t>
        </is>
      </c>
      <c r="D3" t="inlineStr">
        <is>
          <t>2023-05</t>
        </is>
      </c>
      <c r="E3" t="n">
        <v>813787.6</v>
      </c>
      <c r="F3" t="n">
        <v>813787.6</v>
      </c>
      <c r="G3" t="n">
        <v>6</v>
      </c>
      <c r="H3" t="n">
        <v>767724.15</v>
      </c>
      <c r="I3" t="inlineStr">
        <is>
          <t>182315IDC00077</t>
        </is>
      </c>
      <c r="J3" t="inlineStr">
        <is>
          <t>18.506000.5202001.000.00.0.TGE.0</t>
        </is>
      </c>
      <c r="K3" t="inlineStr">
        <is>
          <t>18.0.2501012.000.00.0.0.0</t>
        </is>
      </c>
      <c r="M3" t="inlineStr">
        <is>
          <t>端口组</t>
        </is>
      </c>
      <c r="N3" t="inlineStr">
        <is>
          <t>CDNYANCCM2</t>
        </is>
      </c>
      <c r="O3" t="inlineStr">
        <is>
          <t>nullnull</t>
        </is>
      </c>
      <c r="P3" t="n">
        <v>6740</v>
      </c>
      <c r="Q3" t="n">
        <v>120.74</v>
      </c>
      <c r="R3" t="n">
        <v>31</v>
      </c>
      <c r="S3" t="inlineStr">
        <is>
          <t>2023-05-01 至 2023-05-31</t>
        </is>
      </c>
      <c r="T3" t="inlineStr">
        <is>
          <t>TGE</t>
        </is>
      </c>
      <c r="U3" t="inlineStr">
        <is>
          <t>BW-CDNYANCCM220230313001</t>
        </is>
      </c>
      <c r="V3" t="inlineStr">
        <is>
          <t>IDC202306P-A006</t>
        </is>
      </c>
    </row>
    <row r="4">
      <c r="A4" t="n">
        <v>1</v>
      </c>
      <c r="B4" t="inlineStr">
        <is>
          <t>YT2305RK000000002054</t>
        </is>
      </c>
      <c r="C4" t="inlineStr">
        <is>
          <t>2023-05</t>
        </is>
      </c>
      <c r="D4" t="inlineStr">
        <is>
          <t>2023-05</t>
        </is>
      </c>
      <c r="E4" t="n">
        <v>4300</v>
      </c>
      <c r="F4" t="n">
        <v>4300</v>
      </c>
      <c r="G4" t="n">
        <v>6</v>
      </c>
      <c r="H4" t="n">
        <v>4056.6</v>
      </c>
      <c r="I4" t="inlineStr">
        <is>
          <t>182315IDC00158</t>
        </is>
      </c>
      <c r="J4" t="inlineStr">
        <is>
          <t>18.509391.5202100.000.00.0.TGE.0</t>
        </is>
      </c>
      <c r="K4" t="inlineStr">
        <is>
          <t>18.0.2501012.000.00.0.0.0</t>
        </is>
      </c>
      <c r="M4" t="inlineStr">
        <is>
          <t>机架</t>
        </is>
      </c>
      <c r="N4" t="inlineStr">
        <is>
          <t>CDNYANCCM</t>
        </is>
      </c>
      <c r="O4" t="inlineStr">
        <is>
          <t>10.00</t>
        </is>
      </c>
      <c r="P4" t="n">
        <v>4300</v>
      </c>
      <c r="Q4" t="n">
        <v>1</v>
      </c>
      <c r="R4" t="n">
        <v>31</v>
      </c>
      <c r="S4" t="inlineStr">
        <is>
          <t>2023-05-01 至 2023-05-31</t>
        </is>
      </c>
      <c r="T4" t="inlineStr">
        <is>
          <t>TGE</t>
        </is>
      </c>
      <c r="U4" t="inlineStr">
        <is>
          <t>BECYANCCM2F-H-05</t>
        </is>
      </c>
      <c r="V4" t="inlineStr">
        <is>
          <t>IDC202306P-A006</t>
        </is>
      </c>
    </row>
    <row r="5">
      <c r="A5" t="n">
        <v>4</v>
      </c>
      <c r="B5" t="inlineStr">
        <is>
          <t>YT2305BW000000001103</t>
        </is>
      </c>
      <c r="C5" t="inlineStr">
        <is>
          <t>2023-05</t>
        </is>
      </c>
      <c r="D5" t="inlineStr">
        <is>
          <t>2023-05</t>
        </is>
      </c>
      <c r="E5" t="n">
        <v>779278.8</v>
      </c>
      <c r="F5" t="n">
        <v>779278.8</v>
      </c>
      <c r="G5" t="n">
        <v>6</v>
      </c>
      <c r="H5" t="n">
        <v>735168.6800000001</v>
      </c>
      <c r="I5" t="inlineStr">
        <is>
          <t>182315IDC00158</t>
        </is>
      </c>
      <c r="J5" t="inlineStr">
        <is>
          <t>18.506000.5202001.000.00.0.TGE.0</t>
        </is>
      </c>
      <c r="K5" t="inlineStr">
        <is>
          <t>18.0.2501012.000.00.0.0.0</t>
        </is>
      </c>
      <c r="M5" t="inlineStr">
        <is>
          <t>端口组</t>
        </is>
      </c>
      <c r="N5" t="inlineStr">
        <is>
          <t>CDNYANCCM</t>
        </is>
      </c>
      <c r="O5" t="inlineStr">
        <is>
          <t>nullnull</t>
        </is>
      </c>
      <c r="P5" t="n">
        <v>6740</v>
      </c>
      <c r="Q5" t="n">
        <v>115.62</v>
      </c>
      <c r="R5" t="n">
        <v>31</v>
      </c>
      <c r="S5" t="inlineStr">
        <is>
          <t>2023-05-01 至 2023-05-31</t>
        </is>
      </c>
      <c r="T5" t="inlineStr">
        <is>
          <t>TGE</t>
        </is>
      </c>
      <c r="U5" t="inlineStr">
        <is>
          <t>BW-CDNYANCCM20190422010</t>
        </is>
      </c>
      <c r="V5" t="inlineStr">
        <is>
          <t>IDC202306P-A006</t>
        </is>
      </c>
    </row>
    <row r="6">
      <c r="A6" t="n">
        <v>5</v>
      </c>
      <c r="B6" t="inlineStr">
        <is>
          <t>ZYT202306240009</t>
        </is>
      </c>
      <c r="C6" t="inlineStr">
        <is>
          <t>2023-06</t>
        </is>
      </c>
      <c r="D6" t="inlineStr">
        <is>
          <t>2023-05</t>
        </is>
      </c>
      <c r="E6" t="n">
        <v>5661.6</v>
      </c>
      <c r="F6" t="n">
        <v>5661.6</v>
      </c>
      <c r="G6" t="n">
        <v>6</v>
      </c>
      <c r="H6" t="n">
        <v>5341.13</v>
      </c>
      <c r="I6" t="inlineStr">
        <is>
          <t>182315IDC00158</t>
        </is>
      </c>
      <c r="J6" t="inlineStr">
        <is>
          <t>18.506000.5202001.000.00.0.TGE.0</t>
        </is>
      </c>
      <c r="K6" t="inlineStr">
        <is>
          <t>18.0.2501012.000.00.0.0.0</t>
        </is>
      </c>
      <c r="M6" t="inlineStr">
        <is>
          <t>端口组</t>
        </is>
      </c>
      <c r="S6" t="inlineStr">
        <is>
          <t>2023-05-01 至 2023-05-31</t>
        </is>
      </c>
      <c r="T6" t="inlineStr">
        <is>
          <t>TGE</t>
        </is>
      </c>
      <c r="V6" t="inlineStr">
        <is>
          <t>IDC202307P-A006</t>
        </is>
      </c>
    </row>
    <row r="7">
      <c r="E7" s="2" t="inlineStr">
        <is>
          <t>非带宽小计</t>
        </is>
      </c>
      <c r="F7" s="2">
        <f>SUMIF(M1:M6,"机架",F1:F6)+SUMIF(M1:M6,"IP",F1:F6)</f>
        <v/>
      </c>
      <c r="G7" s="2">
        <f>F7-VLOOKUP("合计",Q:R,2,FALSE)</f>
        <v/>
      </c>
    </row>
    <row r="8">
      <c r="E8" s="2" t="inlineStr">
        <is>
          <t>带宽小计</t>
        </is>
      </c>
      <c r="F8" s="2">
        <f>SUMIF(M1:M6,"端口组",F1:F6)</f>
        <v/>
      </c>
      <c r="G8" s="2">
        <f>F8-VLOOKUP("合计",H:I,2,FALSE)</f>
        <v/>
      </c>
    </row>
    <row r="9">
      <c r="E9" s="2" t="inlineStr">
        <is>
          <t>合计</t>
        </is>
      </c>
      <c r="F9" s="2">
        <f>F7+F8</f>
        <v/>
      </c>
      <c r="G9" s="2" t="n"/>
    </row>
    <row r="10">
      <c r="E10" s="2" t="inlineStr">
        <is>
          <t>付款申请与对账单核对</t>
        </is>
      </c>
      <c r="F10" s="2" t="n"/>
      <c r="G10" s="2" t="n"/>
    </row>
    <row r="11"/>
    <row r="12"/>
    <row r="13">
      <c r="A13" s="1" t="inlineStr">
        <is>
          <t>体系</t>
        </is>
      </c>
      <c r="B13" s="1" t="inlineStr">
        <is>
          <t>地区</t>
        </is>
      </c>
      <c r="C13" s="1" t="inlineStr">
        <is>
          <t>省份</t>
        </is>
      </c>
      <c r="D13" s="1" t="inlineStr">
        <is>
          <t>BD</t>
        </is>
      </c>
      <c r="E13" s="1" t="inlineStr">
        <is>
          <t>供应商</t>
        </is>
      </c>
      <c r="F13" s="1" t="inlineStr">
        <is>
          <t>合作单位</t>
        </is>
      </c>
      <c r="G13" s="1" t="inlineStr">
        <is>
          <t>机架/带宽/裸光纤/电路/工位&amp;库房/其他</t>
        </is>
      </c>
      <c r="H13" s="1" t="inlineStr">
        <is>
          <t>当前计提合同</t>
        </is>
      </c>
      <c r="I13" s="1" t="inlineStr">
        <is>
          <t>是否本月新返回合同</t>
        </is>
      </c>
      <c r="J13" s="1" t="inlineStr">
        <is>
          <t>费用类型（机架、带宽、光纤/电路、其他）</t>
        </is>
      </c>
      <c r="K13" s="1" t="inlineStr">
        <is>
          <t>地点</t>
        </is>
      </c>
      <c r="L13" s="1" t="inlineStr">
        <is>
          <t>TCO机房名称（带宽）</t>
        </is>
      </c>
      <c r="M13" s="1" t="inlineStr">
        <is>
          <t>机房（机架）</t>
        </is>
      </c>
      <c r="N13" s="1" t="inlineStr">
        <is>
          <t>起始日期</t>
        </is>
      </c>
      <c r="O13" s="1" t="inlineStr">
        <is>
          <t>规格</t>
        </is>
      </c>
      <c r="P13" s="1" t="inlineStr">
        <is>
          <t>计费单位</t>
        </is>
      </c>
      <c r="Q13" s="1" t="inlineStr">
        <is>
          <t>数量/长度</t>
        </is>
      </c>
      <c r="R13" s="1" t="inlineStr">
        <is>
          <t>金额</t>
        </is>
      </c>
      <c r="S13" s="1" t="inlineStr">
        <is>
          <t>费用期间</t>
        </is>
      </c>
      <c r="T13" s="1" t="inlineStr">
        <is>
          <t>业务备注</t>
        </is>
      </c>
      <c r="U13" s="1" t="inlineStr">
        <is>
          <t>财务备注</t>
        </is>
      </c>
      <c r="V13" s="1" t="inlineStr">
        <is>
          <t>SYS统计</t>
        </is>
      </c>
      <c r="W13" s="1" t="inlineStr">
        <is>
          <t>运营商统计</t>
        </is>
      </c>
      <c r="X13" s="1" t="inlineStr">
        <is>
          <t>合同开始日期</t>
        </is>
      </c>
      <c r="Y13" s="1" t="inlineStr">
        <is>
          <t>合同结束时间</t>
        </is>
      </c>
    </row>
    <row r="14">
      <c r="A14" t="inlineStr">
        <is>
          <t>移动</t>
        </is>
      </c>
      <c r="B14" t="inlineStr">
        <is>
          <t>华东-吴蕊</t>
        </is>
      </c>
      <c r="C14" t="inlineStr">
        <is>
          <t>江苏</t>
        </is>
      </c>
      <c r="D14" t="inlineStr">
        <is>
          <t>王阳</t>
        </is>
      </c>
      <c r="E14" t="inlineStr">
        <is>
          <t>中国移动通信集团江苏有限公司盐城分公司</t>
        </is>
      </c>
      <c r="F14" t="inlineStr">
        <is>
          <t>盐城移动</t>
        </is>
      </c>
      <c r="G14" t="inlineStr">
        <is>
          <t>带宽</t>
        </is>
      </c>
      <c r="H14" t="inlineStr">
        <is>
          <t>182315IDC00077</t>
        </is>
      </c>
      <c r="J14" t="inlineStr">
        <is>
          <t>CDN IP</t>
        </is>
      </c>
      <c r="K14" t="inlineStr">
        <is>
          <t>盐城移动</t>
        </is>
      </c>
      <c r="L14" t="inlineStr">
        <is>
          <t>盐城3移动</t>
        </is>
      </c>
      <c r="N14" s="3" t="n">
        <v>43497</v>
      </c>
      <c r="P14" t="n">
        <v>0</v>
      </c>
      <c r="Q14" t="n">
        <v>256</v>
      </c>
      <c r="R14" t="n">
        <v>0</v>
      </c>
      <c r="S14" t="inlineStr">
        <is>
          <t>202305</t>
        </is>
      </c>
      <c r="T14" t="inlineStr">
        <is>
          <t>2022.5带宽退租后IP任然未收费。合同约定送288个IP，使用288个，均免费；免费提供64位的IPv6地址，超出部分的IPv6地址按照0元/个/月收取
36.156.94.0/24(CDN转让BEC使用)
2409:8c20:8ab1:0001::/64(CDN转让BEC使用)</t>
        </is>
      </c>
      <c r="X14" s="3" t="n">
        <v>44927</v>
      </c>
      <c r="Y14" s="3" t="n">
        <v>45107</v>
      </c>
    </row>
    <row r="15">
      <c r="A15" t="inlineStr">
        <is>
          <t>移动</t>
        </is>
      </c>
      <c r="B15" t="inlineStr">
        <is>
          <t>华东-吴蕊</t>
        </is>
      </c>
      <c r="C15" t="inlineStr">
        <is>
          <t>江苏</t>
        </is>
      </c>
      <c r="D15" t="inlineStr">
        <is>
          <t>王阳</t>
        </is>
      </c>
      <c r="E15" t="inlineStr">
        <is>
          <t>中国移动通信集团江苏有限公司盐城分公司</t>
        </is>
      </c>
      <c r="F15" t="inlineStr">
        <is>
          <t>盐城移动</t>
        </is>
      </c>
      <c r="G15" t="inlineStr">
        <is>
          <t>带宽</t>
        </is>
      </c>
      <c r="H15" t="inlineStr">
        <is>
          <t>182315IDC00077</t>
        </is>
      </c>
      <c r="J15" t="inlineStr">
        <is>
          <t>CDN IP</t>
        </is>
      </c>
      <c r="K15" t="inlineStr">
        <is>
          <t>盐城移动</t>
        </is>
      </c>
      <c r="L15" t="inlineStr">
        <is>
          <t>盐城3移动</t>
        </is>
      </c>
      <c r="N15" s="3" t="n">
        <v>43497</v>
      </c>
      <c r="P15" t="n">
        <v>0</v>
      </c>
      <c r="Q15" t="n">
        <v>32</v>
      </c>
      <c r="R15" t="n">
        <v>0</v>
      </c>
      <c r="S15" t="inlineStr">
        <is>
          <t>202305</t>
        </is>
      </c>
      <c r="T15" t="inlineStr">
        <is>
          <t xml:space="preserve">2022.5带宽退租后IP任然未收费。合同约定送288个IP，使用288个，均免费：223.111.146.32/27
</t>
        </is>
      </c>
      <c r="X15" s="3" t="n">
        <v>44927</v>
      </c>
      <c r="Y15" s="3" t="n">
        <v>45107</v>
      </c>
    </row>
    <row r="16">
      <c r="A16" t="inlineStr">
        <is>
          <t>移动</t>
        </is>
      </c>
      <c r="B16" t="inlineStr">
        <is>
          <t>华东-吴蕊</t>
        </is>
      </c>
      <c r="C16" t="inlineStr">
        <is>
          <t>江苏</t>
        </is>
      </c>
      <c r="D16" t="inlineStr">
        <is>
          <t>王阳</t>
        </is>
      </c>
      <c r="E16" t="inlineStr">
        <is>
          <t>中国移动通信集团江苏有限公司盐城分公司</t>
        </is>
      </c>
      <c r="F16" t="inlineStr">
        <is>
          <t>盐城移动</t>
        </is>
      </c>
      <c r="G16" t="inlineStr">
        <is>
          <t>带宽</t>
        </is>
      </c>
      <c r="H16" t="inlineStr">
        <is>
          <t>182315IDC00077</t>
        </is>
      </c>
      <c r="J16" t="inlineStr">
        <is>
          <t>CDN IP</t>
        </is>
      </c>
      <c r="K16" t="inlineStr">
        <is>
          <t>盐城移动</t>
        </is>
      </c>
      <c r="L16" t="inlineStr">
        <is>
          <t>盐城3移动</t>
        </is>
      </c>
      <c r="N16" s="3" t="n">
        <v>43497</v>
      </c>
      <c r="P16" t="n">
        <v>0</v>
      </c>
      <c r="Q16" t="n">
        <v>256</v>
      </c>
      <c r="R16" t="n">
        <v>0</v>
      </c>
      <c r="S16" t="inlineStr">
        <is>
          <t>202306</t>
        </is>
      </c>
      <c r="T16" t="inlineStr">
        <is>
          <t>2022.5带宽退租后IP任然未收费。合同约定送288个IP，使用288个，均免费；免费提供64位的IPv6地址，超出部分的IPv6地址按照0元/个/月收取
36.156.94.0/24(CDN转让BEC使用)
2409:8c20:8ab1:0001::/64(CDN转让BEC使用)</t>
        </is>
      </c>
      <c r="X16" s="3" t="n">
        <v>44927</v>
      </c>
      <c r="Y16" s="3" t="n">
        <v>45107</v>
      </c>
    </row>
    <row r="17">
      <c r="A17" t="inlineStr">
        <is>
          <t>移动</t>
        </is>
      </c>
      <c r="B17" t="inlineStr">
        <is>
          <t>华东-吴蕊</t>
        </is>
      </c>
      <c r="C17" t="inlineStr">
        <is>
          <t>江苏</t>
        </is>
      </c>
      <c r="D17" t="inlineStr">
        <is>
          <t>王阳</t>
        </is>
      </c>
      <c r="E17" t="inlineStr">
        <is>
          <t>中国移动通信集团江苏有限公司盐城分公司</t>
        </is>
      </c>
      <c r="F17" t="inlineStr">
        <is>
          <t>盐城移动</t>
        </is>
      </c>
      <c r="G17" t="inlineStr">
        <is>
          <t>带宽</t>
        </is>
      </c>
      <c r="H17" t="inlineStr">
        <is>
          <t>182315IDC00077</t>
        </is>
      </c>
      <c r="J17" t="inlineStr">
        <is>
          <t>CDN IP</t>
        </is>
      </c>
      <c r="K17" t="inlineStr">
        <is>
          <t>盐城移动</t>
        </is>
      </c>
      <c r="L17" t="inlineStr">
        <is>
          <t>盐城3移动</t>
        </is>
      </c>
      <c r="N17" s="3" t="n">
        <v>43497</v>
      </c>
      <c r="P17" t="n">
        <v>0</v>
      </c>
      <c r="Q17" t="n">
        <v>32</v>
      </c>
      <c r="R17" t="n">
        <v>0</v>
      </c>
      <c r="S17" t="inlineStr">
        <is>
          <t>202306</t>
        </is>
      </c>
      <c r="T17" t="inlineStr">
        <is>
          <t xml:space="preserve">2022.5带宽退租后IP任然未收费。合同约定送288个IP，使用288个，均免费：223.111.146.32/27
</t>
        </is>
      </c>
      <c r="X17" s="3" t="n">
        <v>44927</v>
      </c>
      <c r="Y17" s="3" t="n">
        <v>45107</v>
      </c>
    </row>
    <row r="18">
      <c r="A18" t="inlineStr">
        <is>
          <t>移动</t>
        </is>
      </c>
      <c r="B18" t="inlineStr">
        <is>
          <t>华东-吴蕊</t>
        </is>
      </c>
      <c r="C18" t="inlineStr">
        <is>
          <t>江苏</t>
        </is>
      </c>
      <c r="D18" t="inlineStr">
        <is>
          <t>王阳</t>
        </is>
      </c>
      <c r="E18" t="inlineStr">
        <is>
          <t>中国移动通信集团江苏有限公司盐城分公司</t>
        </is>
      </c>
      <c r="F18" t="inlineStr">
        <is>
          <t>盐城移动</t>
        </is>
      </c>
      <c r="G18" t="inlineStr">
        <is>
          <t>带宽</t>
        </is>
      </c>
      <c r="H18" t="inlineStr">
        <is>
          <t>182315IDC00158</t>
        </is>
      </c>
      <c r="J18" t="inlineStr">
        <is>
          <t>CDN IP</t>
        </is>
      </c>
      <c r="K18" t="inlineStr">
        <is>
          <t>盐城移动</t>
        </is>
      </c>
      <c r="L18" t="inlineStr">
        <is>
          <t>盐城移动</t>
        </is>
      </c>
      <c r="M18" t="inlineStr">
        <is>
          <t>CDNYANCCM2</t>
        </is>
      </c>
      <c r="N18" s="3" t="n">
        <v>44835</v>
      </c>
      <c r="P18" t="n">
        <v>0</v>
      </c>
      <c r="Q18" t="n">
        <v>256</v>
      </c>
      <c r="R18" t="n">
        <v>0</v>
      </c>
      <c r="S18" t="inlineStr">
        <is>
          <t>202305</t>
        </is>
      </c>
      <c r="T18" t="inlineStr">
        <is>
          <t>计费确认单未包含机柜IP，放在临时合同计提。【BEC新建】盐城移动新建2022-10-1节点正式上线  (YANC3CM)：IPV4：120.195.37.0/24；IPV6:2409:8C20:8AB1:28::/64</t>
        </is>
      </c>
      <c r="X18" s="3" t="n">
        <v>44927</v>
      </c>
      <c r="Y18" s="3" t="n">
        <v>45077</v>
      </c>
    </row>
    <row r="19">
      <c r="A19" t="inlineStr">
        <is>
          <t>移动</t>
        </is>
      </c>
      <c r="B19" t="inlineStr">
        <is>
          <t>华东-吴蕊</t>
        </is>
      </c>
      <c r="C19" t="inlineStr">
        <is>
          <t>江苏</t>
        </is>
      </c>
      <c r="D19" t="inlineStr">
        <is>
          <t>王阳</t>
        </is>
      </c>
      <c r="E19" t="inlineStr">
        <is>
          <t>中国移动通信集团江苏有限公司盐城分公司</t>
        </is>
      </c>
      <c r="F19" t="inlineStr">
        <is>
          <t>盐城移动</t>
        </is>
      </c>
      <c r="G19" t="inlineStr">
        <is>
          <t>机架</t>
        </is>
      </c>
      <c r="H19" t="inlineStr">
        <is>
          <t>182315IDC00158</t>
        </is>
      </c>
      <c r="J19" t="inlineStr">
        <is>
          <t>CDN机架</t>
        </is>
      </c>
      <c r="K19" t="inlineStr">
        <is>
          <t>盐城移动</t>
        </is>
      </c>
      <c r="L19" t="inlineStr">
        <is>
          <t>盐城移动</t>
        </is>
      </c>
      <c r="M19" t="inlineStr">
        <is>
          <t>CDNYANCCM</t>
        </is>
      </c>
      <c r="N19" s="3" t="n">
        <v>43497</v>
      </c>
      <c r="O19" t="inlineStr">
        <is>
          <t>10A</t>
        </is>
      </c>
      <c r="P19" t="n">
        <v>4300</v>
      </c>
      <c r="Q19" t="n">
        <v>7</v>
      </c>
      <c r="R19" t="n">
        <v>30100</v>
      </c>
      <c r="S19" t="inlineStr">
        <is>
          <t>202305</t>
        </is>
      </c>
      <c r="T19" t="inlineStr">
        <is>
          <t>YANCCM2F-H-02、YANCCM2F-H-03、YANCCM2F-H-04、YANCCM2F-H-06、YANCCM2F-H-07、YANCCM2F-H-08</t>
        </is>
      </c>
      <c r="X19" s="3" t="n">
        <v>44927</v>
      </c>
      <c r="Y19" s="3" t="n">
        <v>45077</v>
      </c>
    </row>
    <row r="20">
      <c r="A20" t="inlineStr">
        <is>
          <t>移动</t>
        </is>
      </c>
      <c r="B20" t="inlineStr">
        <is>
          <t>华东-吴蕊</t>
        </is>
      </c>
      <c r="C20" t="inlineStr">
        <is>
          <t>江苏</t>
        </is>
      </c>
      <c r="D20" t="inlineStr">
        <is>
          <t>王阳</t>
        </is>
      </c>
      <c r="E20" t="inlineStr">
        <is>
          <t>中国移动通信集团江苏有限公司盐城分公司</t>
        </is>
      </c>
      <c r="F20" t="inlineStr">
        <is>
          <t>盐城移动</t>
        </is>
      </c>
      <c r="G20" t="inlineStr">
        <is>
          <t>机架</t>
        </is>
      </c>
      <c r="H20" t="inlineStr">
        <is>
          <t>182315IDC00158</t>
        </is>
      </c>
      <c r="J20" t="inlineStr">
        <is>
          <t>CDN机架</t>
        </is>
      </c>
      <c r="K20" t="inlineStr">
        <is>
          <t>盐城移动</t>
        </is>
      </c>
      <c r="L20" t="inlineStr">
        <is>
          <t>盐城移动</t>
        </is>
      </c>
      <c r="M20" t="inlineStr">
        <is>
          <t>CDNYANCCM</t>
        </is>
      </c>
      <c r="N20" s="3" t="n">
        <v>44713</v>
      </c>
      <c r="O20" t="inlineStr">
        <is>
          <t>10A</t>
        </is>
      </c>
      <c r="P20" t="n">
        <v>4300</v>
      </c>
      <c r="Q20" t="n">
        <v>-6</v>
      </c>
      <c r="R20" t="n">
        <v>-25800</v>
      </c>
      <c r="S20" t="inlineStr">
        <is>
          <t>202305</t>
        </is>
      </c>
      <c r="T20" t="inlineStr">
        <is>
          <t>（剩余YANCCM2F-H-05转为BEC使用，编号更新为BECYANCCM2F-H-05）YANCCM2F-H-02、YANCCM2F-H-03、YANCCM2F-H-04、YANCCM2F-H-06、YANCCM2F-H-07、YANCCM2F-H-08</t>
        </is>
      </c>
      <c r="X20" s="3" t="n">
        <v>44927</v>
      </c>
      <c r="Y20" s="3" t="n">
        <v>45077</v>
      </c>
    </row>
    <row r="21">
      <c r="Q21" t="inlineStr">
        <is>
          <t>合计</t>
        </is>
      </c>
      <c r="R21">
        <f>SUM(R14:R20)</f>
        <v/>
      </c>
    </row>
    <row r="22"/>
    <row r="23"/>
    <row r="24">
      <c r="A24" s="1" t="inlineStr">
        <is>
          <t>体系</t>
        </is>
      </c>
      <c r="B24" s="1" t="inlineStr">
        <is>
          <t>地区</t>
        </is>
      </c>
      <c r="C24" s="1" t="inlineStr">
        <is>
          <t>省份</t>
        </is>
      </c>
      <c r="D24" s="1" t="inlineStr">
        <is>
          <t>BD</t>
        </is>
      </c>
      <c r="E24" s="1" t="inlineStr">
        <is>
          <t>供应商</t>
        </is>
      </c>
      <c r="F24" s="1" t="inlineStr">
        <is>
          <t>合作单位</t>
        </is>
      </c>
      <c r="G24" s="1" t="inlineStr">
        <is>
          <t>机架/带宽/裸光纤/电路/工位&amp;库房/其他</t>
        </is>
      </c>
      <c r="H24" s="1" t="inlineStr">
        <is>
          <t>当前计提合同</t>
        </is>
      </c>
      <c r="I24" s="1" t="inlineStr">
        <is>
          <t>本月返回</t>
        </is>
      </c>
      <c r="J24" s="1" t="inlineStr">
        <is>
          <t>费用类型（机架、带宽、光纤/电路、其他）</t>
        </is>
      </c>
      <c r="K24" s="1" t="inlineStr">
        <is>
          <t>地点</t>
        </is>
      </c>
      <c r="L24" s="1" t="inlineStr">
        <is>
          <t>TCO机房名称（带宽）</t>
        </is>
      </c>
      <c r="M24" s="1" t="inlineStr">
        <is>
          <t>机房（机架）</t>
        </is>
      </c>
      <c r="N24" s="1" t="inlineStr">
        <is>
          <t>起始日期</t>
        </is>
      </c>
      <c r="O24" s="1" t="inlineStr">
        <is>
          <t>规格</t>
        </is>
      </c>
      <c r="P24" s="1" t="inlineStr">
        <is>
          <t>计费单位</t>
        </is>
      </c>
      <c r="Q24" s="1" t="inlineStr">
        <is>
          <t>数量/长度</t>
        </is>
      </c>
      <c r="R24" s="1" t="inlineStr">
        <is>
          <t>金额</t>
        </is>
      </c>
      <c r="S24" s="1" t="inlineStr">
        <is>
          <t>费用期间</t>
        </is>
      </c>
      <c r="T24" s="1" t="inlineStr">
        <is>
          <t>业务备注</t>
        </is>
      </c>
      <c r="U24" s="1" t="inlineStr">
        <is>
          <t>财务备注</t>
        </is>
      </c>
      <c r="V24" s="1" t="inlineStr">
        <is>
          <t>SYS统计</t>
        </is>
      </c>
      <c r="W24" s="1" t="inlineStr">
        <is>
          <t>运营商统计</t>
        </is>
      </c>
      <c r="X24" s="1" t="inlineStr">
        <is>
          <t>合同开始日期</t>
        </is>
      </c>
      <c r="Y24" s="1" t="inlineStr">
        <is>
          <t>合同结束时间</t>
        </is>
      </c>
      <c r="Z24" s="1" t="inlineStr">
        <is>
          <t>TCO机房英文</t>
        </is>
      </c>
      <c r="AA24" s="1" t="inlineStr">
        <is>
          <t>保底率</t>
        </is>
      </c>
      <c r="AB24" s="1" t="inlineStr">
        <is>
          <t>带宽量</t>
        </is>
      </c>
      <c r="AC24" s="1" t="inlineStr">
        <is>
          <t>保底量</t>
        </is>
      </c>
    </row>
    <row r="25">
      <c r="A25" t="inlineStr">
        <is>
          <t>移动</t>
        </is>
      </c>
      <c r="B25" t="inlineStr">
        <is>
          <t>华东-吴蕊</t>
        </is>
      </c>
      <c r="C25" t="inlineStr">
        <is>
          <t>江苏</t>
        </is>
      </c>
      <c r="D25" t="inlineStr">
        <is>
          <t>王阳</t>
        </is>
      </c>
      <c r="E25" t="inlineStr">
        <is>
          <t>中国移动通信集团江苏有限公司盐城分公司</t>
        </is>
      </c>
      <c r="F25" t="inlineStr">
        <is>
          <t>盐城移动</t>
        </is>
      </c>
      <c r="G25" t="inlineStr">
        <is>
          <t>带宽</t>
        </is>
      </c>
      <c r="H25" t="inlineStr">
        <is>
          <t>182315IDC00077</t>
        </is>
      </c>
      <c r="J25" t="inlineStr">
        <is>
          <t>CDN带宽</t>
        </is>
      </c>
      <c r="K25" t="inlineStr">
        <is>
          <t>盐城</t>
        </is>
      </c>
      <c r="L25" t="inlineStr">
        <is>
          <t>盐城3移动</t>
        </is>
      </c>
      <c r="M25" t="inlineStr">
        <is>
          <t>CDNYANCCM2</t>
        </is>
      </c>
      <c r="N25" s="3" t="n">
        <v>44835</v>
      </c>
      <c r="O25" t="inlineStr">
        <is>
          <t>300G</t>
        </is>
      </c>
      <c r="P25" t="n">
        <v>6740</v>
      </c>
      <c r="Q25" t="n">
        <v>120.74</v>
      </c>
      <c r="R25" t="n">
        <v>813787.6</v>
      </c>
      <c r="S25" t="inlineStr">
        <is>
          <t>202305</t>
        </is>
      </c>
      <c r="T25" t="inlineStr">
        <is>
          <t>100G+200G分两组核算，需根据各自实际流量分别计算保底【BEC新建】300G，保底120G。计提参考值</t>
        </is>
      </c>
      <c r="V25" t="n">
        <v>120.741</v>
      </c>
      <c r="X25" s="3" t="n">
        <v>44927</v>
      </c>
      <c r="Y25" s="3" t="n">
        <v>45107</v>
      </c>
      <c r="Z25" t="inlineStr">
        <is>
          <t>YANC3CM</t>
        </is>
      </c>
      <c r="AA25" t="n">
        <v>0.4</v>
      </c>
      <c r="AB25" t="n">
        <v>300</v>
      </c>
      <c r="AC25" t="n">
        <v>120</v>
      </c>
    </row>
    <row r="26">
      <c r="A26" t="inlineStr">
        <is>
          <t>移动</t>
        </is>
      </c>
      <c r="B26" t="inlineStr">
        <is>
          <t>华东-吴蕊</t>
        </is>
      </c>
      <c r="C26" t="inlineStr">
        <is>
          <t>江苏</t>
        </is>
      </c>
      <c r="D26" t="inlineStr">
        <is>
          <t>王阳</t>
        </is>
      </c>
      <c r="E26" t="inlineStr">
        <is>
          <t>中国移动通信集团江苏有限公司盐城分公司</t>
        </is>
      </c>
      <c r="F26" t="inlineStr">
        <is>
          <t>盐城移动</t>
        </is>
      </c>
      <c r="G26" t="inlineStr">
        <is>
          <t>带宽</t>
        </is>
      </c>
      <c r="H26" t="inlineStr">
        <is>
          <t>182315IDC00077</t>
        </is>
      </c>
      <c r="J26" t="inlineStr">
        <is>
          <t>CDN带宽</t>
        </is>
      </c>
      <c r="K26" t="inlineStr">
        <is>
          <t>盐城</t>
        </is>
      </c>
      <c r="L26" t="inlineStr">
        <is>
          <t>盐城3移动</t>
        </is>
      </c>
      <c r="M26" t="inlineStr">
        <is>
          <t>CDNYANCCM2</t>
        </is>
      </c>
      <c r="N26" s="3" t="n">
        <v>44835</v>
      </c>
      <c r="O26" t="inlineStr">
        <is>
          <t>300G</t>
        </is>
      </c>
      <c r="P26" t="n">
        <v>6740</v>
      </c>
      <c r="Q26" t="n">
        <v>120.1</v>
      </c>
      <c r="R26" t="n">
        <v>809474</v>
      </c>
      <c r="S26" t="inlineStr">
        <is>
          <t>202306</t>
        </is>
      </c>
      <c r="T26" t="inlineStr">
        <is>
          <t>100G+200G分两组核算，需根据各自实际流量分别计算保底【BEC新建】300G，保底120G。计提参考值</t>
        </is>
      </c>
      <c r="V26" t="n">
        <v>120.101051331</v>
      </c>
      <c r="X26" s="3" t="n">
        <v>44927</v>
      </c>
      <c r="Y26" s="3" t="n">
        <v>45107</v>
      </c>
      <c r="Z26" t="inlineStr">
        <is>
          <t>YANC3CM</t>
        </is>
      </c>
      <c r="AA26" t="n">
        <v>0.4</v>
      </c>
      <c r="AB26" t="n">
        <v>300</v>
      </c>
      <c r="AC26" t="n">
        <v>120</v>
      </c>
    </row>
    <row r="27">
      <c r="A27" t="inlineStr">
        <is>
          <t>移动</t>
        </is>
      </c>
      <c r="B27" t="inlineStr">
        <is>
          <t>华东-吴蕊</t>
        </is>
      </c>
      <c r="C27" t="inlineStr">
        <is>
          <t>江苏</t>
        </is>
      </c>
      <c r="D27" t="inlineStr">
        <is>
          <t>王阳</t>
        </is>
      </c>
      <c r="E27" t="inlineStr">
        <is>
          <t>中国移动通信集团江苏有限公司盐城分公司</t>
        </is>
      </c>
      <c r="F27" t="inlineStr">
        <is>
          <t>盐城移动</t>
        </is>
      </c>
      <c r="G27" t="inlineStr">
        <is>
          <t>带宽</t>
        </is>
      </c>
      <c r="H27" t="inlineStr">
        <is>
          <t>182315IDC00077</t>
        </is>
      </c>
      <c r="J27" t="inlineStr">
        <is>
          <t>CDN带宽</t>
        </is>
      </c>
      <c r="K27" t="inlineStr">
        <is>
          <t>盐城</t>
        </is>
      </c>
      <c r="L27" t="inlineStr">
        <is>
          <t>盐城3移动</t>
        </is>
      </c>
      <c r="M27" t="inlineStr">
        <is>
          <t>CDNYANCCM2</t>
        </is>
      </c>
      <c r="N27" s="3" t="n">
        <v>44835</v>
      </c>
      <c r="O27" t="inlineStr">
        <is>
          <t>300G</t>
        </is>
      </c>
      <c r="P27" t="n">
        <v>6740</v>
      </c>
      <c r="Q27" t="n">
        <v>46.10000000000001</v>
      </c>
      <c r="R27" t="n">
        <v>310714</v>
      </c>
      <c r="S27" t="inlineStr">
        <is>
          <t>202305</t>
        </is>
      </c>
      <c r="T27" t="inlineStr">
        <is>
          <t>补提5月盐城3移动带宽结算差异，结算166.84G，提120.74G，补46.1G(更新流量)</t>
        </is>
      </c>
      <c r="V27" t="n">
        <v>120.741</v>
      </c>
      <c r="W27" t="n">
        <v>166.84</v>
      </c>
      <c r="X27" s="3" t="n">
        <v>44927</v>
      </c>
      <c r="Y27" s="3" t="n">
        <v>45107</v>
      </c>
    </row>
    <row r="28">
      <c r="A28" t="inlineStr">
        <is>
          <t>移动</t>
        </is>
      </c>
      <c r="B28" t="inlineStr">
        <is>
          <t>华东-吴蕊</t>
        </is>
      </c>
      <c r="C28" t="inlineStr">
        <is>
          <t>江苏</t>
        </is>
      </c>
      <c r="D28" t="inlineStr">
        <is>
          <t>王阳</t>
        </is>
      </c>
      <c r="E28" t="inlineStr">
        <is>
          <t>中国移动通信集团江苏有限公司盐城分公司</t>
        </is>
      </c>
      <c r="F28" t="inlineStr">
        <is>
          <t>盐城移动</t>
        </is>
      </c>
      <c r="G28" t="inlineStr">
        <is>
          <t>带宽</t>
        </is>
      </c>
      <c r="H28" t="inlineStr">
        <is>
          <t>182315IDC00077</t>
        </is>
      </c>
      <c r="J28" t="inlineStr">
        <is>
          <t>CDN带宽</t>
        </is>
      </c>
      <c r="K28" t="inlineStr">
        <is>
          <t>盐城</t>
        </is>
      </c>
      <c r="L28" t="inlineStr">
        <is>
          <t>盐城3移动</t>
        </is>
      </c>
      <c r="M28" t="inlineStr">
        <is>
          <t>CDNYANCCM2</t>
        </is>
      </c>
      <c r="N28" s="3" t="n">
        <v>44835</v>
      </c>
      <c r="O28" t="inlineStr">
        <is>
          <t>300G</t>
        </is>
      </c>
      <c r="P28" t="n">
        <v>6740</v>
      </c>
      <c r="Q28" t="n">
        <v>9.110000000000014</v>
      </c>
      <c r="R28" t="n">
        <v>61401.4</v>
      </c>
      <c r="S28" t="inlineStr">
        <is>
          <t>202306</t>
        </is>
      </c>
      <c r="T28" t="inlineStr">
        <is>
          <t>补提6月盐城3移动带宽结算差异，结算129.21G，提120.1G，补9.11G</t>
        </is>
      </c>
      <c r="V28" t="n">
        <v>120.101051331</v>
      </c>
      <c r="W28" t="n">
        <v>129.21</v>
      </c>
      <c r="X28" s="3" t="n">
        <v>44927</v>
      </c>
      <c r="Y28" s="3" t="n">
        <v>45107</v>
      </c>
    </row>
    <row r="29">
      <c r="A29" t="inlineStr">
        <is>
          <t>移动</t>
        </is>
      </c>
      <c r="B29" t="inlineStr">
        <is>
          <t>华东-吴蕊</t>
        </is>
      </c>
      <c r="C29" t="inlineStr">
        <is>
          <t>江苏</t>
        </is>
      </c>
      <c r="D29" t="inlineStr">
        <is>
          <t>王阳</t>
        </is>
      </c>
      <c r="E29" t="inlineStr">
        <is>
          <t>中国移动通信集团江苏有限公司盐城分公司</t>
        </is>
      </c>
      <c r="F29" t="inlineStr">
        <is>
          <t>盐城移动</t>
        </is>
      </c>
      <c r="G29" t="inlineStr">
        <is>
          <t>带宽</t>
        </is>
      </c>
      <c r="H29" t="inlineStr">
        <is>
          <t>182315IDC00158</t>
        </is>
      </c>
      <c r="J29" t="inlineStr">
        <is>
          <t>CDN带宽</t>
        </is>
      </c>
      <c r="K29" t="inlineStr">
        <is>
          <t>盐城</t>
        </is>
      </c>
      <c r="L29" t="inlineStr">
        <is>
          <t>盐城移动</t>
        </is>
      </c>
      <c r="N29" t="inlineStr">
        <is>
          <t>2019/2/1
2022/4/30</t>
        </is>
      </c>
      <c r="O29" t="inlineStr">
        <is>
          <t>240G
-40G</t>
        </is>
      </c>
      <c r="P29" t="n">
        <v>6740</v>
      </c>
      <c r="Q29" t="n">
        <v>115.62</v>
      </c>
      <c r="R29" t="n">
        <v>779278.8</v>
      </c>
      <c r="S29" t="inlineStr">
        <is>
          <t>202305</t>
        </is>
      </c>
      <c r="T29" t="inlineStr">
        <is>
          <t>2022.6该节点转为BEC使用。
2022/4/30退租40G，退租后保底80G,10M</t>
        </is>
      </c>
      <c r="V29" t="n">
        <v>115.615531921</v>
      </c>
      <c r="X29" s="3" t="n">
        <v>44927</v>
      </c>
      <c r="Y29" s="3" t="n">
        <v>45077</v>
      </c>
      <c r="Z29" t="inlineStr">
        <is>
          <t>YANCCM</t>
        </is>
      </c>
      <c r="AA29" t="n">
        <v>0.4</v>
      </c>
      <c r="AB29" t="n">
        <v>200</v>
      </c>
      <c r="AC29" t="n">
        <v>80</v>
      </c>
    </row>
    <row r="30">
      <c r="A30" t="inlineStr">
        <is>
          <t>移动</t>
        </is>
      </c>
      <c r="B30" t="inlineStr">
        <is>
          <t>华东-吴蕊</t>
        </is>
      </c>
      <c r="C30" t="inlineStr">
        <is>
          <t>江苏</t>
        </is>
      </c>
      <c r="D30" t="inlineStr">
        <is>
          <t>王阳</t>
        </is>
      </c>
      <c r="E30" t="inlineStr">
        <is>
          <t>中国移动通信集团江苏有限公司盐城分公司</t>
        </is>
      </c>
      <c r="F30" t="inlineStr">
        <is>
          <t>盐城移动</t>
        </is>
      </c>
      <c r="G30" t="inlineStr">
        <is>
          <t>带宽</t>
        </is>
      </c>
      <c r="H30" t="inlineStr">
        <is>
          <t>182315IDC00158</t>
        </is>
      </c>
      <c r="J30" t="inlineStr">
        <is>
          <t>CDN带宽</t>
        </is>
      </c>
      <c r="K30" t="inlineStr">
        <is>
          <t>盐城</t>
        </is>
      </c>
      <c r="L30" t="inlineStr">
        <is>
          <t>盐城移动</t>
        </is>
      </c>
      <c r="N30" t="inlineStr">
        <is>
          <t>2019/2/1
2022/4/30</t>
        </is>
      </c>
      <c r="O30" t="inlineStr">
        <is>
          <t>240G
-40G</t>
        </is>
      </c>
      <c r="P30" t="n">
        <v>6740</v>
      </c>
      <c r="Q30" t="n">
        <v>0.8399999999999892</v>
      </c>
      <c r="R30" t="n">
        <v>5661.6</v>
      </c>
      <c r="S30" t="inlineStr">
        <is>
          <t>202305</t>
        </is>
      </c>
      <c r="T30" t="inlineStr">
        <is>
          <t>补提5月盐城移动带宽结算差异，结算116.46G，提115.62G，补0.84G</t>
        </is>
      </c>
      <c r="V30" t="n">
        <v>115.615531921</v>
      </c>
      <c r="W30" t="n">
        <v>117.3</v>
      </c>
      <c r="X30" s="3" t="n">
        <v>44927</v>
      </c>
      <c r="Y30" s="3" t="n">
        <v>45077</v>
      </c>
    </row>
    <row r="31"/>
    <row r="32">
      <c r="A32" s="2" t="inlineStr">
        <is>
          <t>地点</t>
        </is>
      </c>
      <c r="B32" s="2" t="inlineStr">
        <is>
          <t>地点</t>
        </is>
      </c>
      <c r="C32" s="2" t="inlineStr">
        <is>
          <t>SYS统计</t>
        </is>
      </c>
      <c r="D32" s="2" t="inlineStr">
        <is>
          <t>运营商统计</t>
        </is>
      </c>
      <c r="E32" s="2" t="inlineStr">
        <is>
          <t>差异率</t>
        </is>
      </c>
      <c r="F32" s="2" t="inlineStr">
        <is>
          <t>中值</t>
        </is>
      </c>
      <c r="G32" s="2" t="inlineStr">
        <is>
          <t>结算流量</t>
        </is>
      </c>
      <c r="H32" s="2" t="inlineStr">
        <is>
          <t>计费单位</t>
        </is>
      </c>
      <c r="I32" s="2" t="inlineStr">
        <is>
          <t>结算</t>
        </is>
      </c>
    </row>
    <row r="33">
      <c r="E33">
        <f>(D33-C33)/D33</f>
        <v/>
      </c>
      <c r="F33">
        <f>AVERAGE(C33,D33)</f>
        <v/>
      </c>
      <c r="I33">
        <f>G33*H33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较瘦 庄</dc:creator>
  <dcterms:created xsi:type="dcterms:W3CDTF">2023-10-20T16:13:28Z</dcterms:created>
  <dcterms:modified xsi:type="dcterms:W3CDTF">2023-10-20T16:13:33Z</dcterms:modified>
  <cp:lastModifiedBy>较瘦 庄</cp:lastModifiedBy>
</cp:coreProperties>
</file>