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B-14\Downloads\"/>
    </mc:Choice>
  </mc:AlternateContent>
  <xr:revisionPtr revIDLastSave="0" documentId="13_ncr:1_{71FDDE19-4D73-4345-93CF-C9028BEE4EAC}" xr6:coauthVersionLast="47" xr6:coauthVersionMax="47" xr10:uidLastSave="{00000000-0000-0000-0000-000000000000}"/>
  <bookViews>
    <workbookView xWindow="-120" yWindow="-120" windowWidth="20730" windowHeight="11160" xr2:uid="{D3F83D72-572E-4DB0-BDCF-103B12E1284A}"/>
  </bookViews>
  <sheets>
    <sheet name="Biseccion" sheetId="1" r:id="rId1"/>
    <sheet name="Regla Falsa" sheetId="2" r:id="rId2"/>
    <sheet name="Secante" sheetId="3" r:id="rId3"/>
    <sheet name="Newton-Raphson" sheetId="4" r:id="rId4"/>
    <sheet name="Ecuaciones Algebraicas Line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5" i="2" s="1"/>
  <c r="C5" i="2"/>
  <c r="E5" i="2"/>
  <c r="I5" i="2"/>
  <c r="H11" i="5" a="1"/>
  <c r="H11" i="5" s="1"/>
  <c r="L11" i="5" s="1" a="1"/>
  <c r="L11" i="5" s="1"/>
  <c r="A25" i="5" a="1"/>
  <c r="A25" i="5" s="1"/>
  <c r="E25" i="5" s="1" a="1"/>
  <c r="E25" i="5" s="1"/>
  <c r="E11" i="5" a="1"/>
  <c r="E11" i="5" s="1"/>
  <c r="A11" i="5" a="1"/>
  <c r="A11" i="5" s="1"/>
  <c r="B6" i="3"/>
  <c r="C6" i="3"/>
  <c r="D6" i="3"/>
  <c r="D5" i="3"/>
  <c r="D4" i="3"/>
  <c r="C5" i="3"/>
  <c r="B5" i="3"/>
  <c r="B4" i="3"/>
  <c r="C4" i="3"/>
  <c r="C3" i="3"/>
  <c r="C2" i="3"/>
  <c r="O4" i="1"/>
  <c r="O3" i="1"/>
  <c r="O2" i="1"/>
  <c r="P4" i="1"/>
  <c r="P3" i="1"/>
  <c r="P2" i="1"/>
  <c r="S2" i="1"/>
  <c r="N2" i="1"/>
  <c r="B27" i="1"/>
  <c r="D27" i="1" s="1"/>
  <c r="C27" i="1"/>
  <c r="E27" i="1"/>
  <c r="I27" i="1"/>
  <c r="F26" i="1"/>
  <c r="E26" i="1"/>
  <c r="F25" i="1"/>
  <c r="E25" i="1"/>
  <c r="I25" i="1"/>
  <c r="I24" i="1"/>
  <c r="G24" i="1"/>
  <c r="F24" i="1"/>
  <c r="E24" i="1"/>
  <c r="I2" i="2"/>
  <c r="E2" i="2"/>
  <c r="D2" i="2"/>
  <c r="E2" i="1"/>
  <c r="D24" i="1"/>
  <c r="I2" i="1"/>
  <c r="F2" i="1"/>
  <c r="D2" i="1"/>
  <c r="F5" i="2" l="1"/>
  <c r="G5" i="2" s="1"/>
  <c r="H5" i="2"/>
  <c r="Q2" i="1"/>
  <c r="F27" i="1"/>
  <c r="G27" i="1" s="1"/>
  <c r="H27" i="1"/>
  <c r="F2" i="2"/>
  <c r="G2" i="2" s="1"/>
  <c r="G2" i="1"/>
  <c r="B6" i="2" l="1"/>
  <c r="C6" i="2"/>
  <c r="I6" i="2" s="1"/>
  <c r="M3" i="1"/>
  <c r="L3" i="1"/>
  <c r="B28" i="1"/>
  <c r="C28" i="1"/>
  <c r="I28" i="1" s="1"/>
  <c r="C3" i="2"/>
  <c r="I3" i="2" s="1"/>
  <c r="B3" i="2"/>
  <c r="C25" i="1"/>
  <c r="B25" i="1"/>
  <c r="B3" i="1"/>
  <c r="E3" i="1" s="1"/>
  <c r="C3" i="1"/>
  <c r="I3" i="1" s="1"/>
  <c r="E6" i="2" l="1"/>
  <c r="D6" i="2"/>
  <c r="S3" i="1"/>
  <c r="N3" i="1"/>
  <c r="E28" i="1"/>
  <c r="D28" i="1"/>
  <c r="E3" i="2"/>
  <c r="D3" i="2"/>
  <c r="D25" i="1"/>
  <c r="D3" i="1"/>
  <c r="F6" i="2" l="1"/>
  <c r="H6" i="2"/>
  <c r="G6" i="2"/>
  <c r="Q3" i="1"/>
  <c r="R3" i="1"/>
  <c r="F28" i="1"/>
  <c r="H28" i="1"/>
  <c r="G28" i="1"/>
  <c r="F3" i="2"/>
  <c r="G3" i="2" s="1"/>
  <c r="H3" i="2"/>
  <c r="F3" i="1"/>
  <c r="H3" i="1"/>
  <c r="G25" i="1"/>
  <c r="H25" i="1"/>
  <c r="G3" i="1"/>
  <c r="B7" i="2" l="1"/>
  <c r="C7" i="2"/>
  <c r="I7" i="2" s="1"/>
  <c r="M4" i="1"/>
  <c r="L4" i="1"/>
  <c r="B29" i="1"/>
  <c r="C29" i="1"/>
  <c r="I29" i="1" s="1"/>
  <c r="C4" i="2"/>
  <c r="B4" i="2"/>
  <c r="C26" i="1"/>
  <c r="B26" i="1"/>
  <c r="C4" i="1"/>
  <c r="I4" i="1" s="1"/>
  <c r="B4" i="1"/>
  <c r="E4" i="1" s="1"/>
  <c r="E7" i="2" l="1"/>
  <c r="D7" i="2"/>
  <c r="N4" i="1"/>
  <c r="S4" i="1"/>
  <c r="E29" i="1"/>
  <c r="D29" i="1"/>
  <c r="E4" i="2"/>
  <c r="D4" i="2"/>
  <c r="I4" i="2"/>
  <c r="D26" i="1"/>
  <c r="I26" i="1"/>
  <c r="D4" i="1"/>
  <c r="F7" i="2" l="1"/>
  <c r="H7" i="2"/>
  <c r="G7" i="2"/>
  <c r="Q4" i="1"/>
  <c r="R4" i="1"/>
  <c r="F29" i="1"/>
  <c r="G29" i="1" s="1"/>
  <c r="H29" i="1"/>
  <c r="F4" i="2"/>
  <c r="H4" i="2"/>
  <c r="G4" i="2"/>
  <c r="F4" i="1"/>
  <c r="G4" i="1" s="1"/>
  <c r="H4" i="1"/>
  <c r="G26" i="1"/>
  <c r="H26" i="1"/>
  <c r="B8" i="2" l="1"/>
  <c r="C8" i="2"/>
  <c r="I8" i="2" s="1"/>
  <c r="B30" i="1"/>
  <c r="C30" i="1"/>
  <c r="I30" i="1" s="1"/>
  <c r="B5" i="1"/>
  <c r="C5" i="1"/>
  <c r="E8" i="2" l="1"/>
  <c r="D8" i="2"/>
  <c r="E30" i="1"/>
  <c r="D30" i="1"/>
  <c r="I5" i="1"/>
  <c r="D5" i="1"/>
  <c r="E5" i="1"/>
  <c r="F8" i="2" l="1"/>
  <c r="H8" i="2"/>
  <c r="G8" i="2"/>
  <c r="F30" i="1"/>
  <c r="G30" i="1" s="1"/>
  <c r="H30" i="1"/>
  <c r="F5" i="1"/>
  <c r="G5" i="1" s="1"/>
  <c r="H5" i="1"/>
  <c r="B9" i="2" l="1"/>
  <c r="C9" i="2"/>
  <c r="I9" i="2" s="1"/>
  <c r="B31" i="1"/>
  <c r="C31" i="1"/>
  <c r="I31" i="1" s="1"/>
  <c r="B6" i="1"/>
  <c r="C6" i="1"/>
  <c r="I6" i="1" s="1"/>
  <c r="E9" i="2" l="1"/>
  <c r="D9" i="2"/>
  <c r="E31" i="1"/>
  <c r="D31" i="1"/>
  <c r="D6" i="1"/>
  <c r="E6" i="1"/>
  <c r="F9" i="2" l="1"/>
  <c r="H9" i="2"/>
  <c r="G9" i="2"/>
  <c r="F31" i="1"/>
  <c r="G31" i="1" s="1"/>
  <c r="H31" i="1"/>
  <c r="F6" i="1"/>
  <c r="G6" i="1" s="1"/>
  <c r="H6" i="1"/>
  <c r="B10" i="2" l="1"/>
  <c r="C10" i="2"/>
  <c r="I10" i="2" s="1"/>
  <c r="B32" i="1"/>
  <c r="C32" i="1"/>
  <c r="B7" i="1"/>
  <c r="C7" i="1"/>
  <c r="E10" i="2" l="1"/>
  <c r="D10" i="2"/>
  <c r="I32" i="1"/>
  <c r="E32" i="1"/>
  <c r="D32" i="1"/>
  <c r="D7" i="1"/>
  <c r="E7" i="1"/>
  <c r="I7" i="1"/>
  <c r="F10" i="2" l="1"/>
  <c r="H10" i="2"/>
  <c r="G10" i="2"/>
  <c r="F32" i="1"/>
  <c r="G32" i="1" s="1"/>
  <c r="H32" i="1"/>
  <c r="F7" i="1"/>
  <c r="G7" i="1" s="1"/>
  <c r="H7" i="1"/>
  <c r="B11" i="2" l="1"/>
  <c r="C11" i="2"/>
  <c r="I11" i="2" s="1"/>
  <c r="B33" i="1"/>
  <c r="C33" i="1"/>
  <c r="I33" i="1" s="1"/>
  <c r="C8" i="1"/>
  <c r="B8" i="1"/>
  <c r="E11" i="2" l="1"/>
  <c r="D11" i="2"/>
  <c r="E33" i="1"/>
  <c r="D33" i="1"/>
  <c r="E8" i="1"/>
  <c r="D8" i="1"/>
  <c r="I8" i="1"/>
  <c r="F11" i="2" l="1"/>
  <c r="H11" i="2"/>
  <c r="G11" i="2"/>
  <c r="F33" i="1"/>
  <c r="H33" i="1"/>
  <c r="G33" i="1"/>
  <c r="F8" i="1"/>
  <c r="G8" i="1" s="1"/>
  <c r="H8" i="1"/>
  <c r="B12" i="2" l="1"/>
  <c r="C12" i="2"/>
  <c r="I12" i="2" s="1"/>
  <c r="B34" i="1"/>
  <c r="C34" i="1"/>
  <c r="I34" i="1" s="1"/>
  <c r="B9" i="1"/>
  <c r="C9" i="1"/>
  <c r="E12" i="2" l="1"/>
  <c r="D12" i="2"/>
  <c r="E34" i="1"/>
  <c r="D34" i="1"/>
  <c r="I9" i="1"/>
  <c r="D9" i="1"/>
  <c r="E9" i="1"/>
  <c r="F12" i="2" l="1"/>
  <c r="H12" i="2"/>
  <c r="G12" i="2"/>
  <c r="F34" i="1"/>
  <c r="H34" i="1"/>
  <c r="G34" i="1"/>
  <c r="F9" i="1"/>
  <c r="G9" i="1" s="1"/>
  <c r="H9" i="1"/>
  <c r="B13" i="2" l="1"/>
  <c r="C13" i="2"/>
  <c r="I13" i="2" s="1"/>
  <c r="B35" i="1"/>
  <c r="C35" i="1"/>
  <c r="I35" i="1" s="1"/>
  <c r="C10" i="1"/>
  <c r="I10" i="1" s="1"/>
  <c r="B10" i="1"/>
  <c r="E13" i="2" l="1"/>
  <c r="D13" i="2"/>
  <c r="E35" i="1"/>
  <c r="D35" i="1"/>
  <c r="E10" i="1"/>
  <c r="D10" i="1"/>
  <c r="F13" i="2" l="1"/>
  <c r="H13" i="2"/>
  <c r="G13" i="2"/>
  <c r="F35" i="1"/>
  <c r="H35" i="1"/>
  <c r="G35" i="1"/>
  <c r="F10" i="1"/>
  <c r="G10" i="1" s="1"/>
  <c r="H10" i="1"/>
  <c r="B14" i="2" l="1"/>
  <c r="C14" i="2"/>
  <c r="I14" i="2" s="1"/>
  <c r="B36" i="1"/>
  <c r="C36" i="1"/>
  <c r="I36" i="1" s="1"/>
  <c r="B11" i="1"/>
  <c r="C11" i="1"/>
  <c r="E14" i="2" l="1"/>
  <c r="D14" i="2"/>
  <c r="E36" i="1"/>
  <c r="D36" i="1"/>
  <c r="I11" i="1"/>
  <c r="E11" i="1"/>
  <c r="D11" i="1"/>
  <c r="F14" i="2" l="1"/>
  <c r="H14" i="2"/>
  <c r="G14" i="2"/>
  <c r="F36" i="1"/>
  <c r="G36" i="1" s="1"/>
  <c r="H36" i="1"/>
  <c r="F11" i="1"/>
  <c r="G11" i="1" s="1"/>
  <c r="H11" i="1"/>
  <c r="B15" i="2" l="1"/>
  <c r="C15" i="2"/>
  <c r="I15" i="2" s="1"/>
  <c r="B37" i="1"/>
  <c r="C37" i="1"/>
  <c r="I37" i="1" s="1"/>
  <c r="C12" i="1"/>
  <c r="I12" i="1" s="1"/>
  <c r="B12" i="1"/>
  <c r="E15" i="2" l="1"/>
  <c r="D15" i="2"/>
  <c r="E37" i="1"/>
  <c r="D37" i="1"/>
  <c r="E12" i="1"/>
  <c r="D12" i="1"/>
  <c r="F15" i="2" l="1"/>
  <c r="H15" i="2"/>
  <c r="G15" i="2"/>
  <c r="F37" i="1"/>
  <c r="G37" i="1" s="1"/>
  <c r="H37" i="1"/>
  <c r="F12" i="1"/>
  <c r="G12" i="1" s="1"/>
  <c r="H12" i="1"/>
  <c r="B16" i="2" l="1"/>
  <c r="C16" i="2"/>
  <c r="I16" i="2" s="1"/>
  <c r="B38" i="1"/>
  <c r="C38" i="1"/>
  <c r="I38" i="1" s="1"/>
  <c r="C13" i="1"/>
  <c r="I13" i="1" s="1"/>
  <c r="B13" i="1"/>
  <c r="E16" i="2" l="1"/>
  <c r="D16" i="2"/>
  <c r="E38" i="1"/>
  <c r="D38" i="1"/>
  <c r="E13" i="1"/>
  <c r="D13" i="1"/>
  <c r="F16" i="2" l="1"/>
  <c r="H16" i="2"/>
  <c r="G16" i="2"/>
  <c r="F38" i="1"/>
  <c r="H38" i="1"/>
  <c r="G38" i="1"/>
  <c r="F13" i="1"/>
  <c r="H13" i="1"/>
  <c r="G13" i="1"/>
  <c r="B17" i="2" l="1"/>
  <c r="C17" i="2"/>
  <c r="I17" i="2" s="1"/>
  <c r="B39" i="1"/>
  <c r="C39" i="1"/>
  <c r="I39" i="1" s="1"/>
  <c r="C14" i="1"/>
  <c r="B14" i="1"/>
  <c r="E17" i="2" l="1"/>
  <c r="D17" i="2"/>
  <c r="E39" i="1"/>
  <c r="D39" i="1"/>
  <c r="D14" i="1"/>
  <c r="E14" i="1"/>
  <c r="I14" i="1"/>
  <c r="F17" i="2" l="1"/>
  <c r="H17" i="2"/>
  <c r="G17" i="2"/>
  <c r="F39" i="1"/>
  <c r="G39" i="1" s="1"/>
  <c r="H39" i="1"/>
  <c r="G14" i="1"/>
  <c r="F14" i="1"/>
  <c r="H14" i="1"/>
  <c r="B18" i="2" l="1"/>
  <c r="C18" i="2"/>
  <c r="I18" i="2" s="1"/>
  <c r="B40" i="1"/>
  <c r="C40" i="1"/>
  <c r="I40" i="1" s="1"/>
  <c r="C15" i="1"/>
  <c r="I15" i="1" s="1"/>
  <c r="B15" i="1"/>
  <c r="E18" i="2" l="1"/>
  <c r="D18" i="2"/>
  <c r="E40" i="1"/>
  <c r="D40" i="1"/>
  <c r="D15" i="1"/>
  <c r="E15" i="1"/>
  <c r="F18" i="2" l="1"/>
  <c r="H18" i="2"/>
  <c r="G18" i="2"/>
  <c r="F40" i="1"/>
  <c r="H40" i="1"/>
  <c r="G40" i="1"/>
  <c r="F15" i="1"/>
  <c r="G15" i="1" s="1"/>
  <c r="H15" i="1"/>
  <c r="B19" i="2" l="1"/>
  <c r="C19" i="2"/>
  <c r="I19" i="2" s="1"/>
  <c r="B41" i="1"/>
  <c r="C41" i="1"/>
  <c r="I41" i="1" s="1"/>
  <c r="C16" i="1"/>
  <c r="B16" i="1"/>
  <c r="E19" i="2" l="1"/>
  <c r="D19" i="2"/>
  <c r="D41" i="1"/>
  <c r="E41" i="1"/>
  <c r="E16" i="1"/>
  <c r="D16" i="1"/>
  <c r="I16" i="1"/>
  <c r="F19" i="2" l="1"/>
  <c r="H19" i="2"/>
  <c r="G19" i="2"/>
  <c r="F41" i="1"/>
  <c r="G41" i="1" s="1"/>
  <c r="H41" i="1"/>
  <c r="F16" i="1"/>
  <c r="G16" i="1" s="1"/>
  <c r="H16" i="1"/>
  <c r="B20" i="2" l="1"/>
  <c r="C20" i="2"/>
  <c r="I20" i="2" s="1"/>
  <c r="B42" i="1"/>
  <c r="C42" i="1"/>
  <c r="I42" i="1" s="1"/>
  <c r="B17" i="1"/>
  <c r="C17" i="1"/>
  <c r="E20" i="2" l="1"/>
  <c r="D20" i="2"/>
  <c r="E42" i="1"/>
  <c r="D42" i="1"/>
  <c r="I17" i="1"/>
  <c r="D17" i="1"/>
  <c r="E17" i="1"/>
  <c r="F20" i="2" l="1"/>
  <c r="H20" i="2"/>
  <c r="G20" i="2"/>
  <c r="F42" i="1"/>
  <c r="G42" i="1" s="1"/>
  <c r="H42" i="1"/>
  <c r="F17" i="1"/>
  <c r="G17" i="1" s="1"/>
  <c r="H17" i="1"/>
  <c r="B21" i="2" l="1"/>
  <c r="C21" i="2"/>
  <c r="I21" i="2" s="1"/>
  <c r="B43" i="1"/>
  <c r="C43" i="1"/>
  <c r="I43" i="1" s="1"/>
  <c r="C18" i="1"/>
  <c r="I18" i="1" s="1"/>
  <c r="B18" i="1"/>
  <c r="E21" i="2" l="1"/>
  <c r="D21" i="2"/>
  <c r="E43" i="1"/>
  <c r="D43" i="1"/>
  <c r="D18" i="1"/>
  <c r="E18" i="1"/>
  <c r="F21" i="2" l="1"/>
  <c r="H21" i="2"/>
  <c r="G21" i="2"/>
  <c r="F43" i="1"/>
  <c r="G43" i="1" s="1"/>
  <c r="H43" i="1"/>
  <c r="F18" i="1"/>
  <c r="G18" i="1" s="1"/>
  <c r="H18" i="1"/>
  <c r="B19" i="1" l="1"/>
  <c r="C19" i="1"/>
  <c r="I19" i="1" s="1"/>
  <c r="D19" i="1" l="1"/>
  <c r="E19" i="1"/>
  <c r="F19" i="1" l="1"/>
  <c r="G19" i="1" s="1"/>
  <c r="H19" i="1"/>
  <c r="C20" i="1" l="1"/>
  <c r="I20" i="1" s="1"/>
  <c r="B20" i="1"/>
  <c r="E20" i="1" l="1"/>
  <c r="D20" i="1"/>
  <c r="F20" i="1" l="1"/>
  <c r="G20" i="1" s="1"/>
  <c r="H20" i="1"/>
  <c r="C21" i="1" l="1"/>
  <c r="I21" i="1" s="1"/>
  <c r="B21" i="1"/>
  <c r="D21" i="1" l="1"/>
  <c r="E21" i="1"/>
  <c r="F21" i="1" l="1"/>
  <c r="G21" i="1" s="1"/>
  <c r="H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<sst xmlns="http://schemas.openxmlformats.org/spreadsheetml/2006/main" count="126" uniqueCount="43">
  <si>
    <t>Iteracion</t>
  </si>
  <si>
    <t>Xa</t>
  </si>
  <si>
    <t>Xb</t>
  </si>
  <si>
    <t>Xr</t>
  </si>
  <si>
    <t>f(Xa)</t>
  </si>
  <si>
    <t>f(Xr)</t>
  </si>
  <si>
    <t>f(Xa)f(Xr)</t>
  </si>
  <si>
    <t>Ea(%)</t>
  </si>
  <si>
    <t>Et(%)</t>
  </si>
  <si>
    <t>F(x)</t>
  </si>
  <si>
    <t>X</t>
  </si>
  <si>
    <t xml:space="preserve">                  </t>
  </si>
  <si>
    <t>Ecuacion 1</t>
  </si>
  <si>
    <t>Ecuacion 2</t>
  </si>
  <si>
    <t>Ecuacion 3</t>
  </si>
  <si>
    <t>Matriz de Coeficientes</t>
  </si>
  <si>
    <t>Resultados</t>
  </si>
  <si>
    <t>Matriz Inversa</t>
  </si>
  <si>
    <t>Vector de las Incognitas</t>
  </si>
  <si>
    <t>Datos Iniciales</t>
  </si>
  <si>
    <t>Funcion</t>
  </si>
  <si>
    <t>xi</t>
  </si>
  <si>
    <t>Ea</t>
  </si>
  <si>
    <t>x0</t>
  </si>
  <si>
    <t>f(x) = x^3-13x-12</t>
  </si>
  <si>
    <t>x1</t>
  </si>
  <si>
    <t>x2</t>
  </si>
  <si>
    <t xml:space="preserve">Iteracion </t>
  </si>
  <si>
    <t>Iteraccion 1</t>
  </si>
  <si>
    <t>h0</t>
  </si>
  <si>
    <t>h1</t>
  </si>
  <si>
    <t>Funciones</t>
  </si>
  <si>
    <t>d0</t>
  </si>
  <si>
    <t>f(x0)</t>
  </si>
  <si>
    <t>d1</t>
  </si>
  <si>
    <t>f(x1)</t>
  </si>
  <si>
    <t>a</t>
  </si>
  <si>
    <t>f(x2)</t>
  </si>
  <si>
    <t>b</t>
  </si>
  <si>
    <t>c</t>
  </si>
  <si>
    <t>raiz +</t>
  </si>
  <si>
    <t>raiz -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</si>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</sst>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1" applyBorder="1"/>
    <xf numFmtId="0" fontId="2" fillId="3" borderId="1" xfId="2" applyBorder="1"/>
    <xf numFmtId="0" fontId="2" fillId="4" borderId="1" xfId="3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8" fontId="0" fillId="0" borderId="0" xfId="4" applyNumberFormat="1" applyFont="1" applyAlignment="1">
      <alignment horizontal="center"/>
    </xf>
    <xf numFmtId="0" fontId="5" fillId="5" borderId="1" xfId="6" applyAlignment="1">
      <alignment horizontal="center"/>
    </xf>
    <xf numFmtId="0" fontId="5" fillId="5" borderId="1" xfId="6" applyAlignment="1">
      <alignment horizontal="center"/>
    </xf>
    <xf numFmtId="0" fontId="4" fillId="5" borderId="2" xfId="5" applyAlignment="1">
      <alignment horizontal="center"/>
    </xf>
    <xf numFmtId="0" fontId="4" fillId="5" borderId="2" xfId="5"/>
  </cellXfs>
  <cellStyles count="7">
    <cellStyle name="Cálculo" xfId="6" builtinId="22"/>
    <cellStyle name="Énfasis1" xfId="1" builtinId="29"/>
    <cellStyle name="Énfasis2" xfId="2" builtinId="33"/>
    <cellStyle name="Énfasis3" xfId="3" builtinId="37"/>
    <cellStyle name="Normal" xfId="0" builtinId="0"/>
    <cellStyle name="Porcentaje" xfId="4" builtinId="5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4762</xdr:rowOff>
    </xdr:from>
    <xdr:ext cx="138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A0EF62C-C2DC-4FC7-A47C-9B87AFB179A4}"/>
                </a:ext>
              </a:extLst>
            </xdr:cNvPr>
            <xdr:cNvSpPr txBox="1"/>
          </xdr:nvSpPr>
          <xdr:spPr>
            <a:xfrm>
              <a:off x="809625" y="4762"/>
              <a:ext cx="138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>
                        <a:latin typeface="Cambria Math" panose="02040503050406030204" pitchFamily="18" charset="0"/>
                      </a:rPr>
                      <m:t>2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−6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=−38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A0EF62C-C2DC-4FC7-A47C-9B87AFB179A4}"/>
                </a:ext>
              </a:extLst>
            </xdr:cNvPr>
            <xdr:cNvSpPr txBox="1"/>
          </xdr:nvSpPr>
          <xdr:spPr>
            <a:xfrm>
              <a:off x="809625" y="4762"/>
              <a:ext cx="138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2𝑥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1−6𝑥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2−𝑥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3=−38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1</xdr:row>
      <xdr:rowOff>4762</xdr:rowOff>
    </xdr:from>
    <xdr:ext cx="14441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F1224F-43BB-4A87-90B3-B33763BB44CE}"/>
                </a:ext>
              </a:extLst>
            </xdr:cNvPr>
            <xdr:cNvSpPr txBox="1"/>
          </xdr:nvSpPr>
          <xdr:spPr>
            <a:xfrm>
              <a:off x="771525" y="195262"/>
              <a:ext cx="1444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100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NI" sz="1100" i="0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NI" sz="1100" i="0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NI" sz="11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</m:t>
                  </m:r>
                </m:oMath>
              </a14:m>
              <a:r>
                <a:rPr lang="es-NI" sz="1100"/>
                <a:t>34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D8F1224F-43BB-4A87-90B3-B33763BB44CE}"/>
                </a:ext>
              </a:extLst>
            </xdr:cNvPr>
            <xdr:cNvSpPr txBox="1"/>
          </xdr:nvSpPr>
          <xdr:spPr>
            <a:xfrm>
              <a:off x="771525" y="195262"/>
              <a:ext cx="1444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1−𝑥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2+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7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=−</a:t>
              </a:r>
              <a:r>
                <a:rPr lang="es-NI" sz="1100"/>
                <a:t>34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4762</xdr:rowOff>
    </xdr:from>
    <xdr:ext cx="14892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B8ECE93-10FA-4E55-AC8F-3C5AD06AB202}"/>
                </a:ext>
              </a:extLst>
            </xdr:cNvPr>
            <xdr:cNvSpPr txBox="1"/>
          </xdr:nvSpPr>
          <xdr:spPr>
            <a:xfrm>
              <a:off x="762000" y="385762"/>
              <a:ext cx="14892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ES" sz="1100" b="0" i="0">
                        <a:latin typeface="Cambria Math" panose="02040503050406030204" pitchFamily="18" charset="0"/>
                      </a:rPr>
                      <m:t>8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=−20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B8ECE93-10FA-4E55-AC8F-3C5AD06AB202}"/>
                </a:ext>
              </a:extLst>
            </xdr:cNvPr>
            <xdr:cNvSpPr txBox="1"/>
          </xdr:nvSpPr>
          <xdr:spPr>
            <a:xfrm>
              <a:off x="762000" y="385762"/>
              <a:ext cx="14892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−</a:t>
              </a:r>
              <a:r>
                <a:rPr lang="es-ES" sz="1100" b="0" i="0">
                  <a:latin typeface="Cambria Math" panose="02040503050406030204" pitchFamily="18" charset="0"/>
                </a:rPr>
                <a:t>8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1+𝑥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3=−20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14</xdr:row>
      <xdr:rowOff>4762</xdr:rowOff>
    </xdr:from>
    <xdr:ext cx="11222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8CA4EDC-F661-4458-B0F9-5038303A719A}"/>
                </a:ext>
              </a:extLst>
            </xdr:cNvPr>
            <xdr:cNvSpPr txBox="1"/>
          </xdr:nvSpPr>
          <xdr:spPr>
            <a:xfrm>
              <a:off x="809625" y="2671762"/>
              <a:ext cx="1122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>
                        <a:latin typeface="Cambria Math" panose="02040503050406030204" pitchFamily="18" charset="0"/>
                      </a:rPr>
                      <m:t>2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0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8CA4EDC-F661-4458-B0F9-5038303A719A}"/>
                </a:ext>
              </a:extLst>
            </xdr:cNvPr>
            <xdr:cNvSpPr txBox="1"/>
          </xdr:nvSpPr>
          <xdr:spPr>
            <a:xfrm>
              <a:off x="809625" y="2671762"/>
              <a:ext cx="11222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2𝑥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2−𝑥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3=</a:t>
              </a:r>
              <a:r>
                <a:rPr lang="es-ES" sz="1100" b="0" i="0">
                  <a:latin typeface="Cambria Math" panose="02040503050406030204" pitchFamily="18" charset="0"/>
                </a:rPr>
                <a:t>1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15</xdr:row>
      <xdr:rowOff>4762</xdr:rowOff>
    </xdr:from>
    <xdr:ext cx="13453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5358414-EC9B-4DE8-8DAE-93A4AE3A65C2}"/>
                </a:ext>
              </a:extLst>
            </xdr:cNvPr>
            <xdr:cNvSpPr txBox="1"/>
          </xdr:nvSpPr>
          <xdr:spPr>
            <a:xfrm>
              <a:off x="771525" y="2862262"/>
              <a:ext cx="1345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NI" sz="1100" i="0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5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NI" sz="11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NI" sz="1100" i="0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NI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NI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i="0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NI" sz="110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=−</m:t>
                  </m:r>
                </m:oMath>
              </a14:m>
              <a:r>
                <a:rPr lang="es-NI" sz="1100"/>
                <a:t>4</a:t>
              </a:r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5358414-EC9B-4DE8-8DAE-93A4AE3A65C2}"/>
                </a:ext>
              </a:extLst>
            </xdr:cNvPr>
            <xdr:cNvSpPr txBox="1"/>
          </xdr:nvSpPr>
          <xdr:spPr>
            <a:xfrm>
              <a:off x="771525" y="2862262"/>
              <a:ext cx="13453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2+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=−</a:t>
              </a:r>
              <a:r>
                <a:rPr lang="es-NI" sz="1100"/>
                <a:t>4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4762</xdr:rowOff>
    </xdr:from>
    <xdr:ext cx="1200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AD8FE29-956D-4F3B-AF01-B1DC97EF4A76}"/>
                </a:ext>
              </a:extLst>
            </xdr:cNvPr>
            <xdr:cNvSpPr txBox="1"/>
          </xdr:nvSpPr>
          <xdr:spPr>
            <a:xfrm>
              <a:off x="762000" y="3052762"/>
              <a:ext cx="1200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i="0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3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0">
                        <a:latin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AD8FE29-956D-4F3B-AF01-B1DC97EF4A76}"/>
                </a:ext>
              </a:extLst>
            </xdr:cNvPr>
            <xdr:cNvSpPr txBox="1"/>
          </xdr:nvSpPr>
          <xdr:spPr>
            <a:xfrm>
              <a:off x="762000" y="3052762"/>
              <a:ext cx="1200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1+𝑥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3=</a:t>
              </a:r>
              <a:r>
                <a:rPr lang="es-ES" sz="1100" b="0" i="0">
                  <a:latin typeface="Cambria Math" panose="02040503050406030204" pitchFamily="18" charset="0"/>
                </a:rPr>
                <a:t>5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47625</xdr:colOff>
      <xdr:row>0</xdr:row>
      <xdr:rowOff>4762</xdr:rowOff>
    </xdr:from>
    <xdr:ext cx="11495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5A43388-6642-4A72-9B19-A2DE1C12E11F}"/>
                </a:ext>
              </a:extLst>
            </xdr:cNvPr>
            <xdr:cNvSpPr txBox="1"/>
          </xdr:nvSpPr>
          <xdr:spPr>
            <a:xfrm>
              <a:off x="6143625" y="4762"/>
              <a:ext cx="11495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=−3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5A43388-6642-4A72-9B19-A2DE1C12E11F}"/>
                </a:ext>
              </a:extLst>
            </xdr:cNvPr>
            <xdr:cNvSpPr txBox="1"/>
          </xdr:nvSpPr>
          <xdr:spPr>
            <a:xfrm>
              <a:off x="6143625" y="4762"/>
              <a:ext cx="11495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2−𝑥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3=−3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</xdr:row>
      <xdr:rowOff>4762</xdr:rowOff>
    </xdr:from>
    <xdr:ext cx="13057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8773DFC2-6235-4773-BABA-45BAB0BBCED6}"/>
                </a:ext>
              </a:extLst>
            </xdr:cNvPr>
            <xdr:cNvSpPr txBox="1"/>
          </xdr:nvSpPr>
          <xdr:spPr>
            <a:xfrm>
              <a:off x="6105525" y="195262"/>
              <a:ext cx="13057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8773DFC2-6235-4773-BABA-45BAB0BBCED6}"/>
                </a:ext>
              </a:extLst>
            </xdr:cNvPr>
            <xdr:cNvSpPr txBox="1"/>
          </xdr:nvSpPr>
          <xdr:spPr>
            <a:xfrm>
              <a:off x="6105525" y="195262"/>
              <a:ext cx="13057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1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2+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7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</a:t>
              </a:r>
              <a:r>
                <a:rPr lang="es-NI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2</xdr:row>
      <xdr:rowOff>4762</xdr:rowOff>
    </xdr:from>
    <xdr:ext cx="14892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3FD39B5-6A51-4ED0-8F68-A7F8C6B01057}"/>
                </a:ext>
              </a:extLst>
            </xdr:cNvPr>
            <xdr:cNvSpPr txBox="1"/>
          </xdr:nvSpPr>
          <xdr:spPr>
            <a:xfrm>
              <a:off x="762000" y="385762"/>
              <a:ext cx="14892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ES" sz="1100" b="0" i="0">
                        <a:latin typeface="Cambria Math" panose="02040503050406030204" pitchFamily="18" charset="0"/>
                      </a:rPr>
                      <m:t>8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N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NI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NI" sz="1100" i="0">
                        <a:latin typeface="Cambria Math" panose="02040503050406030204" pitchFamily="18" charset="0"/>
                      </a:rPr>
                      <m:t>=−20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83FD39B5-6A51-4ED0-8F68-A7F8C6B01057}"/>
                </a:ext>
              </a:extLst>
            </xdr:cNvPr>
            <xdr:cNvSpPr txBox="1"/>
          </xdr:nvSpPr>
          <xdr:spPr>
            <a:xfrm>
              <a:off x="762000" y="385762"/>
              <a:ext cx="14892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−</a:t>
              </a:r>
              <a:r>
                <a:rPr lang="es-ES" sz="1100" b="0" i="0">
                  <a:latin typeface="Cambria Math" panose="02040503050406030204" pitchFamily="18" charset="0"/>
                </a:rPr>
                <a:t>8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1+𝑥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NI" sz="1100" i="0">
                  <a:latin typeface="Cambria Math" panose="02040503050406030204" pitchFamily="18" charset="0"/>
                </a:rPr>
                <a:t>2−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es-E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lang="es-NI" sz="1100" i="0">
                  <a:latin typeface="Cambria Math" panose="02040503050406030204" pitchFamily="18" charset="0"/>
                </a:rPr>
                <a:t>𝑥</a:t>
              </a:r>
              <a:r>
                <a:rPr lang="es-N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〗_</a:t>
              </a:r>
              <a:r>
                <a:rPr lang="es-NI" sz="1100" i="0">
                  <a:latin typeface="Cambria Math" panose="02040503050406030204" pitchFamily="18" charset="0"/>
                </a:rPr>
                <a:t>3=−20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D818-B488-499F-8F3A-2E7064F4CE63}">
  <dimension ref="A1:S43"/>
  <sheetViews>
    <sheetView tabSelected="1" workbookViewId="0">
      <selection activeCell="J6" sqref="J6"/>
    </sheetView>
  </sheetViews>
  <sheetFormatPr baseColWidth="10" defaultRowHeight="15" x14ac:dyDescent="0.25"/>
  <cols>
    <col min="6" max="6" width="11.85546875" bestFit="1" customWidth="1"/>
  </cols>
  <sheetData>
    <row r="1" spans="1: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2" t="s">
        <v>5</v>
      </c>
      <c r="Q1" s="12" t="s">
        <v>6</v>
      </c>
      <c r="R1" s="12" t="s">
        <v>7</v>
      </c>
      <c r="S1" s="12" t="s">
        <v>8</v>
      </c>
    </row>
    <row r="2" spans="1:19" x14ac:dyDescent="0.25">
      <c r="A2" s="12">
        <v>1</v>
      </c>
      <c r="B2" s="12">
        <v>0.5</v>
      </c>
      <c r="C2" s="12">
        <v>1.5</v>
      </c>
      <c r="D2" s="12">
        <f>(B2+C2)/2</f>
        <v>1</v>
      </c>
      <c r="E2" s="12">
        <f>(B2^10)-2</f>
        <v>-1.9990234375</v>
      </c>
      <c r="F2" s="12">
        <f>(D2^10)-2</f>
        <v>-1</v>
      </c>
      <c r="G2" s="12">
        <f>E2*F2</f>
        <v>1.9990234375</v>
      </c>
      <c r="H2" s="12"/>
      <c r="I2" s="12">
        <f>ABS(((C2-B2)/2)*100)</f>
        <v>50</v>
      </c>
      <c r="K2" s="12">
        <v>1</v>
      </c>
      <c r="L2" s="12">
        <v>0</v>
      </c>
      <c r="M2" s="12">
        <v>0.75</v>
      </c>
      <c r="N2" s="12">
        <f>(L2+M2)/2</f>
        <v>0.375</v>
      </c>
      <c r="O2" s="12">
        <f>((2*((EXP(1))^(L2^2)))-(5*L2))</f>
        <v>2</v>
      </c>
      <c r="P2" s="12">
        <f>((2*((EXP(1))^(L2^2)))-(5*L2))</f>
        <v>2</v>
      </c>
      <c r="Q2" s="12">
        <f>O2*P2</f>
        <v>4</v>
      </c>
      <c r="R2" s="12"/>
      <c r="S2" s="12">
        <f>ABS(((M2-L2)/2)*100)</f>
        <v>37.5</v>
      </c>
    </row>
    <row r="3" spans="1:19" x14ac:dyDescent="0.25">
      <c r="A3" s="12">
        <v>2</v>
      </c>
      <c r="B3" s="12">
        <f>IF(G2&lt;0,D2,B2)</f>
        <v>0.5</v>
      </c>
      <c r="C3" s="12">
        <f>IF(G2&lt;0,C2,D2)</f>
        <v>1</v>
      </c>
      <c r="D3" s="12">
        <f>(B3+C3)/2</f>
        <v>0.75</v>
      </c>
      <c r="E3" s="12">
        <f>(B3^10)-2</f>
        <v>-1.9990234375</v>
      </c>
      <c r="F3" s="12">
        <f>(D3^10)-2</f>
        <v>-1.9436864852905273</v>
      </c>
      <c r="G3" s="12">
        <f>E3*F3</f>
        <v>3.8854748392477632</v>
      </c>
      <c r="H3" s="12">
        <f>ABS((D2-D3)/D2)</f>
        <v>0.25</v>
      </c>
      <c r="I3" s="12">
        <f>ABS(((C3-B3)/2)*100)</f>
        <v>25</v>
      </c>
      <c r="K3" s="12">
        <v>2</v>
      </c>
      <c r="L3" s="12">
        <f>IF(Q2&lt;0,N2,L2)</f>
        <v>0</v>
      </c>
      <c r="M3" s="12">
        <f>IF(Q2&lt;0,M2,N2)</f>
        <v>0.375</v>
      </c>
      <c r="N3" s="12">
        <f>(L3+M3)/2</f>
        <v>0.1875</v>
      </c>
      <c r="O3" s="12">
        <f>((2*((EXP(1))^(L2^2)))-(5*L2))</f>
        <v>2</v>
      </c>
      <c r="P3" s="12">
        <f>((2*((EXP(1))^(L2^2)))-(5*L2))</f>
        <v>2</v>
      </c>
      <c r="Q3" s="12">
        <f>O3*P3</f>
        <v>4</v>
      </c>
      <c r="R3" s="12">
        <f>ABS((N2-N3)/N2)</f>
        <v>0.5</v>
      </c>
      <c r="S3" s="12">
        <f>ABS(((M3-L3)/2)*100)</f>
        <v>18.75</v>
      </c>
    </row>
    <row r="4" spans="1:19" x14ac:dyDescent="0.25">
      <c r="A4" s="12">
        <v>3</v>
      </c>
      <c r="B4" s="12">
        <f>IF(G3&lt;0,C3,D3)</f>
        <v>0.75</v>
      </c>
      <c r="C4" s="12">
        <f>IF(G3&lt;0,B3,C3)</f>
        <v>1</v>
      </c>
      <c r="D4" s="12">
        <f>(B4+C4)/2</f>
        <v>0.875</v>
      </c>
      <c r="E4" s="12">
        <f>(B4^10)-2</f>
        <v>-1.9436864852905273</v>
      </c>
      <c r="F4" s="12">
        <f>(D4^10)-2</f>
        <v>-1.7369244238361716</v>
      </c>
      <c r="G4" s="12">
        <f>E4*F4</f>
        <v>3.3760365285814027</v>
      </c>
      <c r="H4" s="12">
        <f>ABS((D3-D4)/D3)</f>
        <v>0.16666666666666666</v>
      </c>
      <c r="I4" s="12">
        <f>ABS(((C4-B4)/2)*100)</f>
        <v>12.5</v>
      </c>
      <c r="K4" s="12">
        <v>3</v>
      </c>
      <c r="L4" s="12">
        <f>IF(Q3&lt;0,M3,N3)</f>
        <v>0.1875</v>
      </c>
      <c r="M4" s="12">
        <f>IF(Q3&lt;0,L3,M3)</f>
        <v>0.375</v>
      </c>
      <c r="N4" s="12">
        <f>(L4+M4)/2</f>
        <v>0.28125</v>
      </c>
      <c r="O4" s="12">
        <f>((2*((EXP(1))^(L2^2)))-(5*L2))</f>
        <v>2</v>
      </c>
      <c r="P4" s="12">
        <f>((2*((EXP(1))^(L2^2)))-(5*L2))</f>
        <v>2</v>
      </c>
      <c r="Q4" s="12">
        <f>O4*P4</f>
        <v>4</v>
      </c>
      <c r="R4" s="12">
        <f>ABS((N3-N4)/N3)</f>
        <v>0.5</v>
      </c>
      <c r="S4" s="12">
        <f>ABS(((M4-L4)/2)*100)</f>
        <v>9.375</v>
      </c>
    </row>
    <row r="5" spans="1:19" x14ac:dyDescent="0.25">
      <c r="A5" s="12">
        <v>4</v>
      </c>
      <c r="B5" s="12">
        <f t="shared" ref="B5:B21" si="0">IF(G4&lt;0,C4,D4)</f>
        <v>0.875</v>
      </c>
      <c r="C5" s="12">
        <f t="shared" ref="C5:C21" si="1">IF(G4&lt;0,B4,C4)</f>
        <v>1</v>
      </c>
      <c r="D5" s="12">
        <f t="shared" ref="D5:D21" si="2">(B5+C5)/2</f>
        <v>0.9375</v>
      </c>
      <c r="E5" s="12">
        <f t="shared" ref="E5:E21" si="3">(B5^10)-2</f>
        <v>-1.7369244238361716</v>
      </c>
      <c r="F5" s="12">
        <f t="shared" ref="F5:F21" si="4">(D5^10)-2</f>
        <v>-1.4755395249512731</v>
      </c>
      <c r="G5" s="12">
        <f t="shared" ref="G5:G21" si="5">E5*F5</f>
        <v>2.5629006392234883</v>
      </c>
      <c r="H5" s="12">
        <f t="shared" ref="H5:H21" si="6">ABS((D4-D5)/D4)</f>
        <v>7.1428571428571425E-2</v>
      </c>
      <c r="I5" s="12">
        <f t="shared" ref="I5:I21" si="7">ABS(((C5-B5)/2)*100)</f>
        <v>6.25</v>
      </c>
      <c r="K5" s="12">
        <v>4</v>
      </c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>
        <v>5</v>
      </c>
      <c r="B6" s="12">
        <f t="shared" si="0"/>
        <v>0.9375</v>
      </c>
      <c r="C6" s="12">
        <f t="shared" si="1"/>
        <v>1</v>
      </c>
      <c r="D6" s="12">
        <f t="shared" si="2"/>
        <v>0.96875</v>
      </c>
      <c r="E6" s="12">
        <f t="shared" si="3"/>
        <v>-1.4755395249512731</v>
      </c>
      <c r="F6" s="12">
        <f t="shared" si="4"/>
        <v>-1.2720238433278714</v>
      </c>
      <c r="G6" s="12">
        <f t="shared" si="5"/>
        <v>1.8769214575107001</v>
      </c>
      <c r="H6" s="12">
        <f t="shared" si="6"/>
        <v>3.3333333333333333E-2</v>
      </c>
      <c r="I6" s="12">
        <f t="shared" si="7"/>
        <v>3.125</v>
      </c>
      <c r="K6" s="12">
        <v>5</v>
      </c>
      <c r="L6" s="12"/>
      <c r="M6" s="12"/>
      <c r="N6" s="12"/>
      <c r="O6" s="12"/>
      <c r="P6" s="12"/>
      <c r="Q6" s="12"/>
      <c r="R6" s="12"/>
      <c r="S6" s="12"/>
    </row>
    <row r="7" spans="1:19" x14ac:dyDescent="0.25">
      <c r="A7" s="12">
        <v>6</v>
      </c>
      <c r="B7" s="12">
        <f t="shared" si="0"/>
        <v>0.96875</v>
      </c>
      <c r="C7" s="12">
        <f t="shared" si="1"/>
        <v>1</v>
      </c>
      <c r="D7" s="12">
        <f t="shared" si="2"/>
        <v>0.984375</v>
      </c>
      <c r="E7" s="12">
        <f t="shared" si="3"/>
        <v>-1.2720238433278714</v>
      </c>
      <c r="F7" s="12">
        <f t="shared" si="4"/>
        <v>-1.1457091502359842</v>
      </c>
      <c r="G7" s="12">
        <f t="shared" si="5"/>
        <v>1.4573693566190862</v>
      </c>
      <c r="H7" s="12">
        <f t="shared" si="6"/>
        <v>1.6129032258064516E-2</v>
      </c>
      <c r="I7" s="12">
        <f t="shared" si="7"/>
        <v>1.5625</v>
      </c>
      <c r="K7" s="12">
        <v>6</v>
      </c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2">
        <v>7</v>
      </c>
      <c r="B8" s="12">
        <f t="shared" si="0"/>
        <v>0.984375</v>
      </c>
      <c r="C8" s="12">
        <f t="shared" si="1"/>
        <v>1</v>
      </c>
      <c r="D8" s="12">
        <f t="shared" si="2"/>
        <v>0.9921875</v>
      </c>
      <c r="E8" s="12">
        <f t="shared" si="3"/>
        <v>-1.1457091502359842</v>
      </c>
      <c r="F8" s="12">
        <f t="shared" si="4"/>
        <v>-1.0754348634034012</v>
      </c>
      <c r="G8" s="12">
        <f t="shared" si="5"/>
        <v>1.2321355634840625</v>
      </c>
      <c r="H8" s="12">
        <f t="shared" si="6"/>
        <v>7.9365079365079361E-3</v>
      </c>
      <c r="I8" s="12">
        <f t="shared" si="7"/>
        <v>0.78125</v>
      </c>
      <c r="K8" s="12">
        <v>7</v>
      </c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2">
        <v>8</v>
      </c>
      <c r="B9" s="12">
        <f t="shared" si="0"/>
        <v>0.9921875</v>
      </c>
      <c r="C9" s="12">
        <f t="shared" si="1"/>
        <v>1</v>
      </c>
      <c r="D9" s="12">
        <f t="shared" si="2"/>
        <v>0.99609375</v>
      </c>
      <c r="E9" s="12">
        <f t="shared" si="3"/>
        <v>-1.0754348634034012</v>
      </c>
      <c r="F9" s="12">
        <f t="shared" si="4"/>
        <v>-1.0383829583835738</v>
      </c>
      <c r="G9" s="12">
        <f t="shared" si="5"/>
        <v>1.1167132350096582</v>
      </c>
      <c r="H9" s="12">
        <f t="shared" si="6"/>
        <v>3.937007874015748E-3</v>
      </c>
      <c r="I9" s="12">
        <f t="shared" si="7"/>
        <v>0.390625</v>
      </c>
      <c r="K9" s="12">
        <v>8</v>
      </c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2">
        <v>9</v>
      </c>
      <c r="B10" s="12">
        <f t="shared" si="0"/>
        <v>0.99609375</v>
      </c>
      <c r="C10" s="12">
        <f t="shared" si="1"/>
        <v>1</v>
      </c>
      <c r="D10" s="12">
        <f t="shared" si="2"/>
        <v>0.998046875</v>
      </c>
      <c r="E10" s="12">
        <f t="shared" si="3"/>
        <v>-1.0383829583835738</v>
      </c>
      <c r="F10" s="12">
        <f t="shared" si="4"/>
        <v>-1.019360479643967</v>
      </c>
      <c r="G10" s="12">
        <f t="shared" si="5"/>
        <v>1.0584865505120011</v>
      </c>
      <c r="H10" s="12">
        <f t="shared" si="6"/>
        <v>1.9607843137254902E-3</v>
      </c>
      <c r="I10" s="12">
        <f t="shared" si="7"/>
        <v>0.1953125</v>
      </c>
      <c r="K10" s="12">
        <v>9</v>
      </c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2">
        <v>10</v>
      </c>
      <c r="B11" s="12">
        <f t="shared" si="0"/>
        <v>0.998046875</v>
      </c>
      <c r="C11" s="12">
        <f t="shared" si="1"/>
        <v>1</v>
      </c>
      <c r="D11" s="12">
        <f t="shared" si="2"/>
        <v>0.9990234375</v>
      </c>
      <c r="E11" s="12">
        <f t="shared" si="3"/>
        <v>-1.019360479643967</v>
      </c>
      <c r="F11" s="12">
        <f t="shared" si="4"/>
        <v>-1.0097228212237006</v>
      </c>
      <c r="G11" s="12">
        <f t="shared" si="5"/>
        <v>1.0292715393500511</v>
      </c>
      <c r="H11" s="12">
        <f t="shared" si="6"/>
        <v>9.7847358121330719E-4</v>
      </c>
      <c r="I11" s="12">
        <f t="shared" si="7"/>
        <v>9.765625E-2</v>
      </c>
      <c r="K11" s="12">
        <v>10</v>
      </c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2">
        <v>11</v>
      </c>
      <c r="B12" s="12">
        <f t="shared" si="0"/>
        <v>0.9990234375</v>
      </c>
      <c r="C12" s="12">
        <f t="shared" si="1"/>
        <v>1</v>
      </c>
      <c r="D12" s="12">
        <f t="shared" si="2"/>
        <v>0.99951171875</v>
      </c>
      <c r="E12" s="12">
        <f t="shared" si="3"/>
        <v>-1.0097228212237006</v>
      </c>
      <c r="F12" s="12">
        <f t="shared" si="4"/>
        <v>-1.004872097621849</v>
      </c>
      <c r="G12" s="12">
        <f t="shared" si="5"/>
        <v>1.0146422893797113</v>
      </c>
      <c r="H12" s="12">
        <f t="shared" si="6"/>
        <v>4.8875855327468231E-4</v>
      </c>
      <c r="I12" s="12">
        <f t="shared" si="7"/>
        <v>4.8828125E-2</v>
      </c>
      <c r="K12" s="12">
        <v>11</v>
      </c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2">
        <v>12</v>
      </c>
      <c r="B13" s="12">
        <f t="shared" si="0"/>
        <v>0.99951171875</v>
      </c>
      <c r="C13" s="12">
        <f t="shared" si="1"/>
        <v>1</v>
      </c>
      <c r="D13" s="12">
        <f t="shared" si="2"/>
        <v>0.999755859375</v>
      </c>
      <c r="E13" s="12">
        <f t="shared" si="3"/>
        <v>-1.004872097621849</v>
      </c>
      <c r="F13" s="12">
        <f t="shared" si="4"/>
        <v>-1.0024387257864691</v>
      </c>
      <c r="G13" s="12">
        <f t="shared" si="5"/>
        <v>1.0073227051184228</v>
      </c>
      <c r="H13" s="12">
        <f t="shared" si="6"/>
        <v>2.4425989252564728E-4</v>
      </c>
      <c r="I13" s="12">
        <f t="shared" si="7"/>
        <v>2.44140625E-2</v>
      </c>
      <c r="K13" s="12">
        <v>12</v>
      </c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2">
        <v>13</v>
      </c>
      <c r="B14" s="12">
        <f t="shared" si="0"/>
        <v>0.999755859375</v>
      </c>
      <c r="C14" s="12">
        <f t="shared" si="1"/>
        <v>1</v>
      </c>
      <c r="D14" s="12">
        <f t="shared" si="2"/>
        <v>0.9998779296875</v>
      </c>
      <c r="E14" s="12">
        <f t="shared" si="3"/>
        <v>-1.0024387257864691</v>
      </c>
      <c r="F14" s="12">
        <f t="shared" si="4"/>
        <v>-1.0012200327909784</v>
      </c>
      <c r="G14" s="12">
        <f t="shared" si="5"/>
        <v>1.0036617339028751</v>
      </c>
      <c r="H14" s="12">
        <f t="shared" si="6"/>
        <v>1.221001221001221E-4</v>
      </c>
      <c r="I14" s="12">
        <f t="shared" si="7"/>
        <v>1.220703125E-2</v>
      </c>
      <c r="K14" s="12">
        <v>13</v>
      </c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2">
        <v>14</v>
      </c>
      <c r="B15" s="12">
        <f t="shared" si="0"/>
        <v>0.9998779296875</v>
      </c>
      <c r="C15" s="12">
        <f t="shared" si="1"/>
        <v>1</v>
      </c>
      <c r="D15" s="12">
        <f t="shared" si="2"/>
        <v>0.99993896484375</v>
      </c>
      <c r="E15" s="12">
        <f t="shared" si="3"/>
        <v>-1.0012200327909784</v>
      </c>
      <c r="F15" s="12">
        <f t="shared" si="4"/>
        <v>-1.0006101839517187</v>
      </c>
      <c r="G15" s="12">
        <f t="shared" si="5"/>
        <v>1.0018309611871268</v>
      </c>
      <c r="H15" s="12">
        <f t="shared" si="6"/>
        <v>6.1042607740202661E-5</v>
      </c>
      <c r="I15" s="12">
        <f t="shared" si="7"/>
        <v>6.103515625E-3</v>
      </c>
      <c r="K15" s="12">
        <v>14</v>
      </c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2">
        <v>15</v>
      </c>
      <c r="B16" s="12">
        <f t="shared" si="0"/>
        <v>0.99993896484375</v>
      </c>
      <c r="C16" s="12">
        <f t="shared" si="1"/>
        <v>1</v>
      </c>
      <c r="D16" s="12">
        <f t="shared" si="2"/>
        <v>0.999969482421875</v>
      </c>
      <c r="E16" s="12">
        <f t="shared" si="3"/>
        <v>-1.0006101839517187</v>
      </c>
      <c r="F16" s="12">
        <f t="shared" si="4"/>
        <v>-1.0003051338751445</v>
      </c>
      <c r="G16" s="12">
        <f t="shared" si="5"/>
        <v>1.0009155040146571</v>
      </c>
      <c r="H16" s="12">
        <f t="shared" si="6"/>
        <v>3.0519440883843008E-5</v>
      </c>
      <c r="I16" s="12">
        <f t="shared" si="7"/>
        <v>3.0517578125E-3</v>
      </c>
      <c r="K16" s="12">
        <v>15</v>
      </c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2">
        <v>16</v>
      </c>
      <c r="B17" s="12">
        <f t="shared" si="0"/>
        <v>0.999969482421875</v>
      </c>
      <c r="C17" s="12">
        <f t="shared" si="1"/>
        <v>1</v>
      </c>
      <c r="D17" s="12">
        <f t="shared" si="2"/>
        <v>0.9999847412109375</v>
      </c>
      <c r="E17" s="12">
        <f t="shared" si="3"/>
        <v>-1.0003051338751445</v>
      </c>
      <c r="F17" s="12">
        <f t="shared" si="4"/>
        <v>-1.0001525774136724</v>
      </c>
      <c r="G17" s="12">
        <f t="shared" si="5"/>
        <v>1.0004577578453544</v>
      </c>
      <c r="H17" s="12">
        <f t="shared" si="6"/>
        <v>1.5259254737998596E-5</v>
      </c>
      <c r="I17" s="12">
        <f t="shared" si="7"/>
        <v>1.52587890625E-3</v>
      </c>
      <c r="K17" s="12">
        <v>16</v>
      </c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2">
        <v>17</v>
      </c>
      <c r="B18" s="12">
        <f t="shared" si="0"/>
        <v>0.9999847412109375</v>
      </c>
      <c r="C18" s="12">
        <f t="shared" si="1"/>
        <v>1</v>
      </c>
      <c r="D18" s="12">
        <f t="shared" si="2"/>
        <v>0.99999237060546875</v>
      </c>
      <c r="E18" s="12">
        <f t="shared" si="3"/>
        <v>-1.0001525774136724</v>
      </c>
      <c r="F18" s="12">
        <f t="shared" si="4"/>
        <v>-1.000076291326021</v>
      </c>
      <c r="G18" s="12">
        <f t="shared" si="5"/>
        <v>1.0002288803800266</v>
      </c>
      <c r="H18" s="12">
        <f t="shared" si="6"/>
        <v>7.6295109483482109E-6</v>
      </c>
      <c r="I18" s="12">
        <f t="shared" si="7"/>
        <v>7.62939453125E-4</v>
      </c>
      <c r="K18" s="12">
        <v>17</v>
      </c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>
        <v>18</v>
      </c>
      <c r="B19" s="12">
        <f t="shared" si="0"/>
        <v>0.99999237060546875</v>
      </c>
      <c r="C19" s="12">
        <f t="shared" si="1"/>
        <v>1</v>
      </c>
      <c r="D19" s="12">
        <f t="shared" si="2"/>
        <v>0.99999618530273438</v>
      </c>
      <c r="E19" s="12">
        <f t="shared" si="3"/>
        <v>-1.000076291326021</v>
      </c>
      <c r="F19" s="12">
        <f t="shared" si="4"/>
        <v>-1.0000381463178267</v>
      </c>
      <c r="G19" s="12">
        <f t="shared" si="5"/>
        <v>1.0001144405540809</v>
      </c>
      <c r="H19" s="12">
        <f t="shared" si="6"/>
        <v>3.814726369677503E-6</v>
      </c>
      <c r="I19" s="12">
        <f t="shared" si="7"/>
        <v>3.814697265625E-4</v>
      </c>
      <c r="K19" s="12">
        <v>18</v>
      </c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>
        <v>19</v>
      </c>
      <c r="B20" s="12">
        <f t="shared" si="0"/>
        <v>0.99999618530273438</v>
      </c>
      <c r="C20" s="12">
        <f t="shared" si="1"/>
        <v>1</v>
      </c>
      <c r="D20" s="12">
        <f t="shared" si="2"/>
        <v>0.99999809265136719</v>
      </c>
      <c r="E20" s="12">
        <f t="shared" si="3"/>
        <v>-1.0000381463178267</v>
      </c>
      <c r="F20" s="12">
        <f t="shared" si="4"/>
        <v>-1.00001907332262</v>
      </c>
      <c r="G20" s="12">
        <f t="shared" si="5"/>
        <v>1.0000572203680238</v>
      </c>
      <c r="H20" s="12">
        <f t="shared" si="6"/>
        <v>1.9073559087978698E-6</v>
      </c>
      <c r="I20" s="12">
        <f t="shared" si="7"/>
        <v>1.9073486328125E-4</v>
      </c>
      <c r="K20" s="12">
        <v>19</v>
      </c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>
        <v>20</v>
      </c>
      <c r="B21" s="12">
        <f t="shared" si="0"/>
        <v>0.99999809265136719</v>
      </c>
      <c r="C21" s="12">
        <f t="shared" si="1"/>
        <v>1</v>
      </c>
      <c r="D21" s="12">
        <f t="shared" si="2"/>
        <v>0.99999904632568359</v>
      </c>
      <c r="E21" s="12">
        <f t="shared" si="3"/>
        <v>-1.00001907332262</v>
      </c>
      <c r="F21" s="12">
        <f t="shared" si="4"/>
        <v>-1.0000095367022368</v>
      </c>
      <c r="G21" s="12">
        <f t="shared" si="5"/>
        <v>1.0000286102067533</v>
      </c>
      <c r="H21" s="12">
        <f t="shared" si="6"/>
        <v>9.5367613539912299E-7</v>
      </c>
      <c r="I21" s="12">
        <f t="shared" si="7"/>
        <v>9.5367431640625E-5</v>
      </c>
      <c r="K21" s="12">
        <v>20</v>
      </c>
      <c r="L21" s="12"/>
      <c r="M21" s="12"/>
      <c r="N21" s="12"/>
      <c r="O21" s="12"/>
      <c r="P21" s="12"/>
      <c r="Q21" s="12"/>
      <c r="R21" s="12"/>
      <c r="S21" s="12"/>
    </row>
    <row r="23" spans="1:19" x14ac:dyDescent="0.25">
      <c r="A23" s="12" t="s">
        <v>0</v>
      </c>
      <c r="B23" s="12" t="s">
        <v>1</v>
      </c>
      <c r="C23" s="12" t="s">
        <v>2</v>
      </c>
      <c r="D23" s="12" t="s">
        <v>3</v>
      </c>
      <c r="E23" s="12" t="s">
        <v>4</v>
      </c>
      <c r="F23" s="12" t="s">
        <v>5</v>
      </c>
      <c r="G23" s="12" t="s">
        <v>6</v>
      </c>
      <c r="H23" s="12" t="s">
        <v>7</v>
      </c>
      <c r="I23" s="12" t="s">
        <v>8</v>
      </c>
    </row>
    <row r="24" spans="1:19" x14ac:dyDescent="0.25">
      <c r="A24" s="12">
        <v>1</v>
      </c>
      <c r="B24" s="12">
        <v>-3</v>
      </c>
      <c r="C24" s="12">
        <v>-2</v>
      </c>
      <c r="D24" s="12">
        <f>(B24+C24)/2</f>
        <v>-2.5</v>
      </c>
      <c r="E24" s="12">
        <f>((B24^4)-(2*(B24^3))-(12*(B24^2))-(16*B24)-40)</f>
        <v>35</v>
      </c>
      <c r="F24" s="12">
        <f>((D24^4)-(2*(D24^3))-(12*(D24^2))-(16*D24)-40)</f>
        <v>-4.6875</v>
      </c>
      <c r="G24" s="12">
        <f>E24*F24</f>
        <v>-164.0625</v>
      </c>
      <c r="H24" s="12"/>
      <c r="I24" s="12">
        <f>ABS(((C24-B24)/2)*100)</f>
        <v>50</v>
      </c>
    </row>
    <row r="25" spans="1:19" x14ac:dyDescent="0.25">
      <c r="A25" s="12">
        <v>2</v>
      </c>
      <c r="B25" s="12">
        <f>IF(G24&lt;0,D24,B24)</f>
        <v>-2.5</v>
      </c>
      <c r="C25" s="12">
        <f>IF(G24&lt;0,C24,D24)</f>
        <v>-2</v>
      </c>
      <c r="D25" s="12">
        <f>(B25+C25)/2</f>
        <v>-2.25</v>
      </c>
      <c r="E25" s="12">
        <f>((B25^4)-(2*(B25^3))-(12*(B25^2))-(16*B25)-40)</f>
        <v>-4.6875</v>
      </c>
      <c r="F25" s="12">
        <f>((D25^4)-(2*(D25^3))-(12*(D25^2))-(16*D25)-40)</f>
        <v>-16.33984375</v>
      </c>
      <c r="G25" s="12">
        <f>E25*F25</f>
        <v>76.593017578125</v>
      </c>
      <c r="H25" s="12">
        <f>ABS((D24-D25)/D24)</f>
        <v>0.1</v>
      </c>
      <c r="I25" s="12">
        <f>ABS(((C25-B25)/2)*100)</f>
        <v>25</v>
      </c>
    </row>
    <row r="26" spans="1:19" x14ac:dyDescent="0.25">
      <c r="A26" s="12">
        <v>3</v>
      </c>
      <c r="B26" s="12">
        <f>IF(G25&lt;0,C25,D25)</f>
        <v>-2.25</v>
      </c>
      <c r="C26" s="12">
        <f>IF(G25&lt;0,B25,C25)</f>
        <v>-2</v>
      </c>
      <c r="D26" s="12">
        <f>(B26+C26)/2</f>
        <v>-2.125</v>
      </c>
      <c r="E26" s="12">
        <f>((B26^4)-(2*(B26^3))-(12*(B26^2))-(16*B26)-40)</f>
        <v>-16.33984375</v>
      </c>
      <c r="F26" s="12">
        <f>((D26^4)-(2*(D26^3))-(12*(D26^2))-(16*D26)-40)</f>
        <v>-20.605224609375</v>
      </c>
      <c r="G26" s="12">
        <f>E26*F26</f>
        <v>336.68615055084229</v>
      </c>
      <c r="H26" s="12">
        <f>ABS((D25-D26)/D25)</f>
        <v>5.5555555555555552E-2</v>
      </c>
      <c r="I26" s="12">
        <f>ABS(((C26-B26)/2)*100)</f>
        <v>12.5</v>
      </c>
    </row>
    <row r="27" spans="1:19" x14ac:dyDescent="0.25">
      <c r="A27" s="12">
        <v>4</v>
      </c>
      <c r="B27" s="12">
        <f t="shared" ref="B27:B43" si="8">IF(G26&lt;0,C26,D26)</f>
        <v>-2.125</v>
      </c>
      <c r="C27" s="12">
        <f t="shared" ref="C27:C43" si="9">IF(G26&lt;0,B26,C26)</f>
        <v>-2</v>
      </c>
      <c r="D27" s="12">
        <f t="shared" ref="D27:D43" si="10">(B27+C27)/2</f>
        <v>-2.0625</v>
      </c>
      <c r="E27" s="12">
        <f t="shared" ref="E27:E43" si="11">((B27^4)-(2*(B27^3))-(12*(B27^2))-(16*B27)-40)</f>
        <v>-20.605224609375</v>
      </c>
      <c r="F27" s="12">
        <f t="shared" ref="F27:F43" si="12">((D27^4)-(2*(D27^3))-(12*(D27^2))-(16*D27)-40)</f>
        <v>-22.403793334960938</v>
      </c>
      <c r="G27" s="12">
        <f t="shared" ref="G27:G43" si="13">E27*F27</f>
        <v>461.63519376888871</v>
      </c>
      <c r="H27" s="12">
        <f t="shared" ref="H27:H43" si="14">ABS((D26-D27)/D26)</f>
        <v>2.9411764705882353E-2</v>
      </c>
      <c r="I27" s="12">
        <f t="shared" ref="I27:I43" si="15">ABS(((C27-B27)/2)*100)</f>
        <v>6.25</v>
      </c>
    </row>
    <row r="28" spans="1:19" x14ac:dyDescent="0.25">
      <c r="A28" s="12">
        <v>5</v>
      </c>
      <c r="B28" s="12">
        <f t="shared" si="8"/>
        <v>-2.0625</v>
      </c>
      <c r="C28" s="12">
        <f t="shared" si="9"/>
        <v>-2</v>
      </c>
      <c r="D28" s="12">
        <f t="shared" si="10"/>
        <v>-2.03125</v>
      </c>
      <c r="E28" s="12">
        <f t="shared" si="11"/>
        <v>-22.403793334960938</v>
      </c>
      <c r="F28" s="12">
        <f t="shared" si="12"/>
        <v>-23.226256370544434</v>
      </c>
      <c r="G28" s="12">
        <f t="shared" si="13"/>
        <v>520.3562476704974</v>
      </c>
      <c r="H28" s="12">
        <f t="shared" si="14"/>
        <v>1.5151515151515152E-2</v>
      </c>
      <c r="I28" s="12">
        <f t="shared" si="15"/>
        <v>3.125</v>
      </c>
    </row>
    <row r="29" spans="1:19" x14ac:dyDescent="0.25">
      <c r="A29" s="12">
        <v>6</v>
      </c>
      <c r="B29" s="12">
        <f t="shared" si="8"/>
        <v>-2.03125</v>
      </c>
      <c r="C29" s="12">
        <f t="shared" si="9"/>
        <v>-2</v>
      </c>
      <c r="D29" s="12">
        <f t="shared" si="10"/>
        <v>-2.015625</v>
      </c>
      <c r="E29" s="12">
        <f t="shared" si="11"/>
        <v>-23.226256370544434</v>
      </c>
      <c r="F29" s="12">
        <f t="shared" si="12"/>
        <v>-23.619102418422699</v>
      </c>
      <c r="G29" s="12">
        <f t="shared" si="13"/>
        <v>548.58332801243159</v>
      </c>
      <c r="H29" s="12">
        <f t="shared" si="14"/>
        <v>7.6923076923076927E-3</v>
      </c>
      <c r="I29" s="12">
        <f t="shared" si="15"/>
        <v>1.5625</v>
      </c>
    </row>
    <row r="30" spans="1:19" x14ac:dyDescent="0.25">
      <c r="A30" s="12">
        <v>7</v>
      </c>
      <c r="B30" s="12">
        <f t="shared" si="8"/>
        <v>-2.015625</v>
      </c>
      <c r="C30" s="12">
        <f t="shared" si="9"/>
        <v>-2</v>
      </c>
      <c r="D30" s="12">
        <f t="shared" si="10"/>
        <v>-2.0078125</v>
      </c>
      <c r="E30" s="12">
        <f t="shared" si="11"/>
        <v>-23.619102418422699</v>
      </c>
      <c r="F30" s="12">
        <f t="shared" si="12"/>
        <v>-23.811030384153128</v>
      </c>
      <c r="G30" s="12">
        <f t="shared" si="13"/>
        <v>562.39516533148753</v>
      </c>
      <c r="H30" s="12">
        <f t="shared" si="14"/>
        <v>3.875968992248062E-3</v>
      </c>
      <c r="I30" s="12">
        <f t="shared" si="15"/>
        <v>0.78125</v>
      </c>
    </row>
    <row r="31" spans="1:19" x14ac:dyDescent="0.25">
      <c r="A31" s="12">
        <v>8</v>
      </c>
      <c r="B31" s="12">
        <f t="shared" si="8"/>
        <v>-2.0078125</v>
      </c>
      <c r="C31" s="12">
        <f t="shared" si="9"/>
        <v>-2</v>
      </c>
      <c r="D31" s="12">
        <f t="shared" si="10"/>
        <v>-2.00390625</v>
      </c>
      <c r="E31" s="12">
        <f t="shared" si="11"/>
        <v>-23.811030384153128</v>
      </c>
      <c r="F31" s="12">
        <f t="shared" si="12"/>
        <v>-23.905883192783222</v>
      </c>
      <c r="G31" s="12">
        <f t="shared" si="13"/>
        <v>569.22371106337687</v>
      </c>
      <c r="H31" s="12">
        <f t="shared" si="14"/>
        <v>1.9455252918287938E-3</v>
      </c>
      <c r="I31" s="12">
        <f t="shared" si="15"/>
        <v>0.390625</v>
      </c>
    </row>
    <row r="32" spans="1:19" x14ac:dyDescent="0.25">
      <c r="A32" s="12">
        <v>9</v>
      </c>
      <c r="B32" s="12">
        <f t="shared" si="8"/>
        <v>-2.00390625</v>
      </c>
      <c r="C32" s="12">
        <f t="shared" si="9"/>
        <v>-2</v>
      </c>
      <c r="D32" s="12">
        <f t="shared" si="10"/>
        <v>-2.001953125</v>
      </c>
      <c r="E32" s="12">
        <f t="shared" si="11"/>
        <v>-23.905883192783222</v>
      </c>
      <c r="F32" s="12">
        <f t="shared" si="12"/>
        <v>-23.953033372745267</v>
      </c>
      <c r="G32" s="12">
        <f t="shared" si="13"/>
        <v>572.61841792168673</v>
      </c>
      <c r="H32" s="12">
        <f t="shared" si="14"/>
        <v>9.7465886939571145E-4</v>
      </c>
      <c r="I32" s="12">
        <f t="shared" si="15"/>
        <v>0.1953125</v>
      </c>
    </row>
    <row r="33" spans="1:9" x14ac:dyDescent="0.25">
      <c r="A33" s="12">
        <v>10</v>
      </c>
      <c r="B33" s="12">
        <f t="shared" si="8"/>
        <v>-2.001953125</v>
      </c>
      <c r="C33" s="12">
        <f t="shared" si="9"/>
        <v>-2</v>
      </c>
      <c r="D33" s="12">
        <f t="shared" si="10"/>
        <v>-2.0009765625</v>
      </c>
      <c r="E33" s="12">
        <f t="shared" si="11"/>
        <v>-23.953033372745267</v>
      </c>
      <c r="F33" s="12">
        <f t="shared" si="12"/>
        <v>-23.976539602502271</v>
      </c>
      <c r="G33" s="12">
        <f t="shared" si="13"/>
        <v>574.31085326168545</v>
      </c>
      <c r="H33" s="12">
        <f t="shared" si="14"/>
        <v>4.8780487804878049E-4</v>
      </c>
      <c r="I33" s="12">
        <f t="shared" si="15"/>
        <v>9.765625E-2</v>
      </c>
    </row>
    <row r="34" spans="1:9" x14ac:dyDescent="0.25">
      <c r="A34" s="12">
        <v>11</v>
      </c>
      <c r="B34" s="12">
        <f t="shared" si="8"/>
        <v>-2.0009765625</v>
      </c>
      <c r="C34" s="12">
        <f t="shared" si="9"/>
        <v>-2</v>
      </c>
      <c r="D34" s="12">
        <f t="shared" si="10"/>
        <v>-2.00048828125</v>
      </c>
      <c r="E34" s="12">
        <f t="shared" si="11"/>
        <v>-23.976539602502271</v>
      </c>
      <c r="F34" s="12">
        <f t="shared" si="12"/>
        <v>-23.988275526789892</v>
      </c>
      <c r="G34" s="12">
        <f t="shared" si="13"/>
        <v>575.15583816381388</v>
      </c>
      <c r="H34" s="12">
        <f t="shared" si="14"/>
        <v>2.440214738897023E-4</v>
      </c>
      <c r="I34" s="12">
        <f t="shared" si="15"/>
        <v>4.8828125E-2</v>
      </c>
    </row>
    <row r="35" spans="1:9" x14ac:dyDescent="0.25">
      <c r="A35" s="12">
        <v>12</v>
      </c>
      <c r="B35" s="12">
        <f t="shared" si="8"/>
        <v>-2.00048828125</v>
      </c>
      <c r="C35" s="12">
        <f t="shared" si="9"/>
        <v>-2</v>
      </c>
      <c r="D35" s="12">
        <f t="shared" si="10"/>
        <v>-2.000244140625</v>
      </c>
      <c r="E35" s="12">
        <f t="shared" si="11"/>
        <v>-23.988275526789892</v>
      </c>
      <c r="F35" s="12">
        <f t="shared" si="12"/>
        <v>-23.994139194343006</v>
      </c>
      <c r="G35" s="12">
        <f t="shared" si="13"/>
        <v>575.57802202204846</v>
      </c>
      <c r="H35" s="12">
        <f t="shared" si="14"/>
        <v>1.22040517451794E-4</v>
      </c>
      <c r="I35" s="12">
        <f t="shared" si="15"/>
        <v>2.44140625E-2</v>
      </c>
    </row>
    <row r="36" spans="1:9" x14ac:dyDescent="0.25">
      <c r="A36" s="12">
        <v>13</v>
      </c>
      <c r="B36" s="12">
        <f t="shared" si="8"/>
        <v>-2.000244140625</v>
      </c>
      <c r="C36" s="12">
        <f t="shared" si="9"/>
        <v>-2</v>
      </c>
      <c r="D36" s="12">
        <f t="shared" si="10"/>
        <v>-2.0001220703125</v>
      </c>
      <c r="E36" s="12">
        <f t="shared" si="11"/>
        <v>-23.994139194343006</v>
      </c>
      <c r="F36" s="12">
        <f t="shared" si="12"/>
        <v>-23.997069954853941</v>
      </c>
      <c r="G36" s="12">
        <f t="shared" si="13"/>
        <v>575.78903675315189</v>
      </c>
      <c r="H36" s="12">
        <f t="shared" si="14"/>
        <v>6.1027706578786769E-5</v>
      </c>
      <c r="I36" s="12">
        <f t="shared" si="15"/>
        <v>1.220703125E-2</v>
      </c>
    </row>
    <row r="37" spans="1:9" x14ac:dyDescent="0.25">
      <c r="A37" s="12">
        <v>14</v>
      </c>
      <c r="B37" s="12">
        <f t="shared" si="8"/>
        <v>-2.0001220703125</v>
      </c>
      <c r="C37" s="12">
        <f t="shared" si="9"/>
        <v>-2</v>
      </c>
      <c r="D37" s="12">
        <f t="shared" si="10"/>
        <v>-2.00006103515625</v>
      </c>
      <c r="E37" s="12">
        <f t="shared" si="11"/>
        <v>-23.997069954853941</v>
      </c>
      <c r="F37" s="12">
        <f t="shared" si="12"/>
        <v>-23.998535066840759</v>
      </c>
      <c r="G37" s="12">
        <f t="shared" si="13"/>
        <v>575.89452481299315</v>
      </c>
      <c r="H37" s="12">
        <f t="shared" si="14"/>
        <v>3.0515715593530668E-5</v>
      </c>
      <c r="I37" s="12">
        <f t="shared" si="15"/>
        <v>6.103515625E-3</v>
      </c>
    </row>
    <row r="38" spans="1:9" x14ac:dyDescent="0.25">
      <c r="A38" s="12">
        <v>15</v>
      </c>
      <c r="B38" s="12">
        <f t="shared" si="8"/>
        <v>-2.00006103515625</v>
      </c>
      <c r="C38" s="12">
        <f t="shared" si="9"/>
        <v>-2</v>
      </c>
      <c r="D38" s="12">
        <f t="shared" si="10"/>
        <v>-2.000030517578125</v>
      </c>
      <c r="E38" s="12">
        <f t="shared" si="11"/>
        <v>-23.998535066840759</v>
      </c>
      <c r="F38" s="12">
        <f t="shared" si="12"/>
        <v>-23.999267555772974</v>
      </c>
      <c r="G38" s="12">
        <f t="shared" si="13"/>
        <v>575.94726401571143</v>
      </c>
      <c r="H38" s="12">
        <f t="shared" si="14"/>
        <v>1.5258323415423113E-5</v>
      </c>
      <c r="I38" s="12">
        <f t="shared" si="15"/>
        <v>3.0517578125E-3</v>
      </c>
    </row>
    <row r="39" spans="1:9" x14ac:dyDescent="0.25">
      <c r="A39" s="12">
        <v>16</v>
      </c>
      <c r="B39" s="12">
        <f t="shared" si="8"/>
        <v>-2.000030517578125</v>
      </c>
      <c r="C39" s="12">
        <f t="shared" si="9"/>
        <v>-2</v>
      </c>
      <c r="D39" s="12">
        <f t="shared" si="10"/>
        <v>-2.0000152587890625</v>
      </c>
      <c r="E39" s="12">
        <f t="shared" si="11"/>
        <v>-23.999267555772974</v>
      </c>
      <c r="F39" s="12">
        <f t="shared" si="12"/>
        <v>-23.999633783474529</v>
      </c>
      <c r="G39" s="12">
        <f t="shared" si="13"/>
        <v>575.97363241017331</v>
      </c>
      <c r="H39" s="12">
        <f t="shared" si="14"/>
        <v>7.6292781177045028E-6</v>
      </c>
      <c r="I39" s="12">
        <f t="shared" si="15"/>
        <v>1.52587890625E-3</v>
      </c>
    </row>
    <row r="40" spans="1:9" x14ac:dyDescent="0.25">
      <c r="A40" s="12">
        <v>17</v>
      </c>
      <c r="B40" s="12">
        <f t="shared" si="8"/>
        <v>-2.0000152587890625</v>
      </c>
      <c r="C40" s="12">
        <f t="shared" si="9"/>
        <v>-2</v>
      </c>
      <c r="D40" s="12">
        <f t="shared" si="10"/>
        <v>-2.0000076293945313</v>
      </c>
      <c r="E40" s="12">
        <f t="shared" si="11"/>
        <v>-23.999633783474529</v>
      </c>
      <c r="F40" s="12">
        <f t="shared" si="12"/>
        <v>-23.999816893134266</v>
      </c>
      <c r="G40" s="12">
        <f t="shared" si="13"/>
        <v>575.98681630566784</v>
      </c>
      <c r="H40" s="12">
        <f t="shared" si="14"/>
        <v>3.8146681620165862E-6</v>
      </c>
      <c r="I40" s="12">
        <f t="shared" si="15"/>
        <v>7.62939453125E-4</v>
      </c>
    </row>
    <row r="41" spans="1:9" x14ac:dyDescent="0.25">
      <c r="A41" s="12">
        <v>18</v>
      </c>
      <c r="B41" s="12">
        <f t="shared" si="8"/>
        <v>-2.0000076293945313</v>
      </c>
      <c r="C41" s="12">
        <f t="shared" si="9"/>
        <v>-2</v>
      </c>
      <c r="D41" s="12">
        <f t="shared" si="10"/>
        <v>-2.0000038146972656</v>
      </c>
      <c r="E41" s="12">
        <f t="shared" si="11"/>
        <v>-23.999816893134266</v>
      </c>
      <c r="F41" s="12">
        <f t="shared" si="12"/>
        <v>-23.999908446916379</v>
      </c>
      <c r="G41" s="12">
        <f t="shared" si="13"/>
        <v>575.99340817797952</v>
      </c>
      <c r="H41" s="12">
        <f t="shared" si="14"/>
        <v>1.9073413568826414E-6</v>
      </c>
      <c r="I41" s="12">
        <f t="shared" si="15"/>
        <v>3.814697265625E-4</v>
      </c>
    </row>
    <row r="42" spans="1:9" x14ac:dyDescent="0.25">
      <c r="A42" s="12">
        <v>19</v>
      </c>
      <c r="B42" s="12">
        <f t="shared" si="8"/>
        <v>-2.0000038146972656</v>
      </c>
      <c r="C42" s="12">
        <f t="shared" si="9"/>
        <v>-2</v>
      </c>
      <c r="D42" s="12">
        <f t="shared" si="10"/>
        <v>-2.0000019073486328</v>
      </c>
      <c r="E42" s="12">
        <f t="shared" si="11"/>
        <v>-23.999908446916379</v>
      </c>
      <c r="F42" s="12">
        <f t="shared" si="12"/>
        <v>-23.999954223545501</v>
      </c>
      <c r="G42" s="12">
        <f t="shared" si="13"/>
        <v>575.99670409527607</v>
      </c>
      <c r="H42" s="12">
        <f t="shared" si="14"/>
        <v>9.536724974203159E-7</v>
      </c>
      <c r="I42" s="12">
        <f t="shared" si="15"/>
        <v>1.9073486328125E-4</v>
      </c>
    </row>
    <row r="43" spans="1:9" x14ac:dyDescent="0.25">
      <c r="A43" s="12">
        <v>20</v>
      </c>
      <c r="B43" s="12">
        <f t="shared" si="8"/>
        <v>-2.0000019073486328</v>
      </c>
      <c r="C43" s="12">
        <f t="shared" si="9"/>
        <v>-2</v>
      </c>
      <c r="D43" s="12">
        <f t="shared" si="10"/>
        <v>-2.0000009536743164</v>
      </c>
      <c r="E43" s="12">
        <f t="shared" si="11"/>
        <v>-23.999954223545501</v>
      </c>
      <c r="F43" s="12">
        <f t="shared" si="12"/>
        <v>-23.999977111794578</v>
      </c>
      <c r="G43" s="12">
        <f t="shared" si="13"/>
        <v>575.99835204920964</v>
      </c>
      <c r="H43" s="12">
        <f t="shared" si="14"/>
        <v>4.7683670345620779E-7</v>
      </c>
      <c r="I43" s="12">
        <f t="shared" si="15"/>
        <v>9.5367431640625E-5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4533-4492-46AD-92B8-A1D4150BD0D2}">
  <dimension ref="A1:I21"/>
  <sheetViews>
    <sheetView workbookViewId="0">
      <selection activeCell="J4" sqref="J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-3</v>
      </c>
      <c r="C2">
        <v>-2</v>
      </c>
      <c r="D2">
        <f>(B2+C2)/2</f>
        <v>-2.5</v>
      </c>
      <c r="E2">
        <f>(B2^4)-(B2^3)-(B2^2)</f>
        <v>99</v>
      </c>
      <c r="F2">
        <f>(D2^10)-2</f>
        <v>9534.7431640625</v>
      </c>
      <c r="G2">
        <f>E2*F2</f>
        <v>943939.5732421875</v>
      </c>
      <c r="I2">
        <f>ABS(((C2-B2)/2)*100)</f>
        <v>50</v>
      </c>
    </row>
    <row r="3" spans="1:9" x14ac:dyDescent="0.25">
      <c r="A3">
        <v>2</v>
      </c>
      <c r="B3">
        <f>IF(G2&lt;0,D2,B2)</f>
        <v>-3</v>
      </c>
      <c r="C3">
        <f>IF(G2&lt;0,C2,D2)</f>
        <v>-2.5</v>
      </c>
      <c r="D3">
        <f>(B3+C3)/2</f>
        <v>-2.75</v>
      </c>
      <c r="E3">
        <f>(B3^10)-2</f>
        <v>59047</v>
      </c>
      <c r="F3">
        <f>(D3^10)-2</f>
        <v>24733.855675697327</v>
      </c>
      <c r="G3">
        <f>E3*F3</f>
        <v>1460459976.0829</v>
      </c>
      <c r="H3">
        <f>ABS((D2-D3)/D2)</f>
        <v>0.1</v>
      </c>
      <c r="I3">
        <f>ABS(((C3-B3)/2)*100)</f>
        <v>25</v>
      </c>
    </row>
    <row r="4" spans="1:9" x14ac:dyDescent="0.25">
      <c r="A4">
        <v>3</v>
      </c>
      <c r="B4">
        <f>IF(G3&lt;0,C3,D3)</f>
        <v>-2.75</v>
      </c>
      <c r="C4">
        <f>IF(G3&lt;0,B3,C3)</f>
        <v>-2.5</v>
      </c>
      <c r="D4">
        <f>(B4+C4)/2</f>
        <v>-2.625</v>
      </c>
      <c r="E4">
        <f>(B4^10)-2</f>
        <v>24733.855675697327</v>
      </c>
      <c r="F4">
        <f>(D4^10)-2</f>
        <v>15532.349696897902</v>
      </c>
      <c r="G4">
        <f>E4*F4</f>
        <v>384174895.70753384</v>
      </c>
      <c r="H4">
        <f>ABS((D3-D4)/D3)</f>
        <v>4.5454545454545456E-2</v>
      </c>
      <c r="I4">
        <f>ABS(((C4-B4)/2)*100)</f>
        <v>12.5</v>
      </c>
    </row>
    <row r="5" spans="1:9" x14ac:dyDescent="0.25">
      <c r="A5">
        <v>4</v>
      </c>
      <c r="B5" s="6">
        <f t="shared" ref="B5:B21" si="0">IF(G4&lt;0,C4,D4)</f>
        <v>-2.625</v>
      </c>
      <c r="C5" s="6">
        <f t="shared" ref="C5:C21" si="1">IF(G4&lt;0,B4,C4)</f>
        <v>-2.5</v>
      </c>
      <c r="D5" s="6">
        <f t="shared" ref="D5:D21" si="2">(B5+C5)/2</f>
        <v>-2.5625</v>
      </c>
      <c r="E5" s="6">
        <f t="shared" ref="E5:E21" si="3">(B5^10)-2</f>
        <v>15532.349696897902</v>
      </c>
      <c r="F5" s="6">
        <f t="shared" ref="F5:F21" si="4">(D5^10)-2</f>
        <v>12205.837526286676</v>
      </c>
      <c r="G5" s="6">
        <f t="shared" ref="G5:G21" si="5">E5*F5</f>
        <v>189585336.80180389</v>
      </c>
      <c r="H5" s="6">
        <f t="shared" ref="H5:H21" si="6">ABS((D4-D5)/D4)</f>
        <v>2.3809523809523808E-2</v>
      </c>
      <c r="I5" s="6">
        <f t="shared" ref="I5:I21" si="7">ABS(((C5-B5)/2)*100)</f>
        <v>6.25</v>
      </c>
    </row>
    <row r="6" spans="1:9" x14ac:dyDescent="0.25">
      <c r="A6">
        <v>5</v>
      </c>
      <c r="B6" s="6">
        <f t="shared" si="0"/>
        <v>-2.5625</v>
      </c>
      <c r="C6" s="6">
        <f t="shared" si="1"/>
        <v>-2.5</v>
      </c>
      <c r="D6" s="6">
        <f t="shared" si="2"/>
        <v>-2.53125</v>
      </c>
      <c r="E6" s="6">
        <f t="shared" si="3"/>
        <v>12205.837526286676</v>
      </c>
      <c r="F6" s="6">
        <f t="shared" si="4"/>
        <v>10796.176094667981</v>
      </c>
      <c r="G6" s="6">
        <f t="shared" si="5"/>
        <v>131776371.31669757</v>
      </c>
      <c r="H6" s="6">
        <f t="shared" si="6"/>
        <v>1.2195121951219513E-2</v>
      </c>
      <c r="I6" s="6">
        <f t="shared" si="7"/>
        <v>3.125</v>
      </c>
    </row>
    <row r="7" spans="1:9" x14ac:dyDescent="0.25">
      <c r="A7">
        <v>6</v>
      </c>
      <c r="B7" s="6">
        <f t="shared" si="0"/>
        <v>-2.53125</v>
      </c>
      <c r="C7" s="6">
        <f t="shared" si="1"/>
        <v>-2.5</v>
      </c>
      <c r="D7" s="6">
        <f t="shared" si="2"/>
        <v>-2.515625</v>
      </c>
      <c r="E7" s="6">
        <f t="shared" si="3"/>
        <v>10796.176094667981</v>
      </c>
      <c r="F7" s="6">
        <f t="shared" si="4"/>
        <v>10147.835893873133</v>
      </c>
      <c r="G7" s="6">
        <f t="shared" si="5"/>
        <v>109557823.2900468</v>
      </c>
      <c r="H7" s="6">
        <f t="shared" si="6"/>
        <v>6.1728395061728392E-3</v>
      </c>
      <c r="I7" s="6">
        <f t="shared" si="7"/>
        <v>1.5625</v>
      </c>
    </row>
    <row r="8" spans="1:9" x14ac:dyDescent="0.25">
      <c r="A8">
        <v>7</v>
      </c>
      <c r="B8" s="6">
        <f t="shared" si="0"/>
        <v>-2.515625</v>
      </c>
      <c r="C8" s="6">
        <f t="shared" si="1"/>
        <v>-2.5</v>
      </c>
      <c r="D8" s="6">
        <f t="shared" si="2"/>
        <v>-2.5078125</v>
      </c>
      <c r="E8" s="6">
        <f t="shared" si="3"/>
        <v>10147.835893873133</v>
      </c>
      <c r="F8" s="6">
        <f t="shared" si="4"/>
        <v>9836.9924558337534</v>
      </c>
      <c r="G8" s="6">
        <f t="shared" si="5"/>
        <v>99824185.131068975</v>
      </c>
      <c r="H8" s="6">
        <f t="shared" si="6"/>
        <v>3.105590062111801E-3</v>
      </c>
      <c r="I8" s="6">
        <f t="shared" si="7"/>
        <v>0.78125</v>
      </c>
    </row>
    <row r="9" spans="1:9" x14ac:dyDescent="0.25">
      <c r="A9">
        <v>8</v>
      </c>
      <c r="B9" s="6">
        <f t="shared" si="0"/>
        <v>-2.5078125</v>
      </c>
      <c r="C9" s="6">
        <f t="shared" si="1"/>
        <v>-2.5</v>
      </c>
      <c r="D9" s="6">
        <f t="shared" si="2"/>
        <v>-2.50390625</v>
      </c>
      <c r="E9" s="6">
        <f t="shared" si="3"/>
        <v>9836.9924558337534</v>
      </c>
      <c r="F9" s="6">
        <f t="shared" si="4"/>
        <v>9684.8068914315172</v>
      </c>
      <c r="G9" s="6">
        <f t="shared" si="5"/>
        <v>95269372.327218577</v>
      </c>
      <c r="H9" s="6">
        <f t="shared" si="6"/>
        <v>1.557632398753894E-3</v>
      </c>
      <c r="I9" s="6">
        <f t="shared" si="7"/>
        <v>0.390625</v>
      </c>
    </row>
    <row r="10" spans="1:9" x14ac:dyDescent="0.25">
      <c r="A10">
        <v>9</v>
      </c>
      <c r="B10" s="6">
        <f t="shared" si="0"/>
        <v>-2.50390625</v>
      </c>
      <c r="C10" s="6">
        <f t="shared" si="1"/>
        <v>-2.5</v>
      </c>
      <c r="D10" s="6">
        <f t="shared" si="2"/>
        <v>-2.501953125</v>
      </c>
      <c r="E10" s="6">
        <f t="shared" si="3"/>
        <v>9684.8068914315172</v>
      </c>
      <c r="F10" s="6">
        <f t="shared" si="4"/>
        <v>9609.5114509494397</v>
      </c>
      <c r="G10" s="6">
        <f t="shared" si="5"/>
        <v>93066262.723445207</v>
      </c>
      <c r="H10" s="6">
        <f t="shared" si="6"/>
        <v>7.8003120124804995E-4</v>
      </c>
      <c r="I10" s="6">
        <f t="shared" si="7"/>
        <v>0.1953125</v>
      </c>
    </row>
    <row r="11" spans="1:9" x14ac:dyDescent="0.25">
      <c r="A11">
        <v>10</v>
      </c>
      <c r="B11" s="6">
        <f t="shared" si="0"/>
        <v>-2.501953125</v>
      </c>
      <c r="C11" s="6">
        <f t="shared" si="1"/>
        <v>-2.5</v>
      </c>
      <c r="D11" s="6">
        <f t="shared" si="2"/>
        <v>-2.5009765625</v>
      </c>
      <c r="E11" s="6">
        <f t="shared" si="3"/>
        <v>9609.5114509494397</v>
      </c>
      <c r="F11" s="6">
        <f t="shared" si="4"/>
        <v>9572.061618924401</v>
      </c>
      <c r="G11" s="6">
        <f t="shared" si="5"/>
        <v>91982835.736247659</v>
      </c>
      <c r="H11" s="6">
        <f t="shared" si="6"/>
        <v>3.9032006245120999E-4</v>
      </c>
      <c r="I11" s="6">
        <f t="shared" si="7"/>
        <v>9.765625E-2</v>
      </c>
    </row>
    <row r="12" spans="1:9" x14ac:dyDescent="0.25">
      <c r="A12">
        <v>11</v>
      </c>
      <c r="B12" s="6">
        <f t="shared" si="0"/>
        <v>-2.5009765625</v>
      </c>
      <c r="C12" s="6">
        <f t="shared" si="1"/>
        <v>-2.5</v>
      </c>
      <c r="D12" s="6">
        <f t="shared" si="2"/>
        <v>-2.50048828125</v>
      </c>
      <c r="E12" s="6">
        <f t="shared" si="3"/>
        <v>9572.061618924401</v>
      </c>
      <c r="F12" s="6">
        <f t="shared" si="4"/>
        <v>9553.3859949888702</v>
      </c>
      <c r="G12" s="6">
        <f t="shared" si="5"/>
        <v>91445599.41340287</v>
      </c>
      <c r="H12" s="6">
        <f t="shared" si="6"/>
        <v>1.9523623584537291E-4</v>
      </c>
      <c r="I12" s="6">
        <f t="shared" si="7"/>
        <v>4.8828125E-2</v>
      </c>
    </row>
    <row r="13" spans="1:9" x14ac:dyDescent="0.25">
      <c r="A13">
        <v>12</v>
      </c>
      <c r="B13" s="6">
        <f t="shared" si="0"/>
        <v>-2.50048828125</v>
      </c>
      <c r="C13" s="6">
        <f t="shared" si="1"/>
        <v>-2.5</v>
      </c>
      <c r="D13" s="6">
        <f t="shared" si="2"/>
        <v>-2.500244140625</v>
      </c>
      <c r="E13" s="6">
        <f t="shared" si="3"/>
        <v>9553.3859949888702</v>
      </c>
      <c r="F13" s="6">
        <f t="shared" si="4"/>
        <v>9544.0604836008079</v>
      </c>
      <c r="G13" s="6">
        <f t="shared" si="5"/>
        <v>91178093.759358659</v>
      </c>
      <c r="H13" s="6">
        <f t="shared" si="6"/>
        <v>9.7637180238234724E-5</v>
      </c>
      <c r="I13" s="6">
        <f t="shared" si="7"/>
        <v>2.44140625E-2</v>
      </c>
    </row>
    <row r="14" spans="1:9" x14ac:dyDescent="0.25">
      <c r="A14">
        <v>13</v>
      </c>
      <c r="B14" s="6">
        <f t="shared" si="0"/>
        <v>-2.500244140625</v>
      </c>
      <c r="C14" s="6">
        <f t="shared" si="1"/>
        <v>-2.5</v>
      </c>
      <c r="D14" s="6">
        <f t="shared" si="2"/>
        <v>-2.5001220703125</v>
      </c>
      <c r="E14" s="6">
        <f t="shared" si="3"/>
        <v>9544.0604836008079</v>
      </c>
      <c r="F14" s="6">
        <f t="shared" si="4"/>
        <v>9539.400800250356</v>
      </c>
      <c r="G14" s="6">
        <f t="shared" si="5"/>
        <v>91044618.214899346</v>
      </c>
      <c r="H14" s="6">
        <f t="shared" si="6"/>
        <v>4.8823357094033783E-5</v>
      </c>
      <c r="I14" s="6">
        <f t="shared" si="7"/>
        <v>1.220703125E-2</v>
      </c>
    </row>
    <row r="15" spans="1:9" x14ac:dyDescent="0.25">
      <c r="A15">
        <v>14</v>
      </c>
      <c r="B15" s="6">
        <f t="shared" si="0"/>
        <v>-2.5001220703125</v>
      </c>
      <c r="C15" s="6">
        <f t="shared" si="1"/>
        <v>-2.5</v>
      </c>
      <c r="D15" s="6">
        <f t="shared" si="2"/>
        <v>-2.50006103515625</v>
      </c>
      <c r="E15" s="6">
        <f t="shared" si="3"/>
        <v>9539.400800250356</v>
      </c>
      <c r="F15" s="6">
        <f t="shared" si="4"/>
        <v>9537.0717263110782</v>
      </c>
      <c r="G15" s="6">
        <f t="shared" si="5"/>
        <v>90977949.65801695</v>
      </c>
      <c r="H15" s="6">
        <f t="shared" si="6"/>
        <v>2.4412870465309312E-5</v>
      </c>
      <c r="I15" s="6">
        <f t="shared" si="7"/>
        <v>6.103515625E-3</v>
      </c>
    </row>
    <row r="16" spans="1:9" x14ac:dyDescent="0.25">
      <c r="A16">
        <v>15</v>
      </c>
      <c r="B16" s="6">
        <f t="shared" si="0"/>
        <v>-2.50006103515625</v>
      </c>
      <c r="C16" s="6">
        <f t="shared" si="1"/>
        <v>-2.5</v>
      </c>
      <c r="D16" s="6">
        <f t="shared" si="2"/>
        <v>-2.500030517578125</v>
      </c>
      <c r="E16" s="6">
        <f t="shared" si="3"/>
        <v>9537.0717263110782</v>
      </c>
      <c r="F16" s="6">
        <f t="shared" si="4"/>
        <v>9535.9073812316983</v>
      </c>
      <c r="G16" s="6">
        <f t="shared" si="5"/>
        <v>90944632.670265943</v>
      </c>
      <c r="H16" s="6">
        <f t="shared" si="6"/>
        <v>1.2206733234051903E-5</v>
      </c>
      <c r="I16" s="6">
        <f t="shared" si="7"/>
        <v>3.0517578125E-3</v>
      </c>
    </row>
    <row r="17" spans="1:9" x14ac:dyDescent="0.25">
      <c r="A17">
        <v>16</v>
      </c>
      <c r="B17" s="6">
        <f t="shared" si="0"/>
        <v>-2.500030517578125</v>
      </c>
      <c r="C17" s="6">
        <f t="shared" si="1"/>
        <v>-2.5</v>
      </c>
      <c r="D17" s="6">
        <f t="shared" si="2"/>
        <v>-2.5000152587890625</v>
      </c>
      <c r="E17" s="6">
        <f t="shared" si="3"/>
        <v>9535.9073812316983</v>
      </c>
      <c r="F17" s="6">
        <f t="shared" si="4"/>
        <v>9535.3252566591054</v>
      </c>
      <c r="G17" s="6">
        <f t="shared" si="5"/>
        <v>90927978.497420609</v>
      </c>
      <c r="H17" s="6">
        <f t="shared" si="6"/>
        <v>6.1034411201035142E-6</v>
      </c>
      <c r="I17" s="6">
        <f t="shared" si="7"/>
        <v>1.52587890625E-3</v>
      </c>
    </row>
    <row r="18" spans="1:9" x14ac:dyDescent="0.25">
      <c r="A18">
        <v>17</v>
      </c>
      <c r="B18" s="6">
        <f t="shared" si="0"/>
        <v>-2.5000152587890625</v>
      </c>
      <c r="C18" s="6">
        <f t="shared" si="1"/>
        <v>-2.5</v>
      </c>
      <c r="D18" s="6">
        <f t="shared" si="2"/>
        <v>-2.5000076293945313</v>
      </c>
      <c r="E18" s="6">
        <f t="shared" si="3"/>
        <v>9535.3252566591054</v>
      </c>
      <c r="F18" s="6">
        <f t="shared" si="4"/>
        <v>9535.0342063639055</v>
      </c>
      <c r="G18" s="6">
        <f t="shared" si="5"/>
        <v>90919652.491050258</v>
      </c>
      <c r="H18" s="6">
        <f t="shared" si="6"/>
        <v>3.0517391861621937E-6</v>
      </c>
      <c r="I18" s="6">
        <f t="shared" si="7"/>
        <v>7.62939453125E-4</v>
      </c>
    </row>
    <row r="19" spans="1:9" x14ac:dyDescent="0.25">
      <c r="A19">
        <v>18</v>
      </c>
      <c r="B19" s="6">
        <f t="shared" si="0"/>
        <v>-2.5000076293945313</v>
      </c>
      <c r="C19" s="6">
        <f t="shared" si="1"/>
        <v>-2.5</v>
      </c>
      <c r="D19" s="6">
        <f t="shared" si="2"/>
        <v>-2.5000038146972656</v>
      </c>
      <c r="E19" s="6">
        <f t="shared" si="3"/>
        <v>9535.0342063639055</v>
      </c>
      <c r="F19" s="6">
        <f t="shared" si="4"/>
        <v>9534.8886842139873</v>
      </c>
      <c r="G19" s="6">
        <f t="shared" si="5"/>
        <v>90915489.757852495</v>
      </c>
      <c r="H19" s="6">
        <f t="shared" si="6"/>
        <v>1.5258742496513378E-6</v>
      </c>
      <c r="I19" s="6">
        <f t="shared" si="7"/>
        <v>3.814697265625E-4</v>
      </c>
    </row>
    <row r="20" spans="1:9" x14ac:dyDescent="0.25">
      <c r="A20">
        <v>19</v>
      </c>
      <c r="B20" s="6">
        <f t="shared" si="0"/>
        <v>-2.5000038146972656</v>
      </c>
      <c r="C20" s="6">
        <f t="shared" si="1"/>
        <v>-2.5</v>
      </c>
      <c r="D20" s="6">
        <f t="shared" si="2"/>
        <v>-2.5000019073486328</v>
      </c>
      <c r="E20" s="6">
        <f t="shared" si="3"/>
        <v>9534.8886842139873</v>
      </c>
      <c r="F20" s="6">
        <f t="shared" si="4"/>
        <v>9534.8159238884418</v>
      </c>
      <c r="G20" s="6">
        <f t="shared" si="5"/>
        <v>90913408.458747238</v>
      </c>
      <c r="H20" s="6">
        <f t="shared" si="6"/>
        <v>7.6293828897355808E-7</v>
      </c>
      <c r="I20" s="6">
        <f t="shared" si="7"/>
        <v>1.9073486328125E-4</v>
      </c>
    </row>
    <row r="21" spans="1:9" x14ac:dyDescent="0.25">
      <c r="A21">
        <v>20</v>
      </c>
      <c r="B21" s="6">
        <f t="shared" si="0"/>
        <v>-2.5000019073486328</v>
      </c>
      <c r="C21" s="6">
        <f t="shared" si="1"/>
        <v>-2.5</v>
      </c>
      <c r="D21" s="6">
        <f t="shared" si="2"/>
        <v>-2.5000009536743164</v>
      </c>
      <c r="E21" s="6">
        <f t="shared" si="3"/>
        <v>9534.8159238884418</v>
      </c>
      <c r="F21" s="6">
        <f t="shared" si="4"/>
        <v>9534.7795439130205</v>
      </c>
      <c r="G21" s="6">
        <f t="shared" si="5"/>
        <v>90912367.826067641</v>
      </c>
      <c r="H21" s="6">
        <f t="shared" si="6"/>
        <v>3.8146943552441748E-7</v>
      </c>
      <c r="I21" s="6">
        <f t="shared" si="7"/>
        <v>9.5367431640625E-5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70B3-F47E-4E42-89F8-771036BAC88E}">
  <dimension ref="A1:H22"/>
  <sheetViews>
    <sheetView workbookViewId="0">
      <selection activeCell="E6" sqref="E6"/>
    </sheetView>
  </sheetViews>
  <sheetFormatPr baseColWidth="10" defaultRowHeight="15" x14ac:dyDescent="0.25"/>
  <sheetData>
    <row r="1" spans="1:8" ht="15.75" x14ac:dyDescent="0.25">
      <c r="A1" t="s">
        <v>0</v>
      </c>
      <c r="B1" s="1" t="s">
        <v>10</v>
      </c>
      <c r="C1" s="1" t="s">
        <v>9</v>
      </c>
      <c r="D1" s="1" t="s">
        <v>7</v>
      </c>
      <c r="E1" s="1"/>
      <c r="F1" s="1"/>
      <c r="G1" s="1"/>
      <c r="H1" s="1"/>
    </row>
    <row r="2" spans="1:8" x14ac:dyDescent="0.25">
      <c r="A2">
        <v>-1</v>
      </c>
      <c r="B2">
        <v>-1</v>
      </c>
      <c r="C2">
        <f>(EXP(1)^B2)-B2</f>
        <v>1.3678794411714423</v>
      </c>
    </row>
    <row r="3" spans="1:8" x14ac:dyDescent="0.25">
      <c r="A3">
        <v>0</v>
      </c>
      <c r="B3">
        <v>0</v>
      </c>
      <c r="C3">
        <f>(EXP(1)^B3)-B3</f>
        <v>1</v>
      </c>
    </row>
    <row r="4" spans="1:8" x14ac:dyDescent="0.25">
      <c r="A4">
        <v>1</v>
      </c>
      <c r="B4">
        <f>(B2-(C2*(B3-B2)/(C3-C2)))</f>
        <v>2.7182818284590451</v>
      </c>
      <c r="C4">
        <f>B3</f>
        <v>0</v>
      </c>
      <c r="D4">
        <f>(B4-B3/B4)*100</f>
        <v>271.82818284590451</v>
      </c>
    </row>
    <row r="5" spans="1:8" x14ac:dyDescent="0.25">
      <c r="A5">
        <v>2</v>
      </c>
      <c r="B5">
        <f>(B3-(C3*(B4-B3)/(C4-C3)))</f>
        <v>2.7182818284590451</v>
      </c>
      <c r="C5">
        <f>B4</f>
        <v>2.7182818284590451</v>
      </c>
      <c r="D5">
        <f>(B4-B3/B4)*100</f>
        <v>271.82818284590451</v>
      </c>
    </row>
    <row r="6" spans="1:8" x14ac:dyDescent="0.25">
      <c r="A6">
        <v>3</v>
      </c>
      <c r="B6">
        <f t="shared" ref="B6" si="0">(B4-(C4*(B5-B4)/(C5-C4)))</f>
        <v>2.7182818284590451</v>
      </c>
      <c r="C6">
        <f t="shared" ref="C6" si="1">B5</f>
        <v>2.7182818284590451</v>
      </c>
      <c r="D6">
        <f t="shared" ref="D6" si="2">(B5-B4/B5)*100</f>
        <v>171.82818284590451</v>
      </c>
    </row>
    <row r="7" spans="1:8" x14ac:dyDescent="0.25">
      <c r="A7">
        <v>4</v>
      </c>
    </row>
    <row r="8" spans="1:8" x14ac:dyDescent="0.25">
      <c r="A8">
        <v>5</v>
      </c>
    </row>
    <row r="9" spans="1:8" x14ac:dyDescent="0.25">
      <c r="A9">
        <v>6</v>
      </c>
    </row>
    <row r="10" spans="1:8" x14ac:dyDescent="0.25">
      <c r="A10">
        <v>7</v>
      </c>
    </row>
    <row r="11" spans="1:8" x14ac:dyDescent="0.25">
      <c r="A11">
        <v>8</v>
      </c>
    </row>
    <row r="12" spans="1:8" x14ac:dyDescent="0.25">
      <c r="A12">
        <v>9</v>
      </c>
    </row>
    <row r="13" spans="1:8" x14ac:dyDescent="0.25">
      <c r="A13">
        <v>10</v>
      </c>
    </row>
    <row r="14" spans="1:8" x14ac:dyDescent="0.25">
      <c r="A14">
        <v>11</v>
      </c>
    </row>
    <row r="15" spans="1:8" x14ac:dyDescent="0.25">
      <c r="A15">
        <v>12</v>
      </c>
    </row>
    <row r="16" spans="1:8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22" spans="1:1" x14ac:dyDescent="0.25">
      <c r="A22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0F5B-3FF6-4033-AFA0-B36F0942173D}">
  <dimension ref="A1:K51"/>
  <sheetViews>
    <sheetView workbookViewId="0">
      <selection activeCell="M6" sqref="M6"/>
    </sheetView>
  </sheetViews>
  <sheetFormatPr baseColWidth="10" defaultRowHeight="15" x14ac:dyDescent="0.25"/>
  <cols>
    <col min="3" max="3" width="11.85546875" bestFit="1" customWidth="1"/>
  </cols>
  <sheetData>
    <row r="1" spans="1:11" x14ac:dyDescent="0.25">
      <c r="A1" s="9" t="s">
        <v>19</v>
      </c>
      <c r="B1" s="9"/>
      <c r="C1" s="6"/>
      <c r="D1" s="9" t="s">
        <v>31</v>
      </c>
      <c r="E1" s="9"/>
      <c r="F1" s="6"/>
      <c r="G1" s="9" t="s">
        <v>31</v>
      </c>
      <c r="H1" s="9"/>
      <c r="J1" s="9" t="s">
        <v>31</v>
      </c>
      <c r="K1" s="9"/>
    </row>
    <row r="2" spans="1:11" x14ac:dyDescent="0.25">
      <c r="A2" s="7" t="s">
        <v>23</v>
      </c>
      <c r="B2" s="7">
        <v>4.5</v>
      </c>
      <c r="C2" s="6"/>
      <c r="D2" s="7" t="s">
        <v>33</v>
      </c>
      <c r="E2" s="7">
        <v>20.625</v>
      </c>
      <c r="F2" s="6"/>
      <c r="G2" s="7" t="s">
        <v>33</v>
      </c>
      <c r="H2" s="7">
        <v>82.875</v>
      </c>
      <c r="J2" s="7" t="s">
        <v>33</v>
      </c>
      <c r="K2" s="7">
        <v>90.81599999999996</v>
      </c>
    </row>
    <row r="3" spans="1:11" x14ac:dyDescent="0.25">
      <c r="A3" s="7" t="s">
        <v>25</v>
      </c>
      <c r="B3" s="7">
        <v>5.5</v>
      </c>
      <c r="C3" s="6"/>
      <c r="D3" s="7" t="s">
        <v>35</v>
      </c>
      <c r="E3" s="7">
        <v>82.875</v>
      </c>
      <c r="F3" s="6"/>
      <c r="G3" s="7" t="s">
        <v>35</v>
      </c>
      <c r="H3" s="7">
        <v>48</v>
      </c>
      <c r="J3" s="7" t="s">
        <v>35</v>
      </c>
      <c r="K3" s="7">
        <v>48</v>
      </c>
    </row>
    <row r="4" spans="1:11" x14ac:dyDescent="0.25">
      <c r="A4" s="7" t="s">
        <v>26</v>
      </c>
      <c r="B4" s="7">
        <v>5</v>
      </c>
      <c r="C4" s="6"/>
      <c r="D4" s="7" t="s">
        <v>37</v>
      </c>
      <c r="E4" s="7">
        <v>48</v>
      </c>
      <c r="F4" s="7"/>
      <c r="G4" s="7" t="s">
        <v>37</v>
      </c>
      <c r="H4" s="7">
        <v>-0.81598791323445852</v>
      </c>
      <c r="J4" s="7" t="s">
        <v>37</v>
      </c>
      <c r="K4" s="7">
        <v>-0.34880099999999459</v>
      </c>
    </row>
    <row r="5" spans="1:11" x14ac:dyDescent="0.25">
      <c r="A5" s="7"/>
      <c r="B5" s="7"/>
      <c r="C5" s="6"/>
      <c r="F5" s="7"/>
    </row>
    <row r="6" spans="1:11" x14ac:dyDescent="0.25">
      <c r="A6" s="9" t="s">
        <v>20</v>
      </c>
      <c r="B6" s="9"/>
      <c r="C6" s="6"/>
      <c r="D6" s="11" t="s">
        <v>28</v>
      </c>
      <c r="E6" s="11"/>
      <c r="F6" s="7"/>
      <c r="G6" s="11" t="s">
        <v>28</v>
      </c>
      <c r="H6" s="11"/>
      <c r="J6" s="11" t="s">
        <v>28</v>
      </c>
      <c r="K6" s="11"/>
    </row>
    <row r="7" spans="1:11" x14ac:dyDescent="0.25">
      <c r="A7" s="5" t="s">
        <v>24</v>
      </c>
      <c r="B7" s="5"/>
      <c r="C7" s="6"/>
      <c r="D7" s="11" t="s">
        <v>23</v>
      </c>
      <c r="E7" s="11">
        <v>4.5</v>
      </c>
      <c r="F7" s="7"/>
      <c r="G7" s="11" t="s">
        <v>23</v>
      </c>
      <c r="H7" s="11">
        <v>5.5</v>
      </c>
      <c r="J7" s="11" t="s">
        <v>23</v>
      </c>
      <c r="K7" s="11">
        <v>5.6</v>
      </c>
    </row>
    <row r="8" spans="1:11" x14ac:dyDescent="0.25">
      <c r="A8" s="6"/>
      <c r="B8" s="7"/>
      <c r="C8" s="6"/>
      <c r="D8" s="11" t="s">
        <v>25</v>
      </c>
      <c r="E8" s="11">
        <v>5.5</v>
      </c>
      <c r="F8" s="7"/>
      <c r="G8" s="11" t="s">
        <v>25</v>
      </c>
      <c r="H8" s="11">
        <v>5</v>
      </c>
      <c r="J8" s="11" t="s">
        <v>25</v>
      </c>
      <c r="K8" s="11">
        <v>5</v>
      </c>
    </row>
    <row r="9" spans="1:11" x14ac:dyDescent="0.25">
      <c r="A9" s="10" t="s">
        <v>27</v>
      </c>
      <c r="B9" s="10" t="s">
        <v>10</v>
      </c>
      <c r="C9" s="6"/>
      <c r="D9" s="11" t="s">
        <v>26</v>
      </c>
      <c r="E9" s="11">
        <v>5</v>
      </c>
      <c r="F9" s="7"/>
      <c r="G9" s="11" t="s">
        <v>26</v>
      </c>
      <c r="H9" s="11">
        <v>3.9764970399999999</v>
      </c>
      <c r="J9" s="11" t="s">
        <v>26</v>
      </c>
      <c r="K9" s="11">
        <v>3.99</v>
      </c>
    </row>
    <row r="10" spans="1:11" x14ac:dyDescent="0.25">
      <c r="A10" s="7"/>
      <c r="B10" s="7">
        <v>5</v>
      </c>
      <c r="C10" s="6"/>
      <c r="D10" s="11" t="s">
        <v>29</v>
      </c>
      <c r="E10" s="11">
        <v>1</v>
      </c>
      <c r="F10" s="7"/>
      <c r="G10" s="11" t="s">
        <v>29</v>
      </c>
      <c r="H10" s="11">
        <v>-0.5</v>
      </c>
      <c r="J10" s="11" t="s">
        <v>29</v>
      </c>
      <c r="K10" s="11">
        <v>-0.59999999999999964</v>
      </c>
    </row>
    <row r="11" spans="1:11" x14ac:dyDescent="0.25">
      <c r="A11" s="7">
        <v>1</v>
      </c>
      <c r="B11" s="7">
        <v>4.4396172482454395</v>
      </c>
      <c r="C11" s="6"/>
      <c r="D11" s="11" t="s">
        <v>30</v>
      </c>
      <c r="E11" s="11">
        <v>-0.5</v>
      </c>
      <c r="F11" s="7"/>
      <c r="G11" s="11" t="s">
        <v>30</v>
      </c>
      <c r="H11" s="11">
        <v>-1.0235029600000001</v>
      </c>
      <c r="J11" s="11" t="s">
        <v>30</v>
      </c>
      <c r="K11" s="11">
        <v>-1.0099999999999998</v>
      </c>
    </row>
    <row r="12" spans="1:11" x14ac:dyDescent="0.25">
      <c r="A12" s="7">
        <v>2</v>
      </c>
      <c r="B12" s="7">
        <v>3.9895900916392373</v>
      </c>
      <c r="C12" s="6"/>
      <c r="D12" s="11" t="s">
        <v>32</v>
      </c>
      <c r="E12" s="11">
        <v>62.25</v>
      </c>
      <c r="F12" s="6"/>
      <c r="G12" s="11" t="s">
        <v>32</v>
      </c>
      <c r="H12" s="11">
        <v>69.75</v>
      </c>
      <c r="J12" s="11" t="s">
        <v>32</v>
      </c>
      <c r="K12" s="11">
        <v>71.359999999999971</v>
      </c>
    </row>
    <row r="13" spans="1:11" x14ac:dyDescent="0.25">
      <c r="A13" s="7">
        <v>3</v>
      </c>
      <c r="B13" s="7">
        <v>3.9955786195465661</v>
      </c>
      <c r="C13" s="6"/>
      <c r="D13" s="11" t="s">
        <v>34</v>
      </c>
      <c r="E13" s="11">
        <v>69.75</v>
      </c>
      <c r="F13" s="6"/>
      <c r="G13" s="11" t="s">
        <v>34</v>
      </c>
      <c r="H13" s="11">
        <v>47.695013909128761</v>
      </c>
      <c r="J13" s="11" t="s">
        <v>34</v>
      </c>
      <c r="K13" s="11">
        <v>47.870100000000008</v>
      </c>
    </row>
    <row r="14" spans="1:11" x14ac:dyDescent="0.25">
      <c r="C14" s="6"/>
      <c r="D14" s="11" t="s">
        <v>36</v>
      </c>
      <c r="E14" s="11">
        <v>-15</v>
      </c>
      <c r="G14" s="11" t="s">
        <v>36</v>
      </c>
      <c r="H14" s="11">
        <v>-14.47649704</v>
      </c>
      <c r="J14" s="11" t="s">
        <v>36</v>
      </c>
      <c r="K14" s="11">
        <v>-14.589999999999982</v>
      </c>
    </row>
    <row r="15" spans="1:11" x14ac:dyDescent="0.25">
      <c r="A15" s="10" t="s">
        <v>21</v>
      </c>
      <c r="B15" s="10" t="s">
        <v>22</v>
      </c>
      <c r="C15" s="6"/>
      <c r="D15" s="11" t="s">
        <v>38</v>
      </c>
      <c r="E15" s="11">
        <v>77.25</v>
      </c>
      <c r="G15" s="11" t="s">
        <v>38</v>
      </c>
      <c r="H15" s="11">
        <v>62.511751480000001</v>
      </c>
      <c r="J15" s="11" t="s">
        <v>38</v>
      </c>
      <c r="K15" s="11">
        <v>62.605999999999987</v>
      </c>
    </row>
    <row r="16" spans="1:11" x14ac:dyDescent="0.25">
      <c r="A16" s="7">
        <v>5</v>
      </c>
      <c r="B16" s="7"/>
      <c r="C16" s="6"/>
      <c r="D16" s="11" t="s">
        <v>39</v>
      </c>
      <c r="E16" s="11">
        <v>48</v>
      </c>
      <c r="G16" s="11" t="s">
        <v>39</v>
      </c>
      <c r="H16" s="11">
        <v>-0.81598791323445852</v>
      </c>
      <c r="J16" s="11" t="s">
        <v>39</v>
      </c>
      <c r="K16" s="11">
        <v>-0.34880099999999459</v>
      </c>
    </row>
    <row r="17" spans="1:11" x14ac:dyDescent="0.25">
      <c r="A17" s="7">
        <v>4.4396172482454395</v>
      </c>
      <c r="B17" s="8">
        <v>0.12622321259248798</v>
      </c>
      <c r="C17" s="6"/>
      <c r="D17" s="11" t="s">
        <v>40</v>
      </c>
      <c r="E17" s="11">
        <v>171.31148255263682</v>
      </c>
      <c r="G17" s="11" t="s">
        <v>40</v>
      </c>
      <c r="H17" s="11">
        <v>124.64441991340004</v>
      </c>
      <c r="J17" s="11" t="s">
        <v>40</v>
      </c>
      <c r="K17" s="11">
        <v>125.04921588163118</v>
      </c>
    </row>
    <row r="18" spans="1:11" x14ac:dyDescent="0.25">
      <c r="A18" s="7">
        <v>3.9895900916392373</v>
      </c>
      <c r="B18" s="8">
        <v>0.1128003494768295</v>
      </c>
      <c r="C18" s="6"/>
      <c r="D18" s="11" t="s">
        <v>41</v>
      </c>
      <c r="E18" s="11">
        <v>-16.811482552636818</v>
      </c>
      <c r="G18" s="11" t="s">
        <v>41</v>
      </c>
      <c r="H18" s="11">
        <v>0.37908304659996617</v>
      </c>
      <c r="J18" s="11" t="s">
        <v>41</v>
      </c>
      <c r="K18" s="11">
        <v>0.16278411836879059</v>
      </c>
    </row>
    <row r="19" spans="1:11" x14ac:dyDescent="0.25">
      <c r="A19" s="7">
        <v>3.9955786195465661</v>
      </c>
      <c r="B19" s="8">
        <v>1.4987886555485788E-3</v>
      </c>
      <c r="C19" s="6"/>
      <c r="D19" s="11" t="s">
        <v>42</v>
      </c>
      <c r="E19" s="11">
        <v>4.4396172482454395</v>
      </c>
      <c r="G19" s="11" t="s">
        <v>42</v>
      </c>
      <c r="H19" s="11">
        <v>3.9895900916392373</v>
      </c>
      <c r="J19" s="11" t="s">
        <v>42</v>
      </c>
      <c r="K19" s="11">
        <v>3.9955786195465661</v>
      </c>
    </row>
    <row r="20" spans="1:11" x14ac:dyDescent="0.25">
      <c r="C20" s="6"/>
      <c r="D20" s="6"/>
      <c r="E20" s="6"/>
    </row>
    <row r="21" spans="1:11" x14ac:dyDescent="0.25">
      <c r="C21" s="6"/>
      <c r="D21" s="6"/>
      <c r="E21" s="6"/>
    </row>
    <row r="23" spans="1:11" x14ac:dyDescent="0.25">
      <c r="C23" s="6"/>
      <c r="D23" s="6"/>
      <c r="E23" s="6"/>
    </row>
    <row r="24" spans="1:11" x14ac:dyDescent="0.25">
      <c r="C24" s="6"/>
      <c r="D24" s="6"/>
      <c r="E24" s="6"/>
    </row>
    <row r="25" spans="1:11" x14ac:dyDescent="0.25">
      <c r="C25" s="6"/>
      <c r="D25" s="6"/>
      <c r="E25" s="6"/>
    </row>
    <row r="26" spans="1:11" x14ac:dyDescent="0.25">
      <c r="C26" s="6"/>
      <c r="D26" s="6"/>
      <c r="E26" s="6"/>
    </row>
    <row r="27" spans="1:11" x14ac:dyDescent="0.25">
      <c r="C27" s="6"/>
      <c r="D27" s="6"/>
      <c r="E27" s="6"/>
    </row>
    <row r="28" spans="1:11" x14ac:dyDescent="0.25">
      <c r="C28" s="6"/>
    </row>
    <row r="29" spans="1:11" x14ac:dyDescent="0.25">
      <c r="C29" s="6"/>
    </row>
    <row r="30" spans="1:11" x14ac:dyDescent="0.25">
      <c r="C30" s="6"/>
    </row>
    <row r="31" spans="1:11" x14ac:dyDescent="0.25">
      <c r="C31" s="6"/>
    </row>
    <row r="32" spans="1:11" x14ac:dyDescent="0.25">
      <c r="C32" s="6"/>
      <c r="D32" s="6"/>
      <c r="E32" s="6"/>
    </row>
    <row r="33" spans="3:5" x14ac:dyDescent="0.25">
      <c r="C33" s="6"/>
      <c r="D33" s="6"/>
      <c r="E33" s="6"/>
    </row>
    <row r="34" spans="3:5" x14ac:dyDescent="0.25">
      <c r="C34" s="6"/>
      <c r="D34" s="6"/>
      <c r="E34" s="6"/>
    </row>
    <row r="35" spans="3:5" x14ac:dyDescent="0.25">
      <c r="C35" s="6"/>
      <c r="D35" s="6"/>
      <c r="E35" s="6"/>
    </row>
    <row r="36" spans="3:5" x14ac:dyDescent="0.25">
      <c r="C36" s="6"/>
      <c r="D36" s="6"/>
      <c r="E36" s="6"/>
    </row>
    <row r="38" spans="3:5" x14ac:dyDescent="0.25">
      <c r="C38" s="6"/>
      <c r="D38" s="6"/>
      <c r="E38" s="6"/>
    </row>
    <row r="39" spans="3:5" x14ac:dyDescent="0.25">
      <c r="C39" s="6"/>
      <c r="D39" s="6"/>
      <c r="E39" s="6"/>
    </row>
    <row r="40" spans="3:5" x14ac:dyDescent="0.25">
      <c r="C40" s="6"/>
      <c r="D40" s="6"/>
      <c r="E40" s="6"/>
    </row>
    <row r="41" spans="3:5" x14ac:dyDescent="0.25">
      <c r="C41" s="6"/>
      <c r="D41" s="6"/>
      <c r="E41" s="6"/>
    </row>
    <row r="42" spans="3:5" x14ac:dyDescent="0.25">
      <c r="C42" s="6"/>
      <c r="D42" s="6"/>
      <c r="E42" s="6"/>
    </row>
    <row r="43" spans="3:5" x14ac:dyDescent="0.25">
      <c r="C43" s="6"/>
    </row>
    <row r="44" spans="3:5" x14ac:dyDescent="0.25">
      <c r="C44" s="6"/>
    </row>
    <row r="45" spans="3:5" x14ac:dyDescent="0.25">
      <c r="C45" s="6"/>
    </row>
    <row r="46" spans="3:5" x14ac:dyDescent="0.25">
      <c r="C46" s="6"/>
    </row>
    <row r="47" spans="3:5" x14ac:dyDescent="0.25">
      <c r="C47" s="6"/>
      <c r="D47" s="6"/>
      <c r="E47" s="6"/>
    </row>
    <row r="48" spans="3:5" x14ac:dyDescent="0.25">
      <c r="C48" s="6"/>
      <c r="D48" s="6"/>
      <c r="E48" s="6"/>
    </row>
    <row r="49" spans="3:5" x14ac:dyDescent="0.25">
      <c r="C49" s="6"/>
      <c r="D49" s="6"/>
      <c r="E49" s="6"/>
    </row>
    <row r="50" spans="3:5" x14ac:dyDescent="0.25">
      <c r="C50" s="6"/>
      <c r="D50" s="6"/>
      <c r="E50" s="6"/>
    </row>
    <row r="51" spans="3:5" x14ac:dyDescent="0.25">
      <c r="C51" s="6"/>
      <c r="D51" s="6"/>
      <c r="E51" s="6"/>
    </row>
  </sheetData>
  <mergeCells count="6">
    <mergeCell ref="J1:K1"/>
    <mergeCell ref="A1:B1"/>
    <mergeCell ref="D1:E1"/>
    <mergeCell ref="A6:B6"/>
    <mergeCell ref="A7:B7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DB15-7CD5-4AA3-90CF-0068D2D95F17}">
  <dimension ref="A1:M27"/>
  <sheetViews>
    <sheetView topLeftCell="A7" workbookViewId="0">
      <selection activeCell="G17" sqref="G17"/>
    </sheetView>
  </sheetViews>
  <sheetFormatPr baseColWidth="10" defaultRowHeight="15" x14ac:dyDescent="0.25"/>
  <sheetData>
    <row r="1" spans="1:13" x14ac:dyDescent="0.25">
      <c r="A1" s="3" t="s">
        <v>12</v>
      </c>
      <c r="B1" s="3"/>
      <c r="C1" s="3"/>
      <c r="D1" s="3"/>
      <c r="E1" s="3"/>
      <c r="F1" s="3"/>
      <c r="H1" s="4" t="s">
        <v>12</v>
      </c>
      <c r="I1" s="4"/>
      <c r="J1" s="4"/>
      <c r="K1" s="4"/>
      <c r="L1" s="4"/>
      <c r="M1" s="4"/>
    </row>
    <row r="2" spans="1:13" x14ac:dyDescent="0.25">
      <c r="A2" s="3" t="s">
        <v>13</v>
      </c>
      <c r="B2" s="3"/>
      <c r="C2" s="3"/>
      <c r="D2" s="3"/>
      <c r="E2" s="3"/>
      <c r="F2" s="3"/>
      <c r="H2" s="4" t="s">
        <v>13</v>
      </c>
      <c r="I2" s="4"/>
      <c r="J2" s="4"/>
      <c r="K2" s="4"/>
      <c r="L2" s="4"/>
      <c r="M2" s="4"/>
    </row>
    <row r="3" spans="1:13" x14ac:dyDescent="0.25">
      <c r="A3" s="3" t="s">
        <v>14</v>
      </c>
      <c r="B3" s="3"/>
      <c r="C3" s="3"/>
      <c r="D3" s="3"/>
      <c r="E3" s="3"/>
      <c r="F3" s="3"/>
      <c r="H3" s="4" t="s">
        <v>14</v>
      </c>
      <c r="I3" s="4"/>
      <c r="J3" s="4"/>
      <c r="K3" s="4"/>
      <c r="L3" s="4"/>
      <c r="M3" s="4"/>
    </row>
    <row r="4" spans="1:13" x14ac:dyDescent="0.25">
      <c r="A4" s="3"/>
      <c r="B4" s="3"/>
      <c r="C4" s="3"/>
      <c r="D4" s="3"/>
      <c r="E4" s="3"/>
      <c r="F4" s="3"/>
      <c r="H4" s="4"/>
      <c r="I4" s="4"/>
      <c r="J4" s="4"/>
      <c r="K4" s="4"/>
      <c r="L4" s="4"/>
      <c r="M4" s="4"/>
    </row>
    <row r="5" spans="1:13" x14ac:dyDescent="0.25">
      <c r="A5" s="3" t="s">
        <v>15</v>
      </c>
      <c r="B5" s="3"/>
      <c r="C5" s="3"/>
      <c r="D5" s="3"/>
      <c r="E5" s="3" t="s">
        <v>16</v>
      </c>
      <c r="F5" s="3"/>
      <c r="H5" s="4" t="s">
        <v>15</v>
      </c>
      <c r="I5" s="4"/>
      <c r="J5" s="4"/>
      <c r="K5" s="4"/>
      <c r="L5" s="4" t="s">
        <v>16</v>
      </c>
      <c r="M5" s="4"/>
    </row>
    <row r="6" spans="1:13" x14ac:dyDescent="0.25">
      <c r="A6" s="3">
        <v>2</v>
      </c>
      <c r="B6" s="3">
        <v>-6</v>
      </c>
      <c r="C6" s="3">
        <v>-1</v>
      </c>
      <c r="D6" s="3"/>
      <c r="E6" s="3">
        <v>-38</v>
      </c>
      <c r="F6" s="3"/>
      <c r="H6" s="4">
        <v>2</v>
      </c>
      <c r="I6" s="4">
        <v>-6</v>
      </c>
      <c r="J6" s="4">
        <v>-1</v>
      </c>
      <c r="K6" s="4"/>
      <c r="L6" s="4">
        <v>-38</v>
      </c>
      <c r="M6" s="4"/>
    </row>
    <row r="7" spans="1:13" x14ac:dyDescent="0.25">
      <c r="A7" s="3">
        <v>-3</v>
      </c>
      <c r="B7" s="3">
        <v>-1</v>
      </c>
      <c r="C7" s="3">
        <v>7</v>
      </c>
      <c r="D7" s="3"/>
      <c r="E7" s="3">
        <v>-34</v>
      </c>
      <c r="F7" s="3"/>
      <c r="H7" s="4">
        <v>-3</v>
      </c>
      <c r="I7" s="4">
        <v>-1</v>
      </c>
      <c r="J7" s="4">
        <v>7</v>
      </c>
      <c r="K7" s="4"/>
      <c r="L7" s="4">
        <v>-34</v>
      </c>
      <c r="M7" s="4"/>
    </row>
    <row r="8" spans="1:13" x14ac:dyDescent="0.25">
      <c r="A8" s="3">
        <v>-8</v>
      </c>
      <c r="B8" s="3">
        <v>1</v>
      </c>
      <c r="C8" s="3">
        <v>-2</v>
      </c>
      <c r="D8" s="3"/>
      <c r="E8" s="3">
        <v>-20</v>
      </c>
      <c r="F8" s="3"/>
      <c r="H8" s="4">
        <v>-8</v>
      </c>
      <c r="I8" s="4">
        <v>1</v>
      </c>
      <c r="J8" s="4">
        <v>-2</v>
      </c>
      <c r="K8" s="4"/>
      <c r="L8" s="4">
        <v>-20</v>
      </c>
      <c r="M8" s="4"/>
    </row>
    <row r="9" spans="1:13" x14ac:dyDescent="0.25">
      <c r="A9" s="3"/>
      <c r="B9" s="3"/>
      <c r="C9" s="3"/>
      <c r="D9" s="3"/>
      <c r="E9" s="3"/>
      <c r="F9" s="3"/>
      <c r="H9" s="4"/>
      <c r="I9" s="4"/>
      <c r="J9" s="4"/>
      <c r="K9" s="4"/>
      <c r="L9" s="4"/>
      <c r="M9" s="4"/>
    </row>
    <row r="10" spans="1:13" x14ac:dyDescent="0.25">
      <c r="A10" s="3" t="s">
        <v>17</v>
      </c>
      <c r="B10" s="3"/>
      <c r="C10" s="3"/>
      <c r="D10" s="3"/>
      <c r="E10" s="3" t="s">
        <v>18</v>
      </c>
      <c r="F10" s="3"/>
      <c r="H10" s="4" t="s">
        <v>17</v>
      </c>
      <c r="I10" s="4"/>
      <c r="J10" s="4"/>
      <c r="K10" s="4"/>
      <c r="L10" s="4" t="s">
        <v>18</v>
      </c>
      <c r="M10" s="4"/>
    </row>
    <row r="11" spans="1:13" x14ac:dyDescent="0.25">
      <c r="A11" s="3" cm="1">
        <f t="array" ref="A11:C13">MINVERSE(A6:C8)</f>
        <v>-1.3404825737265416E-2</v>
      </c>
      <c r="B11" s="3">
        <v>-3.4852546916890076E-2</v>
      </c>
      <c r="C11" s="3">
        <v>-0.11528150134048258</v>
      </c>
      <c r="D11" s="3"/>
      <c r="E11" s="3" cm="1">
        <f t="array" ref="E11:E13">MMULT(_xlfn.ANCHORARRAY(A11),E6:E8)</f>
        <v>4</v>
      </c>
      <c r="F11" s="3"/>
      <c r="H11" s="4" cm="1">
        <f t="array" ref="H11:J13">MINVERSE(H6:J8)</f>
        <v>-1.3404825737265416E-2</v>
      </c>
      <c r="I11" s="4">
        <v>-3.4852546916890076E-2</v>
      </c>
      <c r="J11" s="4">
        <v>-0.11528150134048258</v>
      </c>
      <c r="K11" s="4"/>
      <c r="L11" s="4" cm="1">
        <f t="array" ref="L11:L13">MMULT(_xlfn.ANCHORARRAY(H11),L6:L8)</f>
        <v>4</v>
      </c>
      <c r="M11" s="4"/>
    </row>
    <row r="12" spans="1:13" x14ac:dyDescent="0.25">
      <c r="A12" s="3">
        <v>-0.16621983914209115</v>
      </c>
      <c r="B12" s="3">
        <v>-3.2171581769436998E-2</v>
      </c>
      <c r="C12" s="3">
        <v>-2.9490616621983913E-2</v>
      </c>
      <c r="D12" s="3"/>
      <c r="E12" s="3">
        <v>8</v>
      </c>
      <c r="F12" s="3"/>
      <c r="H12" s="4">
        <v>-0.16621983914209115</v>
      </c>
      <c r="I12" s="4">
        <v>-3.2171581769436998E-2</v>
      </c>
      <c r="J12" s="4">
        <v>-2.9490616621983913E-2</v>
      </c>
      <c r="K12" s="4"/>
      <c r="L12" s="4">
        <v>8</v>
      </c>
      <c r="M12" s="4"/>
    </row>
    <row r="13" spans="1:13" x14ac:dyDescent="0.25">
      <c r="A13" s="3">
        <v>-2.9490616621983913E-2</v>
      </c>
      <c r="B13" s="3">
        <v>0.12332439678284181</v>
      </c>
      <c r="C13" s="3">
        <v>-5.3619302949061656E-2</v>
      </c>
      <c r="D13" s="3"/>
      <c r="E13" s="3">
        <v>-1.9999999999999996</v>
      </c>
      <c r="F13" s="3"/>
      <c r="H13" s="4">
        <v>-2.9490616621983913E-2</v>
      </c>
      <c r="I13" s="4">
        <v>0.12332439678284181</v>
      </c>
      <c r="J13" s="4">
        <v>-5.3619302949061656E-2</v>
      </c>
      <c r="K13" s="4"/>
      <c r="L13" s="4">
        <v>-1.9999999999999996</v>
      </c>
      <c r="M13" s="4"/>
    </row>
    <row r="15" spans="1:13" x14ac:dyDescent="0.25">
      <c r="A15" s="2" t="s">
        <v>12</v>
      </c>
      <c r="B15" s="2"/>
      <c r="C15" s="2"/>
      <c r="D15" s="2"/>
      <c r="E15" s="2"/>
      <c r="F15" s="2"/>
    </row>
    <row r="16" spans="1:13" x14ac:dyDescent="0.25">
      <c r="A16" s="2" t="s">
        <v>13</v>
      </c>
      <c r="B16" s="2"/>
      <c r="C16" s="2"/>
      <c r="D16" s="2"/>
      <c r="E16" s="2"/>
      <c r="F16" s="2"/>
    </row>
    <row r="17" spans="1:6" x14ac:dyDescent="0.25">
      <c r="A17" s="2" t="s">
        <v>14</v>
      </c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 t="s">
        <v>15</v>
      </c>
      <c r="B19" s="2"/>
      <c r="C19" s="2"/>
      <c r="D19" s="2"/>
      <c r="E19" s="2" t="s">
        <v>16</v>
      </c>
      <c r="F19" s="2"/>
    </row>
    <row r="20" spans="1:6" x14ac:dyDescent="0.25">
      <c r="A20" s="2">
        <v>2</v>
      </c>
      <c r="B20" s="2">
        <v>1</v>
      </c>
      <c r="C20" s="2">
        <v>-1</v>
      </c>
      <c r="D20" s="2"/>
      <c r="E20" s="2">
        <v>1</v>
      </c>
      <c r="F20" s="2"/>
    </row>
    <row r="21" spans="1:6" x14ac:dyDescent="0.25">
      <c r="A21" s="2">
        <v>5</v>
      </c>
      <c r="B21" s="2">
        <v>2</v>
      </c>
      <c r="C21" s="2">
        <v>2</v>
      </c>
      <c r="D21" s="2"/>
      <c r="E21" s="2">
        <v>-4</v>
      </c>
      <c r="F21" s="2"/>
    </row>
    <row r="22" spans="1:6" x14ac:dyDescent="0.25">
      <c r="A22" s="2">
        <v>3</v>
      </c>
      <c r="B22" s="2">
        <v>1</v>
      </c>
      <c r="C22" s="2">
        <v>2</v>
      </c>
      <c r="D22" s="2"/>
      <c r="E22" s="2">
        <v>5</v>
      </c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 t="s">
        <v>17</v>
      </c>
      <c r="B24" s="2"/>
      <c r="C24" s="2"/>
      <c r="D24" s="2"/>
      <c r="E24" s="2" t="s">
        <v>18</v>
      </c>
      <c r="F24" s="2"/>
    </row>
    <row r="25" spans="1:6" x14ac:dyDescent="0.25">
      <c r="A25" s="2" cm="1">
        <f t="array" ref="A25:C27">MINVERSE(A20:C22)</f>
        <v>2.0000000000000004</v>
      </c>
      <c r="B25" s="2">
        <v>-3.0000000000000004</v>
      </c>
      <c r="C25" s="2">
        <v>4.0000000000000009</v>
      </c>
      <c r="D25" s="2"/>
      <c r="E25" s="2" cm="1">
        <f t="array" ref="E25:E27">MMULT(_xlfn.ANCHORARRAY(A25),E20:E22)</f>
        <v>34.000000000000007</v>
      </c>
      <c r="F25" s="2"/>
    </row>
    <row r="26" spans="1:6" x14ac:dyDescent="0.25">
      <c r="A26" s="2">
        <v>-4.0000000000000009</v>
      </c>
      <c r="B26" s="2">
        <v>7.0000000000000009</v>
      </c>
      <c r="C26" s="2">
        <v>-9.0000000000000018</v>
      </c>
      <c r="D26" s="2"/>
      <c r="E26" s="2">
        <v>-77.000000000000014</v>
      </c>
      <c r="F26" s="2"/>
    </row>
    <row r="27" spans="1:6" x14ac:dyDescent="0.25">
      <c r="A27" s="2">
        <v>-1</v>
      </c>
      <c r="B27" s="2">
        <v>1</v>
      </c>
      <c r="C27" s="2">
        <v>-1</v>
      </c>
      <c r="D27" s="2"/>
      <c r="E27" s="2">
        <v>-10</v>
      </c>
      <c r="F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Biseccion</vt:lpstr>
      <vt:lpstr>Regla Falsa</vt:lpstr>
      <vt:lpstr>Secante</vt:lpstr>
      <vt:lpstr>Newton-Raphson</vt:lpstr>
      <vt:lpstr>Ecuaciones Algebraicas Lineales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CCBB-14</dc:creator>
  <cp:lastModifiedBy>CCBB-14</cp:lastModifiedBy>
  <dcterms:created xsi:type="dcterms:W3CDTF">2023-03-17T13:18:16Z</dcterms:created>
  <dcterms:modified xsi:type="dcterms:W3CDTF">2023-04-20T15:21:37Z</dcterms:modified>
</cp:coreProperties>
</file>