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2690" windowHeight="8145"/>
  </bookViews>
  <sheets>
    <sheet name="Presupuesto 1" sheetId="1" r:id="rId1"/>
    <sheet name="Gráfico Parque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3" i="1"/>
  <c r="E12" i="1"/>
  <c r="E11" i="1"/>
  <c r="E10" i="1"/>
  <c r="E9" i="1"/>
  <c r="E8" i="1"/>
  <c r="E7" i="1"/>
  <c r="E6" i="1"/>
  <c r="E5" i="1"/>
  <c r="B19" i="1"/>
  <c r="B18" i="1"/>
  <c r="B17" i="1"/>
  <c r="B16" i="1"/>
  <c r="B14" i="1"/>
  <c r="E14" i="1" l="1"/>
  <c r="F5" i="1" s="1"/>
  <c r="F6" i="1" l="1"/>
  <c r="F13" i="1"/>
  <c r="F11" i="1"/>
  <c r="F12" i="1"/>
  <c r="F10" i="1"/>
  <c r="F9" i="1"/>
  <c r="F8" i="1"/>
  <c r="F7" i="1"/>
</calcChain>
</file>

<file path=xl/sharedStrings.xml><?xml version="1.0" encoding="utf-8"?>
<sst xmlns="http://schemas.openxmlformats.org/spreadsheetml/2006/main" count="18" uniqueCount="17">
  <si>
    <t>Parque Infantil</t>
  </si>
  <si>
    <t>Gastos e Inversion</t>
  </si>
  <si>
    <t>Mantenimiendo</t>
  </si>
  <si>
    <t>Publicidad</t>
  </si>
  <si>
    <t>Personal</t>
  </si>
  <si>
    <t>Papeleria</t>
  </si>
  <si>
    <t>Eventos</t>
  </si>
  <si>
    <t>Diseño</t>
  </si>
  <si>
    <t>Agencias</t>
  </si>
  <si>
    <t>Redes Sociales</t>
  </si>
  <si>
    <t>Contabilidad</t>
  </si>
  <si>
    <t>Total</t>
  </si>
  <si>
    <t>Participacion</t>
  </si>
  <si>
    <t>Minimo</t>
  </si>
  <si>
    <t>Maximo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</si>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</sst>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6" borderId="4"/>
  </cellStyleXfs>
  <cellXfs count="17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4" borderId="1" xfId="0" applyNumberFormat="1" applyFill="1" applyBorder="1"/>
    <xf numFmtId="164" fontId="0" fillId="4" borderId="2" xfId="0" applyNumberFormat="1" applyFill="1" applyBorder="1"/>
    <xf numFmtId="0" fontId="0" fillId="3" borderId="3" xfId="0" applyFill="1" applyBorder="1"/>
    <xf numFmtId="0" fontId="0" fillId="3" borderId="5" xfId="0" applyFont="1" applyFill="1" applyBorder="1"/>
    <xf numFmtId="10" fontId="0" fillId="0" borderId="0" xfId="1" applyNumberFormat="1" applyFont="1"/>
    <xf numFmtId="0" fontId="0" fillId="5" borderId="4" xfId="0" applyFill="1" applyBorder="1"/>
    <xf numFmtId="0" fontId="1" fillId="6" borderId="4" xfId="2" applyBorder="1"/>
    <xf numFmtId="165" fontId="1" fillId="6" borderId="4" xfId="2" applyNumberFormat="1" applyBorder="1"/>
    <xf numFmtId="0" fontId="0" fillId="0" borderId="6" xfId="0" applyBorder="1"/>
    <xf numFmtId="0" fontId="0" fillId="5" borderId="6" xfId="0" applyFill="1" applyBorder="1"/>
    <xf numFmtId="0" fontId="0" fillId="0" borderId="0" xfId="0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0" borderId="0" xfId="0" applyFont="1" applyFill="1" applyAlignment="1"/>
  </cellXfs>
  <cellStyles count="3">
    <cellStyle name="curso Excel" xfId="2"/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'Presupuesto 1'!$A$6</c:f>
              <c:strCache>
                <c:ptCount val="1"/>
                <c:pt idx="0">
                  <c:v>Publicidad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numRef>
              <c:f>'Presupuesto 1'!$B$4:$D$4</c:f>
              <c:numCache>
                <c:formatCode>mmmm\-yyyy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f>'Presupuesto 1'!$B$6:$D$6</c:f>
              <c:numCache>
                <c:formatCode>"$"#,##0.00</c:formatCode>
                <c:ptCount val="3"/>
                <c:pt idx="0">
                  <c:v>4200</c:v>
                </c:pt>
                <c:pt idx="1">
                  <c:v>4500</c:v>
                </c:pt>
                <c:pt idx="2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3600"/>
              <a:t>Parque</a:t>
            </a:r>
            <a:r>
              <a:rPr lang="es-CO" sz="3600" baseline="0"/>
              <a:t> Infantil</a:t>
            </a:r>
            <a:endParaRPr lang="es-CO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'Presupuesto 1'!$A$5</c:f>
              <c:strCache>
                <c:ptCount val="1"/>
                <c:pt idx="0">
                  <c:v>Mantenimiendo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'Presupuesto 1'!#REF!</c:f>
              <c:numCache>
                <c:formatCode>mmmm\-yyyy</c:formatCode>
                <c:ptCount val="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</c:numCache>
            </c:numRef>
          </c:cat>
          <c:val>
            <c:numRef>
              <c:f>'Presupuesto 1'!#REF!</c:f>
              <c:numCache>
                <c:formatCode>"$"#,##0.00</c:formatCode>
                <c:ptCount val="3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</c:numCache>
            </c:numRef>
          </c:val>
        </c:ser>
        <c:ser>
          <c:idx val="1"/>
          <c:order val="1"/>
          <c:tx>
            <c:strRef>
              <c:f>'Presupuesto 1'!$A$6</c:f>
              <c:strCache>
                <c:ptCount val="1"/>
                <c:pt idx="0">
                  <c:v>Publicidad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'Presupuesto 1'!#REF!</c:f>
              <c:numCache>
                <c:formatCode>mmmm\-yyyy</c:formatCode>
                <c:ptCount val="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</c:numCache>
            </c:numRef>
          </c:cat>
          <c:val>
            <c:numRef>
              <c:f>'Presupuesto 1'!#REF!</c:f>
              <c:numCache>
                <c:formatCode>"$"#,##0.00</c:formatCode>
                <c:ptCount val="3"/>
                <c:pt idx="0">
                  <c:v>6000</c:v>
                </c:pt>
                <c:pt idx="1">
                  <c:v>4000</c:v>
                </c:pt>
                <c:pt idx="2">
                  <c:v>6000</c:v>
                </c:pt>
              </c:numCache>
            </c:numRef>
          </c:val>
        </c:ser>
        <c:ser>
          <c:idx val="2"/>
          <c:order val="2"/>
          <c:tx>
            <c:strRef>
              <c:f>'Presupuesto 1'!$A$7</c:f>
              <c:strCache>
                <c:ptCount val="1"/>
                <c:pt idx="0">
                  <c:v>Personal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'Presupuesto 1'!#REF!</c:f>
              <c:numCache>
                <c:formatCode>mmmm\-yyyy</c:formatCode>
                <c:ptCount val="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</c:numCache>
            </c:numRef>
          </c:cat>
          <c:val>
            <c:numRef>
              <c:f>'Presupuesto 1'!#REF!</c:f>
              <c:numCache>
                <c:formatCode>"$"#,##0.00</c:formatCode>
                <c:ptCount val="3"/>
                <c:pt idx="0">
                  <c:v>4300</c:v>
                </c:pt>
                <c:pt idx="1">
                  <c:v>4300</c:v>
                </c:pt>
                <c:pt idx="2">
                  <c:v>4300</c:v>
                </c:pt>
              </c:numCache>
            </c:numRef>
          </c:val>
        </c:ser>
        <c:ser>
          <c:idx val="3"/>
          <c:order val="3"/>
          <c:tx>
            <c:strRef>
              <c:f>'Presupuesto 1'!$A$8</c:f>
              <c:strCache>
                <c:ptCount val="1"/>
                <c:pt idx="0">
                  <c:v>Papeleria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'Presupuesto 1'!#REF!</c:f>
              <c:numCache>
                <c:formatCode>mmmm\-yyyy</c:formatCode>
                <c:ptCount val="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</c:numCache>
            </c:numRef>
          </c:cat>
          <c:val>
            <c:numRef>
              <c:f>'Presupuesto 1'!#REF!</c:f>
              <c:numCache>
                <c:formatCode>"$"#,##0.00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61748696"/>
        <c:axId val="261749088"/>
      </c:barChart>
      <c:dateAx>
        <c:axId val="2617486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mm\-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749088"/>
        <c:crosses val="autoZero"/>
        <c:auto val="1"/>
        <c:lblOffset val="100"/>
        <c:baseTimeUnit val="months"/>
      </c:dateAx>
      <c:valAx>
        <c:axId val="261749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Gastos e Inversion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174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390526</xdr:colOff>
      <xdr:row>1</xdr:row>
      <xdr:rowOff>28575</xdr:rowOff>
    </xdr:from>
    <xdr:to>
      <xdr:col>5</xdr:col>
      <xdr:colOff>114301</xdr:colOff>
      <xdr:row>1</xdr:row>
      <xdr:rowOff>381001</xdr:rowOff>
    </xdr:to>
    <xdr:sp macro="" textlink="">
      <xdr:nvSpPr>
        <xdr:cNvPr id="3" name="Explosión 2 2"/>
        <xdr:cNvSpPr/>
      </xdr:nvSpPr>
      <xdr:spPr>
        <a:xfrm>
          <a:off x="3848101" y="219075"/>
          <a:ext cx="400050" cy="352426"/>
        </a:xfrm>
        <a:prstGeom prst="irregularSeal2">
          <a:avLst/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114301</xdr:colOff>
      <xdr:row>1</xdr:row>
      <xdr:rowOff>47625</xdr:rowOff>
    </xdr:from>
    <xdr:to>
      <xdr:col>1</xdr:col>
      <xdr:colOff>514351</xdr:colOff>
      <xdr:row>1</xdr:row>
      <xdr:rowOff>400051</xdr:rowOff>
    </xdr:to>
    <xdr:sp macro="" textlink="">
      <xdr:nvSpPr>
        <xdr:cNvPr id="4" name="Explosión 2 3"/>
        <xdr:cNvSpPr/>
      </xdr:nvSpPr>
      <xdr:spPr>
        <a:xfrm>
          <a:off x="1266826" y="238125"/>
          <a:ext cx="400050" cy="352426"/>
        </a:xfrm>
        <a:prstGeom prst="irregularSeal2">
          <a:avLst/>
        </a:prstGeom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19049</xdr:colOff>
      <xdr:row>4</xdr:row>
      <xdr:rowOff>19050</xdr:rowOff>
    </xdr:from>
    <xdr:to>
      <xdr:col>13</xdr:col>
      <xdr:colOff>638174</xdr:colOff>
      <xdr:row>6</xdr:row>
      <xdr:rowOff>180975</xdr:rowOff>
    </xdr:to>
    <xdr:sp macro="" textlink="">
      <xdr:nvSpPr>
        <xdr:cNvPr id="5" name="Flecha izquierda 4"/>
        <xdr:cNvSpPr/>
      </xdr:nvSpPr>
      <xdr:spPr>
        <a:xfrm>
          <a:off x="4857749" y="1019175"/>
          <a:ext cx="1304925" cy="5429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Mayor</a:t>
          </a:r>
          <a:r>
            <a:rPr lang="es-CO" sz="1100" baseline="0"/>
            <a:t> Inversion</a:t>
          </a:r>
        </a:p>
        <a:p>
          <a:pPr algn="l"/>
          <a:endParaRPr lang="es-CO" sz="1100"/>
        </a:p>
      </xdr:txBody>
    </xdr:sp>
    <xdr:clientData/>
  </xdr:twoCellAnchor>
  <xdr:twoCellAnchor editAs="oneCell">
    <xdr:from>
      <xdr:col>6</xdr:col>
      <xdr:colOff>628649</xdr:colOff>
      <xdr:row>1</xdr:row>
      <xdr:rowOff>15054</xdr:rowOff>
    </xdr:from>
    <xdr:to>
      <xdr:col>14</xdr:col>
      <xdr:colOff>257174</xdr:colOff>
      <xdr:row>4</xdr:row>
      <xdr:rowOff>167106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49" y="205554"/>
          <a:ext cx="1057275" cy="961677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</xdr:row>
      <xdr:rowOff>19050</xdr:rowOff>
    </xdr:from>
    <xdr:to>
      <xdr:col>6</xdr:col>
      <xdr:colOff>0</xdr:colOff>
      <xdr:row>6</xdr:row>
      <xdr:rowOff>9525</xdr:rowOff>
    </xdr:to>
    <xdr:sp macro="" textlink="">
      <xdr:nvSpPr>
        <xdr:cNvPr id="7" name="Rectángulo 6"/>
        <xdr:cNvSpPr/>
      </xdr:nvSpPr>
      <xdr:spPr>
        <a:xfrm>
          <a:off x="5534025" y="1209675"/>
          <a:ext cx="1562100" cy="1809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200025</xdr:colOff>
      <xdr:row>28</xdr:row>
      <xdr:rowOff>4762</xdr:rowOff>
    </xdr:from>
    <xdr:to>
      <xdr:col>13</xdr:col>
      <xdr:colOff>600075</xdr:colOff>
      <xdr:row>51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9"/>
  <sheetViews>
    <sheetView tabSelected="1" zoomScaleNormal="100" workbookViewId="0">
      <selection activeCell="A2" sqref="A2:G14"/>
    </sheetView>
  </sheetViews>
  <sheetFormatPr baseColWidth="10" defaultRowHeight="15" x14ac:dyDescent="0.25"/>
  <cols>
    <col min="1" max="1" width="17.28515625" bestFit="1" customWidth="1"/>
    <col min="2" max="2" width="11" bestFit="1" customWidth="1"/>
    <col min="3" max="3" width="12.42578125" customWidth="1"/>
    <col min="4" max="4" width="11.140625" bestFit="1" customWidth="1"/>
    <col min="5" max="5" width="10.140625" bestFit="1" customWidth="1"/>
    <col min="6" max="6" width="10.5703125" bestFit="1" customWidth="1"/>
    <col min="7" max="7" width="10.28515625" customWidth="1"/>
    <col min="8" max="8" width="10.140625" hidden="1" customWidth="1"/>
    <col min="9" max="9" width="11.5703125" hidden="1" customWidth="1"/>
    <col min="10" max="10" width="13.5703125" hidden="1" customWidth="1"/>
    <col min="11" max="12" width="6.85546875" hidden="1" customWidth="1"/>
    <col min="13" max="13" width="6.7109375" hidden="1" customWidth="1"/>
    <col min="14" max="14" width="11.140625" bestFit="1" customWidth="1"/>
    <col min="15" max="15" width="12.42578125" bestFit="1" customWidth="1"/>
  </cols>
  <sheetData>
    <row r="2" spans="1:92" ht="33.75" x14ac:dyDescent="0.5">
      <c r="A2" s="14" t="s">
        <v>0</v>
      </c>
      <c r="B2" s="14"/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  <c r="N2" s="16"/>
      <c r="O2" s="16"/>
    </row>
    <row r="4" spans="1:92" s="11" customFormat="1" x14ac:dyDescent="0.25">
      <c r="A4" s="9" t="s">
        <v>1</v>
      </c>
      <c r="B4" s="10">
        <v>43831</v>
      </c>
      <c r="C4" s="10">
        <v>43862</v>
      </c>
      <c r="D4" s="10">
        <v>43891</v>
      </c>
      <c r="E4" s="8" t="s">
        <v>11</v>
      </c>
      <c r="F4" s="12" t="s">
        <v>12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</row>
    <row r="5" spans="1:92" x14ac:dyDescent="0.25">
      <c r="A5" s="5" t="s">
        <v>2</v>
      </c>
      <c r="B5" s="1">
        <v>700</v>
      </c>
      <c r="C5" s="2">
        <v>700</v>
      </c>
      <c r="D5" s="2">
        <v>700</v>
      </c>
      <c r="E5" s="3">
        <f>SUM(B5:D5)</f>
        <v>2100</v>
      </c>
      <c r="F5" s="7">
        <f t="shared" ref="F5:F13" si="0">E5/$E$14</f>
        <v>4.085603112840467E-2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</row>
    <row r="6" spans="1:92" x14ac:dyDescent="0.25">
      <c r="A6" s="5" t="s">
        <v>3</v>
      </c>
      <c r="B6" s="2">
        <v>4200</v>
      </c>
      <c r="C6" s="2">
        <v>4500</v>
      </c>
      <c r="D6" s="2">
        <v>5000</v>
      </c>
      <c r="E6" s="3">
        <f>SUM(B6:D6)</f>
        <v>13700</v>
      </c>
      <c r="F6" s="7">
        <f t="shared" si="0"/>
        <v>0.26653696498054474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</row>
    <row r="7" spans="1:92" x14ac:dyDescent="0.25">
      <c r="A7" s="5" t="s">
        <v>4</v>
      </c>
      <c r="B7" s="2">
        <v>4300</v>
      </c>
      <c r="C7" s="2">
        <v>4300</v>
      </c>
      <c r="D7" s="2">
        <v>4300</v>
      </c>
      <c r="E7" s="3">
        <f>SUM(B7:D7)</f>
        <v>12900</v>
      </c>
      <c r="F7" s="7">
        <f t="shared" si="0"/>
        <v>0.25097276264591439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</row>
    <row r="8" spans="1:92" x14ac:dyDescent="0.25">
      <c r="A8" s="5" t="s">
        <v>5</v>
      </c>
      <c r="B8" s="2">
        <v>200</v>
      </c>
      <c r="C8" s="2">
        <v>200</v>
      </c>
      <c r="D8" s="2">
        <v>200</v>
      </c>
      <c r="E8" s="3">
        <f>SUM(B8:D8)</f>
        <v>600</v>
      </c>
      <c r="F8" s="7">
        <f t="shared" si="0"/>
        <v>1.1673151750972763E-2</v>
      </c>
    </row>
    <row r="9" spans="1:92" x14ac:dyDescent="0.25">
      <c r="A9" s="5" t="s">
        <v>6</v>
      </c>
      <c r="B9" s="2">
        <v>3000</v>
      </c>
      <c r="C9" s="2">
        <v>2000</v>
      </c>
      <c r="D9" s="2">
        <v>2300</v>
      </c>
      <c r="E9" s="3">
        <f>SUM(B9:D9)</f>
        <v>7300</v>
      </c>
      <c r="F9" s="7">
        <f t="shared" si="0"/>
        <v>0.14202334630350194</v>
      </c>
    </row>
    <row r="10" spans="1:92" x14ac:dyDescent="0.25">
      <c r="A10" s="5" t="s">
        <v>7</v>
      </c>
      <c r="B10" s="2">
        <v>1000</v>
      </c>
      <c r="C10" s="2">
        <v>1000</v>
      </c>
      <c r="D10" s="2">
        <v>1000</v>
      </c>
      <c r="E10" s="3">
        <f>SUM(B10:D10)</f>
        <v>3000</v>
      </c>
      <c r="F10" s="7">
        <f t="shared" si="0"/>
        <v>5.8365758754863814E-2</v>
      </c>
    </row>
    <row r="11" spans="1:92" x14ac:dyDescent="0.25">
      <c r="A11" s="5" t="s">
        <v>8</v>
      </c>
      <c r="B11" s="2">
        <v>1000</v>
      </c>
      <c r="C11" s="2">
        <v>1000</v>
      </c>
      <c r="D11" s="2">
        <v>1000</v>
      </c>
      <c r="E11" s="3">
        <f>SUM(B11:D11)</f>
        <v>3000</v>
      </c>
      <c r="F11" s="7">
        <f t="shared" si="0"/>
        <v>5.8365758754863814E-2</v>
      </c>
    </row>
    <row r="12" spans="1:92" x14ac:dyDescent="0.25">
      <c r="A12" s="5" t="s">
        <v>9</v>
      </c>
      <c r="B12" s="2">
        <v>1500</v>
      </c>
      <c r="C12" s="2">
        <v>1300</v>
      </c>
      <c r="D12" s="2">
        <v>1500</v>
      </c>
      <c r="E12" s="3">
        <f>SUM(B12:D12)</f>
        <v>4300</v>
      </c>
      <c r="F12" s="7">
        <f t="shared" si="0"/>
        <v>8.3657587548638127E-2</v>
      </c>
    </row>
    <row r="13" spans="1:92" x14ac:dyDescent="0.25">
      <c r="A13" s="5" t="s">
        <v>10</v>
      </c>
      <c r="B13" s="2">
        <v>1500</v>
      </c>
      <c r="C13" s="2">
        <v>1500</v>
      </c>
      <c r="D13" s="2">
        <v>1500</v>
      </c>
      <c r="E13" s="3">
        <f>SUM(B13:D13)</f>
        <v>4500</v>
      </c>
      <c r="F13" s="7">
        <f t="shared" si="0"/>
        <v>8.7548638132295714E-2</v>
      </c>
    </row>
    <row r="14" spans="1:92" x14ac:dyDescent="0.25">
      <c r="A14" s="6" t="s">
        <v>11</v>
      </c>
      <c r="B14" s="4">
        <f t="shared" ref="B14:D14" si="1">SUM(B5:B13)</f>
        <v>17400</v>
      </c>
      <c r="C14" s="4">
        <f t="shared" si="1"/>
        <v>16500</v>
      </c>
      <c r="D14" s="4">
        <f t="shared" si="1"/>
        <v>17500</v>
      </c>
      <c r="E14" s="4">
        <f>SUM(B14:D14)</f>
        <v>51400</v>
      </c>
    </row>
    <row r="16" spans="1:92" x14ac:dyDescent="0.25">
      <c r="A16" t="s">
        <v>13</v>
      </c>
      <c r="B16" s="2">
        <f>MIN(B5:B13)</f>
        <v>200</v>
      </c>
    </row>
    <row r="17" spans="1:2" x14ac:dyDescent="0.25">
      <c r="A17" t="s">
        <v>14</v>
      </c>
      <c r="B17" s="2">
        <f>MAX(B5:D13)</f>
        <v>5000</v>
      </c>
    </row>
    <row r="18" spans="1:2" x14ac:dyDescent="0.25">
      <c r="A18" t="s">
        <v>15</v>
      </c>
      <c r="B18" s="2">
        <f>AVERAGE(B5:B13)</f>
        <v>1933.3333333333333</v>
      </c>
    </row>
    <row r="19" spans="1:2" x14ac:dyDescent="0.25">
      <c r="A19" t="s">
        <v>16</v>
      </c>
      <c r="B19">
        <f>COUNT(B5:B13)</f>
        <v>9</v>
      </c>
    </row>
  </sheetData>
  <mergeCells count="1">
    <mergeCell ref="A2:G2"/>
  </mergeCells>
  <conditionalFormatting sqref="G22">
    <cfRule type="cellIs" dxfId="2" priority="3" operator="greaterThan">
      <formula>2000</formula>
    </cfRule>
  </conditionalFormatting>
  <conditionalFormatting sqref="B5:D13">
    <cfRule type="cellIs" dxfId="1" priority="1" operator="lessThan">
      <formula>1000</formula>
    </cfRule>
    <cfRule type="cellIs" dxfId="0" priority="2" operator="greaterThan">
      <formula>2000</formula>
    </cfRule>
  </conditionalFormatting>
  <printOptions horizontalCentered="1" verticalCentered="1"/>
  <pageMargins left="0.78740157480314965" right="0.78740157480314965" top="0.78740157480314965" bottom="0.78740157480314965" header="0.31496062992125984" footer="0.31496062992125984"/>
  <pageSetup scale="125" orientation="landscape" horizontalDpi="300" verticalDpi="300" r:id="rId1"/>
  <headerFooter>
    <oddHeader>&amp;R&amp;Z&amp;F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Presupuesto 1</vt:lpstr>
      <vt:lpstr>Gráfico Parque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cp:lastPrinted>2020-04-10T15:51:58Z</cp:lastPrinted>
  <dcterms:created xsi:type="dcterms:W3CDTF">2020-04-02T14:15:45Z</dcterms:created>
  <dcterms:modified xsi:type="dcterms:W3CDTF">2020-04-10T15:52:56Z</dcterms:modified>
</cp:coreProperties>
</file>