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15" windowWidth="15120" windowHeight="74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37" i="1" l="1"/>
  <c r="H36" i="1"/>
  <c r="H35" i="1"/>
  <c r="G37" i="1"/>
  <c r="W14" i="1"/>
  <c r="X14" i="1"/>
  <c r="Y14" i="1"/>
  <c r="Y15" i="1"/>
  <c r="Y16" i="1"/>
  <c r="Y17" i="1"/>
  <c r="AC10" i="1"/>
  <c r="AC9" i="1"/>
  <c r="AB9" i="1"/>
  <c r="AA9" i="1"/>
  <c r="Z9" i="1"/>
  <c r="R10" i="1"/>
  <c r="P10" i="1"/>
  <c r="R9" i="1"/>
  <c r="P9" i="1"/>
  <c r="E10" i="1"/>
  <c r="E9" i="1"/>
  <c r="B14" i="1"/>
  <c r="D14" i="1"/>
  <c r="AB14" i="1" l="1"/>
  <c r="AC14" i="1" s="1"/>
  <c r="Y18" i="1"/>
  <c r="AE14" i="1"/>
  <c r="AA14" i="1"/>
  <c r="Z14" i="1"/>
  <c r="W15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G14" i="1"/>
  <c r="B15" i="1"/>
  <c r="O10" i="1"/>
  <c r="O11" i="1" s="1"/>
  <c r="O12" i="1" s="1"/>
  <c r="O13" i="1" s="1"/>
  <c r="O14" i="1" s="1"/>
  <c r="O15" i="1" s="1"/>
  <c r="M10" i="1"/>
  <c r="T9" i="1"/>
  <c r="Q9" i="1"/>
  <c r="S9" i="1" s="1"/>
  <c r="N10" i="1" s="1"/>
  <c r="AD14" i="1" l="1"/>
  <c r="X15" i="1" s="1"/>
  <c r="AE15" i="1"/>
  <c r="W16" i="1"/>
  <c r="Z15" i="1"/>
  <c r="AA15" i="1" s="1"/>
  <c r="Y19" i="1"/>
  <c r="G15" i="1"/>
  <c r="B16" i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M11" i="1"/>
  <c r="M12" i="1" s="1"/>
  <c r="T11" i="1"/>
  <c r="Q10" i="1"/>
  <c r="S10" i="1" s="1"/>
  <c r="N11" i="1" s="1"/>
  <c r="P11" i="1" s="1"/>
  <c r="T10" i="1"/>
  <c r="Y10" i="1"/>
  <c r="Y11" i="1" s="1"/>
  <c r="Y12" i="1" s="1"/>
  <c r="Y13" i="1" s="1"/>
  <c r="W10" i="1"/>
  <c r="AE9" i="1"/>
  <c r="Y20" i="1" l="1"/>
  <c r="AB15" i="1"/>
  <c r="AC15" i="1" s="1"/>
  <c r="AE16" i="1"/>
  <c r="W17" i="1"/>
  <c r="G16" i="1"/>
  <c r="B17" i="1"/>
  <c r="W11" i="1"/>
  <c r="AE11" i="1" s="1"/>
  <c r="Q11" i="1"/>
  <c r="M13" i="1"/>
  <c r="T12" i="1"/>
  <c r="AE10" i="1"/>
  <c r="AD15" i="1" l="1"/>
  <c r="X16" i="1" s="1"/>
  <c r="AE17" i="1"/>
  <c r="W18" i="1"/>
  <c r="Y21" i="1"/>
  <c r="R11" i="1"/>
  <c r="S11" i="1" s="1"/>
  <c r="N12" i="1" s="1"/>
  <c r="G17" i="1"/>
  <c r="B18" i="1"/>
  <c r="W12" i="1"/>
  <c r="T13" i="1"/>
  <c r="M14" i="1"/>
  <c r="AD9" i="1"/>
  <c r="X10" i="1" s="1"/>
  <c r="AE12" i="1"/>
  <c r="W13" i="1"/>
  <c r="AE13" i="1" s="1"/>
  <c r="Y22" i="1" l="1"/>
  <c r="AE18" i="1"/>
  <c r="W19" i="1"/>
  <c r="AA16" i="1"/>
  <c r="AB16" i="1"/>
  <c r="AC16" i="1"/>
  <c r="Z16" i="1"/>
  <c r="AD16" i="1" s="1"/>
  <c r="X17" i="1" s="1"/>
  <c r="Z10" i="1"/>
  <c r="AA10" i="1" s="1"/>
  <c r="P12" i="1"/>
  <c r="Q12" i="1"/>
  <c r="G18" i="1"/>
  <c r="B19" i="1"/>
  <c r="T14" i="1"/>
  <c r="M15" i="1"/>
  <c r="Z17" i="1" l="1"/>
  <c r="AA17" i="1" s="1"/>
  <c r="AB17" i="1" s="1"/>
  <c r="AC17" i="1" s="1"/>
  <c r="Y23" i="1"/>
  <c r="W20" i="1"/>
  <c r="AE19" i="1"/>
  <c r="AB10" i="1"/>
  <c r="R12" i="1"/>
  <c r="S12" i="1" s="1"/>
  <c r="N13" i="1" s="1"/>
  <c r="G19" i="1"/>
  <c r="B20" i="1"/>
  <c r="T15" i="1"/>
  <c r="M16" i="1"/>
  <c r="AE20" i="1" l="1"/>
  <c r="W21" i="1"/>
  <c r="Y24" i="1"/>
  <c r="AD17" i="1"/>
  <c r="X18" i="1" s="1"/>
  <c r="AD10" i="1"/>
  <c r="X11" i="1" s="1"/>
  <c r="P13" i="1"/>
  <c r="Q13" i="1"/>
  <c r="G20" i="1"/>
  <c r="B21" i="1"/>
  <c r="M17" i="1"/>
  <c r="T16" i="1"/>
  <c r="Y25" i="1" l="1"/>
  <c r="AE21" i="1"/>
  <c r="W22" i="1"/>
  <c r="Z18" i="1"/>
  <c r="AA18" i="1"/>
  <c r="AB18" i="1" s="1"/>
  <c r="AC18" i="1" s="1"/>
  <c r="Z11" i="1"/>
  <c r="AA11" i="1" s="1"/>
  <c r="AB11" i="1"/>
  <c r="AC11" i="1" s="1"/>
  <c r="R13" i="1"/>
  <c r="S13" i="1" s="1"/>
  <c r="N14" i="1" s="1"/>
  <c r="G21" i="1"/>
  <c r="B22" i="1"/>
  <c r="T17" i="1"/>
  <c r="M18" i="1"/>
  <c r="AD18" i="1" l="1"/>
  <c r="X19" i="1" s="1"/>
  <c r="AE22" i="1"/>
  <c r="W23" i="1"/>
  <c r="Y26" i="1"/>
  <c r="P14" i="1"/>
  <c r="Q14" i="1"/>
  <c r="R14" i="1" s="1"/>
  <c r="S14" i="1" s="1"/>
  <c r="N15" i="1" s="1"/>
  <c r="G22" i="1"/>
  <c r="B23" i="1"/>
  <c r="M19" i="1"/>
  <c r="T18" i="1"/>
  <c r="AD11" i="1"/>
  <c r="X12" i="1" s="1"/>
  <c r="W24" i="1" l="1"/>
  <c r="AE23" i="1"/>
  <c r="Y27" i="1"/>
  <c r="Z19" i="1"/>
  <c r="AA19" i="1"/>
  <c r="AB19" i="1" s="1"/>
  <c r="AC19" i="1" s="1"/>
  <c r="Z12" i="1"/>
  <c r="AA12" i="1" s="1"/>
  <c r="P15" i="1"/>
  <c r="Q15" i="1"/>
  <c r="G23" i="1"/>
  <c r="B24" i="1"/>
  <c r="T19" i="1"/>
  <c r="M20" i="1"/>
  <c r="AD19" i="1" l="1"/>
  <c r="X20" i="1" s="1"/>
  <c r="Y28" i="1"/>
  <c r="AE24" i="1"/>
  <c r="W25" i="1"/>
  <c r="AB12" i="1"/>
  <c r="AC12" i="1" s="1"/>
  <c r="R15" i="1"/>
  <c r="S15" i="1" s="1"/>
  <c r="N16" i="1" s="1"/>
  <c r="G24" i="1"/>
  <c r="B25" i="1"/>
  <c r="T20" i="1"/>
  <c r="M21" i="1"/>
  <c r="Y29" i="1" l="1"/>
  <c r="Z20" i="1"/>
  <c r="AA20" i="1"/>
  <c r="AE25" i="1"/>
  <c r="W26" i="1"/>
  <c r="P16" i="1"/>
  <c r="Q16" i="1"/>
  <c r="R16" i="1" s="1"/>
  <c r="S16" i="1"/>
  <c r="N17" i="1" s="1"/>
  <c r="P17" i="1" s="1"/>
  <c r="G25" i="1"/>
  <c r="B26" i="1"/>
  <c r="T21" i="1"/>
  <c r="M22" i="1"/>
  <c r="AD12" i="1"/>
  <c r="X13" i="1" s="1"/>
  <c r="D10" i="1"/>
  <c r="D11" i="1" s="1"/>
  <c r="D12" i="1" s="1"/>
  <c r="D13" i="1" s="1"/>
  <c r="B10" i="1"/>
  <c r="G9" i="1"/>
  <c r="F9" i="1"/>
  <c r="C10" i="1" s="1"/>
  <c r="AD20" i="1" l="1"/>
  <c r="X21" i="1" s="1"/>
  <c r="AE26" i="1"/>
  <c r="W27" i="1"/>
  <c r="AB20" i="1"/>
  <c r="AC20" i="1" s="1"/>
  <c r="Y30" i="1"/>
  <c r="Z13" i="1"/>
  <c r="AA13" i="1" s="1"/>
  <c r="AB13" i="1" s="1"/>
  <c r="AC13" i="1" s="1"/>
  <c r="Q17" i="1"/>
  <c r="R17" i="1" s="1"/>
  <c r="G26" i="1"/>
  <c r="B27" i="1"/>
  <c r="T22" i="1"/>
  <c r="M23" i="1"/>
  <c r="S17" i="1"/>
  <c r="N18" i="1" s="1"/>
  <c r="P18" i="1" s="1"/>
  <c r="G10" i="1"/>
  <c r="F10" i="1"/>
  <c r="C11" i="1" s="1"/>
  <c r="E11" i="1" s="1"/>
  <c r="B11" i="1"/>
  <c r="W28" i="1" l="1"/>
  <c r="AE27" i="1"/>
  <c r="Y31" i="1"/>
  <c r="Z21" i="1"/>
  <c r="G27" i="1"/>
  <c r="B28" i="1"/>
  <c r="M24" i="1"/>
  <c r="T23" i="1"/>
  <c r="Q18" i="1"/>
  <c r="R18" i="1" s="1"/>
  <c r="B12" i="1"/>
  <c r="G12" i="1" s="1"/>
  <c r="G11" i="1"/>
  <c r="F11" i="1"/>
  <c r="C12" i="1" s="1"/>
  <c r="E12" i="1" s="1"/>
  <c r="B13" i="1"/>
  <c r="G13" i="1" s="1"/>
  <c r="Y32" i="1" l="1"/>
  <c r="AE28" i="1"/>
  <c r="W29" i="1"/>
  <c r="AA21" i="1"/>
  <c r="AB21" i="1" s="1"/>
  <c r="AC21" i="1" s="1"/>
  <c r="G28" i="1"/>
  <c r="B29" i="1"/>
  <c r="S18" i="1"/>
  <c r="N19" i="1" s="1"/>
  <c r="P19" i="1" s="1"/>
  <c r="M25" i="1"/>
  <c r="T24" i="1"/>
  <c r="AD13" i="1"/>
  <c r="F12" i="1"/>
  <c r="Y33" i="1" l="1"/>
  <c r="AD21" i="1"/>
  <c r="X22" i="1" s="1"/>
  <c r="AE29" i="1"/>
  <c r="W30" i="1"/>
  <c r="G29" i="1"/>
  <c r="B30" i="1"/>
  <c r="T25" i="1"/>
  <c r="M26" i="1"/>
  <c r="Q19" i="1"/>
  <c r="R19" i="1" s="1"/>
  <c r="C13" i="1"/>
  <c r="E13" i="1" s="1"/>
  <c r="Z22" i="1" l="1"/>
  <c r="AA22" i="1"/>
  <c r="AB22" i="1" s="1"/>
  <c r="AC22" i="1" s="1"/>
  <c r="AE30" i="1"/>
  <c r="W31" i="1"/>
  <c r="G30" i="1"/>
  <c r="B31" i="1"/>
  <c r="M27" i="1"/>
  <c r="T26" i="1"/>
  <c r="S19" i="1"/>
  <c r="N20" i="1" s="1"/>
  <c r="P20" i="1" s="1"/>
  <c r="F13" i="1"/>
  <c r="AD22" i="1" l="1"/>
  <c r="X23" i="1" s="1"/>
  <c r="W32" i="1"/>
  <c r="AE31" i="1"/>
  <c r="C14" i="1"/>
  <c r="E14" i="1" s="1"/>
  <c r="G31" i="1"/>
  <c r="B32" i="1"/>
  <c r="T27" i="1"/>
  <c r="M28" i="1"/>
  <c r="AE32" i="1" l="1"/>
  <c r="W33" i="1"/>
  <c r="Z23" i="1"/>
  <c r="AA23" i="1"/>
  <c r="AB23" i="1" s="1"/>
  <c r="F14" i="1"/>
  <c r="C15" i="1" s="1"/>
  <c r="B33" i="1"/>
  <c r="G32" i="1"/>
  <c r="T28" i="1"/>
  <c r="M29" i="1"/>
  <c r="Q20" i="1"/>
  <c r="AC23" i="1" l="1"/>
  <c r="AD23" i="1" s="1"/>
  <c r="X24" i="1" s="1"/>
  <c r="AE33" i="1"/>
  <c r="R20" i="1"/>
  <c r="S20" i="1" s="1"/>
  <c r="N21" i="1" s="1"/>
  <c r="P21" i="1" s="1"/>
  <c r="E15" i="1"/>
  <c r="F15" i="1" s="1"/>
  <c r="C16" i="1" s="1"/>
  <c r="G33" i="1"/>
  <c r="T29" i="1"/>
  <c r="M30" i="1"/>
  <c r="Z24" i="1" l="1"/>
  <c r="E16" i="1"/>
  <c r="F16" i="1"/>
  <c r="C17" i="1" s="1"/>
  <c r="E17" i="1" s="1"/>
  <c r="F17" i="1" s="1"/>
  <c r="C18" i="1" s="1"/>
  <c r="E18" i="1" s="1"/>
  <c r="T30" i="1"/>
  <c r="M31" i="1"/>
  <c r="Q21" i="1"/>
  <c r="AA24" i="1" l="1"/>
  <c r="AB24" i="1" s="1"/>
  <c r="AC24" i="1" s="1"/>
  <c r="S21" i="1"/>
  <c r="N22" i="1" s="1"/>
  <c r="P22" i="1" s="1"/>
  <c r="R21" i="1"/>
  <c r="F18" i="1"/>
  <c r="C19" i="1" s="1"/>
  <c r="E19" i="1" s="1"/>
  <c r="M32" i="1"/>
  <c r="T31" i="1"/>
  <c r="AD24" i="1" l="1"/>
  <c r="X25" i="1" s="1"/>
  <c r="Q22" i="1"/>
  <c r="R22" i="1" s="1"/>
  <c r="F19" i="1"/>
  <c r="C20" i="1" s="1"/>
  <c r="E20" i="1" s="1"/>
  <c r="M33" i="1"/>
  <c r="T32" i="1"/>
  <c r="S22" i="1"/>
  <c r="N23" i="1" s="1"/>
  <c r="P23" i="1" s="1"/>
  <c r="Z25" i="1" l="1"/>
  <c r="AA25" i="1"/>
  <c r="AB25" i="1" s="1"/>
  <c r="AC25" i="1" s="1"/>
  <c r="F20" i="1"/>
  <c r="C21" i="1" s="1"/>
  <c r="E21" i="1" s="1"/>
  <c r="T33" i="1"/>
  <c r="AD25" i="1" l="1"/>
  <c r="X26" i="1" s="1"/>
  <c r="F21" i="1"/>
  <c r="C22" i="1" s="1"/>
  <c r="E22" i="1" s="1"/>
  <c r="Q23" i="1"/>
  <c r="Z26" i="1" l="1"/>
  <c r="AA26" i="1"/>
  <c r="AB26" i="1" s="1"/>
  <c r="AC26" i="1" s="1"/>
  <c r="S23" i="1"/>
  <c r="N24" i="1" s="1"/>
  <c r="P24" i="1" s="1"/>
  <c r="R23" i="1"/>
  <c r="F22" i="1"/>
  <c r="C23" i="1" s="1"/>
  <c r="E23" i="1" s="1"/>
  <c r="AD26" i="1" l="1"/>
  <c r="X27" i="1" s="1"/>
  <c r="Q24" i="1"/>
  <c r="R24" i="1" s="1"/>
  <c r="S24" i="1" s="1"/>
  <c r="N25" i="1" s="1"/>
  <c r="P25" i="1" s="1"/>
  <c r="F23" i="1"/>
  <c r="C24" i="1" s="1"/>
  <c r="E24" i="1" s="1"/>
  <c r="AA27" i="1" l="1"/>
  <c r="AB27" i="1" s="1"/>
  <c r="AC27" i="1" s="1"/>
  <c r="Z27" i="1"/>
  <c r="F24" i="1"/>
  <c r="C25" i="1" s="1"/>
  <c r="E25" i="1" s="1"/>
  <c r="Q25" i="1"/>
  <c r="R25" i="1" s="1"/>
  <c r="AD27" i="1" l="1"/>
  <c r="X28" i="1" s="1"/>
  <c r="S25" i="1"/>
  <c r="N26" i="1" s="1"/>
  <c r="P26" i="1" s="1"/>
  <c r="F25" i="1"/>
  <c r="C26" i="1" s="1"/>
  <c r="E26" i="1" s="1"/>
  <c r="Q26" i="1"/>
  <c r="Z28" i="1" l="1"/>
  <c r="R26" i="1"/>
  <c r="S26" i="1" s="1"/>
  <c r="N27" i="1" s="1"/>
  <c r="F26" i="1"/>
  <c r="C27" i="1" s="1"/>
  <c r="E27" i="1" s="1"/>
  <c r="AA28" i="1" l="1"/>
  <c r="AB28" i="1" s="1"/>
  <c r="AC28" i="1" s="1"/>
  <c r="P27" i="1"/>
  <c r="Q27" i="1"/>
  <c r="F27" i="1"/>
  <c r="C28" i="1" s="1"/>
  <c r="E28" i="1" s="1"/>
  <c r="AD28" i="1" l="1"/>
  <c r="X29" i="1" s="1"/>
  <c r="R27" i="1"/>
  <c r="S27" i="1" s="1"/>
  <c r="N28" i="1" s="1"/>
  <c r="F28" i="1"/>
  <c r="C29" i="1" s="1"/>
  <c r="E29" i="1" s="1"/>
  <c r="Z29" i="1" l="1"/>
  <c r="P28" i="1"/>
  <c r="Q28" i="1"/>
  <c r="R28" i="1" s="1"/>
  <c r="S28" i="1" s="1"/>
  <c r="N29" i="1" s="1"/>
  <c r="F29" i="1"/>
  <c r="C30" i="1" s="1"/>
  <c r="E30" i="1" s="1"/>
  <c r="AA29" i="1" l="1"/>
  <c r="AB29" i="1" s="1"/>
  <c r="AC29" i="1" s="1"/>
  <c r="P29" i="1"/>
  <c r="Q29" i="1" s="1"/>
  <c r="F30" i="1"/>
  <c r="C31" i="1" s="1"/>
  <c r="AD29" i="1" l="1"/>
  <c r="X30" i="1" s="1"/>
  <c r="R29" i="1"/>
  <c r="S29" i="1" s="1"/>
  <c r="N30" i="1" s="1"/>
  <c r="E31" i="1"/>
  <c r="F31" i="1" s="1"/>
  <c r="C32" i="1" s="1"/>
  <c r="Z30" i="1" l="1"/>
  <c r="P30" i="1"/>
  <c r="Q30" i="1"/>
  <c r="E32" i="1"/>
  <c r="F32" i="1" s="1"/>
  <c r="C33" i="1" s="1"/>
  <c r="AA30" i="1" l="1"/>
  <c r="AB30" i="1" s="1"/>
  <c r="AC30" i="1" s="1"/>
  <c r="R30" i="1"/>
  <c r="S30" i="1" s="1"/>
  <c r="N31" i="1" s="1"/>
  <c r="E33" i="1"/>
  <c r="F33" i="1" s="1"/>
  <c r="AD30" i="1" l="1"/>
  <c r="X31" i="1" s="1"/>
  <c r="P31" i="1"/>
  <c r="Q31" i="1" s="1"/>
  <c r="Z31" i="1" l="1"/>
  <c r="AA31" i="1"/>
  <c r="AB31" i="1" s="1"/>
  <c r="AC31" i="1" s="1"/>
  <c r="R31" i="1"/>
  <c r="S31" i="1" s="1"/>
  <c r="N32" i="1" s="1"/>
  <c r="AD31" i="1" l="1"/>
  <c r="X32" i="1" s="1"/>
  <c r="P32" i="1"/>
  <c r="Q32" i="1" s="1"/>
  <c r="Z32" i="1" l="1"/>
  <c r="R32" i="1"/>
  <c r="S32" i="1" s="1"/>
  <c r="N33" i="1" s="1"/>
  <c r="AA32" i="1" l="1"/>
  <c r="AB32" i="1" s="1"/>
  <c r="AC32" i="1" s="1"/>
  <c r="P33" i="1"/>
  <c r="Q33" i="1" s="1"/>
  <c r="AD32" i="1" l="1"/>
  <c r="X33" i="1" s="1"/>
  <c r="R33" i="1"/>
  <c r="S33" i="1" s="1"/>
  <c r="Z33" i="1" l="1"/>
  <c r="AA33" i="1" l="1"/>
  <c r="AB33" i="1" s="1"/>
  <c r="AC33" i="1" s="1"/>
  <c r="AD33" i="1" l="1"/>
</calcChain>
</file>

<file path=xl/sharedStrings.xml><?xml version="1.0" encoding="utf-8"?>
<sst xmlns="http://schemas.openxmlformats.org/spreadsheetml/2006/main" count="41" uniqueCount="32">
  <si>
    <t>Euler</t>
  </si>
  <si>
    <t>k</t>
  </si>
  <si>
    <t>x(k)</t>
  </si>
  <si>
    <t>y(k)</t>
  </si>
  <si>
    <t>h</t>
  </si>
  <si>
    <t>f(xk,yk)</t>
  </si>
  <si>
    <t>y(k+1)</t>
  </si>
  <si>
    <t>x(k+1)</t>
  </si>
  <si>
    <t>h=0,2</t>
  </si>
  <si>
    <t>n</t>
  </si>
  <si>
    <t>xn</t>
  </si>
  <si>
    <t>yn</t>
  </si>
  <si>
    <t>k1</t>
  </si>
  <si>
    <t>k2</t>
  </si>
  <si>
    <t>k3</t>
  </si>
  <si>
    <t>k4</t>
  </si>
  <si>
    <t>Runge Kutta</t>
  </si>
  <si>
    <r>
      <t>y</t>
    </r>
    <r>
      <rPr>
        <b/>
        <sz val="8"/>
        <color theme="1"/>
        <rFont val="Calibri"/>
        <family val="2"/>
        <scheme val="minor"/>
      </rPr>
      <t>(n+1)</t>
    </r>
  </si>
  <si>
    <r>
      <t>x</t>
    </r>
    <r>
      <rPr>
        <b/>
        <sz val="8"/>
        <color theme="1"/>
        <rFont val="Calibri"/>
        <family val="2"/>
        <scheme val="minor"/>
      </rPr>
      <t>(n+1)</t>
    </r>
  </si>
  <si>
    <t>erro kutta</t>
  </si>
  <si>
    <t>yk+hf(xk,yk)</t>
  </si>
  <si>
    <t>f(xk+1, yk+hf(xk,yk))</t>
  </si>
  <si>
    <t>erro euler modificado</t>
  </si>
  <si>
    <t>erro euler</t>
  </si>
  <si>
    <t xml:space="preserve">solução exata = </t>
  </si>
  <si>
    <t>y(0) = 1</t>
  </si>
  <si>
    <t>h=0,02</t>
  </si>
  <si>
    <t>Euler Aperfeiçoado</t>
  </si>
  <si>
    <t>h = 0,02</t>
  </si>
  <si>
    <t>y´= x^3 + xy</t>
  </si>
  <si>
    <t>Euler, Euler Aperfeiçoado, Runge-Kutta</t>
  </si>
  <si>
    <r>
      <rPr>
        <b/>
        <sz val="11"/>
        <color theme="1"/>
        <rFont val="Calibri"/>
        <family val="2"/>
        <scheme val="minor"/>
      </rPr>
      <t>solução</t>
    </r>
    <r>
      <rPr>
        <sz val="11"/>
        <color theme="1"/>
        <rFont val="Calibri"/>
        <family val="2"/>
        <scheme val="minor"/>
      </rPr>
      <t>: y(x) = 3 e ^(x^2/2) - x^2 - 2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</si>
</sst>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/>
    <xf numFmtId="0" fontId="1" fillId="0" borderId="0" xfId="0" applyFont="1"/>
    <xf numFmtId="0" fontId="0" fillId="2" borderId="0" xfId="0" applyFill="1" applyAlignment="1">
      <alignment horizontal="left"/>
    </xf>
    <xf numFmtId="0" fontId="0" fillId="0" borderId="0" xfId="0" applyFont="1" applyFill="1" applyBorder="1"/>
    <xf numFmtId="0" fontId="0" fillId="0" borderId="3" xfId="0" applyFill="1" applyBorder="1"/>
    <xf numFmtId="0" fontId="0" fillId="0" borderId="3" xfId="0" applyBorder="1"/>
    <xf numFmtId="0" fontId="0" fillId="0" borderId="3" xfId="0" applyFont="1" applyFill="1" applyBorder="1"/>
    <xf numFmtId="0" fontId="0" fillId="0" borderId="1" xfId="0" applyFill="1" applyBorder="1" applyAlignment="1">
      <alignment horizontal="center"/>
    </xf>
    <xf numFmtId="0" fontId="1" fillId="2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168" fontId="0" fillId="0" borderId="1" xfId="0" applyNumberFormat="1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tabSelected="1" topLeftCell="A25" zoomScale="145" zoomScaleNormal="145" workbookViewId="0">
      <selection activeCell="I15" sqref="I15"/>
    </sheetView>
  </sheetViews>
  <sheetFormatPr defaultRowHeight="15" x14ac:dyDescent="0.25"/>
  <cols>
    <col min="1" max="1" width="5.140625" customWidth="1"/>
    <col min="4" max="4" width="8" customWidth="1"/>
    <col min="5" max="5" width="10.85546875" customWidth="1"/>
    <col min="6" max="6" width="12.5703125" customWidth="1"/>
    <col min="7" max="7" width="11.5703125" customWidth="1"/>
    <col min="8" max="8" width="12" bestFit="1" customWidth="1"/>
    <col min="11" max="11" width="11.5703125" customWidth="1"/>
    <col min="12" max="12" width="6" style="15" customWidth="1"/>
    <col min="13" max="13" width="6.85546875" customWidth="1"/>
    <col min="15" max="15" width="6.42578125" customWidth="1"/>
    <col min="17" max="17" width="11.140625" customWidth="1"/>
    <col min="18" max="18" width="17.28515625" customWidth="1"/>
    <col min="25" max="25" width="5.85546875" customWidth="1"/>
    <col min="26" max="26" width="10" customWidth="1"/>
    <col min="27" max="27" width="9.7109375" customWidth="1"/>
    <col min="28" max="28" width="9.5703125" customWidth="1"/>
    <col min="29" max="29" width="9.85546875" customWidth="1"/>
  </cols>
  <sheetData>
    <row r="1" spans="1:31" x14ac:dyDescent="0.25">
      <c r="B1" t="s">
        <v>29</v>
      </c>
    </row>
    <row r="2" spans="1:31" x14ac:dyDescent="0.25">
      <c r="B2" t="s">
        <v>25</v>
      </c>
      <c r="F2" t="s">
        <v>31</v>
      </c>
    </row>
    <row r="3" spans="1:31" x14ac:dyDescent="0.25">
      <c r="B3" t="s">
        <v>28</v>
      </c>
    </row>
    <row r="4" spans="1:31" x14ac:dyDescent="0.25">
      <c r="B4" t="s">
        <v>30</v>
      </c>
    </row>
    <row r="7" spans="1:31" x14ac:dyDescent="0.25">
      <c r="B7" s="15" t="s">
        <v>28</v>
      </c>
      <c r="C7" s="17" t="s">
        <v>0</v>
      </c>
      <c r="M7" t="s">
        <v>26</v>
      </c>
      <c r="N7" t="s">
        <v>27</v>
      </c>
      <c r="V7" s="1"/>
      <c r="W7" s="16" t="s">
        <v>8</v>
      </c>
      <c r="X7" s="18" t="s">
        <v>16</v>
      </c>
      <c r="Y7" s="14"/>
      <c r="Z7" s="2"/>
      <c r="AA7" s="2"/>
      <c r="AB7" s="2"/>
    </row>
    <row r="8" spans="1:31" s="6" customFormat="1" x14ac:dyDescent="0.25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8" t="s">
        <v>7</v>
      </c>
      <c r="L8" s="3" t="s">
        <v>1</v>
      </c>
      <c r="M8" s="3" t="s">
        <v>2</v>
      </c>
      <c r="N8" s="3" t="s">
        <v>3</v>
      </c>
      <c r="O8" s="3" t="s">
        <v>4</v>
      </c>
      <c r="P8" s="3" t="s">
        <v>5</v>
      </c>
      <c r="Q8" s="3" t="s">
        <v>20</v>
      </c>
      <c r="R8" s="3" t="s">
        <v>21</v>
      </c>
      <c r="S8" s="3" t="s">
        <v>6</v>
      </c>
      <c r="T8" s="38" t="s">
        <v>7</v>
      </c>
      <c r="V8" s="3" t="s">
        <v>9</v>
      </c>
      <c r="W8" s="3" t="s">
        <v>10</v>
      </c>
      <c r="X8" s="3" t="s">
        <v>11</v>
      </c>
      <c r="Y8" s="3" t="s">
        <v>4</v>
      </c>
      <c r="Z8" s="3" t="s">
        <v>12</v>
      </c>
      <c r="AA8" s="3" t="s">
        <v>13</v>
      </c>
      <c r="AB8" s="3" t="s">
        <v>14</v>
      </c>
      <c r="AC8" s="3" t="s">
        <v>15</v>
      </c>
      <c r="AD8" s="3" t="s">
        <v>17</v>
      </c>
      <c r="AE8" s="3" t="s">
        <v>18</v>
      </c>
    </row>
    <row r="9" spans="1:31" x14ac:dyDescent="0.25">
      <c r="A9" s="4">
        <v>1</v>
      </c>
      <c r="B9" s="26">
        <v>0</v>
      </c>
      <c r="C9" s="28">
        <v>1</v>
      </c>
      <c r="D9" s="4">
        <v>0.02</v>
      </c>
      <c r="E9" s="28">
        <f>B9^3+B9*C9</f>
        <v>0</v>
      </c>
      <c r="F9" s="28">
        <f>C9+D9*E9</f>
        <v>1</v>
      </c>
      <c r="G9" s="26">
        <f>B9+D9</f>
        <v>0.02</v>
      </c>
      <c r="L9" s="4">
        <v>1</v>
      </c>
      <c r="M9" s="26">
        <v>0</v>
      </c>
      <c r="N9" s="4">
        <v>1</v>
      </c>
      <c r="O9" s="4">
        <v>0.02</v>
      </c>
      <c r="P9" s="28">
        <f>M9^3+M9*N9</f>
        <v>0</v>
      </c>
      <c r="Q9" s="28">
        <f>N9+O9*P9</f>
        <v>1</v>
      </c>
      <c r="R9" s="28">
        <f>T9^3+T9*Q9</f>
        <v>2.0008000000000001E-2</v>
      </c>
      <c r="S9" s="28">
        <f>N9+(O9/2)*(P9+R9)</f>
        <v>1.0002000799999999</v>
      </c>
      <c r="T9" s="26">
        <f>M9+O9</f>
        <v>0.02</v>
      </c>
      <c r="V9" s="4">
        <v>1</v>
      </c>
      <c r="W9" s="4">
        <v>0</v>
      </c>
      <c r="X9" s="4">
        <v>1</v>
      </c>
      <c r="Y9" s="4">
        <v>0.02</v>
      </c>
      <c r="Z9" s="28">
        <f>Y9*(W9^3+W9*X9)</f>
        <v>0</v>
      </c>
      <c r="AA9" s="28">
        <f>Y9*((W9+Y9/2)^3+(W9+Y9/2)*(X9+Z9/2))</f>
        <v>2.0002E-4</v>
      </c>
      <c r="AB9" s="28">
        <f>Y9*((W9+Y9/2)^3+(W9+Y9/2)*(X9+AA9/2))</f>
        <v>2.0004000199999998E-4</v>
      </c>
      <c r="AC9" s="28">
        <f>Y9*((W9+Y9)^3+(W9+Y9)*(X9+AB9))</f>
        <v>4.0024001600079997E-4</v>
      </c>
      <c r="AD9" s="28">
        <f>X9+PRODUCT(1/6,(Z9+2*AA9+2*AB9+AC9))</f>
        <v>1.0002000600033334</v>
      </c>
      <c r="AE9" s="26">
        <f>W9+Y9</f>
        <v>0.02</v>
      </c>
    </row>
    <row r="10" spans="1:31" x14ac:dyDescent="0.25">
      <c r="A10" s="4">
        <v>2</v>
      </c>
      <c r="B10" s="26">
        <f>B9+D9</f>
        <v>0.02</v>
      </c>
      <c r="C10" s="28">
        <f>F9</f>
        <v>1</v>
      </c>
      <c r="D10" s="4">
        <f>D9</f>
        <v>0.02</v>
      </c>
      <c r="E10" s="28">
        <f t="shared" ref="E10:E33" si="0">B10^3+B10*C10</f>
        <v>2.0008000000000001E-2</v>
      </c>
      <c r="F10" s="28">
        <f t="shared" ref="F10:F13" si="1">C10+D10*E10</f>
        <v>1.0004001600000001</v>
      </c>
      <c r="G10" s="26">
        <f t="shared" ref="G10:G13" si="2">B10+D10</f>
        <v>0.04</v>
      </c>
      <c r="L10" s="4">
        <v>2</v>
      </c>
      <c r="M10" s="26">
        <f>M9+O9</f>
        <v>0.02</v>
      </c>
      <c r="N10" s="4">
        <f>S9</f>
        <v>1.0002000799999999</v>
      </c>
      <c r="O10" s="4">
        <f>O9</f>
        <v>0.02</v>
      </c>
      <c r="P10" s="28">
        <f t="shared" ref="P10:P33" si="3">M10^3+M10*N10</f>
        <v>2.0012001599999999E-2</v>
      </c>
      <c r="Q10" s="28">
        <f t="shared" ref="Q10:Q13" si="4">N10+O10*P10</f>
        <v>1.0006003200319999</v>
      </c>
      <c r="R10" s="28">
        <f t="shared" ref="R10:R33" si="5">T10^3+T10*Q10</f>
        <v>4.008801280128E-2</v>
      </c>
      <c r="S10" s="28">
        <f t="shared" ref="S10:S13" si="6">N10+(O10/2)*(P10+R10)</f>
        <v>1.0008010801440128</v>
      </c>
      <c r="T10" s="26">
        <f>M10+O10</f>
        <v>0.04</v>
      </c>
      <c r="V10" s="4">
        <v>2</v>
      </c>
      <c r="W10" s="4">
        <f>W9+Y9</f>
        <v>0.02</v>
      </c>
      <c r="X10" s="4">
        <f>AD9</f>
        <v>1.0002000600033334</v>
      </c>
      <c r="Y10" s="4">
        <f>Y9</f>
        <v>0.02</v>
      </c>
      <c r="Z10" s="28">
        <f t="shared" ref="Z10:Z13" si="7">Y10*(W10^3+W10*X10)</f>
        <v>4.0024002400133342E-4</v>
      </c>
      <c r="AA10" s="28">
        <f t="shared" ref="AA10:AA13" si="8">Y10*((W10+Y10/2)^3+(W10+Y10/2)*(X10+Z10/2))</f>
        <v>6.0078010800920052E-4</v>
      </c>
      <c r="AB10" s="28">
        <f t="shared" ref="AB10:AB13" si="9">Y10*((W10+Y10/2)^3+(W10+Y10/2)*(X10+AA10/2))</f>
        <v>6.0084027003440277E-4</v>
      </c>
      <c r="AC10" s="28">
        <f t="shared" ref="AC10:AC13" si="10">Y10*((W10+Y10)^3+(W10+Y10)*(X10+AB10))</f>
        <v>8.0192072021869427E-4</v>
      </c>
      <c r="AD10" s="28">
        <f t="shared" ref="AD10:AD13" si="11">X10+PRODUCT(1/6,(Z10+2*AA10+2*AB10+AC10))</f>
        <v>1.0008009602533845</v>
      </c>
      <c r="AE10" s="26">
        <f t="shared" ref="AE10:AE12" si="12">W10+Y10</f>
        <v>0.04</v>
      </c>
    </row>
    <row r="11" spans="1:31" x14ac:dyDescent="0.25">
      <c r="A11" s="4">
        <v>3</v>
      </c>
      <c r="B11" s="26">
        <f t="shared" ref="B11:B13" si="13">B10+D10</f>
        <v>0.04</v>
      </c>
      <c r="C11" s="28">
        <f>F10</f>
        <v>1.0004001600000001</v>
      </c>
      <c r="D11" s="4">
        <f t="shared" ref="D11:D33" si="14">D10</f>
        <v>0.02</v>
      </c>
      <c r="E11" s="28">
        <f t="shared" si="0"/>
        <v>4.0080006400000007E-2</v>
      </c>
      <c r="F11" s="28">
        <f t="shared" si="1"/>
        <v>1.0012017601280001</v>
      </c>
      <c r="G11" s="26">
        <f t="shared" si="2"/>
        <v>0.06</v>
      </c>
      <c r="L11" s="4">
        <v>3</v>
      </c>
      <c r="M11" s="26">
        <f t="shared" ref="M11:M13" si="15">M10+O10</f>
        <v>0.04</v>
      </c>
      <c r="N11" s="4">
        <f>S10</f>
        <v>1.0008010801440128</v>
      </c>
      <c r="O11" s="4">
        <f t="shared" ref="O11:O33" si="16">O10</f>
        <v>0.02</v>
      </c>
      <c r="P11" s="28">
        <f t="shared" si="3"/>
        <v>4.0096043205760518E-2</v>
      </c>
      <c r="Q11" s="28">
        <f t="shared" si="4"/>
        <v>1.001603001008128</v>
      </c>
      <c r="R11" s="28">
        <f t="shared" si="5"/>
        <v>6.0312180060487684E-2</v>
      </c>
      <c r="S11" s="28">
        <f t="shared" si="6"/>
        <v>1.0018051623766753</v>
      </c>
      <c r="T11" s="26">
        <f>M11+O11</f>
        <v>0.06</v>
      </c>
      <c r="V11" s="4">
        <v>3</v>
      </c>
      <c r="W11" s="4">
        <f t="shared" ref="W11:W13" si="17">W10+Y10</f>
        <v>0.04</v>
      </c>
      <c r="X11" s="4">
        <f t="shared" ref="X11:X13" si="18">AD10</f>
        <v>1.0008009602533845</v>
      </c>
      <c r="Y11" s="4">
        <f t="shared" ref="Y11:Y33" si="19">Y10</f>
        <v>0.02</v>
      </c>
      <c r="Z11" s="28">
        <f t="shared" si="7"/>
        <v>8.0192076820270774E-4</v>
      </c>
      <c r="AA11" s="28">
        <f t="shared" si="8"/>
        <v>1.0037019206374858E-3</v>
      </c>
      <c r="AB11" s="28">
        <f t="shared" si="9"/>
        <v>1.0038028112137032E-3</v>
      </c>
      <c r="AC11" s="28">
        <f t="shared" si="10"/>
        <v>1.2064857156775177E-3</v>
      </c>
      <c r="AD11" s="28">
        <f t="shared" si="11"/>
        <v>1.001804862911315</v>
      </c>
      <c r="AE11" s="26">
        <f t="shared" si="12"/>
        <v>0.06</v>
      </c>
    </row>
    <row r="12" spans="1:31" x14ac:dyDescent="0.25">
      <c r="A12" s="4">
        <v>4</v>
      </c>
      <c r="B12" s="26">
        <f t="shared" si="13"/>
        <v>0.06</v>
      </c>
      <c r="C12" s="28">
        <f t="shared" ref="C12:C13" si="20">F11</f>
        <v>1.0012017601280001</v>
      </c>
      <c r="D12" s="4">
        <f t="shared" si="14"/>
        <v>0.02</v>
      </c>
      <c r="E12" s="28">
        <f t="shared" si="0"/>
        <v>6.0288105607680005E-2</v>
      </c>
      <c r="F12" s="28">
        <f t="shared" si="1"/>
        <v>1.0024075222401536</v>
      </c>
      <c r="G12" s="26">
        <f t="shared" si="2"/>
        <v>0.08</v>
      </c>
      <c r="L12" s="4">
        <v>4</v>
      </c>
      <c r="M12" s="26">
        <f t="shared" si="15"/>
        <v>0.06</v>
      </c>
      <c r="N12" s="4">
        <f>S11</f>
        <v>1.0018051623766753</v>
      </c>
      <c r="O12" s="4">
        <f t="shared" si="16"/>
        <v>0.02</v>
      </c>
      <c r="P12" s="28">
        <f t="shared" si="3"/>
        <v>6.0324309742600515E-2</v>
      </c>
      <c r="Q12" s="28">
        <f t="shared" si="4"/>
        <v>1.0030116485715272</v>
      </c>
      <c r="R12" s="28">
        <f t="shared" si="5"/>
        <v>8.0752931885722176E-2</v>
      </c>
      <c r="S12" s="28">
        <f t="shared" si="6"/>
        <v>1.0032159347929586</v>
      </c>
      <c r="T12" s="26">
        <f>M12+O12</f>
        <v>0.08</v>
      </c>
      <c r="V12" s="4">
        <v>4</v>
      </c>
      <c r="W12" s="4">
        <f t="shared" si="17"/>
        <v>0.06</v>
      </c>
      <c r="X12" s="4">
        <f t="shared" si="18"/>
        <v>1.001804862911315</v>
      </c>
      <c r="Y12" s="4">
        <f t="shared" si="19"/>
        <v>0.02</v>
      </c>
      <c r="Z12" s="28">
        <f t="shared" si="7"/>
        <v>1.2064858354935779E-3</v>
      </c>
      <c r="AA12" s="28">
        <f t="shared" si="8"/>
        <v>1.4102313481606863E-3</v>
      </c>
      <c r="AB12" s="28">
        <f t="shared" si="9"/>
        <v>1.4103739700195531E-3</v>
      </c>
      <c r="AC12" s="28">
        <f t="shared" si="10"/>
        <v>1.6153843790101352E-3</v>
      </c>
      <c r="AD12" s="28">
        <f t="shared" si="11"/>
        <v>1.0032153763864591</v>
      </c>
      <c r="AE12" s="26">
        <f t="shared" si="12"/>
        <v>0.08</v>
      </c>
    </row>
    <row r="13" spans="1:31" x14ac:dyDescent="0.25">
      <c r="A13" s="4">
        <v>5</v>
      </c>
      <c r="B13" s="26">
        <f t="shared" si="13"/>
        <v>0.08</v>
      </c>
      <c r="C13" s="28">
        <f t="shared" si="20"/>
        <v>1.0024075222401536</v>
      </c>
      <c r="D13" s="12">
        <f t="shared" si="14"/>
        <v>0.02</v>
      </c>
      <c r="E13" s="28">
        <f t="shared" si="0"/>
        <v>8.0704601779212293E-2</v>
      </c>
      <c r="F13" s="30">
        <f t="shared" si="1"/>
        <v>1.0040216142757379</v>
      </c>
      <c r="G13" s="34">
        <f t="shared" si="2"/>
        <v>0.1</v>
      </c>
      <c r="L13" s="4">
        <v>5</v>
      </c>
      <c r="M13" s="26">
        <f t="shared" si="15"/>
        <v>0.08</v>
      </c>
      <c r="N13" s="4">
        <f>S12</f>
        <v>1.0032159347929586</v>
      </c>
      <c r="O13" s="12">
        <f t="shared" si="16"/>
        <v>0.02</v>
      </c>
      <c r="P13" s="28">
        <f t="shared" si="3"/>
        <v>8.0769274783436679E-2</v>
      </c>
      <c r="Q13" s="28">
        <f t="shared" si="4"/>
        <v>1.0048313202886272</v>
      </c>
      <c r="R13" s="28">
        <f t="shared" si="5"/>
        <v>0.10148313202886272</v>
      </c>
      <c r="S13" s="30">
        <f t="shared" si="6"/>
        <v>1.0050384588610815</v>
      </c>
      <c r="T13" s="26">
        <f>M13+O13</f>
        <v>0.1</v>
      </c>
      <c r="V13" s="25">
        <v>5</v>
      </c>
      <c r="W13" s="25">
        <f t="shared" si="17"/>
        <v>0.08</v>
      </c>
      <c r="X13" s="25">
        <f t="shared" si="18"/>
        <v>1.0032153763864591</v>
      </c>
      <c r="Y13" s="25">
        <f t="shared" si="19"/>
        <v>0.02</v>
      </c>
      <c r="Z13" s="29">
        <f t="shared" si="7"/>
        <v>1.6153846022183348E-3</v>
      </c>
      <c r="AA13" s="29">
        <f t="shared" si="8"/>
        <v>1.8218215236376226E-3</v>
      </c>
      <c r="AB13" s="29">
        <f t="shared" si="9"/>
        <v>1.8220073168669002E-3</v>
      </c>
      <c r="AC13" s="29">
        <f t="shared" si="10"/>
        <v>2.0300747674066523E-3</v>
      </c>
      <c r="AD13" s="30">
        <f t="shared" si="11"/>
        <v>1.0050375625615648</v>
      </c>
      <c r="AE13" s="27">
        <f t="shared" ref="AE13" si="21">W13+Y13</f>
        <v>0.1</v>
      </c>
    </row>
    <row r="14" spans="1:31" x14ac:dyDescent="0.25">
      <c r="A14" s="4">
        <v>6</v>
      </c>
      <c r="B14" s="26">
        <f t="shared" ref="B14:B33" si="22">B13+D13</f>
        <v>0.1</v>
      </c>
      <c r="C14" s="28">
        <f t="shared" ref="C14:C33" si="23">F13</f>
        <v>1.0040216142757379</v>
      </c>
      <c r="D14" s="12">
        <f t="shared" si="14"/>
        <v>0.02</v>
      </c>
      <c r="E14" s="28">
        <f t="shared" si="0"/>
        <v>0.1014021614275738</v>
      </c>
      <c r="F14" s="30">
        <f t="shared" ref="F14:F33" si="24">C14+D14*E14</f>
        <v>1.0060496575042894</v>
      </c>
      <c r="G14" s="34">
        <f t="shared" ref="G14:G33" si="25">B14+D14</f>
        <v>0.12000000000000001</v>
      </c>
      <c r="L14" s="4">
        <v>6</v>
      </c>
      <c r="M14" s="26">
        <f t="shared" ref="M14:M33" si="26">M13+O13</f>
        <v>0.1</v>
      </c>
      <c r="N14" s="4">
        <f t="shared" ref="N14:N33" si="27">S13</f>
        <v>1.0050384588610815</v>
      </c>
      <c r="O14" s="12">
        <f t="shared" si="16"/>
        <v>0.02</v>
      </c>
      <c r="P14" s="28">
        <f t="shared" si="3"/>
        <v>0.10150384588610815</v>
      </c>
      <c r="Q14" s="28">
        <f t="shared" ref="Q14:Q33" si="28">N14+O14*P14</f>
        <v>1.0070685357788036</v>
      </c>
      <c r="R14" s="28">
        <f t="shared" si="5"/>
        <v>0.12257622429345645</v>
      </c>
      <c r="S14" s="30">
        <f t="shared" ref="S14:S33" si="29">N14+(O14/2)*(P14+R14)</f>
        <v>1.007279259562877</v>
      </c>
      <c r="T14" s="26">
        <f t="shared" ref="T14:T33" si="30">M14+O14</f>
        <v>0.12000000000000001</v>
      </c>
      <c r="V14" s="25">
        <v>6</v>
      </c>
      <c r="W14" s="25">
        <f t="shared" ref="W14:W33" si="31">W13+Y13</f>
        <v>0.1</v>
      </c>
      <c r="X14" s="25">
        <f t="shared" ref="X14:X33" si="32">AD13</f>
        <v>1.0050375625615648</v>
      </c>
      <c r="Y14" s="25">
        <f t="shared" si="19"/>
        <v>0.02</v>
      </c>
      <c r="Z14" s="29">
        <f t="shared" ref="Z14:Z33" si="33">Y14*(W14^3+W14*X14)</f>
        <v>2.0300751251231298E-3</v>
      </c>
      <c r="AA14" s="29">
        <f t="shared" ref="AA14:AA33" si="34">Y14*((W14+Y14/2)^3+(W14+Y14/2)*(X14+Z14/2))</f>
        <v>2.2399357202730779E-3</v>
      </c>
      <c r="AB14" s="29">
        <f t="shared" ref="AB14:AB33" si="35">Y14*((W14+Y14/2)^3+(W14+Y14/2)*(X14+AA14/2))</f>
        <v>2.2401665669277431E-3</v>
      </c>
      <c r="AC14" s="29">
        <f t="shared" ref="AC14:AC33" si="36">Y14*((W14+Y14)^3+(W14+Y14)*(X14+AB14))</f>
        <v>2.4520265499083827E-3</v>
      </c>
      <c r="AD14" s="30">
        <f t="shared" ref="AD14:AD33" si="37">X14+PRODUCT(1/6,(Z14+2*AA14+2*AB14+AC14))</f>
        <v>1.0072779469364703</v>
      </c>
      <c r="AE14" s="27">
        <f t="shared" ref="AE14:AE33" si="38">W14+Y14</f>
        <v>0.12000000000000001</v>
      </c>
    </row>
    <row r="15" spans="1:31" x14ac:dyDescent="0.25">
      <c r="A15" s="4">
        <v>7</v>
      </c>
      <c r="B15" s="26">
        <f t="shared" si="22"/>
        <v>0.12000000000000001</v>
      </c>
      <c r="C15" s="28">
        <f t="shared" si="23"/>
        <v>1.0060496575042894</v>
      </c>
      <c r="D15" s="12">
        <f t="shared" si="14"/>
        <v>0.02</v>
      </c>
      <c r="E15" s="28">
        <f t="shared" si="0"/>
        <v>0.12245395890051475</v>
      </c>
      <c r="F15" s="30">
        <f t="shared" si="24"/>
        <v>1.0084987366822997</v>
      </c>
      <c r="G15" s="34">
        <f t="shared" si="25"/>
        <v>0.14000000000000001</v>
      </c>
      <c r="H15" s="1"/>
      <c r="I15" s="1"/>
      <c r="L15" s="4">
        <v>7</v>
      </c>
      <c r="M15" s="26">
        <f t="shared" si="26"/>
        <v>0.12000000000000001</v>
      </c>
      <c r="N15" s="4">
        <f t="shared" si="27"/>
        <v>1.007279259562877</v>
      </c>
      <c r="O15" s="12">
        <f t="shared" si="16"/>
        <v>0.02</v>
      </c>
      <c r="P15" s="28">
        <f t="shared" si="3"/>
        <v>0.12260151114754526</v>
      </c>
      <c r="Q15" s="28">
        <f t="shared" si="28"/>
        <v>1.0097312897858279</v>
      </c>
      <c r="R15" s="28">
        <f t="shared" si="5"/>
        <v>0.14410638057001593</v>
      </c>
      <c r="S15" s="30">
        <f t="shared" si="29"/>
        <v>1.0099463384800527</v>
      </c>
      <c r="T15" s="26">
        <f t="shared" si="30"/>
        <v>0.14000000000000001</v>
      </c>
      <c r="V15" s="25">
        <v>7</v>
      </c>
      <c r="W15" s="25">
        <f t="shared" si="31"/>
        <v>0.12000000000000001</v>
      </c>
      <c r="X15" s="25">
        <f t="shared" si="32"/>
        <v>1.0072779469364703</v>
      </c>
      <c r="Y15" s="25">
        <f t="shared" si="19"/>
        <v>0.02</v>
      </c>
      <c r="Z15" s="29">
        <f t="shared" si="33"/>
        <v>2.4520270726475289E-3</v>
      </c>
      <c r="AA15" s="29">
        <f t="shared" si="34"/>
        <v>2.6660502972292647E-3</v>
      </c>
      <c r="AB15" s="29">
        <f t="shared" si="35"/>
        <v>2.6663285274212208E-3</v>
      </c>
      <c r="AC15" s="29">
        <f t="shared" si="36"/>
        <v>2.8827239712988966E-3</v>
      </c>
      <c r="AD15" s="30">
        <f t="shared" si="37"/>
        <v>1.0099445317186782</v>
      </c>
      <c r="AE15" s="27">
        <f t="shared" si="38"/>
        <v>0.14000000000000001</v>
      </c>
    </row>
    <row r="16" spans="1:31" x14ac:dyDescent="0.25">
      <c r="A16" s="4">
        <v>8</v>
      </c>
      <c r="B16" s="26">
        <f t="shared" si="22"/>
        <v>0.14000000000000001</v>
      </c>
      <c r="C16" s="28">
        <f t="shared" si="23"/>
        <v>1.0084987366822997</v>
      </c>
      <c r="D16" s="12">
        <f t="shared" si="14"/>
        <v>0.02</v>
      </c>
      <c r="E16" s="28">
        <f t="shared" si="0"/>
        <v>0.14393382313552197</v>
      </c>
      <c r="F16" s="30">
        <f t="shared" si="24"/>
        <v>1.0113774131450102</v>
      </c>
      <c r="G16" s="34">
        <f t="shared" si="25"/>
        <v>0.16</v>
      </c>
      <c r="H16" s="1"/>
      <c r="I16" s="1"/>
      <c r="L16" s="4">
        <v>8</v>
      </c>
      <c r="M16" s="26">
        <f t="shared" si="26"/>
        <v>0.14000000000000001</v>
      </c>
      <c r="N16" s="4">
        <f t="shared" si="27"/>
        <v>1.0099463384800527</v>
      </c>
      <c r="O16" s="12">
        <f t="shared" si="16"/>
        <v>0.02</v>
      </c>
      <c r="P16" s="28">
        <f t="shared" si="3"/>
        <v>0.14413648738720738</v>
      </c>
      <c r="Q16" s="28">
        <f t="shared" si="28"/>
        <v>1.0128290682277967</v>
      </c>
      <c r="R16" s="28">
        <f t="shared" si="5"/>
        <v>0.16614865091644745</v>
      </c>
      <c r="S16" s="30">
        <f t="shared" si="29"/>
        <v>1.0130491898630891</v>
      </c>
      <c r="T16" s="26">
        <f t="shared" si="30"/>
        <v>0.16</v>
      </c>
      <c r="V16" s="25">
        <v>8</v>
      </c>
      <c r="W16" s="25">
        <f t="shared" si="31"/>
        <v>0.14000000000000001</v>
      </c>
      <c r="X16" s="25">
        <f t="shared" si="32"/>
        <v>1.0099445317186782</v>
      </c>
      <c r="Y16" s="25">
        <f t="shared" si="19"/>
        <v>0.02</v>
      </c>
      <c r="Z16" s="29">
        <f t="shared" si="33"/>
        <v>2.8827246888122994E-3</v>
      </c>
      <c r="AA16" s="29">
        <f t="shared" si="34"/>
        <v>3.1016576821892529E-3</v>
      </c>
      <c r="AB16" s="29">
        <f t="shared" si="35"/>
        <v>3.1019860816793184E-3</v>
      </c>
      <c r="AC16" s="29">
        <f t="shared" si="36"/>
        <v>3.3236688569611432E-3</v>
      </c>
      <c r="AD16" s="30">
        <f t="shared" si="37"/>
        <v>1.0130468118975966</v>
      </c>
      <c r="AE16" s="27">
        <f t="shared" si="38"/>
        <v>0.16</v>
      </c>
    </row>
    <row r="17" spans="1:31" x14ac:dyDescent="0.25">
      <c r="A17" s="4">
        <v>9</v>
      </c>
      <c r="B17" s="26">
        <f t="shared" si="22"/>
        <v>0.16</v>
      </c>
      <c r="C17" s="28">
        <f t="shared" si="23"/>
        <v>1.0113774131450102</v>
      </c>
      <c r="D17" s="12">
        <f t="shared" si="14"/>
        <v>0.02</v>
      </c>
      <c r="E17" s="28">
        <f t="shared" si="0"/>
        <v>0.16591638610320161</v>
      </c>
      <c r="F17" s="30">
        <f t="shared" si="24"/>
        <v>1.0146957408670743</v>
      </c>
      <c r="G17" s="34">
        <f t="shared" si="25"/>
        <v>0.18</v>
      </c>
      <c r="H17" s="1"/>
      <c r="I17" s="1"/>
      <c r="L17" s="4">
        <v>9</v>
      </c>
      <c r="M17" s="26">
        <f t="shared" si="26"/>
        <v>0.16</v>
      </c>
      <c r="N17" s="4">
        <f t="shared" si="27"/>
        <v>1.0130491898630891</v>
      </c>
      <c r="O17" s="12">
        <f t="shared" si="16"/>
        <v>0.02</v>
      </c>
      <c r="P17" s="28">
        <f t="shared" si="3"/>
        <v>0.16618387037809426</v>
      </c>
      <c r="Q17" s="28">
        <f t="shared" si="28"/>
        <v>1.0163728672706509</v>
      </c>
      <c r="R17" s="28">
        <f t="shared" si="5"/>
        <v>0.18877911610871717</v>
      </c>
      <c r="S17" s="30">
        <f t="shared" si="29"/>
        <v>1.0165988197279572</v>
      </c>
      <c r="T17" s="26">
        <f t="shared" si="30"/>
        <v>0.18</v>
      </c>
      <c r="V17" s="25">
        <v>9</v>
      </c>
      <c r="W17" s="25">
        <f t="shared" si="31"/>
        <v>0.16</v>
      </c>
      <c r="X17" s="25">
        <f t="shared" si="32"/>
        <v>1.0130468118975966</v>
      </c>
      <c r="Y17" s="25">
        <f t="shared" si="19"/>
        <v>0.02</v>
      </c>
      <c r="Z17" s="29">
        <f t="shared" si="33"/>
        <v>3.3236697980723092E-3</v>
      </c>
      <c r="AA17" s="29">
        <f t="shared" si="34"/>
        <v>3.5482693991085519E-3</v>
      </c>
      <c r="AB17" s="29">
        <f t="shared" si="35"/>
        <v>3.5486512184303137E-3</v>
      </c>
      <c r="AC17" s="29">
        <f t="shared" si="36"/>
        <v>3.7763836672176972E-3</v>
      </c>
      <c r="AD17" s="30">
        <f t="shared" si="37"/>
        <v>1.0165957943476578</v>
      </c>
      <c r="AE17" s="27">
        <f t="shared" si="38"/>
        <v>0.18</v>
      </c>
    </row>
    <row r="18" spans="1:31" x14ac:dyDescent="0.25">
      <c r="A18" s="4">
        <v>10</v>
      </c>
      <c r="B18" s="26">
        <f t="shared" si="22"/>
        <v>0.18</v>
      </c>
      <c r="C18" s="28">
        <f t="shared" si="23"/>
        <v>1.0146957408670743</v>
      </c>
      <c r="D18" s="12">
        <f t="shared" si="14"/>
        <v>0.02</v>
      </c>
      <c r="E18" s="28">
        <f t="shared" si="0"/>
        <v>0.18847723335607336</v>
      </c>
      <c r="F18" s="30">
        <f t="shared" si="24"/>
        <v>1.0184652855341958</v>
      </c>
      <c r="G18" s="34">
        <f t="shared" si="25"/>
        <v>0.19999999999999998</v>
      </c>
      <c r="H18" s="1"/>
      <c r="I18" s="14"/>
      <c r="L18" s="4">
        <v>10</v>
      </c>
      <c r="M18" s="26">
        <f t="shared" si="26"/>
        <v>0.18</v>
      </c>
      <c r="N18" s="4">
        <f t="shared" si="27"/>
        <v>1.0165988197279572</v>
      </c>
      <c r="O18" s="12">
        <f t="shared" si="16"/>
        <v>0.02</v>
      </c>
      <c r="P18" s="28">
        <f t="shared" si="3"/>
        <v>0.18881978755103229</v>
      </c>
      <c r="Q18" s="28">
        <f t="shared" si="28"/>
        <v>1.0203752154789778</v>
      </c>
      <c r="R18" s="28">
        <f t="shared" si="5"/>
        <v>0.21207504309579556</v>
      </c>
      <c r="S18" s="30">
        <f t="shared" si="29"/>
        <v>1.0206077680344254</v>
      </c>
      <c r="T18" s="26">
        <f t="shared" si="30"/>
        <v>0.19999999999999998</v>
      </c>
      <c r="V18" s="25">
        <v>10</v>
      </c>
      <c r="W18" s="25">
        <f t="shared" si="31"/>
        <v>0.18</v>
      </c>
      <c r="X18" s="25">
        <f t="shared" si="32"/>
        <v>1.0165957943476578</v>
      </c>
      <c r="Y18" s="25">
        <f t="shared" si="19"/>
        <v>0.02</v>
      </c>
      <c r="Z18" s="29">
        <f t="shared" si="33"/>
        <v>3.7763848596515681E-3</v>
      </c>
      <c r="AA18" s="29">
        <f t="shared" si="34"/>
        <v>4.0074191497544379E-3</v>
      </c>
      <c r="AB18" s="29">
        <f t="shared" si="35"/>
        <v>4.007858114905634E-3</v>
      </c>
      <c r="AC18" s="29">
        <f t="shared" si="36"/>
        <v>4.2424146098502535E-3</v>
      </c>
      <c r="AD18" s="30">
        <f t="shared" si="37"/>
        <v>1.0206040200141282</v>
      </c>
      <c r="AE18" s="27">
        <f t="shared" si="38"/>
        <v>0.19999999999999998</v>
      </c>
    </row>
    <row r="19" spans="1:31" x14ac:dyDescent="0.25">
      <c r="A19" s="4">
        <v>11</v>
      </c>
      <c r="B19" s="26">
        <f t="shared" si="22"/>
        <v>0.19999999999999998</v>
      </c>
      <c r="C19" s="28">
        <f t="shared" si="23"/>
        <v>1.0184652855341958</v>
      </c>
      <c r="D19" s="12">
        <f t="shared" si="14"/>
        <v>0.02</v>
      </c>
      <c r="E19" s="28">
        <f t="shared" si="0"/>
        <v>0.21169305710683914</v>
      </c>
      <c r="F19" s="30">
        <f t="shared" si="24"/>
        <v>1.0226991466763327</v>
      </c>
      <c r="G19" s="34">
        <f t="shared" si="25"/>
        <v>0.21999999999999997</v>
      </c>
      <c r="H19" s="1"/>
      <c r="I19" s="14"/>
      <c r="L19" s="4">
        <v>11</v>
      </c>
      <c r="M19" s="26">
        <f t="shared" si="26"/>
        <v>0.19999999999999998</v>
      </c>
      <c r="N19" s="4">
        <f t="shared" si="27"/>
        <v>1.0206077680344254</v>
      </c>
      <c r="O19" s="12">
        <f t="shared" si="16"/>
        <v>0.02</v>
      </c>
      <c r="P19" s="28">
        <f t="shared" si="3"/>
        <v>0.21212155360688509</v>
      </c>
      <c r="Q19" s="28">
        <f t="shared" si="28"/>
        <v>1.0248501991065631</v>
      </c>
      <c r="R19" s="28">
        <f t="shared" si="5"/>
        <v>0.23611504380344384</v>
      </c>
      <c r="S19" s="30">
        <f t="shared" si="29"/>
        <v>1.0250901340085288</v>
      </c>
      <c r="T19" s="26">
        <f t="shared" si="30"/>
        <v>0.21999999999999997</v>
      </c>
      <c r="V19" s="25">
        <v>11</v>
      </c>
      <c r="W19" s="25">
        <f t="shared" si="31"/>
        <v>0.19999999999999998</v>
      </c>
      <c r="X19" s="25">
        <f t="shared" si="32"/>
        <v>1.0206040200141282</v>
      </c>
      <c r="Y19" s="25">
        <f t="shared" si="19"/>
        <v>0.02</v>
      </c>
      <c r="Z19" s="29">
        <f t="shared" si="33"/>
        <v>4.2424160800565124E-3</v>
      </c>
      <c r="AA19" s="29">
        <f t="shared" si="34"/>
        <v>4.4806659578274571E-3</v>
      </c>
      <c r="AB19" s="29">
        <f t="shared" si="35"/>
        <v>4.4811662825707758E-3</v>
      </c>
      <c r="AC19" s="29">
        <f t="shared" si="36"/>
        <v>4.7233348197054745E-3</v>
      </c>
      <c r="AD19" s="30">
        <f t="shared" si="37"/>
        <v>1.0250855892442212</v>
      </c>
      <c r="AE19" s="27">
        <f t="shared" si="38"/>
        <v>0.21999999999999997</v>
      </c>
    </row>
    <row r="20" spans="1:31" x14ac:dyDescent="0.25">
      <c r="A20" s="4">
        <v>12</v>
      </c>
      <c r="B20" s="26">
        <f t="shared" si="22"/>
        <v>0.21999999999999997</v>
      </c>
      <c r="C20" s="28">
        <f t="shared" si="23"/>
        <v>1.0226991466763327</v>
      </c>
      <c r="D20" s="12">
        <f t="shared" si="14"/>
        <v>0.02</v>
      </c>
      <c r="E20" s="28">
        <f t="shared" si="0"/>
        <v>0.23564181226879316</v>
      </c>
      <c r="F20" s="30">
        <f t="shared" si="24"/>
        <v>1.0274119829217085</v>
      </c>
      <c r="G20" s="34">
        <f t="shared" si="25"/>
        <v>0.23999999999999996</v>
      </c>
      <c r="H20" s="1"/>
      <c r="I20" s="14"/>
      <c r="L20" s="4">
        <v>12</v>
      </c>
      <c r="M20" s="26">
        <f t="shared" si="26"/>
        <v>0.21999999999999997</v>
      </c>
      <c r="N20" s="4">
        <f t="shared" si="27"/>
        <v>1.0250901340085288</v>
      </c>
      <c r="O20" s="12">
        <f t="shared" si="16"/>
        <v>0.02</v>
      </c>
      <c r="P20" s="28">
        <f t="shared" si="3"/>
        <v>0.23616782948187628</v>
      </c>
      <c r="Q20" s="28">
        <f t="shared" si="28"/>
        <v>1.0298134905981664</v>
      </c>
      <c r="R20" s="28">
        <f t="shared" si="5"/>
        <v>0.26097923774355991</v>
      </c>
      <c r="S20" s="30">
        <f t="shared" si="29"/>
        <v>1.0300616046807831</v>
      </c>
      <c r="T20" s="26">
        <f t="shared" si="30"/>
        <v>0.23999999999999996</v>
      </c>
      <c r="V20" s="25">
        <v>12</v>
      </c>
      <c r="W20" s="25">
        <f t="shared" si="31"/>
        <v>0.21999999999999997</v>
      </c>
      <c r="X20" s="25">
        <f t="shared" si="32"/>
        <v>1.0250855892442212</v>
      </c>
      <c r="Y20" s="25">
        <f t="shared" si="19"/>
        <v>0.02</v>
      </c>
      <c r="Z20" s="29">
        <f t="shared" si="33"/>
        <v>4.7233365926745725E-3</v>
      </c>
      <c r="AA20" s="29">
        <f t="shared" si="34"/>
        <v>4.9695973846865683E-3</v>
      </c>
      <c r="AB20" s="29">
        <f t="shared" si="35"/>
        <v>4.9701637845081959E-3</v>
      </c>
      <c r="AC20" s="29">
        <f t="shared" si="36"/>
        <v>5.2207476145378993E-3</v>
      </c>
      <c r="AD20" s="30">
        <f t="shared" si="37"/>
        <v>1.0300561903351548</v>
      </c>
      <c r="AE20" s="27">
        <f t="shared" si="38"/>
        <v>0.23999999999999996</v>
      </c>
    </row>
    <row r="21" spans="1:31" x14ac:dyDescent="0.25">
      <c r="A21" s="4">
        <v>13</v>
      </c>
      <c r="B21" s="26">
        <f t="shared" si="22"/>
        <v>0.23999999999999996</v>
      </c>
      <c r="C21" s="28">
        <f t="shared" si="23"/>
        <v>1.0274119829217085</v>
      </c>
      <c r="D21" s="12">
        <f t="shared" si="14"/>
        <v>0.02</v>
      </c>
      <c r="E21" s="28">
        <f t="shared" si="0"/>
        <v>0.26040287590121003</v>
      </c>
      <c r="F21" s="30">
        <f t="shared" si="24"/>
        <v>1.0326200404397328</v>
      </c>
      <c r="G21" s="34">
        <f t="shared" si="25"/>
        <v>0.25999999999999995</v>
      </c>
      <c r="H21" s="1"/>
      <c r="I21" s="14"/>
      <c r="L21" s="4">
        <v>13</v>
      </c>
      <c r="M21" s="26">
        <f t="shared" si="26"/>
        <v>0.23999999999999996</v>
      </c>
      <c r="N21" s="4">
        <f t="shared" si="27"/>
        <v>1.0300616046807831</v>
      </c>
      <c r="O21" s="12">
        <f t="shared" si="16"/>
        <v>0.02</v>
      </c>
      <c r="P21" s="28">
        <f t="shared" si="3"/>
        <v>0.26103878512338791</v>
      </c>
      <c r="Q21" s="28">
        <f t="shared" si="28"/>
        <v>1.0352823803832509</v>
      </c>
      <c r="R21" s="28">
        <f t="shared" si="5"/>
        <v>0.28674941889964517</v>
      </c>
      <c r="S21" s="30">
        <f t="shared" si="29"/>
        <v>1.0355394867210135</v>
      </c>
      <c r="T21" s="26">
        <f t="shared" si="30"/>
        <v>0.25999999999999995</v>
      </c>
      <c r="V21" s="25">
        <v>13</v>
      </c>
      <c r="W21" s="25">
        <f t="shared" si="31"/>
        <v>0.23999999999999996</v>
      </c>
      <c r="X21" s="25">
        <f t="shared" si="32"/>
        <v>1.0300561903351548</v>
      </c>
      <c r="Y21" s="25">
        <f t="shared" si="19"/>
        <v>0.02</v>
      </c>
      <c r="Z21" s="29">
        <f t="shared" si="33"/>
        <v>5.2207497136087426E-3</v>
      </c>
      <c r="AA21" s="29">
        <f t="shared" si="34"/>
        <v>5.4758328259597944E-3</v>
      </c>
      <c r="AB21" s="29">
        <f t="shared" si="35"/>
        <v>5.476470533740673E-3</v>
      </c>
      <c r="AC21" s="29">
        <f t="shared" si="36"/>
        <v>5.736289836518256E-3</v>
      </c>
      <c r="AD21" s="30">
        <f t="shared" si="37"/>
        <v>1.0355331313800762</v>
      </c>
      <c r="AE21" s="27">
        <f t="shared" si="38"/>
        <v>0.25999999999999995</v>
      </c>
    </row>
    <row r="22" spans="1:31" x14ac:dyDescent="0.25">
      <c r="A22" s="4">
        <v>14</v>
      </c>
      <c r="B22" s="26">
        <f t="shared" si="22"/>
        <v>0.25999999999999995</v>
      </c>
      <c r="C22" s="28">
        <f t="shared" si="23"/>
        <v>1.0326200404397328</v>
      </c>
      <c r="D22" s="12">
        <f t="shared" si="14"/>
        <v>0.02</v>
      </c>
      <c r="E22" s="28">
        <f t="shared" si="0"/>
        <v>0.28605721051433047</v>
      </c>
      <c r="F22" s="30">
        <f t="shared" si="24"/>
        <v>1.0383411846500195</v>
      </c>
      <c r="G22" s="34">
        <f t="shared" si="25"/>
        <v>0.27999999999999997</v>
      </c>
      <c r="H22" s="1"/>
      <c r="I22" s="14"/>
      <c r="L22" s="4">
        <v>14</v>
      </c>
      <c r="M22" s="26">
        <f t="shared" si="26"/>
        <v>0.25999999999999995</v>
      </c>
      <c r="N22" s="4">
        <f t="shared" si="27"/>
        <v>1.0355394867210135</v>
      </c>
      <c r="O22" s="12">
        <f t="shared" si="16"/>
        <v>0.02</v>
      </c>
      <c r="P22" s="28">
        <f t="shared" si="3"/>
        <v>0.28681626654746345</v>
      </c>
      <c r="Q22" s="28">
        <f t="shared" si="28"/>
        <v>1.0412758120519627</v>
      </c>
      <c r="R22" s="28">
        <f t="shared" si="5"/>
        <v>0.3135092273745495</v>
      </c>
      <c r="S22" s="30">
        <f t="shared" si="29"/>
        <v>1.0415427416602336</v>
      </c>
      <c r="T22" s="26">
        <f t="shared" si="30"/>
        <v>0.27999999999999997</v>
      </c>
      <c r="V22" s="25">
        <v>14</v>
      </c>
      <c r="W22" s="25">
        <f t="shared" si="31"/>
        <v>0.25999999999999995</v>
      </c>
      <c r="X22" s="25">
        <f t="shared" si="32"/>
        <v>1.0355331313800762</v>
      </c>
      <c r="Y22" s="25">
        <f t="shared" si="19"/>
        <v>0.02</v>
      </c>
      <c r="Z22" s="29">
        <f t="shared" si="33"/>
        <v>5.7362922831763951E-3</v>
      </c>
      <c r="AA22" s="29">
        <f t="shared" si="34"/>
        <v>6.0010268986169868E-3</v>
      </c>
      <c r="AB22" s="29">
        <f t="shared" si="35"/>
        <v>6.0017416820786762E-3</v>
      </c>
      <c r="AC22" s="29">
        <f t="shared" si="36"/>
        <v>6.2716352891480668E-3</v>
      </c>
      <c r="AD22" s="30">
        <f t="shared" si="37"/>
        <v>1.0415353755023622</v>
      </c>
      <c r="AE22" s="27">
        <f t="shared" si="38"/>
        <v>0.27999999999999997</v>
      </c>
    </row>
    <row r="23" spans="1:31" x14ac:dyDescent="0.25">
      <c r="A23" s="4">
        <v>15</v>
      </c>
      <c r="B23" s="26">
        <f t="shared" si="22"/>
        <v>0.27999999999999997</v>
      </c>
      <c r="C23" s="28">
        <f t="shared" si="23"/>
        <v>1.0383411846500195</v>
      </c>
      <c r="D23" s="12">
        <f t="shared" si="14"/>
        <v>0.02</v>
      </c>
      <c r="E23" s="28">
        <f t="shared" si="0"/>
        <v>0.31268753170200536</v>
      </c>
      <c r="F23" s="30">
        <f t="shared" si="24"/>
        <v>1.0445949352840596</v>
      </c>
      <c r="G23" s="34">
        <f t="shared" si="25"/>
        <v>0.3</v>
      </c>
      <c r="H23" s="5"/>
      <c r="I23" s="14"/>
      <c r="L23" s="4">
        <v>15</v>
      </c>
      <c r="M23" s="26">
        <f t="shared" si="26"/>
        <v>0.27999999999999997</v>
      </c>
      <c r="N23" s="4">
        <f t="shared" si="27"/>
        <v>1.0415427416602336</v>
      </c>
      <c r="O23" s="12">
        <f t="shared" si="16"/>
        <v>0.02</v>
      </c>
      <c r="P23" s="28">
        <f t="shared" si="3"/>
        <v>0.31358396766486535</v>
      </c>
      <c r="Q23" s="28">
        <f t="shared" si="28"/>
        <v>1.0478144210135309</v>
      </c>
      <c r="R23" s="28">
        <f t="shared" si="5"/>
        <v>0.34134432630405931</v>
      </c>
      <c r="S23" s="30">
        <f t="shared" si="29"/>
        <v>1.0480920245999228</v>
      </c>
      <c r="T23" s="26">
        <f t="shared" si="30"/>
        <v>0.3</v>
      </c>
      <c r="V23" s="25">
        <v>15</v>
      </c>
      <c r="W23" s="25">
        <f t="shared" si="31"/>
        <v>0.27999999999999997</v>
      </c>
      <c r="X23" s="25">
        <f t="shared" si="32"/>
        <v>1.0415353755023622</v>
      </c>
      <c r="Y23" s="25">
        <f t="shared" si="19"/>
        <v>0.02</v>
      </c>
      <c r="Z23" s="29">
        <f t="shared" si="33"/>
        <v>6.2716381028132271E-3</v>
      </c>
      <c r="AA23" s="29">
        <f t="shared" si="34"/>
        <v>6.5468729284118591E-3</v>
      </c>
      <c r="AB23" s="29">
        <f t="shared" si="35"/>
        <v>6.547671109406095E-3</v>
      </c>
      <c r="AC23" s="29">
        <f t="shared" si="36"/>
        <v>6.828498279670611E-3</v>
      </c>
      <c r="AD23" s="30">
        <f t="shared" si="37"/>
        <v>1.0480835795787156</v>
      </c>
      <c r="AE23" s="27">
        <f t="shared" si="38"/>
        <v>0.3</v>
      </c>
    </row>
    <row r="24" spans="1:31" x14ac:dyDescent="0.25">
      <c r="A24" s="4">
        <v>16</v>
      </c>
      <c r="B24" s="26">
        <f t="shared" si="22"/>
        <v>0.3</v>
      </c>
      <c r="C24" s="28">
        <f t="shared" si="23"/>
        <v>1.0445949352840596</v>
      </c>
      <c r="D24" s="12">
        <f t="shared" si="14"/>
        <v>0.02</v>
      </c>
      <c r="E24" s="28">
        <f t="shared" si="0"/>
        <v>0.34037848058521786</v>
      </c>
      <c r="F24" s="30">
        <f t="shared" si="24"/>
        <v>1.0514025048957638</v>
      </c>
      <c r="G24" s="34">
        <f t="shared" si="25"/>
        <v>0.32</v>
      </c>
      <c r="H24" s="1"/>
      <c r="I24" s="1"/>
      <c r="L24" s="4">
        <v>16</v>
      </c>
      <c r="M24" s="26">
        <f t="shared" si="26"/>
        <v>0.3</v>
      </c>
      <c r="N24" s="4">
        <f t="shared" si="27"/>
        <v>1.0480920245999228</v>
      </c>
      <c r="O24" s="12">
        <f t="shared" si="16"/>
        <v>0.02</v>
      </c>
      <c r="P24" s="28">
        <f t="shared" si="3"/>
        <v>0.34142760737997685</v>
      </c>
      <c r="Q24" s="28">
        <f t="shared" si="28"/>
        <v>1.0549205767475223</v>
      </c>
      <c r="R24" s="28">
        <f t="shared" si="5"/>
        <v>0.37034258455920716</v>
      </c>
      <c r="S24" s="30">
        <f t="shared" si="29"/>
        <v>1.0552097265193146</v>
      </c>
      <c r="T24" s="26">
        <f t="shared" si="30"/>
        <v>0.32</v>
      </c>
      <c r="V24" s="25">
        <v>16</v>
      </c>
      <c r="W24" s="25">
        <f t="shared" si="31"/>
        <v>0.3</v>
      </c>
      <c r="X24" s="25">
        <f t="shared" si="32"/>
        <v>1.0480835795787156</v>
      </c>
      <c r="Y24" s="25">
        <f t="shared" si="19"/>
        <v>0.02</v>
      </c>
      <c r="Z24" s="29">
        <f t="shared" si="33"/>
        <v>6.8285014774722942E-3</v>
      </c>
      <c r="AA24" s="29">
        <f t="shared" si="34"/>
        <v>7.1151065479682016E-3</v>
      </c>
      <c r="AB24" s="29">
        <f t="shared" si="35"/>
        <v>7.1159950236867374E-3</v>
      </c>
      <c r="AC24" s="29">
        <f t="shared" si="36"/>
        <v>7.4086372774553755E-3</v>
      </c>
      <c r="AD24" s="30">
        <f t="shared" si="37"/>
        <v>1.0552001365617552</v>
      </c>
      <c r="AE24" s="27">
        <f t="shared" si="38"/>
        <v>0.32</v>
      </c>
    </row>
    <row r="25" spans="1:31" x14ac:dyDescent="0.25">
      <c r="A25" s="4">
        <v>17</v>
      </c>
      <c r="B25" s="26">
        <f t="shared" si="22"/>
        <v>0.32</v>
      </c>
      <c r="C25" s="28">
        <f t="shared" si="23"/>
        <v>1.0514025048957638</v>
      </c>
      <c r="D25" s="12">
        <f t="shared" si="14"/>
        <v>0.02</v>
      </c>
      <c r="E25" s="28">
        <f t="shared" si="0"/>
        <v>0.36921680156664444</v>
      </c>
      <c r="F25" s="30">
        <f t="shared" si="24"/>
        <v>1.0587868409270966</v>
      </c>
      <c r="G25" s="34">
        <f t="shared" si="25"/>
        <v>0.34</v>
      </c>
      <c r="H25" s="1"/>
      <c r="I25" s="1"/>
      <c r="L25" s="4">
        <v>17</v>
      </c>
      <c r="M25" s="26">
        <f t="shared" si="26"/>
        <v>0.32</v>
      </c>
      <c r="N25" s="4">
        <f t="shared" si="27"/>
        <v>1.0552097265193146</v>
      </c>
      <c r="O25" s="12">
        <f t="shared" si="16"/>
        <v>0.02</v>
      </c>
      <c r="P25" s="28">
        <f t="shared" si="3"/>
        <v>0.37043511248618066</v>
      </c>
      <c r="Q25" s="28">
        <f t="shared" si="28"/>
        <v>1.0626184287690381</v>
      </c>
      <c r="R25" s="28">
        <f t="shared" si="5"/>
        <v>0.400594265781473</v>
      </c>
      <c r="S25" s="30">
        <f t="shared" si="29"/>
        <v>1.0629200203019911</v>
      </c>
      <c r="T25" s="26">
        <f t="shared" si="30"/>
        <v>0.34</v>
      </c>
      <c r="V25" s="25">
        <v>17</v>
      </c>
      <c r="W25" s="25">
        <f t="shared" si="31"/>
        <v>0.32</v>
      </c>
      <c r="X25" s="25">
        <f t="shared" si="32"/>
        <v>1.0552001365617552</v>
      </c>
      <c r="Y25" s="25">
        <f t="shared" si="19"/>
        <v>0.02</v>
      </c>
      <c r="Z25" s="29">
        <f t="shared" si="33"/>
        <v>7.408640873995234E-3</v>
      </c>
      <c r="AA25" s="29">
        <f t="shared" si="34"/>
        <v>7.7075094161917681E-3</v>
      </c>
      <c r="AB25" s="29">
        <f t="shared" si="35"/>
        <v>7.7084956823810172E-3</v>
      </c>
      <c r="AC25" s="29">
        <f t="shared" si="36"/>
        <v>8.0138586992601259E-3</v>
      </c>
      <c r="AD25" s="30">
        <f t="shared" si="37"/>
        <v>1.0629092215234885</v>
      </c>
      <c r="AE25" s="27">
        <f t="shared" si="38"/>
        <v>0.34</v>
      </c>
    </row>
    <row r="26" spans="1:31" x14ac:dyDescent="0.25">
      <c r="A26" s="4">
        <v>18</v>
      </c>
      <c r="B26" s="26">
        <f t="shared" si="22"/>
        <v>0.34</v>
      </c>
      <c r="C26" s="28">
        <f t="shared" si="23"/>
        <v>1.0587868409270966</v>
      </c>
      <c r="D26" s="12">
        <f t="shared" si="14"/>
        <v>0.02</v>
      </c>
      <c r="E26" s="28">
        <f t="shared" si="0"/>
        <v>0.39929152591521289</v>
      </c>
      <c r="F26" s="30">
        <f t="shared" si="24"/>
        <v>1.0667726714454009</v>
      </c>
      <c r="G26" s="34">
        <f t="shared" si="25"/>
        <v>0.36000000000000004</v>
      </c>
      <c r="H26" s="1"/>
      <c r="I26" s="1"/>
      <c r="L26" s="4">
        <v>18</v>
      </c>
      <c r="M26" s="26">
        <f t="shared" si="26"/>
        <v>0.34</v>
      </c>
      <c r="N26" s="4">
        <f t="shared" si="27"/>
        <v>1.0629200203019911</v>
      </c>
      <c r="O26" s="12">
        <f t="shared" si="16"/>
        <v>0.02</v>
      </c>
      <c r="P26" s="28">
        <f t="shared" si="3"/>
        <v>0.40069680690267701</v>
      </c>
      <c r="Q26" s="28">
        <f t="shared" si="28"/>
        <v>1.0709339564400446</v>
      </c>
      <c r="R26" s="28">
        <f t="shared" si="5"/>
        <v>0.43219222431841614</v>
      </c>
      <c r="S26" s="30">
        <f t="shared" si="29"/>
        <v>1.071248910614202</v>
      </c>
      <c r="T26" s="26">
        <f t="shared" si="30"/>
        <v>0.36000000000000004</v>
      </c>
      <c r="V26" s="25">
        <v>18</v>
      </c>
      <c r="W26" s="25">
        <f t="shared" si="31"/>
        <v>0.34</v>
      </c>
      <c r="X26" s="25">
        <f t="shared" si="32"/>
        <v>1.0629092215234885</v>
      </c>
      <c r="Y26" s="25">
        <f t="shared" si="19"/>
        <v>0.02</v>
      </c>
      <c r="Z26" s="29">
        <f t="shared" si="33"/>
        <v>8.0138627063597225E-3</v>
      </c>
      <c r="AA26" s="29">
        <f t="shared" si="34"/>
        <v>8.3259130701366785E-3</v>
      </c>
      <c r="AB26" s="29">
        <f t="shared" si="35"/>
        <v>8.3270052464098996E-3</v>
      </c>
      <c r="AC26" s="29">
        <f t="shared" si="36"/>
        <v>8.646020832743271E-3</v>
      </c>
      <c r="AD26" s="30">
        <f t="shared" si="37"/>
        <v>1.071236841552188</v>
      </c>
      <c r="AE26" s="27">
        <f t="shared" si="38"/>
        <v>0.36000000000000004</v>
      </c>
    </row>
    <row r="27" spans="1:31" x14ac:dyDescent="0.25">
      <c r="A27" s="4">
        <v>19</v>
      </c>
      <c r="B27" s="26">
        <f t="shared" si="22"/>
        <v>0.36000000000000004</v>
      </c>
      <c r="C27" s="28">
        <f t="shared" si="23"/>
        <v>1.0667726714454009</v>
      </c>
      <c r="D27" s="12">
        <f t="shared" si="14"/>
        <v>0.02</v>
      </c>
      <c r="E27" s="28">
        <f t="shared" si="0"/>
        <v>0.43069416172034442</v>
      </c>
      <c r="F27" s="30">
        <f t="shared" si="24"/>
        <v>1.0753865546798078</v>
      </c>
      <c r="G27" s="34">
        <f t="shared" si="25"/>
        <v>0.38000000000000006</v>
      </c>
      <c r="H27" s="1"/>
      <c r="I27" s="1"/>
      <c r="L27" s="4">
        <v>19</v>
      </c>
      <c r="M27" s="26">
        <f t="shared" si="26"/>
        <v>0.36000000000000004</v>
      </c>
      <c r="N27" s="4">
        <f t="shared" si="27"/>
        <v>1.071248910614202</v>
      </c>
      <c r="O27" s="12">
        <f t="shared" si="16"/>
        <v>0.02</v>
      </c>
      <c r="P27" s="28">
        <f t="shared" si="3"/>
        <v>0.43230560782111283</v>
      </c>
      <c r="Q27" s="28">
        <f t="shared" si="28"/>
        <v>1.0798950227706243</v>
      </c>
      <c r="R27" s="28">
        <f t="shared" si="5"/>
        <v>0.46523210865283732</v>
      </c>
      <c r="S27" s="30">
        <f t="shared" si="29"/>
        <v>1.0802242877789414</v>
      </c>
      <c r="T27" s="26">
        <f t="shared" si="30"/>
        <v>0.38000000000000006</v>
      </c>
      <c r="V27" s="25">
        <v>19</v>
      </c>
      <c r="W27" s="25">
        <f t="shared" si="31"/>
        <v>0.36000000000000004</v>
      </c>
      <c r="X27" s="25">
        <f t="shared" si="32"/>
        <v>1.071236841552188</v>
      </c>
      <c r="Y27" s="25">
        <f t="shared" si="19"/>
        <v>0.02</v>
      </c>
      <c r="Z27" s="29">
        <f t="shared" si="33"/>
        <v>8.6460252591757554E-3</v>
      </c>
      <c r="AA27" s="29">
        <f t="shared" si="34"/>
        <v>8.9722029209451434E-3</v>
      </c>
      <c r="AB27" s="29">
        <f t="shared" si="35"/>
        <v>8.9734097782936915E-3</v>
      </c>
      <c r="AC27" s="29">
        <f t="shared" si="36"/>
        <v>9.3070379101116638E-3</v>
      </c>
      <c r="AD27" s="30">
        <f t="shared" si="37"/>
        <v>1.0802108896468154</v>
      </c>
      <c r="AE27" s="27">
        <f t="shared" si="38"/>
        <v>0.38000000000000006</v>
      </c>
    </row>
    <row r="28" spans="1:31" x14ac:dyDescent="0.25">
      <c r="A28" s="4">
        <v>20</v>
      </c>
      <c r="B28" s="26">
        <f t="shared" si="22"/>
        <v>0.38000000000000006</v>
      </c>
      <c r="C28" s="28">
        <f t="shared" si="23"/>
        <v>1.0753865546798078</v>
      </c>
      <c r="D28" s="12">
        <f t="shared" si="14"/>
        <v>0.02</v>
      </c>
      <c r="E28" s="28">
        <f t="shared" si="0"/>
        <v>0.46351889077832709</v>
      </c>
      <c r="F28" s="30">
        <f t="shared" si="24"/>
        <v>1.0846569324953743</v>
      </c>
      <c r="G28" s="34">
        <f t="shared" si="25"/>
        <v>0.40000000000000008</v>
      </c>
      <c r="L28" s="4">
        <v>20</v>
      </c>
      <c r="M28" s="26">
        <f t="shared" si="26"/>
        <v>0.38000000000000006</v>
      </c>
      <c r="N28" s="4">
        <f t="shared" si="27"/>
        <v>1.0802242877789414</v>
      </c>
      <c r="O28" s="12">
        <f t="shared" si="16"/>
        <v>0.02</v>
      </c>
      <c r="P28" s="28">
        <f t="shared" si="3"/>
        <v>0.46535722935599783</v>
      </c>
      <c r="Q28" s="28">
        <f t="shared" si="28"/>
        <v>1.0895314323660614</v>
      </c>
      <c r="R28" s="28">
        <f t="shared" si="5"/>
        <v>0.49981257294642467</v>
      </c>
      <c r="S28" s="30">
        <f t="shared" si="29"/>
        <v>1.0898759858019655</v>
      </c>
      <c r="T28" s="26">
        <f t="shared" si="30"/>
        <v>0.40000000000000008</v>
      </c>
      <c r="V28" s="25">
        <v>20</v>
      </c>
      <c r="W28" s="25">
        <f t="shared" si="31"/>
        <v>0.38000000000000006</v>
      </c>
      <c r="X28" s="25">
        <f t="shared" si="32"/>
        <v>1.0802108896468154</v>
      </c>
      <c r="Y28" s="25">
        <f t="shared" si="19"/>
        <v>0.02</v>
      </c>
      <c r="Z28" s="29">
        <f t="shared" si="33"/>
        <v>9.3070427613158001E-3</v>
      </c>
      <c r="AA28" s="29">
        <f t="shared" si="34"/>
        <v>9.6483224060142942E-3</v>
      </c>
      <c r="AB28" s="29">
        <f t="shared" si="35"/>
        <v>9.6496533966286182E-3</v>
      </c>
      <c r="AC28" s="29">
        <f t="shared" si="36"/>
        <v>9.9988843443475535E-3</v>
      </c>
      <c r="AD28" s="30">
        <f t="shared" si="37"/>
        <v>1.089861202765307</v>
      </c>
      <c r="AE28" s="27">
        <f t="shared" si="38"/>
        <v>0.40000000000000008</v>
      </c>
    </row>
    <row r="29" spans="1:31" x14ac:dyDescent="0.25">
      <c r="A29" s="4">
        <v>21</v>
      </c>
      <c r="B29" s="26">
        <f t="shared" si="22"/>
        <v>0.40000000000000008</v>
      </c>
      <c r="C29" s="28">
        <f t="shared" si="23"/>
        <v>1.0846569324953743</v>
      </c>
      <c r="D29" s="12">
        <f t="shared" si="14"/>
        <v>0.02</v>
      </c>
      <c r="E29" s="28">
        <f t="shared" si="0"/>
        <v>0.49786277299814985</v>
      </c>
      <c r="F29" s="30">
        <f t="shared" si="24"/>
        <v>1.0946141879553373</v>
      </c>
      <c r="G29" s="34">
        <f t="shared" si="25"/>
        <v>0.4200000000000001</v>
      </c>
      <c r="L29" s="4">
        <v>21</v>
      </c>
      <c r="M29" s="26">
        <f t="shared" si="26"/>
        <v>0.40000000000000008</v>
      </c>
      <c r="N29" s="4">
        <f t="shared" si="27"/>
        <v>1.0898759858019655</v>
      </c>
      <c r="O29" s="12">
        <f t="shared" si="16"/>
        <v>0.02</v>
      </c>
      <c r="P29" s="28">
        <f t="shared" si="3"/>
        <v>0.49995039432078636</v>
      </c>
      <c r="Q29" s="28">
        <f t="shared" si="28"/>
        <v>1.0998749936883814</v>
      </c>
      <c r="R29" s="28">
        <f t="shared" si="5"/>
        <v>0.53603549734912037</v>
      </c>
      <c r="S29" s="30">
        <f t="shared" si="29"/>
        <v>1.1002358447186646</v>
      </c>
      <c r="T29" s="26">
        <f t="shared" si="30"/>
        <v>0.4200000000000001</v>
      </c>
      <c r="V29" s="25">
        <v>21</v>
      </c>
      <c r="W29" s="25">
        <f t="shared" si="31"/>
        <v>0.40000000000000008</v>
      </c>
      <c r="X29" s="25">
        <f t="shared" si="32"/>
        <v>1.089861202765307</v>
      </c>
      <c r="Y29" s="25">
        <f t="shared" si="19"/>
        <v>0.02</v>
      </c>
      <c r="Z29" s="29">
        <f t="shared" si="33"/>
        <v>9.9988896221224581E-3</v>
      </c>
      <c r="AA29" s="29">
        <f t="shared" si="34"/>
        <v>1.0356277310126224E-2</v>
      </c>
      <c r="AB29" s="29">
        <f t="shared" si="35"/>
        <v>1.0357742599647038E-2</v>
      </c>
      <c r="AC29" s="29">
        <f t="shared" si="36"/>
        <v>1.0723599141065616E-2</v>
      </c>
      <c r="AD29" s="30">
        <f t="shared" si="37"/>
        <v>1.1002196241957627</v>
      </c>
      <c r="AE29" s="27">
        <f t="shared" si="38"/>
        <v>0.4200000000000001</v>
      </c>
    </row>
    <row r="30" spans="1:31" x14ac:dyDescent="0.25">
      <c r="A30" s="4">
        <v>22</v>
      </c>
      <c r="B30" s="26">
        <f t="shared" si="22"/>
        <v>0.4200000000000001</v>
      </c>
      <c r="C30" s="28">
        <f t="shared" si="23"/>
        <v>1.0946141879553373</v>
      </c>
      <c r="D30" s="12">
        <f t="shared" si="14"/>
        <v>0.02</v>
      </c>
      <c r="E30" s="28">
        <f t="shared" si="0"/>
        <v>0.53382595894124185</v>
      </c>
      <c r="F30" s="30">
        <f t="shared" si="24"/>
        <v>1.105290707134162</v>
      </c>
      <c r="G30" s="34">
        <f t="shared" si="25"/>
        <v>0.44000000000000011</v>
      </c>
      <c r="L30" s="4">
        <v>22</v>
      </c>
      <c r="M30" s="26">
        <f t="shared" si="26"/>
        <v>0.4200000000000001</v>
      </c>
      <c r="N30" s="4">
        <f t="shared" si="27"/>
        <v>1.1002358447186646</v>
      </c>
      <c r="O30" s="12">
        <f t="shared" si="16"/>
        <v>0.02</v>
      </c>
      <c r="P30" s="28">
        <f t="shared" si="3"/>
        <v>0.53618705478183937</v>
      </c>
      <c r="Q30" s="28">
        <f t="shared" si="28"/>
        <v>1.1109595858143015</v>
      </c>
      <c r="R30" s="28">
        <f t="shared" si="5"/>
        <v>0.57400621775829286</v>
      </c>
      <c r="S30" s="30">
        <f t="shared" si="29"/>
        <v>1.111337777444066</v>
      </c>
      <c r="T30" s="26">
        <f t="shared" si="30"/>
        <v>0.44000000000000011</v>
      </c>
      <c r="V30" s="25">
        <v>22</v>
      </c>
      <c r="W30" s="25">
        <f t="shared" si="31"/>
        <v>0.4200000000000001</v>
      </c>
      <c r="X30" s="25">
        <f t="shared" si="32"/>
        <v>1.1002196241957627</v>
      </c>
      <c r="Y30" s="25">
        <f t="shared" si="19"/>
        <v>0.02</v>
      </c>
      <c r="Z30" s="29">
        <f t="shared" si="33"/>
        <v>1.0723604843244409E-2</v>
      </c>
      <c r="AA30" s="29">
        <f t="shared" si="34"/>
        <v>1.1098140268909514E-2</v>
      </c>
      <c r="AB30" s="29">
        <f t="shared" si="35"/>
        <v>1.1099750771239874E-2</v>
      </c>
      <c r="AC30" s="29">
        <f t="shared" si="36"/>
        <v>1.1483290499709626E-2</v>
      </c>
      <c r="AD30" s="30">
        <f t="shared" si="37"/>
        <v>1.1113200704329715</v>
      </c>
      <c r="AE30" s="27">
        <f t="shared" si="38"/>
        <v>0.44000000000000011</v>
      </c>
    </row>
    <row r="31" spans="1:31" x14ac:dyDescent="0.25">
      <c r="A31" s="4">
        <v>23</v>
      </c>
      <c r="B31" s="26">
        <f t="shared" si="22"/>
        <v>0.44000000000000011</v>
      </c>
      <c r="C31" s="28">
        <f t="shared" si="23"/>
        <v>1.105290707134162</v>
      </c>
      <c r="D31" s="12">
        <f t="shared" si="14"/>
        <v>0.02</v>
      </c>
      <c r="E31" s="28">
        <f t="shared" si="0"/>
        <v>0.57151191113903144</v>
      </c>
      <c r="F31" s="30">
        <f t="shared" si="24"/>
        <v>1.1167209453569427</v>
      </c>
      <c r="G31" s="34">
        <f t="shared" si="25"/>
        <v>0.46000000000000013</v>
      </c>
      <c r="L31" s="4">
        <v>23</v>
      </c>
      <c r="M31" s="26">
        <f t="shared" si="26"/>
        <v>0.44000000000000011</v>
      </c>
      <c r="N31" s="4">
        <f t="shared" si="27"/>
        <v>1.111337777444066</v>
      </c>
      <c r="O31" s="12">
        <f t="shared" si="16"/>
        <v>0.02</v>
      </c>
      <c r="P31" s="28">
        <f t="shared" si="3"/>
        <v>0.57417262207538922</v>
      </c>
      <c r="Q31" s="28">
        <f t="shared" si="28"/>
        <v>1.1228212298855738</v>
      </c>
      <c r="R31" s="28">
        <f t="shared" si="5"/>
        <v>0.61383376574736415</v>
      </c>
      <c r="S31" s="30">
        <f t="shared" si="29"/>
        <v>1.1232178413222935</v>
      </c>
      <c r="T31" s="26">
        <f t="shared" si="30"/>
        <v>0.46000000000000013</v>
      </c>
      <c r="V31" s="25">
        <v>23</v>
      </c>
      <c r="W31" s="25">
        <f t="shared" si="31"/>
        <v>0.44000000000000011</v>
      </c>
      <c r="X31" s="25">
        <f t="shared" si="32"/>
        <v>1.1113200704329715</v>
      </c>
      <c r="Y31" s="25">
        <f t="shared" si="19"/>
        <v>0.02</v>
      </c>
      <c r="Z31" s="29">
        <f t="shared" si="33"/>
        <v>1.1483296619810153E-2</v>
      </c>
      <c r="AA31" s="29">
        <f t="shared" si="34"/>
        <v>1.1876055468685896E-2</v>
      </c>
      <c r="AB31" s="29">
        <f t="shared" si="35"/>
        <v>1.1877822883505838E-2</v>
      </c>
      <c r="AC31" s="29">
        <f t="shared" si="36"/>
        <v>1.2280140618511598E-2</v>
      </c>
      <c r="AD31" s="30">
        <f t="shared" si="37"/>
        <v>1.1231986027567558</v>
      </c>
      <c r="AE31" s="27">
        <f t="shared" si="38"/>
        <v>0.46000000000000013</v>
      </c>
    </row>
    <row r="32" spans="1:31" x14ac:dyDescent="0.25">
      <c r="A32" s="4">
        <v>24</v>
      </c>
      <c r="B32" s="26">
        <f t="shared" si="22"/>
        <v>0.46000000000000013</v>
      </c>
      <c r="C32" s="28">
        <f t="shared" si="23"/>
        <v>1.1167209453569427</v>
      </c>
      <c r="D32" s="12">
        <f t="shared" si="14"/>
        <v>0.02</v>
      </c>
      <c r="E32" s="28">
        <f t="shared" si="0"/>
        <v>0.61102763486419387</v>
      </c>
      <c r="F32" s="30">
        <f t="shared" si="24"/>
        <v>1.1289414980542265</v>
      </c>
      <c r="G32" s="34">
        <f t="shared" si="25"/>
        <v>0.48000000000000015</v>
      </c>
      <c r="L32" s="4">
        <v>24</v>
      </c>
      <c r="M32" s="26">
        <f t="shared" si="26"/>
        <v>0.46000000000000013</v>
      </c>
      <c r="N32" s="4">
        <f t="shared" si="27"/>
        <v>1.1232178413222935</v>
      </c>
      <c r="O32" s="12">
        <f t="shared" si="16"/>
        <v>0.02</v>
      </c>
      <c r="P32" s="28">
        <f t="shared" si="3"/>
        <v>0.61401620700825521</v>
      </c>
      <c r="Q32" s="28">
        <f t="shared" si="28"/>
        <v>1.1354981654624585</v>
      </c>
      <c r="R32" s="28">
        <f t="shared" si="5"/>
        <v>0.65563111942198038</v>
      </c>
      <c r="S32" s="30">
        <f t="shared" si="29"/>
        <v>1.135914314586596</v>
      </c>
      <c r="T32" s="26">
        <f t="shared" si="30"/>
        <v>0.48000000000000015</v>
      </c>
      <c r="V32" s="25">
        <v>24</v>
      </c>
      <c r="W32" s="25">
        <f t="shared" si="31"/>
        <v>0.46000000000000013</v>
      </c>
      <c r="X32" s="25">
        <f t="shared" si="32"/>
        <v>1.1231986027567558</v>
      </c>
      <c r="Y32" s="25">
        <f t="shared" si="19"/>
        <v>0.02</v>
      </c>
      <c r="Z32" s="29">
        <f t="shared" si="33"/>
        <v>1.2280147145362158E-2</v>
      </c>
      <c r="AA32" s="29">
        <f t="shared" si="34"/>
        <v>1.2692243557496713E-2</v>
      </c>
      <c r="AB32" s="29">
        <f t="shared" si="35"/>
        <v>1.2694180410633745E-2</v>
      </c>
      <c r="AC32" s="29">
        <f t="shared" si="36"/>
        <v>1.3116410718406945E-2</v>
      </c>
      <c r="AD32" s="30">
        <f t="shared" si="37"/>
        <v>1.1358935037234275</v>
      </c>
      <c r="AE32" s="27">
        <f t="shared" si="38"/>
        <v>0.48000000000000015</v>
      </c>
    </row>
    <row r="33" spans="1:31" x14ac:dyDescent="0.25">
      <c r="A33" s="19">
        <v>25</v>
      </c>
      <c r="B33" s="33">
        <f t="shared" si="22"/>
        <v>0.48000000000000015</v>
      </c>
      <c r="C33" s="35">
        <f t="shared" si="23"/>
        <v>1.1289414980542265</v>
      </c>
      <c r="D33" s="20">
        <f t="shared" si="14"/>
        <v>0.02</v>
      </c>
      <c r="E33" s="35">
        <f t="shared" si="0"/>
        <v>0.65248391906602898</v>
      </c>
      <c r="F33" s="36">
        <f t="shared" si="24"/>
        <v>1.141991176435547</v>
      </c>
      <c r="G33" s="37">
        <f t="shared" si="25"/>
        <v>0.50000000000000011</v>
      </c>
      <c r="L33" s="19">
        <v>25</v>
      </c>
      <c r="M33" s="33">
        <f t="shared" si="26"/>
        <v>0.48000000000000015</v>
      </c>
      <c r="N33" s="19">
        <f t="shared" si="27"/>
        <v>1.135914314586596</v>
      </c>
      <c r="O33" s="20">
        <f t="shared" si="16"/>
        <v>0.02</v>
      </c>
      <c r="P33" s="28">
        <f t="shared" si="3"/>
        <v>0.65583087100156634</v>
      </c>
      <c r="Q33" s="35">
        <f t="shared" si="28"/>
        <v>1.1490309320066272</v>
      </c>
      <c r="R33" s="28">
        <f t="shared" si="5"/>
        <v>0.69951546600331382</v>
      </c>
      <c r="S33" s="36">
        <f t="shared" si="29"/>
        <v>1.1494677779566447</v>
      </c>
      <c r="T33" s="37">
        <f t="shared" si="30"/>
        <v>0.50000000000000011</v>
      </c>
      <c r="V33" s="25">
        <v>25</v>
      </c>
      <c r="W33" s="25">
        <f t="shared" si="31"/>
        <v>0.48000000000000015</v>
      </c>
      <c r="X33" s="25">
        <f t="shared" si="32"/>
        <v>1.1358935037234275</v>
      </c>
      <c r="Y33" s="25">
        <f t="shared" si="19"/>
        <v>0.02</v>
      </c>
      <c r="Z33" s="29">
        <f t="shared" si="33"/>
        <v>1.311641763574491E-2</v>
      </c>
      <c r="AA33" s="29">
        <f t="shared" si="34"/>
        <v>1.3549006782904745E-2</v>
      </c>
      <c r="AB33" s="29">
        <f t="shared" si="35"/>
        <v>1.3551126469725828E-2</v>
      </c>
      <c r="AC33" s="29">
        <f t="shared" si="36"/>
        <v>1.3994446301931538E-2</v>
      </c>
      <c r="AD33" s="31">
        <f t="shared" si="37"/>
        <v>1.1494453587972504</v>
      </c>
      <c r="AE33" s="32">
        <f t="shared" si="38"/>
        <v>0.50000000000000011</v>
      </c>
    </row>
    <row r="34" spans="1:31" x14ac:dyDescent="0.25">
      <c r="A34" s="21"/>
      <c r="B34" s="21"/>
      <c r="C34" s="21"/>
      <c r="D34" s="22"/>
      <c r="E34" s="10"/>
      <c r="F34" s="11"/>
      <c r="G34" s="23"/>
      <c r="L34" s="22"/>
      <c r="M34" s="9"/>
      <c r="N34" s="9"/>
      <c r="O34" s="9"/>
      <c r="P34" s="9"/>
      <c r="Q34" s="9"/>
      <c r="R34" s="9"/>
      <c r="S34" s="11"/>
      <c r="T34" s="9"/>
    </row>
    <row r="35" spans="1:31" x14ac:dyDescent="0.25">
      <c r="H35" s="6">
        <f>ABS(F33-G37)</f>
        <v>7.454182764932149E-3</v>
      </c>
      <c r="I35" t="s">
        <v>23</v>
      </c>
      <c r="L35" s="14"/>
      <c r="M35" s="1"/>
      <c r="N35" s="1"/>
      <c r="O35" s="1"/>
      <c r="P35" s="1"/>
      <c r="Q35" s="1"/>
      <c r="R35" s="1"/>
      <c r="S35" s="8"/>
      <c r="T35" s="1"/>
    </row>
    <row r="36" spans="1:31" x14ac:dyDescent="0.25">
      <c r="H36" s="6">
        <f>ABS(S33-G37)</f>
        <v>2.2418756165487608E-5</v>
      </c>
      <c r="I36" t="s">
        <v>22</v>
      </c>
      <c r="L36" s="14"/>
      <c r="M36" s="1"/>
      <c r="N36" s="1"/>
      <c r="O36" s="1"/>
      <c r="P36" s="1"/>
      <c r="Q36" s="1"/>
      <c r="R36" s="1"/>
      <c r="S36" s="8"/>
      <c r="T36" s="1"/>
    </row>
    <row r="37" spans="1:31" x14ac:dyDescent="0.25">
      <c r="F37" s="13" t="s">
        <v>24</v>
      </c>
      <c r="G37" s="7">
        <f>3*EXP(0.5^2/2)-0.5^2-2</f>
        <v>1.1494453592004792</v>
      </c>
      <c r="H37" s="6">
        <f>ABS(AD33-G37)</f>
        <v>4.0322878369636328E-10</v>
      </c>
      <c r="I37" t="s">
        <v>19</v>
      </c>
      <c r="L37" s="14"/>
      <c r="M37" s="1"/>
      <c r="N37" s="1"/>
      <c r="O37" s="1"/>
      <c r="P37" s="1"/>
      <c r="Q37" s="1"/>
      <c r="R37" s="1"/>
      <c r="S37" s="8"/>
      <c r="T37" s="1"/>
    </row>
    <row r="38" spans="1:31" x14ac:dyDescent="0.25">
      <c r="L38" s="14"/>
      <c r="M38" s="1"/>
      <c r="N38" s="1"/>
      <c r="O38" s="1"/>
      <c r="P38" s="1"/>
      <c r="Q38" s="1"/>
      <c r="R38" s="1"/>
      <c r="S38" s="8"/>
      <c r="T38" s="1"/>
    </row>
    <row r="39" spans="1:31" x14ac:dyDescent="0.25">
      <c r="L39" s="14"/>
      <c r="M39" s="1"/>
      <c r="N39" s="1"/>
      <c r="O39" s="1"/>
      <c r="P39" s="1"/>
      <c r="Q39" s="1"/>
      <c r="R39" s="1"/>
      <c r="S39" s="8"/>
      <c r="T39" s="1"/>
    </row>
    <row r="40" spans="1:31" x14ac:dyDescent="0.25">
      <c r="L40" s="14"/>
      <c r="M40" s="1"/>
      <c r="N40" s="1"/>
      <c r="O40" s="1"/>
      <c r="P40" s="1"/>
      <c r="Q40" s="1"/>
      <c r="R40" s="1"/>
      <c r="S40" s="8"/>
      <c r="T40" s="1"/>
    </row>
    <row r="41" spans="1:31" x14ac:dyDescent="0.25">
      <c r="L41" s="14"/>
      <c r="M41" s="1"/>
      <c r="N41" s="1"/>
      <c r="O41" s="1"/>
      <c r="P41" s="1"/>
      <c r="Q41" s="1"/>
      <c r="R41" s="1"/>
      <c r="S41" s="8"/>
      <c r="T41" s="1"/>
    </row>
    <row r="42" spans="1:31" x14ac:dyDescent="0.25">
      <c r="L42" s="14"/>
      <c r="M42" s="1"/>
      <c r="N42" s="1"/>
      <c r="O42" s="1"/>
      <c r="P42" s="1"/>
      <c r="Q42" s="1"/>
      <c r="R42" s="1"/>
      <c r="S42" s="8"/>
      <c r="T42" s="1"/>
    </row>
    <row r="43" spans="1:31" x14ac:dyDescent="0.25">
      <c r="L43" s="14"/>
      <c r="M43" s="1"/>
      <c r="N43" s="1"/>
      <c r="O43" s="1"/>
      <c r="P43" s="1"/>
      <c r="Q43" s="1"/>
      <c r="R43" s="1"/>
      <c r="S43" s="8"/>
      <c r="T43" s="1"/>
    </row>
    <row r="44" spans="1:31" x14ac:dyDescent="0.25">
      <c r="L44" s="14"/>
      <c r="M44" s="1"/>
      <c r="N44" s="1"/>
      <c r="O44" s="1"/>
      <c r="P44" s="1"/>
      <c r="Q44" s="1"/>
      <c r="R44" s="1"/>
      <c r="S44" s="8"/>
      <c r="T44" s="1"/>
    </row>
    <row r="45" spans="1:31" x14ac:dyDescent="0.25">
      <c r="L45" s="14"/>
      <c r="M45" s="1"/>
      <c r="N45" s="1"/>
      <c r="O45" s="1"/>
      <c r="P45" s="1"/>
      <c r="Q45" s="1"/>
      <c r="R45" s="1"/>
      <c r="S45" s="8"/>
      <c r="T45" s="1"/>
    </row>
    <row r="46" spans="1:31" x14ac:dyDescent="0.25">
      <c r="L46" s="14"/>
      <c r="M46" s="1"/>
      <c r="N46" s="1"/>
      <c r="O46" s="1"/>
      <c r="P46" s="1"/>
      <c r="Q46" s="1"/>
      <c r="R46" s="1"/>
      <c r="S46" s="8"/>
      <c r="T46" s="1"/>
    </row>
    <row r="47" spans="1:31" x14ac:dyDescent="0.25">
      <c r="L47" s="14"/>
      <c r="M47" s="1"/>
      <c r="N47" s="1"/>
      <c r="O47" s="1"/>
      <c r="P47" s="1"/>
      <c r="Q47" s="1"/>
      <c r="R47" s="1"/>
      <c r="S47" s="8"/>
      <c r="T47" s="1"/>
    </row>
    <row r="48" spans="1:31" x14ac:dyDescent="0.25">
      <c r="L48" s="14"/>
      <c r="M48" s="1"/>
      <c r="N48" s="1"/>
      <c r="O48" s="1"/>
      <c r="P48" s="1"/>
      <c r="Q48" s="1"/>
      <c r="R48" s="1"/>
      <c r="S48" s="8"/>
      <c r="T48" s="1"/>
    </row>
    <row r="49" spans="12:20" x14ac:dyDescent="0.25">
      <c r="L49" s="14"/>
      <c r="M49" s="1"/>
      <c r="N49" s="1"/>
      <c r="O49" s="1"/>
      <c r="P49" s="1"/>
      <c r="Q49" s="1"/>
      <c r="R49" s="1"/>
      <c r="S49" s="8"/>
      <c r="T49" s="1"/>
    </row>
    <row r="50" spans="12:20" x14ac:dyDescent="0.25">
      <c r="L50" s="14"/>
      <c r="M50" s="1"/>
      <c r="N50" s="1"/>
      <c r="O50" s="1"/>
      <c r="P50" s="1"/>
      <c r="Q50" s="1"/>
      <c r="R50" s="1"/>
      <c r="S50" s="8"/>
      <c r="T50" s="1"/>
    </row>
    <row r="51" spans="12:20" x14ac:dyDescent="0.25">
      <c r="L51" s="14"/>
      <c r="M51" s="1"/>
      <c r="N51" s="1"/>
      <c r="O51" s="1"/>
      <c r="P51" s="1"/>
      <c r="Q51" s="1"/>
      <c r="R51" s="1"/>
      <c r="S51" s="8"/>
      <c r="T51" s="1"/>
    </row>
    <row r="52" spans="12:20" x14ac:dyDescent="0.25">
      <c r="L52" s="14"/>
      <c r="M52" s="1"/>
      <c r="N52" s="1"/>
      <c r="O52" s="1"/>
      <c r="P52" s="1"/>
      <c r="Q52" s="1"/>
      <c r="R52" s="1"/>
      <c r="S52" s="8"/>
      <c r="T52" s="1"/>
    </row>
    <row r="53" spans="12:20" x14ac:dyDescent="0.25">
      <c r="L53" s="14"/>
      <c r="M53" s="1"/>
      <c r="N53" s="1"/>
      <c r="O53" s="1"/>
      <c r="P53" s="1"/>
      <c r="Q53" s="1"/>
      <c r="R53" s="1"/>
      <c r="S53" s="8"/>
      <c r="T53" s="1"/>
    </row>
    <row r="54" spans="12:20" x14ac:dyDescent="0.25">
      <c r="L54" s="14"/>
      <c r="M54" s="1"/>
      <c r="N54" s="1"/>
      <c r="O54" s="1"/>
      <c r="P54" s="1"/>
      <c r="Q54" s="1"/>
      <c r="R54" s="1"/>
      <c r="S54" s="8"/>
      <c r="T54" s="1"/>
    </row>
    <row r="55" spans="12:20" x14ac:dyDescent="0.25">
      <c r="L55" s="14"/>
      <c r="M55" s="1"/>
      <c r="N55" s="1"/>
      <c r="O55" s="1"/>
      <c r="P55" s="1"/>
      <c r="Q55" s="1"/>
      <c r="R55" s="1"/>
      <c r="S55" s="8"/>
      <c r="T55" s="1"/>
    </row>
    <row r="56" spans="12:20" x14ac:dyDescent="0.25">
      <c r="L56" s="14"/>
      <c r="M56" s="1"/>
      <c r="N56" s="1"/>
      <c r="O56" s="1"/>
      <c r="P56" s="1"/>
      <c r="Q56" s="1"/>
      <c r="R56" s="1"/>
      <c r="S56" s="8"/>
      <c r="T56" s="1"/>
    </row>
    <row r="57" spans="12:20" x14ac:dyDescent="0.25">
      <c r="L57" s="14"/>
      <c r="M57" s="1"/>
      <c r="N57" s="1"/>
      <c r="O57" s="1"/>
      <c r="P57" s="1"/>
      <c r="Q57" s="1"/>
      <c r="R57" s="1"/>
      <c r="S57" s="8"/>
      <c r="T57" s="1"/>
    </row>
    <row r="58" spans="12:20" x14ac:dyDescent="0.25">
      <c r="L58" s="14"/>
      <c r="M58" s="1"/>
      <c r="N58" s="1"/>
      <c r="O58" s="1"/>
      <c r="P58" s="1"/>
      <c r="Q58" s="1"/>
      <c r="R58" s="1"/>
      <c r="S58" s="24"/>
      <c r="T58" s="1"/>
    </row>
    <row r="59" spans="12:20" x14ac:dyDescent="0.25">
      <c r="L59" s="14"/>
      <c r="M59" s="2"/>
      <c r="N59" s="2"/>
      <c r="O59" s="1"/>
      <c r="P59" s="2"/>
      <c r="Q59" s="2"/>
      <c r="R59" s="2"/>
      <c r="S59" s="8"/>
      <c r="T59" s="2"/>
    </row>
    <row r="60" spans="12:20" x14ac:dyDescent="0.25">
      <c r="L60" s="14"/>
      <c r="M60" s="2"/>
      <c r="N60" s="2"/>
      <c r="O60" s="1"/>
      <c r="P60" s="2"/>
      <c r="Q60" s="2"/>
      <c r="R60" s="2"/>
      <c r="S60" s="8"/>
      <c r="T6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</dc:creator>
  <cp:lastModifiedBy>DAAGE</cp:lastModifiedBy>
  <dcterms:created xsi:type="dcterms:W3CDTF">2013-04-29T12:44:57Z</dcterms:created>
  <dcterms:modified xsi:type="dcterms:W3CDTF">2015-07-09T18:41:59Z</dcterms:modified>
</cp:coreProperties>
</file>