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Uni\FinalEstadistica\ifnaletd\Unidad 1\"/>
    </mc:Choice>
  </mc:AlternateContent>
  <xr:revisionPtr revIDLastSave="0" documentId="13_ncr:1_{D9234192-7AC5-44BF-95F5-E6F154E6FB13}" xr6:coauthVersionLast="47" xr6:coauthVersionMax="47" xr10:uidLastSave="{00000000-0000-0000-0000-000000000000}"/>
  <bookViews>
    <workbookView xWindow="3075" yWindow="3075" windowWidth="21600" windowHeight="11385" activeTab="4" xr2:uid="{E15D1046-EEFF-452D-A4CD-7AA1D637465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5" l="1"/>
  <c r="K9" i="5"/>
  <c r="A7" i="4"/>
  <c r="O3" i="5"/>
  <c r="G3" i="5"/>
  <c r="F3" i="5"/>
  <c r="E3" i="5"/>
  <c r="D3" i="5"/>
  <c r="C3" i="5"/>
  <c r="B3" i="5"/>
  <c r="H2" i="5"/>
  <c r="B11" i="4"/>
  <c r="B15" i="4"/>
  <c r="B14" i="4"/>
  <c r="B13" i="4"/>
  <c r="B12" i="4"/>
  <c r="N3" i="4"/>
  <c r="M8" i="4" s="1"/>
  <c r="F3" i="4"/>
  <c r="E3" i="4"/>
  <c r="D3" i="4"/>
  <c r="C3" i="4"/>
  <c r="B3" i="4"/>
  <c r="G2" i="4"/>
  <c r="G12" i="3"/>
  <c r="H6" i="3"/>
  <c r="J5" i="3"/>
  <c r="I12" i="3" s="1"/>
  <c r="C4" i="3"/>
  <c r="B4" i="3"/>
  <c r="D4" i="3" s="1"/>
  <c r="C9" i="3" s="1"/>
  <c r="A16" i="3" s="1"/>
  <c r="C16" i="3" s="1"/>
  <c r="D3" i="3"/>
  <c r="D2" i="3"/>
  <c r="I4" i="2"/>
  <c r="I8" i="2" s="1"/>
  <c r="G8" i="2"/>
  <c r="A9" i="2"/>
  <c r="A10" i="2"/>
  <c r="C10" i="2" s="1"/>
  <c r="A11" i="2"/>
  <c r="C11" i="2" s="1"/>
  <c r="A8" i="2"/>
  <c r="C8" i="2" s="1"/>
  <c r="C12" i="2" s="1"/>
  <c r="C9" i="2"/>
  <c r="E4" i="2"/>
  <c r="E5" i="2" s="1"/>
  <c r="F2" i="2"/>
  <c r="H9" i="1"/>
  <c r="G2" i="1"/>
  <c r="G3" i="1" s="1"/>
  <c r="D2" i="1"/>
  <c r="D3" i="1"/>
  <c r="D4" i="1"/>
  <c r="D5" i="1"/>
  <c r="D6" i="1"/>
  <c r="B7" i="1"/>
  <c r="D15" i="1"/>
  <c r="D14" i="1"/>
  <c r="D13" i="1"/>
  <c r="D12" i="1"/>
  <c r="D11" i="1"/>
  <c r="D16" i="1" s="1"/>
  <c r="F9" i="1" s="1"/>
  <c r="H3" i="5" l="1"/>
  <c r="K2" i="5" s="1"/>
  <c r="L2" i="5" s="1"/>
  <c r="G3" i="4"/>
  <c r="J2" i="4" s="1"/>
  <c r="K2" i="4" s="1"/>
  <c r="B8" i="3"/>
  <c r="A13" i="3" s="1"/>
  <c r="C13" i="3" s="1"/>
  <c r="C8" i="3"/>
  <c r="A15" i="3" s="1"/>
  <c r="C15" i="3" s="1"/>
  <c r="B9" i="3"/>
  <c r="A14" i="3" s="1"/>
  <c r="C14" i="3" s="1"/>
  <c r="F6" i="5" l="1"/>
  <c r="B15" i="5" s="1"/>
  <c r="C15" i="5" s="1"/>
  <c r="E15" i="5" s="1"/>
  <c r="B6" i="5"/>
  <c r="B11" i="5" s="1"/>
  <c r="C11" i="5" s="1"/>
  <c r="E11" i="5" s="1"/>
  <c r="C6" i="5"/>
  <c r="B12" i="5" s="1"/>
  <c r="C12" i="5" s="1"/>
  <c r="E12" i="5" s="1"/>
  <c r="A6" i="5"/>
  <c r="B10" i="5" s="1"/>
  <c r="C10" i="5" s="1"/>
  <c r="E10" i="5" s="1"/>
  <c r="D6" i="5"/>
  <c r="B13" i="5" s="1"/>
  <c r="C13" i="5" s="1"/>
  <c r="E13" i="5" s="1"/>
  <c r="E6" i="5"/>
  <c r="B14" i="5" s="1"/>
  <c r="C14" i="5" s="1"/>
  <c r="E14" i="5" s="1"/>
  <c r="C11" i="4"/>
  <c r="E11" i="4" s="1"/>
  <c r="C13" i="4"/>
  <c r="E13" i="4" s="1"/>
  <c r="C15" i="4"/>
  <c r="E15" i="4" s="1"/>
  <c r="C12" i="4"/>
  <c r="E12" i="4" s="1"/>
  <c r="C14" i="4"/>
  <c r="E14" i="4" s="1"/>
  <c r="B8" i="4"/>
  <c r="C8" i="4"/>
  <c r="D8" i="4"/>
  <c r="E8" i="4"/>
  <c r="A8" i="4"/>
  <c r="B7" i="4"/>
  <c r="C7" i="4"/>
  <c r="D7" i="4"/>
  <c r="E7" i="4"/>
  <c r="C17" i="3"/>
  <c r="E16" i="5" l="1"/>
  <c r="E16" i="4"/>
  <c r="K8" i="4" s="1"/>
</calcChain>
</file>

<file path=xl/sharedStrings.xml><?xml version="1.0" encoding="utf-8"?>
<sst xmlns="http://schemas.openxmlformats.org/spreadsheetml/2006/main" count="104" uniqueCount="51">
  <si>
    <t>Fr. Esperada</t>
  </si>
  <si>
    <t>Pr. Observadas</t>
  </si>
  <si>
    <t>Fr. Observadas</t>
  </si>
  <si>
    <t>Significancia</t>
  </si>
  <si>
    <t>A</t>
  </si>
  <si>
    <t>Grados de L</t>
  </si>
  <si>
    <t>B</t>
  </si>
  <si>
    <t>X^2 Crit</t>
  </si>
  <si>
    <t>C</t>
  </si>
  <si>
    <t>D</t>
  </si>
  <si>
    <t>E</t>
  </si>
  <si>
    <t>Total</t>
  </si>
  <si>
    <t>X^2 Calc</t>
  </si>
  <si>
    <t>&lt;</t>
  </si>
  <si>
    <t>O</t>
  </si>
  <si>
    <t>(E-O)^2/E</t>
  </si>
  <si>
    <t>X^2 calc</t>
  </si>
  <si>
    <t>Neumatico</t>
  </si>
  <si>
    <t>Número Sel.</t>
  </si>
  <si>
    <t>Cant Llantas</t>
  </si>
  <si>
    <t>Proporción</t>
  </si>
  <si>
    <t>x^2 crit</t>
  </si>
  <si>
    <t>Esperado</t>
  </si>
  <si>
    <t>x^2 calc</t>
  </si>
  <si>
    <t>a</t>
  </si>
  <si>
    <t>b</t>
  </si>
  <si>
    <t>c</t>
  </si>
  <si>
    <t>d</t>
  </si>
  <si>
    <t>Filas</t>
  </si>
  <si>
    <t>Columnas</t>
  </si>
  <si>
    <t>X^2 crit</t>
  </si>
  <si>
    <t>Frecuencias Esperadas</t>
  </si>
  <si>
    <t>&gt;</t>
  </si>
  <si>
    <t>x</t>
  </si>
  <si>
    <t>y</t>
  </si>
  <si>
    <t>X: Habilidad</t>
  </si>
  <si>
    <t>n</t>
  </si>
  <si>
    <t>X</t>
  </si>
  <si>
    <t>p</t>
  </si>
  <si>
    <t>Significacncia</t>
  </si>
  <si>
    <t>Trabajadores</t>
  </si>
  <si>
    <t>P(0)</t>
  </si>
  <si>
    <t>P(1)</t>
  </si>
  <si>
    <t>P(2)</t>
  </si>
  <si>
    <t>P(3)</t>
  </si>
  <si>
    <t>P(4)</t>
  </si>
  <si>
    <t>P(x)</t>
  </si>
  <si>
    <t>X: Examen</t>
  </si>
  <si>
    <t>P</t>
  </si>
  <si>
    <t>Observados</t>
  </si>
  <si>
    <t>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</si>
</sst>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3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93D6-C541-4F33-8242-C77FF0047CBD}">
  <dimension ref="A1:H16"/>
  <sheetViews>
    <sheetView workbookViewId="0">
      <selection activeCell="G18" sqref="G18"/>
    </sheetView>
  </sheetViews>
  <sheetFormatPr baseColWidth="10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1" t="s">
        <v>3</v>
      </c>
      <c r="G1" s="1">
        <v>0.05</v>
      </c>
    </row>
    <row r="2" spans="1:8" x14ac:dyDescent="0.25">
      <c r="A2" s="1" t="s">
        <v>4</v>
      </c>
      <c r="B2" s="1"/>
      <c r="C2" s="1"/>
      <c r="D2" s="1">
        <f>C2*$B$8</f>
        <v>0</v>
      </c>
      <c r="F2" s="1" t="s">
        <v>5</v>
      </c>
      <c r="G2" s="1">
        <f>COUNTA(A2:A6)-1</f>
        <v>4</v>
      </c>
    </row>
    <row r="3" spans="1:8" x14ac:dyDescent="0.25">
      <c r="A3" s="1" t="s">
        <v>6</v>
      </c>
      <c r="B3" s="1"/>
      <c r="C3" s="1"/>
      <c r="D3" s="1">
        <f>C3*$B$8</f>
        <v>0</v>
      </c>
      <c r="F3" s="1" t="s">
        <v>7</v>
      </c>
      <c r="G3" s="2">
        <f>_xlfn.CHISQ.INV.RT(G1,G2)</f>
        <v>9.4877290367811575</v>
      </c>
    </row>
    <row r="4" spans="1:8" x14ac:dyDescent="0.25">
      <c r="A4" s="1" t="s">
        <v>8</v>
      </c>
      <c r="B4" s="1"/>
      <c r="C4" s="1"/>
      <c r="D4" s="1">
        <f>C4*$B$8</f>
        <v>0</v>
      </c>
    </row>
    <row r="5" spans="1:8" x14ac:dyDescent="0.25">
      <c r="A5" s="1" t="s">
        <v>9</v>
      </c>
      <c r="B5" s="1"/>
      <c r="C5" s="1"/>
      <c r="D5" s="1">
        <f>C5*$B$8</f>
        <v>0</v>
      </c>
    </row>
    <row r="6" spans="1:8" x14ac:dyDescent="0.25">
      <c r="A6" s="1" t="s">
        <v>10</v>
      </c>
      <c r="B6" s="1"/>
      <c r="C6" s="1"/>
      <c r="D6" s="1">
        <f>C6*$B$8</f>
        <v>0</v>
      </c>
    </row>
    <row r="7" spans="1:8" x14ac:dyDescent="0.25">
      <c r="A7" t="s">
        <v>11</v>
      </c>
      <c r="B7">
        <f>SUM(B2:B6)</f>
        <v>0</v>
      </c>
    </row>
    <row r="8" spans="1:8" x14ac:dyDescent="0.25">
      <c r="F8" t="s">
        <v>12</v>
      </c>
      <c r="H8" t="s">
        <v>7</v>
      </c>
    </row>
    <row r="9" spans="1:8" ht="15.75" thickBot="1" x14ac:dyDescent="0.3">
      <c r="F9" s="17" t="e">
        <f>D16</f>
        <v>#DIV/0!</v>
      </c>
      <c r="G9" s="3" t="s">
        <v>13</v>
      </c>
      <c r="H9" s="17">
        <f>G3</f>
        <v>9.4877290367811575</v>
      </c>
    </row>
    <row r="10" spans="1:8" ht="15.75" thickBot="1" x14ac:dyDescent="0.3">
      <c r="B10" s="4" t="s">
        <v>10</v>
      </c>
      <c r="C10" s="5" t="s">
        <v>14</v>
      </c>
      <c r="D10" s="6" t="s">
        <v>15</v>
      </c>
    </row>
    <row r="11" spans="1:8" x14ac:dyDescent="0.25">
      <c r="B11" s="7"/>
      <c r="C11" s="8"/>
      <c r="D11" s="9" t="e">
        <f>POWER(B11-C11,2)/B11</f>
        <v>#DIV/0!</v>
      </c>
    </row>
    <row r="12" spans="1:8" x14ac:dyDescent="0.25">
      <c r="B12" s="10"/>
      <c r="C12" s="11"/>
      <c r="D12" s="12" t="e">
        <f t="shared" ref="D12:D15" si="0">POWER(B12-C12,2)/B12</f>
        <v>#DIV/0!</v>
      </c>
    </row>
    <row r="13" spans="1:8" x14ac:dyDescent="0.25">
      <c r="B13" s="10"/>
      <c r="C13" s="11"/>
      <c r="D13" s="12" t="e">
        <f t="shared" si="0"/>
        <v>#DIV/0!</v>
      </c>
    </row>
    <row r="14" spans="1:8" x14ac:dyDescent="0.25">
      <c r="B14" s="10"/>
      <c r="C14" s="11"/>
      <c r="D14" s="12" t="e">
        <f t="shared" si="0"/>
        <v>#DIV/0!</v>
      </c>
    </row>
    <row r="15" spans="1:8" ht="15.75" thickBot="1" x14ac:dyDescent="0.3">
      <c r="B15" s="13"/>
      <c r="C15" s="14"/>
      <c r="D15" s="15" t="e">
        <f t="shared" si="0"/>
        <v>#DIV/0!</v>
      </c>
    </row>
    <row r="16" spans="1:8" ht="15.75" thickBot="1" x14ac:dyDescent="0.3">
      <c r="C16" t="s">
        <v>16</v>
      </c>
      <c r="D16" s="16" t="e">
        <f>SUM(D11:D15)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00C4-7ED5-4696-BDBB-30C421AA34FC}">
  <dimension ref="A1:I12"/>
  <sheetViews>
    <sheetView workbookViewId="0">
      <selection activeCell="G16" sqref="G16"/>
    </sheetView>
  </sheetViews>
  <sheetFormatPr baseColWidth="10" defaultRowHeight="15" x14ac:dyDescent="0.25"/>
  <sheetData>
    <row r="1" spans="1:9" x14ac:dyDescent="0.25">
      <c r="A1" s="18" t="s">
        <v>17</v>
      </c>
      <c r="B1" s="19" t="s">
        <v>24</v>
      </c>
      <c r="C1" s="19" t="s">
        <v>25</v>
      </c>
      <c r="D1" s="19" t="s">
        <v>26</v>
      </c>
      <c r="E1" s="19" t="s">
        <v>27</v>
      </c>
      <c r="F1" s="19" t="s">
        <v>11</v>
      </c>
    </row>
    <row r="2" spans="1:9" x14ac:dyDescent="0.25">
      <c r="A2" s="1" t="s">
        <v>18</v>
      </c>
      <c r="B2" s="1"/>
      <c r="C2" s="1"/>
      <c r="D2" s="1"/>
      <c r="E2" s="1"/>
      <c r="F2" s="1">
        <f>SUM(B2:E2)</f>
        <v>0</v>
      </c>
      <c r="H2" s="1" t="s">
        <v>3</v>
      </c>
      <c r="I2" s="1">
        <v>0.1</v>
      </c>
    </row>
    <row r="3" spans="1:9" x14ac:dyDescent="0.25">
      <c r="H3" s="1" t="s">
        <v>5</v>
      </c>
      <c r="I3" s="1">
        <v>3</v>
      </c>
    </row>
    <row r="4" spans="1:9" x14ac:dyDescent="0.25">
      <c r="B4" t="s">
        <v>19</v>
      </c>
      <c r="D4" t="s">
        <v>20</v>
      </c>
      <c r="E4" t="e">
        <f>1/C4</f>
        <v>#DIV/0!</v>
      </c>
      <c r="H4" s="1" t="s">
        <v>21</v>
      </c>
      <c r="I4" s="2">
        <f>_xlfn.CHISQ.INV.RT(I2,I3)</f>
        <v>6.2513886311703235</v>
      </c>
    </row>
    <row r="5" spans="1:9" x14ac:dyDescent="0.25">
      <c r="D5" t="s">
        <v>22</v>
      </c>
      <c r="E5" t="e">
        <f>E4*40</f>
        <v>#DIV/0!</v>
      </c>
    </row>
    <row r="6" spans="1:9" ht="15.75" thickBot="1" x14ac:dyDescent="0.3"/>
    <row r="7" spans="1:9" ht="15.75" thickBot="1" x14ac:dyDescent="0.3">
      <c r="A7" s="4" t="s">
        <v>10</v>
      </c>
      <c r="B7" s="5" t="s">
        <v>14</v>
      </c>
      <c r="C7" s="6" t="s">
        <v>15</v>
      </c>
      <c r="G7" t="s">
        <v>23</v>
      </c>
      <c r="I7" t="s">
        <v>21</v>
      </c>
    </row>
    <row r="8" spans="1:9" x14ac:dyDescent="0.25">
      <c r="A8" s="7" t="e">
        <f>$E$5</f>
        <v>#DIV/0!</v>
      </c>
      <c r="B8" s="8">
        <v>11</v>
      </c>
      <c r="C8" s="9" t="e">
        <f>POWER(A8-B8,2)/A8</f>
        <v>#DIV/0!</v>
      </c>
      <c r="G8" t="e">
        <f>C12</f>
        <v>#DIV/0!</v>
      </c>
      <c r="H8" s="3" t="s">
        <v>13</v>
      </c>
      <c r="I8" s="17">
        <f>I4</f>
        <v>6.2513886311703235</v>
      </c>
    </row>
    <row r="9" spans="1:9" x14ac:dyDescent="0.25">
      <c r="A9" s="7" t="e">
        <f t="shared" ref="A9:A11" si="0">$E$5</f>
        <v>#DIV/0!</v>
      </c>
      <c r="B9" s="11">
        <v>15</v>
      </c>
      <c r="C9" s="12" t="e">
        <f t="shared" ref="C9:C11" si="1">POWER(A9-B9,2)/A9</f>
        <v>#DIV/0!</v>
      </c>
    </row>
    <row r="10" spans="1:9" x14ac:dyDescent="0.25">
      <c r="A10" s="7" t="e">
        <f t="shared" si="0"/>
        <v>#DIV/0!</v>
      </c>
      <c r="B10" s="11">
        <v>8</v>
      </c>
      <c r="C10" s="12" t="e">
        <f t="shared" si="1"/>
        <v>#DIV/0!</v>
      </c>
    </row>
    <row r="11" spans="1:9" ht="15.75" thickBot="1" x14ac:dyDescent="0.3">
      <c r="A11" s="7" t="e">
        <f t="shared" si="0"/>
        <v>#DIV/0!</v>
      </c>
      <c r="B11" s="14">
        <v>6</v>
      </c>
      <c r="C11" s="15" t="e">
        <f t="shared" si="1"/>
        <v>#DIV/0!</v>
      </c>
    </row>
    <row r="12" spans="1:9" ht="15.75" thickBot="1" x14ac:dyDescent="0.3">
      <c r="B12" t="s">
        <v>23</v>
      </c>
      <c r="C12" s="5" t="e">
        <f>SUM(C8:C11)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F446-1242-4438-B2C9-28BA9A7EC970}">
  <dimension ref="A1:J17"/>
  <sheetViews>
    <sheetView workbookViewId="0">
      <selection activeCell="J11" sqref="J11"/>
    </sheetView>
  </sheetViews>
  <sheetFormatPr baseColWidth="10" defaultRowHeight="15" x14ac:dyDescent="0.25"/>
  <sheetData>
    <row r="1" spans="1:10" x14ac:dyDescent="0.25">
      <c r="A1" s="20"/>
      <c r="B1" s="21" t="s">
        <v>24</v>
      </c>
      <c r="C1" s="21" t="s">
        <v>25</v>
      </c>
    </row>
    <row r="2" spans="1:10" x14ac:dyDescent="0.25">
      <c r="A2" s="21" t="s">
        <v>33</v>
      </c>
      <c r="B2" s="21"/>
      <c r="C2" s="21"/>
      <c r="D2">
        <f>SUM(B2:C2)</f>
        <v>0</v>
      </c>
    </row>
    <row r="3" spans="1:10" x14ac:dyDescent="0.25">
      <c r="A3" s="21" t="s">
        <v>34</v>
      </c>
      <c r="B3" s="21"/>
      <c r="C3" s="21"/>
      <c r="D3">
        <f t="shared" ref="D3:D4" si="0">SUM(B3:C3)</f>
        <v>0</v>
      </c>
    </row>
    <row r="4" spans="1:10" x14ac:dyDescent="0.25">
      <c r="B4">
        <f>SUM(B2:B3)</f>
        <v>0</v>
      </c>
      <c r="C4">
        <f>SUM(C2:C3)</f>
        <v>0</v>
      </c>
      <c r="D4">
        <f t="shared" si="0"/>
        <v>0</v>
      </c>
      <c r="G4" t="s">
        <v>28</v>
      </c>
      <c r="I4" t="s">
        <v>3</v>
      </c>
      <c r="J4">
        <v>0.05</v>
      </c>
    </row>
    <row r="5" spans="1:10" x14ac:dyDescent="0.25">
      <c r="G5" t="s">
        <v>29</v>
      </c>
      <c r="I5" t="s">
        <v>30</v>
      </c>
      <c r="J5">
        <f>_xlfn.CHISQ.INV.RT(J4,H6)</f>
        <v>3.8414588206941236</v>
      </c>
    </row>
    <row r="6" spans="1:10" x14ac:dyDescent="0.25">
      <c r="A6" t="s">
        <v>31</v>
      </c>
      <c r="G6" t="s">
        <v>5</v>
      </c>
      <c r="H6">
        <f>(H4-1)*(H5-1)</f>
        <v>1</v>
      </c>
    </row>
    <row r="7" spans="1:10" x14ac:dyDescent="0.25">
      <c r="B7" s="21" t="s">
        <v>24</v>
      </c>
      <c r="C7" s="21" t="s">
        <v>25</v>
      </c>
    </row>
    <row r="8" spans="1:10" x14ac:dyDescent="0.25">
      <c r="A8" s="21" t="s">
        <v>33</v>
      </c>
      <c r="B8" s="2" t="e">
        <f>$D2*B$4/$D$4</f>
        <v>#DIV/0!</v>
      </c>
      <c r="C8" s="2" t="e">
        <f>$D2*C$4/$D$4</f>
        <v>#DIV/0!</v>
      </c>
    </row>
    <row r="9" spans="1:10" x14ac:dyDescent="0.25">
      <c r="A9" s="21" t="s">
        <v>34</v>
      </c>
      <c r="B9" s="2" t="e">
        <f>$D3*B$4/$D$4</f>
        <v>#DIV/0!</v>
      </c>
      <c r="C9" s="2" t="e">
        <f>$D3*C$4/$D$4</f>
        <v>#DIV/0!</v>
      </c>
    </row>
    <row r="11" spans="1:10" ht="15.75" thickBot="1" x14ac:dyDescent="0.3">
      <c r="G11" t="s">
        <v>12</v>
      </c>
      <c r="I11" t="s">
        <v>30</v>
      </c>
    </row>
    <row r="12" spans="1:10" ht="15.75" thickBot="1" x14ac:dyDescent="0.3">
      <c r="A12" s="4" t="s">
        <v>10</v>
      </c>
      <c r="B12" s="5" t="s">
        <v>14</v>
      </c>
      <c r="C12" s="6" t="s">
        <v>15</v>
      </c>
      <c r="G12" t="e">
        <f>C17</f>
        <v>#DIV/0!</v>
      </c>
      <c r="H12" s="22" t="s">
        <v>32</v>
      </c>
      <c r="I12">
        <f>J5</f>
        <v>3.8414588206941236</v>
      </c>
    </row>
    <row r="13" spans="1:10" x14ac:dyDescent="0.25">
      <c r="A13" s="8" t="e">
        <f>B8</f>
        <v>#DIV/0!</v>
      </c>
      <c r="B13" s="23"/>
      <c r="C13" s="9" t="e">
        <f>POWER(B13-A13,2)/B13</f>
        <v>#DIV/0!</v>
      </c>
    </row>
    <row r="14" spans="1:10" x14ac:dyDescent="0.25">
      <c r="A14" s="11" t="e">
        <f>B9</f>
        <v>#DIV/0!</v>
      </c>
      <c r="B14" s="24"/>
      <c r="C14" s="9" t="e">
        <f t="shared" ref="C14:C16" si="1">POWER(B14-A14,2)/B14</f>
        <v>#DIV/0!</v>
      </c>
    </row>
    <row r="15" spans="1:10" x14ac:dyDescent="0.25">
      <c r="A15" s="11" t="e">
        <f>C8</f>
        <v>#DIV/0!</v>
      </c>
      <c r="B15" s="24"/>
      <c r="C15" s="9" t="e">
        <f t="shared" si="1"/>
        <v>#DIV/0!</v>
      </c>
    </row>
    <row r="16" spans="1:10" ht="15.75" thickBot="1" x14ac:dyDescent="0.3">
      <c r="A16" s="14" t="e">
        <f>C9</f>
        <v>#DIV/0!</v>
      </c>
      <c r="B16" s="25"/>
      <c r="C16" s="9" t="e">
        <f t="shared" si="1"/>
        <v>#DIV/0!</v>
      </c>
    </row>
    <row r="17" spans="2:3" ht="15.75" thickBot="1" x14ac:dyDescent="0.3">
      <c r="B17" t="s">
        <v>12</v>
      </c>
      <c r="C17" s="5" t="e">
        <f>SUM(C13:C16)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3592-E00C-4294-8FD6-7FCABFBD46B9}">
  <dimension ref="A1:N16"/>
  <sheetViews>
    <sheetView workbookViewId="0">
      <selection activeCell="A7" sqref="A7"/>
    </sheetView>
  </sheetViews>
  <sheetFormatPr baseColWidth="10" defaultRowHeight="15" x14ac:dyDescent="0.25"/>
  <sheetData>
    <row r="1" spans="1:14" x14ac:dyDescent="0.25">
      <c r="A1" s="1" t="s">
        <v>35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I1" t="s">
        <v>36</v>
      </c>
      <c r="J1" t="s">
        <v>37</v>
      </c>
      <c r="K1" t="s">
        <v>38</v>
      </c>
      <c r="M1" t="s">
        <v>39</v>
      </c>
      <c r="N1">
        <v>0.05</v>
      </c>
    </row>
    <row r="2" spans="1:14" x14ac:dyDescent="0.25">
      <c r="A2" s="1" t="s">
        <v>40</v>
      </c>
      <c r="B2" s="1"/>
      <c r="C2" s="1"/>
      <c r="D2" s="1"/>
      <c r="E2" s="1"/>
      <c r="F2" s="1"/>
      <c r="G2">
        <f>SUM(B2:F2)</f>
        <v>0</v>
      </c>
      <c r="I2">
        <v>4</v>
      </c>
      <c r="J2" t="e">
        <f>G3/G2</f>
        <v>#DIV/0!</v>
      </c>
      <c r="K2" t="e">
        <f>J2/I2</f>
        <v>#DIV/0!</v>
      </c>
      <c r="M2" t="s">
        <v>5</v>
      </c>
      <c r="N2">
        <v>4</v>
      </c>
    </row>
    <row r="3" spans="1:14" x14ac:dyDescent="0.25">
      <c r="B3">
        <f>B1*B2</f>
        <v>0</v>
      </c>
      <c r="C3">
        <f t="shared" ref="C3:F3" si="0">C1*C2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>SUM(B3:F3)</f>
        <v>0</v>
      </c>
      <c r="M3" t="s">
        <v>30</v>
      </c>
      <c r="N3">
        <f>_xlfn.CHISQ.INV.RT(N1,N2)</f>
        <v>9.4877290367811575</v>
      </c>
    </row>
    <row r="6" spans="1:1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4" x14ac:dyDescent="0.25">
      <c r="A7" s="26" t="e">
        <f>_xlfn.BINOM.DIST(B1, $I$2, $K$2, FALSE)</f>
        <v>#DIV/0!</v>
      </c>
      <c r="B7" s="26" t="e">
        <f t="shared" ref="B7:E7" si="1">_xlfn.BINOM.DIST(C1, $I$2, $K$2, FALSE)</f>
        <v>#DIV/0!</v>
      </c>
      <c r="C7" s="26" t="e">
        <f t="shared" si="1"/>
        <v>#DIV/0!</v>
      </c>
      <c r="D7" s="26" t="e">
        <f t="shared" si="1"/>
        <v>#DIV/0!</v>
      </c>
      <c r="E7" s="26" t="e">
        <f t="shared" si="1"/>
        <v>#DIV/0!</v>
      </c>
      <c r="K7" t="s">
        <v>12</v>
      </c>
      <c r="M7" t="s">
        <v>30</v>
      </c>
    </row>
    <row r="8" spans="1:14" x14ac:dyDescent="0.25">
      <c r="A8" s="26" t="e">
        <f>FACT($I$2) / (FACT(B1) * FACT($I$2-B1)) * POWER($K$2,B1) * POWER(1-$K$2,$I$2-B1)</f>
        <v>#DIV/0!</v>
      </c>
      <c r="B8" s="26" t="e">
        <f t="shared" ref="B8:E8" si="2">FACT($I$2) / (FACT(C1) * FACT($I$2-C1)) * POWER($K$2,C1) * POWER(1-$K$2,$I$2-C1)</f>
        <v>#DIV/0!</v>
      </c>
      <c r="C8" s="26" t="e">
        <f t="shared" si="2"/>
        <v>#DIV/0!</v>
      </c>
      <c r="D8" s="26" t="e">
        <f t="shared" si="2"/>
        <v>#DIV/0!</v>
      </c>
      <c r="E8" s="26" t="e">
        <f t="shared" si="2"/>
        <v>#DIV/0!</v>
      </c>
      <c r="K8" t="e">
        <f>E16</f>
        <v>#DIV/0!</v>
      </c>
      <c r="M8">
        <f>N3</f>
        <v>9.4877290367811575</v>
      </c>
    </row>
    <row r="9" spans="1:14" x14ac:dyDescent="0.25">
      <c r="B9" s="27"/>
    </row>
    <row r="10" spans="1:14" x14ac:dyDescent="0.25">
      <c r="A10" s="1" t="s">
        <v>33</v>
      </c>
      <c r="B10" s="1" t="s">
        <v>46</v>
      </c>
      <c r="C10" s="1" t="s">
        <v>10</v>
      </c>
      <c r="D10" s="1" t="s">
        <v>14</v>
      </c>
      <c r="E10" s="1" t="s">
        <v>15</v>
      </c>
    </row>
    <row r="11" spans="1:14" x14ac:dyDescent="0.25">
      <c r="A11" s="1">
        <v>0</v>
      </c>
      <c r="B11" s="28" t="e">
        <f>A7</f>
        <v>#DIV/0!</v>
      </c>
      <c r="C11" s="1" t="e">
        <f>B11*G$3</f>
        <v>#DIV/0!</v>
      </c>
      <c r="D11" s="1"/>
      <c r="E11" s="1" t="e">
        <f>POWER(D11-C11,2)/D11</f>
        <v>#DIV/0!</v>
      </c>
    </row>
    <row r="12" spans="1:14" x14ac:dyDescent="0.25">
      <c r="A12" s="1">
        <v>1</v>
      </c>
      <c r="B12" s="28" t="e">
        <f>B7</f>
        <v>#DIV/0!</v>
      </c>
      <c r="C12" s="1" t="e">
        <f t="shared" ref="C12:C15" si="3">B12*G$3</f>
        <v>#DIV/0!</v>
      </c>
      <c r="D12" s="1"/>
      <c r="E12" s="1" t="e">
        <f t="shared" ref="E12:E15" si="4">POWER(D12-C12,2)/D12</f>
        <v>#DIV/0!</v>
      </c>
    </row>
    <row r="13" spans="1:14" x14ac:dyDescent="0.25">
      <c r="A13" s="1">
        <v>2</v>
      </c>
      <c r="B13" s="28" t="e">
        <f>C7</f>
        <v>#DIV/0!</v>
      </c>
      <c r="C13" s="1" t="e">
        <f t="shared" si="3"/>
        <v>#DIV/0!</v>
      </c>
      <c r="D13" s="1"/>
      <c r="E13" s="1" t="e">
        <f t="shared" si="4"/>
        <v>#DIV/0!</v>
      </c>
    </row>
    <row r="14" spans="1:14" x14ac:dyDescent="0.25">
      <c r="A14" s="1">
        <v>3</v>
      </c>
      <c r="B14" s="28" t="e">
        <f>D7</f>
        <v>#DIV/0!</v>
      </c>
      <c r="C14" s="1" t="e">
        <f t="shared" si="3"/>
        <v>#DIV/0!</v>
      </c>
      <c r="D14" s="1"/>
      <c r="E14" s="1" t="e">
        <f t="shared" si="4"/>
        <v>#DIV/0!</v>
      </c>
    </row>
    <row r="15" spans="1:14" x14ac:dyDescent="0.25">
      <c r="A15" s="1">
        <v>4</v>
      </c>
      <c r="B15" s="28" t="e">
        <f>E7</f>
        <v>#DIV/0!</v>
      </c>
      <c r="C15" s="1" t="e">
        <f t="shared" si="3"/>
        <v>#DIV/0!</v>
      </c>
      <c r="D15" s="1"/>
      <c r="E15" s="1" t="e">
        <f t="shared" si="4"/>
        <v>#DIV/0!</v>
      </c>
    </row>
    <row r="16" spans="1:14" x14ac:dyDescent="0.25">
      <c r="D16" t="s">
        <v>12</v>
      </c>
      <c r="E16" s="1" t="e">
        <f>SUM(E11:E15)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89AF-632B-46E0-9D6A-39E5135579FB}">
  <dimension ref="A1:O16"/>
  <sheetViews>
    <sheetView tabSelected="1" topLeftCell="E1" workbookViewId="0">
      <selection activeCell="M10" sqref="M10"/>
    </sheetView>
  </sheetViews>
  <sheetFormatPr baseColWidth="10" defaultRowHeight="15" x14ac:dyDescent="0.25"/>
  <sheetData>
    <row r="1" spans="1:15" x14ac:dyDescent="0.25">
      <c r="A1" s="1" t="s">
        <v>47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J1" t="s">
        <v>36</v>
      </c>
      <c r="K1" t="s">
        <v>37</v>
      </c>
      <c r="L1" t="s">
        <v>48</v>
      </c>
      <c r="N1" t="s">
        <v>39</v>
      </c>
      <c r="O1">
        <v>0.05</v>
      </c>
    </row>
    <row r="2" spans="1:15" x14ac:dyDescent="0.25">
      <c r="A2" s="1" t="s">
        <v>49</v>
      </c>
      <c r="B2" s="1"/>
      <c r="C2" s="1"/>
      <c r="D2" s="1"/>
      <c r="E2" s="1"/>
      <c r="F2" s="1"/>
      <c r="G2" s="1"/>
      <c r="H2">
        <f>SUM(B2:G2)</f>
        <v>0</v>
      </c>
      <c r="J2">
        <v>5</v>
      </c>
      <c r="K2" t="e">
        <f>H3/H2</f>
        <v>#DIV/0!</v>
      </c>
      <c r="L2" t="e">
        <f>K2/J2</f>
        <v>#DIV/0!</v>
      </c>
      <c r="N2" t="s">
        <v>5</v>
      </c>
      <c r="O2">
        <v>4</v>
      </c>
    </row>
    <row r="3" spans="1:15" x14ac:dyDescent="0.25">
      <c r="B3">
        <f>B1*B2</f>
        <v>0</v>
      </c>
      <c r="C3">
        <f t="shared" ref="C3:G3" si="0">C1*C2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>SUM(B3:G3)</f>
        <v>0</v>
      </c>
      <c r="N3" t="s">
        <v>30</v>
      </c>
      <c r="O3">
        <f>_xlfn.CHISQ.INV.RT(O1,O2)</f>
        <v>9.4877290367811575</v>
      </c>
    </row>
    <row r="5" spans="1:15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50</v>
      </c>
    </row>
    <row r="6" spans="1:15" x14ac:dyDescent="0.25">
      <c r="A6" s="26" t="e">
        <f>_xlfn.BINOM.DIST(B1, $J$2, $L$2, FALSE)</f>
        <v>#DIV/0!</v>
      </c>
      <c r="B6" s="26" t="e">
        <f t="shared" ref="B6:F6" si="1">_xlfn.BINOM.DIST(C1, $J$2, $L$2, FALSE)</f>
        <v>#DIV/0!</v>
      </c>
      <c r="C6" s="26" t="e">
        <f t="shared" si="1"/>
        <v>#DIV/0!</v>
      </c>
      <c r="D6" s="26" t="e">
        <f t="shared" si="1"/>
        <v>#DIV/0!</v>
      </c>
      <c r="E6" s="26" t="e">
        <f t="shared" si="1"/>
        <v>#DIV/0!</v>
      </c>
      <c r="F6" s="26" t="e">
        <f t="shared" si="1"/>
        <v>#DIV/0!</v>
      </c>
    </row>
    <row r="8" spans="1:15" x14ac:dyDescent="0.25">
      <c r="K8" t="s">
        <v>16</v>
      </c>
      <c r="M8" t="s">
        <v>30</v>
      </c>
    </row>
    <row r="9" spans="1:15" x14ac:dyDescent="0.25">
      <c r="A9" s="1" t="s">
        <v>33</v>
      </c>
      <c r="B9" s="1" t="s">
        <v>46</v>
      </c>
      <c r="C9" s="1" t="s">
        <v>10</v>
      </c>
      <c r="D9" s="1" t="s">
        <v>14</v>
      </c>
      <c r="E9" s="1" t="s">
        <v>15</v>
      </c>
      <c r="K9" t="e">
        <f>E16</f>
        <v>#DIV/0!</v>
      </c>
      <c r="L9" s="22" t="s">
        <v>32</v>
      </c>
      <c r="M9">
        <f>O3</f>
        <v>9.4877290367811575</v>
      </c>
    </row>
    <row r="10" spans="1:15" x14ac:dyDescent="0.25">
      <c r="A10" s="1">
        <v>0</v>
      </c>
      <c r="B10" s="28" t="e">
        <f>A6</f>
        <v>#DIV/0!</v>
      </c>
      <c r="C10" s="1" t="e">
        <f>B10*$I$3</f>
        <v>#DIV/0!</v>
      </c>
      <c r="D10" s="1"/>
      <c r="E10" s="1" t="e">
        <f>POWER(D10-C10,2)/D10</f>
        <v>#DIV/0!</v>
      </c>
    </row>
    <row r="11" spans="1:15" x14ac:dyDescent="0.25">
      <c r="A11" s="1">
        <v>1</v>
      </c>
      <c r="B11" s="28" t="e">
        <f>B6</f>
        <v>#DIV/0!</v>
      </c>
      <c r="C11" s="1" t="e">
        <f t="shared" ref="C11:C15" si="2">B11*$I$3</f>
        <v>#DIV/0!</v>
      </c>
      <c r="D11" s="1"/>
      <c r="E11" s="1" t="e">
        <f t="shared" ref="E11:E15" si="3">POWER(D11-C11,2)/D11</f>
        <v>#DIV/0!</v>
      </c>
    </row>
    <row r="12" spans="1:15" x14ac:dyDescent="0.25">
      <c r="A12" s="1">
        <v>2</v>
      </c>
      <c r="B12" s="28" t="e">
        <f>C6</f>
        <v>#DIV/0!</v>
      </c>
      <c r="C12" s="1" t="e">
        <f t="shared" si="2"/>
        <v>#DIV/0!</v>
      </c>
      <c r="D12" s="1"/>
      <c r="E12" s="1" t="e">
        <f t="shared" si="3"/>
        <v>#DIV/0!</v>
      </c>
    </row>
    <row r="13" spans="1:15" x14ac:dyDescent="0.25">
      <c r="A13" s="1">
        <v>3</v>
      </c>
      <c r="B13" s="28" t="e">
        <f>D6</f>
        <v>#DIV/0!</v>
      </c>
      <c r="C13" s="1" t="e">
        <f t="shared" si="2"/>
        <v>#DIV/0!</v>
      </c>
      <c r="D13" s="1"/>
      <c r="E13" s="1" t="e">
        <f t="shared" si="3"/>
        <v>#DIV/0!</v>
      </c>
    </row>
    <row r="14" spans="1:15" x14ac:dyDescent="0.25">
      <c r="A14" s="1">
        <v>4</v>
      </c>
      <c r="B14" s="28" t="e">
        <f>E6</f>
        <v>#DIV/0!</v>
      </c>
      <c r="C14" s="1" t="e">
        <f t="shared" si="2"/>
        <v>#DIV/0!</v>
      </c>
      <c r="D14" s="1"/>
      <c r="E14" s="1" t="e">
        <f t="shared" si="3"/>
        <v>#DIV/0!</v>
      </c>
    </row>
    <row r="15" spans="1:15" x14ac:dyDescent="0.25">
      <c r="A15" s="1">
        <v>5</v>
      </c>
      <c r="B15" s="28" t="e">
        <f>F6</f>
        <v>#DIV/0!</v>
      </c>
      <c r="C15" s="1" t="e">
        <f t="shared" si="2"/>
        <v>#DIV/0!</v>
      </c>
      <c r="D15" s="1"/>
      <c r="E15" s="1" t="e">
        <f t="shared" si="3"/>
        <v>#DIV/0!</v>
      </c>
    </row>
    <row r="16" spans="1:15" x14ac:dyDescent="0.25">
      <c r="D16" t="s">
        <v>16</v>
      </c>
      <c r="E16" s="29" t="e">
        <f>SUM(E10:E15)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Miguel Mardesich Tapia</dc:creator>
  <cp:lastModifiedBy>Leandro Miguel Mardesich Tapia</cp:lastModifiedBy>
  <dcterms:created xsi:type="dcterms:W3CDTF">2025-06-13T18:31:15Z</dcterms:created>
  <dcterms:modified xsi:type="dcterms:W3CDTF">2025-06-13T18:48:44Z</dcterms:modified>
</cp:coreProperties>
</file>