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leand\Desktop\"/>
    </mc:Choice>
  </mc:AlternateContent>
  <xr:revisionPtr revIDLastSave="0" documentId="13_ncr:1_{A987B0E0-99D2-40D2-9F2F-BCF9CC41ABDB}" xr6:coauthVersionLast="47" xr6:coauthVersionMax="47" xr10:uidLastSave="{00000000-0000-0000-0000-000000000000}"/>
  <bookViews>
    <workbookView xWindow="-108" yWindow="-108" windowWidth="23256" windowHeight="12576" activeTab="3" xr2:uid="{261ABD9A-8979-4FEC-AA6F-9111DEA64567}"/>
  </bookViews>
  <sheets>
    <sheet name="DATA" sheetId="1" r:id="rId1"/>
    <sheet name="CONTROLLER" sheetId="3" r:id="rId2"/>
    <sheet name="RESERVA" sheetId="4" r:id="rId3"/>
    <sheet name="DASHBOARD" sheetId="2" r:id="rId4"/>
  </sheets>
  <definedNames>
    <definedName name="SegmentaçãodeDados_CATEGORIA">#N/A</definedName>
    <definedName name="SegmentaçãodeDados_MÊS">#N/A</definedName>
  </definedNames>
  <calcPr calcId="191029"/>
  <pivotCaches>
    <pivotCache cacheId="2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<sst xmlns="http://schemas.openxmlformats.org/spreadsheetml/2006/main" count="258" uniqueCount="80">
  <si>
    <t>DATA</t>
  </si>
  <si>
    <t>TIPO</t>
  </si>
  <si>
    <t>DESCRIÇÃO</t>
  </si>
  <si>
    <t>VALOR</t>
  </si>
  <si>
    <t>CATEGORIA</t>
  </si>
  <si>
    <t>OPERAÇÃO BANCARIA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</si>
  <si>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</si>
  <si>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</si>
  <si>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</si>
  <si>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</si>
  <si>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</si>
  <si>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</si>
  <si>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</si>
  <si>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</si>
  <si>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</si>
  <si>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</si>
  <si>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</si>
  <si>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</si>
  <si>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</si>
  <si>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</si>
  <si>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</si>
  <si>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</si>
  <si>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</si>
  <si>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</si>
  <si>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</si>
  <si>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</si>
  <si>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</si>
  <si>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</si>
  <si>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</si>
  <si>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</si>
  <si>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</si>
  <si>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</si>
  <si>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</si>
  <si>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</si>
  <si>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</si>
  <si>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</si>
  <si>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</si>
  <si>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</si>
  <si>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</si>
  <si>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</si>
  <si>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</si>
  <si>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</si>
  <si>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</si>
  <si>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</si>
  <si>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</si>
  <si>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</si>
  <si>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</si>
  <si>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</si>
  <si>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</si>
  <si>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</si>
  <si>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</si>
  <si>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</si>
  <si>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</si>
  <si>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</si>
  <si>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</si>
  <si>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</si>
  <si>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</si>
  <si>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</si>
  <si>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</si>
  <si>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</si>
  <si>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</si>
  <si>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</si>
  <si>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</si>
  <si>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</si>
  <si>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</si>
  <si>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</si>
  <si>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</si>
  <si>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</si>
  <si>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</si>
  <si>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</si>
  <si>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</si>
  <si>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</si>
  <si>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</si>
  <si>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</si>
  <si>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</si>
  <si>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</si>
  <si>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TOTAL POUPADO</t>
  </si>
  <si>
    <t>META POUPANÇA</t>
  </si>
  <si>
    <t>DATA LANÇAMENTO</t>
  </si>
  <si>
    <t>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</si>
</sst>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* #,##0.00_-;\-&quot;R$&quot;* #,##0.00_-;_-&quot;R$&quot;* &quot;-&quot;??_-;_-@_-"/>
    <numFmt numFmtId="169" formatCode="&quot;R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966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69" fontId="2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9" fontId="0" fillId="0" borderId="0" xfId="0" applyNumberFormat="1"/>
    <xf numFmtId="0" fontId="0" fillId="2" borderId="0" xfId="0" applyFill="1"/>
    <xf numFmtId="0" fontId="0" fillId="3" borderId="0" xfId="0" applyFill="1"/>
    <xf numFmtId="1" fontId="2" fillId="0" borderId="0" xfId="0" applyNumberFormat="1" applyFont="1" applyAlignment="1">
      <alignment horizontal="center" wrapText="1"/>
    </xf>
    <xf numFmtId="44" fontId="0" fillId="0" borderId="0" xfId="1" applyFont="1"/>
  </cellXfs>
  <cellStyles count="2">
    <cellStyle name="Moeda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1" indent="0" justifyLastLine="0" shrinkToFit="0" readingOrder="0"/>
    </dxf>
    <dxf>
      <font>
        <sz val="14"/>
        <color theme="0"/>
        <name val="Segoe UI Semibold"/>
        <family val="2"/>
        <scheme val="none"/>
      </font>
      <border>
        <bottom style="thin">
          <color theme="7"/>
        </bottom>
        <vertical/>
        <horizontal/>
      </border>
    </dxf>
    <dxf>
      <font>
        <color theme="4"/>
        <name val="Segoe UI Black"/>
        <family val="2"/>
        <scheme val="none"/>
      </font>
      <fill>
        <patternFill>
          <bgColor rgb="FF9966FF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  <dxf>
      <numFmt numFmtId="19" formatCode="dd/mm/yyyy"/>
    </dxf>
    <dxf>
      <numFmt numFmtId="169" formatCode="&quot;R$&quot;#,##0.00"/>
    </dxf>
  </dxfs>
  <tableStyles count="1" defaultTableStyle="TableStyleMedium2" defaultPivotStyle="PivotStyleLight16">
    <tableStyle name="mystylebuton" pivot="0" table="0" count="10" xr9:uid="{714E83C0-FA70-45A7-A839-C9FA0B1FF053}">
      <tableStyleElement type="wholeTable" dxfId="2"/>
      <tableStyleElement type="headerRow" dxfId="1"/>
    </tableStyle>
  </tableStyles>
  <colors>
    <mruColors>
      <color rgb="FF9966FF"/>
    </mruColors>
  </colors>
  <extLst>
    <ext xmlns:x14="http://schemas.microsoft.com/office/spreadsheetml/2009/9/main" uri="{46F421CA-312F-682f-3DD2-61675219B42D}">
      <x14:dxfs count="8">
        <dxf>
          <font>
            <color theme="4"/>
          </font>
          <fill>
            <gradientFill type="path" left="0.5" right="0.5" top="0.5" bottom="0.5">
              <stop position="0">
                <color theme="0"/>
              </stop>
              <stop position="1">
                <color theme="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type="path" left="0.5" right="0.5" top="0.5" bottom="0.5">
              <stop position="0">
                <color theme="0"/>
              </stop>
              <stop position="1">
                <color theme="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type="path" left="0.5" right="0.5" top="0.5" bottom="0.5">
              <stop position="0">
                <color theme="4"/>
              </stop>
              <stop position="1">
                <color theme="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type="path" left="0.5" right="0.5" top="0.5" bottom="0.5">
              <stop position="0">
                <color theme="0"/>
              </stop>
              <stop position="1">
                <color theme="4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/>
          </font>
          <fill>
            <patternFill patternType="solid">
              <fgColor theme="7" tint="0.79992065187536243"/>
              <bgColor theme="3" tint="0.89996032593768116"/>
            </patternFill>
          </fill>
          <border>
            <left style="thin">
              <color theme="7" tint="0.59999389629810485"/>
            </left>
            <right style="thin">
              <color theme="7" tint="0.59999389629810485"/>
            </right>
            <top style="thin">
              <color theme="7" tint="0.59999389629810485"/>
            </top>
            <bottom style="thin">
              <color theme="7" tint="0.59999389629810485"/>
            </bottom>
            <vertical/>
            <horizontal/>
          </border>
        </dxf>
        <dxf>
          <font>
            <color theme="3" tint="9.9948118533890809E-2"/>
          </font>
          <fill>
            <gradientFill type="path" left="0.5" right="0.5" top="0.5" bottom="0.5">
              <stop position="0">
                <color theme="0"/>
              </stop>
              <stop position="1">
                <color theme="4"/>
              </stop>
            </gradientFill>
          </fill>
          <border>
            <left style="thin">
              <color theme="7"/>
            </left>
            <right style="thin">
              <color theme="7"/>
            </right>
            <top style="thin">
              <color theme="7"/>
            </top>
            <bottom style="thin">
              <color theme="7"/>
            </bottom>
            <vertical/>
            <horizontal/>
          </border>
        </dxf>
        <dxf>
          <font>
            <color theme="4"/>
          </font>
          <fill>
            <patternFill patternType="solid">
              <fgColor rgb="FFDFDFDF"/>
              <bgColor theme="3" tint="0.89996032593768116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theme="4" tint="0.79998168889431442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but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[FINANC.xlsx]CONTROLLER!tbl_in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21000">
                <a:srgbClr val="D0EBF8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21000">
                <a:srgbClr val="D0EBF8"/>
              </a:gs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rgbClr val="9966FF"/>
              </a:gs>
            </a:gsLst>
            <a:lin ang="5400000" scaled="1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rgbClr val="9966FF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CONTROLLER!$B$4:$B$18</c:f>
              <c:numCache>
                <c:formatCode>"R$"#,##0.00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2-4BBF-8876-65A6E8A9E30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675509504"/>
        <c:axId val="675514904"/>
      </c:barChart>
      <c:catAx>
        <c:axId val="67550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>
                <a:alpha val="73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5514904"/>
        <c:crosses val="autoZero"/>
        <c:auto val="1"/>
        <c:lblAlgn val="ctr"/>
        <c:lblOffset val="100"/>
        <c:noMultiLvlLbl val="0"/>
      </c:catAx>
      <c:valAx>
        <c:axId val="67551490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6755095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[FINANC.xlsx]CONTROLLER!tbl_out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rgbClr val="9966FF"/>
          </a:solidFill>
          <a:ln>
            <a:noFill/>
          </a:ln>
          <a:effectLst/>
          <a:sp3d/>
        </c:spPr>
      </c:pivotFmt>
      <c:pivotFmt>
        <c:idx val="4"/>
        <c:spPr>
          <a:solidFill>
            <a:srgbClr val="9966FF"/>
          </a:soli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736663553065448"/>
          <c:y val="4.4065286017457045E-2"/>
          <c:w val="0.82336062904408192"/>
          <c:h val="0.863324434059154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9966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529-482F-8F6B-DF6A4B1B3E20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CONTROLLER!$D$4:$D$6</c:f>
              <c:strCache>
                <c:ptCount val="2"/>
                <c:pt idx="0">
                  <c:v>Renda Fixa</c:v>
                </c:pt>
                <c:pt idx="1">
                  <c:v>Venda de ativos</c:v>
                </c:pt>
              </c:strCache>
            </c:strRef>
          </c:cat>
          <c:val>
            <c:numRef>
              <c:f>CONTROLLER!$E$4:$E$6</c:f>
              <c:numCache>
                <c:formatCode>"R$"#,##0.00</c:formatCode>
                <c:ptCount val="2"/>
                <c:pt idx="0">
                  <c:v>5000</c:v>
                </c:pt>
                <c:pt idx="1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29-482F-8F6B-DF6A4B1B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5511304"/>
        <c:axId val="675511664"/>
        <c:axId val="0"/>
      </c:bar3DChart>
      <c:catAx>
        <c:axId val="6755113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5511664"/>
        <c:crosses val="autoZero"/>
        <c:auto val="1"/>
        <c:lblAlgn val="ctr"/>
        <c:lblOffset val="100"/>
        <c:noMultiLvlLbl val="0"/>
      </c:catAx>
      <c:valAx>
        <c:axId val="675511664"/>
        <c:scaling>
          <c:orientation val="minMax"/>
        </c:scaling>
        <c:delete val="1"/>
        <c:axPos val="l"/>
        <c:numFmt formatCode="&quot;R$&quot;#,##0.00" sourceLinked="1"/>
        <c:majorTickMark val="none"/>
        <c:minorTickMark val="none"/>
        <c:tickLblPos val="nextTo"/>
        <c:crossAx val="675511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RESERVA!$D$3</c:f>
              <c:strCache>
                <c:ptCount val="1"/>
                <c:pt idx="0">
                  <c:v>TOTAL POUPADO</c:v>
                </c:pt>
              </c:strCache>
            </c:strRef>
          </c:tx>
          <c:spPr>
            <a:gradFill>
              <a:gsLst>
                <a:gs pos="47000">
                  <a:srgbClr val="9966FF"/>
                </a:gs>
                <a:gs pos="7000">
                  <a:schemeClr val="bg1">
                    <a:lumMod val="95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DCDB8C73-266C-4BC1-AAAD-609728EBA580}" type="VALUE">
                      <a:rPr lang="en-US" sz="1000" b="1">
                        <a:solidFill>
                          <a:schemeClr val="bg1"/>
                        </a:solidFill>
                        <a:latin typeface="Segoe UI Semibold" panose="020B0702040204020203" pitchFamily="34" charset="0"/>
                        <a:cs typeface="Segoe UI Semibold" panose="020B0702040204020203" pitchFamily="34" charset="0"/>
                      </a:rPr>
                      <a:pPr/>
                      <a:t>[VALOR]</a:t>
                    </a:fld>
                    <a:endParaRPr lang="pt-BR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449277069792705"/>
                      <c:h val="0.200023330417031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9242-4CBF-BAD9-154B7E314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RESERVA!$E$3</c:f>
              <c:numCache>
                <c:formatCode>_("R$"* #,##0.00_);_("R$"* \(#,##0.00\);_("R$"* "-"??_);_(@_)</c:formatCode>
                <c:ptCount val="1"/>
                <c:pt idx="0">
                  <c:v>46740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2-4CBF-BAD9-154B7E314AEB}"/>
            </c:ext>
          </c:extLst>
        </c:ser>
        <c:ser>
          <c:idx val="1"/>
          <c:order val="1"/>
          <c:tx>
            <c:strRef>
              <c:f>RESERVA!$D$4</c:f>
              <c:strCache>
                <c:ptCount val="1"/>
                <c:pt idx="0">
                  <c:v>META POUPANÇA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00598241927991"/>
                      <c:h val="0.166458515602216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242-4CBF-BAD9-154B7E314A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RESERVA!$E$4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42-4CBF-BAD9-154B7E314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7555592"/>
        <c:axId val="697558472"/>
      </c:barChart>
      <c:catAx>
        <c:axId val="6975555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97558472"/>
        <c:crosses val="autoZero"/>
        <c:auto val="1"/>
        <c:lblAlgn val="ctr"/>
        <c:lblOffset val="100"/>
        <c:noMultiLvlLbl val="0"/>
      </c:catAx>
      <c:valAx>
        <c:axId val="697558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697555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chart" Target="../charts/chart2.xml"/><Relationship Id="rId16" Type="http://schemas.openxmlformats.org/officeDocument/2006/relationships/image" Target="../media/image12.sv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openxmlformats.org/officeDocument/2006/relationships/image" Target="../media/image11.png"/><Relationship Id="rId10" Type="http://schemas.openxmlformats.org/officeDocument/2006/relationships/image" Target="../media/image7.png"/><Relationship Id="rId4" Type="http://schemas.openxmlformats.org/officeDocument/2006/relationships/image" Target="../media/image2.svg"/><Relationship Id="rId9" Type="http://schemas.openxmlformats.org/officeDocument/2006/relationships/hyperlink" Target="#DATA!A1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555037</xdr:colOff>
      <xdr:row>28</xdr:row>
      <xdr:rowOff>169334</xdr:rowOff>
    </xdr:from>
    <xdr:to>
      <xdr:col>20</xdr:col>
      <xdr:colOff>508000</xdr:colOff>
      <xdr:row>47</xdr:row>
      <xdr:rowOff>141112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21CBBDDD-1398-4D1F-3264-D8C4D30AD85B}"/>
            </a:ext>
          </a:extLst>
        </xdr:cNvPr>
        <xdr:cNvGrpSpPr/>
      </xdr:nvGrpSpPr>
      <xdr:grpSpPr>
        <a:xfrm>
          <a:off x="2295407" y="6039556"/>
          <a:ext cx="11571112" cy="3367852"/>
          <a:chOff x="1778000" y="6020741"/>
          <a:chExt cx="11890963" cy="3367852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B7600615-D793-4744-9C33-0C306053EA50}"/>
              </a:ext>
            </a:extLst>
          </xdr:cNvPr>
          <xdr:cNvSpPr/>
        </xdr:nvSpPr>
        <xdr:spPr>
          <a:xfrm>
            <a:off x="1779880" y="6039556"/>
            <a:ext cx="11879675" cy="3349037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9B98C2B7-DBFE-4753-B4EA-4C32F90E2763}"/>
              </a:ext>
            </a:extLst>
          </xdr:cNvPr>
          <xdr:cNvSpPr/>
        </xdr:nvSpPr>
        <xdr:spPr>
          <a:xfrm>
            <a:off x="1778000" y="6020741"/>
            <a:ext cx="11890963" cy="63970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</xdr:col>
      <xdr:colOff>555037</xdr:colOff>
      <xdr:row>5</xdr:row>
      <xdr:rowOff>4699</xdr:rowOff>
    </xdr:from>
    <xdr:to>
      <xdr:col>10</xdr:col>
      <xdr:colOff>423332</xdr:colOff>
      <xdr:row>25</xdr:row>
      <xdr:rowOff>89366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2B65E9A3-1B2A-8CEA-407A-F5F694022152}"/>
            </a:ext>
          </a:extLst>
        </xdr:cNvPr>
        <xdr:cNvGrpSpPr/>
      </xdr:nvGrpSpPr>
      <xdr:grpSpPr>
        <a:xfrm>
          <a:off x="2295407" y="1763884"/>
          <a:ext cx="5371629" cy="3659482"/>
          <a:chOff x="2333037" y="1110074"/>
          <a:chExt cx="5371629" cy="3659482"/>
        </a:xfrm>
      </xdr:grpSpPr>
      <xdr:sp macro="" textlink="">
        <xdr:nvSpPr>
          <xdr:cNvPr id="4" name="Retângulo: Cantos Arredondados 3">
            <a:extLst>
              <a:ext uri="{FF2B5EF4-FFF2-40B4-BE49-F238E27FC236}">
                <a16:creationId xmlns:a16="http://schemas.microsoft.com/office/drawing/2014/main" id="{8B8270F4-CE4C-9081-E28C-310077D96205}"/>
              </a:ext>
            </a:extLst>
          </xdr:cNvPr>
          <xdr:cNvSpPr/>
        </xdr:nvSpPr>
        <xdr:spPr>
          <a:xfrm>
            <a:off x="2351851" y="1110074"/>
            <a:ext cx="5343408" cy="36594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C80B7730-D08F-3DB7-A1E0-F69CC57FCD1B}"/>
              </a:ext>
            </a:extLst>
          </xdr:cNvPr>
          <xdr:cNvSpPr/>
        </xdr:nvSpPr>
        <xdr:spPr>
          <a:xfrm>
            <a:off x="2333037" y="1110074"/>
            <a:ext cx="5371629" cy="63970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1</xdr:col>
      <xdr:colOff>470372</xdr:colOff>
      <xdr:row>34</xdr:row>
      <xdr:rowOff>103481</xdr:rowOff>
    </xdr:from>
    <xdr:to>
      <xdr:col>21</xdr:col>
      <xdr:colOff>0</xdr:colOff>
      <xdr:row>48</xdr:row>
      <xdr:rowOff>37631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ABB1F2-7B24-4373-BA71-28F6B501D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103481</xdr:colOff>
      <xdr:row>7</xdr:row>
      <xdr:rowOff>150518</xdr:rowOff>
    </xdr:from>
    <xdr:to>
      <xdr:col>10</xdr:col>
      <xdr:colOff>385702</xdr:colOff>
      <xdr:row>25</xdr:row>
      <xdr:rowOff>103481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85F88E-E4D6-4D3F-89B3-FC0E065D6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301037</xdr:colOff>
      <xdr:row>5</xdr:row>
      <xdr:rowOff>4699</xdr:rowOff>
    </xdr:from>
    <xdr:to>
      <xdr:col>20</xdr:col>
      <xdr:colOff>169332</xdr:colOff>
      <xdr:row>25</xdr:row>
      <xdr:rowOff>89366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474BBAB5-BC40-A59B-79A6-663860F57594}"/>
            </a:ext>
          </a:extLst>
        </xdr:cNvPr>
        <xdr:cNvGrpSpPr/>
      </xdr:nvGrpSpPr>
      <xdr:grpSpPr>
        <a:xfrm>
          <a:off x="8156222" y="1763884"/>
          <a:ext cx="5371629" cy="3659482"/>
          <a:chOff x="8156222" y="1072445"/>
          <a:chExt cx="5371629" cy="3659482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5E650BB1-53C1-D188-5F30-076A4C044527}"/>
              </a:ext>
            </a:extLst>
          </xdr:cNvPr>
          <xdr:cNvSpPr/>
        </xdr:nvSpPr>
        <xdr:spPr>
          <a:xfrm>
            <a:off x="8175036" y="1072445"/>
            <a:ext cx="5343408" cy="365948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C5D43CBB-B4F0-0AF1-75DE-EAF50004D59B}"/>
              </a:ext>
            </a:extLst>
          </xdr:cNvPr>
          <xdr:cNvSpPr/>
        </xdr:nvSpPr>
        <xdr:spPr>
          <a:xfrm>
            <a:off x="8156222" y="1072445"/>
            <a:ext cx="5371629" cy="639704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9966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</xdr:grpSp>
    <xdr:clientData/>
  </xdr:twoCellAnchor>
  <xdr:twoCellAnchor>
    <xdr:from>
      <xdr:col>3</xdr:col>
      <xdr:colOff>75259</xdr:colOff>
      <xdr:row>5</xdr:row>
      <xdr:rowOff>150518</xdr:rowOff>
    </xdr:from>
    <xdr:to>
      <xdr:col>5</xdr:col>
      <xdr:colOff>583259</xdr:colOff>
      <xdr:row>7</xdr:row>
      <xdr:rowOff>169333</xdr:rowOff>
    </xdr:to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AB45DDA0-6564-6B86-9893-DE8FB89A458D}"/>
            </a:ext>
          </a:extLst>
        </xdr:cNvPr>
        <xdr:cNvSpPr txBox="1"/>
      </xdr:nvSpPr>
      <xdr:spPr>
        <a:xfrm>
          <a:off x="3038592" y="1909703"/>
          <a:ext cx="1730963" cy="376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ENTRADAS</a:t>
          </a:r>
        </a:p>
      </xdr:txBody>
    </xdr:sp>
    <xdr:clientData/>
  </xdr:twoCellAnchor>
  <xdr:twoCellAnchor>
    <xdr:from>
      <xdr:col>12</xdr:col>
      <xdr:colOff>462843</xdr:colOff>
      <xdr:row>5</xdr:row>
      <xdr:rowOff>133586</xdr:rowOff>
    </xdr:from>
    <xdr:to>
      <xdr:col>15</xdr:col>
      <xdr:colOff>86546</xdr:colOff>
      <xdr:row>7</xdr:row>
      <xdr:rowOff>152401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B03CEF07-E90B-4A2C-9563-C654601A5625}"/>
            </a:ext>
          </a:extLst>
        </xdr:cNvPr>
        <xdr:cNvSpPr txBox="1"/>
      </xdr:nvSpPr>
      <xdr:spPr>
        <a:xfrm>
          <a:off x="8929510" y="1892771"/>
          <a:ext cx="1458147" cy="376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Economias</a:t>
          </a:r>
        </a:p>
      </xdr:txBody>
    </xdr:sp>
    <xdr:clientData/>
  </xdr:twoCellAnchor>
  <xdr:twoCellAnchor>
    <xdr:from>
      <xdr:col>3</xdr:col>
      <xdr:colOff>201318</xdr:colOff>
      <xdr:row>29</xdr:row>
      <xdr:rowOff>107245</xdr:rowOff>
    </xdr:from>
    <xdr:to>
      <xdr:col>5</xdr:col>
      <xdr:colOff>436502</xdr:colOff>
      <xdr:row>31</xdr:row>
      <xdr:rowOff>126061</xdr:rowOff>
    </xdr:to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1EBDE831-0925-490B-85AF-E3A9B278A49A}"/>
            </a:ext>
          </a:extLst>
        </xdr:cNvPr>
        <xdr:cNvSpPr txBox="1"/>
      </xdr:nvSpPr>
      <xdr:spPr>
        <a:xfrm>
          <a:off x="3164651" y="6156208"/>
          <a:ext cx="1458147" cy="376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GASTOS</a:t>
          </a:r>
        </a:p>
      </xdr:txBody>
    </xdr:sp>
    <xdr:clientData/>
  </xdr:twoCellAnchor>
  <xdr:twoCellAnchor editAs="oneCell">
    <xdr:from>
      <xdr:col>2</xdr:col>
      <xdr:colOff>103481</xdr:colOff>
      <xdr:row>29</xdr:row>
      <xdr:rowOff>9406</xdr:rowOff>
    </xdr:from>
    <xdr:to>
      <xdr:col>3</xdr:col>
      <xdr:colOff>171215</xdr:colOff>
      <xdr:row>32</xdr:row>
      <xdr:rowOff>152399</xdr:rowOff>
    </xdr:to>
    <xdr:pic>
      <xdr:nvPicPr>
        <xdr:cNvPr id="23" name="Gráfico 22" descr="Dinheiro voador estrutura de tópicos">
          <a:extLst>
            <a:ext uri="{FF2B5EF4-FFF2-40B4-BE49-F238E27FC236}">
              <a16:creationId xmlns:a16="http://schemas.microsoft.com/office/drawing/2014/main" id="{500C4A96-AC98-6ECA-995C-890BAADF2B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455333" y="6058369"/>
          <a:ext cx="679215" cy="679215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592667</xdr:colOff>
      <xdr:row>5</xdr:row>
      <xdr:rowOff>9406</xdr:rowOff>
    </xdr:from>
    <xdr:to>
      <xdr:col>3</xdr:col>
      <xdr:colOff>10771</xdr:colOff>
      <xdr:row>8</xdr:row>
      <xdr:rowOff>114251</xdr:rowOff>
    </xdr:to>
    <xdr:pic>
      <xdr:nvPicPr>
        <xdr:cNvPr id="25" name="Gráfico 24" descr="Registrar estrutura de tópicos">
          <a:extLst>
            <a:ext uri="{FF2B5EF4-FFF2-40B4-BE49-F238E27FC236}">
              <a16:creationId xmlns:a16="http://schemas.microsoft.com/office/drawing/2014/main" id="{822D5EEC-7476-8082-1883-4CBDD365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333037" y="1768591"/>
          <a:ext cx="641067" cy="641067"/>
        </a:xfrm>
        <a:prstGeom prst="rect">
          <a:avLst/>
        </a:prstGeom>
      </xdr:spPr>
    </xdr:pic>
    <xdr:clientData/>
  </xdr:twoCellAnchor>
  <xdr:twoCellAnchor editAs="oneCell">
    <xdr:from>
      <xdr:col>0</xdr:col>
      <xdr:colOff>18815</xdr:colOff>
      <xdr:row>4</xdr:row>
      <xdr:rowOff>9407</xdr:rowOff>
    </xdr:from>
    <xdr:to>
      <xdr:col>0</xdr:col>
      <xdr:colOff>1730963</xdr:colOff>
      <xdr:row>12</xdr:row>
      <xdr:rowOff>56444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8" name="MÊS">
              <a:extLst>
                <a:ext uri="{FF2B5EF4-FFF2-40B4-BE49-F238E27FC236}">
                  <a16:creationId xmlns:a16="http://schemas.microsoft.com/office/drawing/2014/main" id="{C7E12894-2E6D-4075-B5A4-E90160CC1F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815" y="1589851"/>
              <a:ext cx="1712148" cy="1476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47037</xdr:rowOff>
    </xdr:from>
    <xdr:to>
      <xdr:col>0</xdr:col>
      <xdr:colOff>1721556</xdr:colOff>
      <xdr:row>28</xdr:row>
      <xdr:rowOff>125942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9" name="CATEGORIA">
              <a:extLst>
                <a:ext uri="{FF2B5EF4-FFF2-40B4-BE49-F238E27FC236}">
                  <a16:creationId xmlns:a16="http://schemas.microsoft.com/office/drawing/2014/main" id="{8AD28ADA-F58A-48E6-B6BB-E210A1D02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14889"/>
              <a:ext cx="1721556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1</xdr:colOff>
      <xdr:row>0</xdr:row>
      <xdr:rowOff>65853</xdr:rowOff>
    </xdr:from>
    <xdr:to>
      <xdr:col>2</xdr:col>
      <xdr:colOff>489186</xdr:colOff>
      <xdr:row>0</xdr:row>
      <xdr:rowOff>959557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2D19F6BA-EA96-8A01-681A-5155B0F8859E}"/>
            </a:ext>
          </a:extLst>
        </xdr:cNvPr>
        <xdr:cNvSpPr/>
      </xdr:nvSpPr>
      <xdr:spPr>
        <a:xfrm>
          <a:off x="1740371" y="65853"/>
          <a:ext cx="1100667" cy="893704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102446</xdr:colOff>
      <xdr:row>0</xdr:row>
      <xdr:rowOff>93037</xdr:rowOff>
    </xdr:from>
    <xdr:to>
      <xdr:col>2</xdr:col>
      <xdr:colOff>405364</xdr:colOff>
      <xdr:row>0</xdr:row>
      <xdr:rowOff>1007437</xdr:rowOff>
    </xdr:to>
    <xdr:pic>
      <xdr:nvPicPr>
        <xdr:cNvPr id="27" name="Gráfico 26" descr="Moedas estrutura de tópicos">
          <a:extLst>
            <a:ext uri="{FF2B5EF4-FFF2-40B4-BE49-F238E27FC236}">
              <a16:creationId xmlns:a16="http://schemas.microsoft.com/office/drawing/2014/main" id="{62F3B011-B2AE-3FF9-9594-C34FE2340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842816" y="93037"/>
          <a:ext cx="914400" cy="914400"/>
        </a:xfrm>
        <a:prstGeom prst="rect">
          <a:avLst/>
        </a:prstGeom>
      </xdr:spPr>
    </xdr:pic>
    <xdr:clientData/>
  </xdr:twoCellAnchor>
  <xdr:twoCellAnchor>
    <xdr:from>
      <xdr:col>17</xdr:col>
      <xdr:colOff>338667</xdr:colOff>
      <xdr:row>0</xdr:row>
      <xdr:rowOff>705556</xdr:rowOff>
    </xdr:from>
    <xdr:to>
      <xdr:col>20</xdr:col>
      <xdr:colOff>319852</xdr:colOff>
      <xdr:row>0</xdr:row>
      <xdr:rowOff>978370</xdr:rowOff>
    </xdr:to>
    <xdr:sp macro="" textlink="">
      <xdr:nvSpPr>
        <xdr:cNvPr id="32" name="Retângulo 3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190E199-CC93-5F14-819A-3AFCB9BAAEDE}"/>
            </a:ext>
          </a:extLst>
        </xdr:cNvPr>
        <xdr:cNvSpPr/>
      </xdr:nvSpPr>
      <xdr:spPr>
        <a:xfrm>
          <a:off x="11862741" y="705556"/>
          <a:ext cx="1815630" cy="27281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kern="1200">
              <a:solidFill>
                <a:schemeClr val="bg1">
                  <a:lumMod val="50000"/>
                </a:schemeClr>
              </a:solidFill>
            </a:rPr>
            <a:t>pesquisar dados...</a:t>
          </a:r>
        </a:p>
      </xdr:txBody>
    </xdr:sp>
    <xdr:clientData/>
  </xdr:twoCellAnchor>
  <xdr:twoCellAnchor editAs="oneCell">
    <xdr:from>
      <xdr:col>20</xdr:col>
      <xdr:colOff>9407</xdr:colOff>
      <xdr:row>0</xdr:row>
      <xdr:rowOff>705556</xdr:rowOff>
    </xdr:from>
    <xdr:to>
      <xdr:col>20</xdr:col>
      <xdr:colOff>272814</xdr:colOff>
      <xdr:row>0</xdr:row>
      <xdr:rowOff>968963</xdr:rowOff>
    </xdr:to>
    <xdr:pic>
      <xdr:nvPicPr>
        <xdr:cNvPr id="34" name="Gráfico 33" descr="Lupa com preenchimento sólido">
          <a:extLst>
            <a:ext uri="{FF2B5EF4-FFF2-40B4-BE49-F238E27FC236}">
              <a16:creationId xmlns:a16="http://schemas.microsoft.com/office/drawing/2014/main" id="{8642C8D8-F805-578C-3D12-B7980B77B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13367926" y="705556"/>
          <a:ext cx="263407" cy="263407"/>
        </a:xfrm>
        <a:prstGeom prst="rect">
          <a:avLst/>
        </a:prstGeom>
      </xdr:spPr>
    </xdr:pic>
    <xdr:clientData/>
  </xdr:twoCellAnchor>
  <xdr:oneCellAnchor>
    <xdr:from>
      <xdr:col>3</xdr:col>
      <xdr:colOff>169334</xdr:colOff>
      <xdr:row>0</xdr:row>
      <xdr:rowOff>159926</xdr:rowOff>
    </xdr:from>
    <xdr:ext cx="2775185" cy="433452"/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3CEC3666-AD0B-CC82-1B64-F83FFD4B6E09}"/>
            </a:ext>
          </a:extLst>
        </xdr:cNvPr>
        <xdr:cNvSpPr txBox="1"/>
      </xdr:nvSpPr>
      <xdr:spPr>
        <a:xfrm>
          <a:off x="3132667" y="159926"/>
          <a:ext cx="2775185" cy="43345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2000" b="1" kern="1200"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Olá Usuário!</a:t>
          </a:r>
        </a:p>
      </xdr:txBody>
    </xdr:sp>
    <xdr:clientData/>
  </xdr:oneCellAnchor>
  <xdr:oneCellAnchor>
    <xdr:from>
      <xdr:col>3</xdr:col>
      <xdr:colOff>169334</xdr:colOff>
      <xdr:row>0</xdr:row>
      <xdr:rowOff>594548</xdr:rowOff>
    </xdr:from>
    <xdr:ext cx="2775185" cy="331116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94238F3C-D992-4D9E-8F32-516A031E4DF9}"/>
            </a:ext>
          </a:extLst>
        </xdr:cNvPr>
        <xdr:cNvSpPr txBox="1"/>
      </xdr:nvSpPr>
      <xdr:spPr>
        <a:xfrm>
          <a:off x="3132667" y="594548"/>
          <a:ext cx="2775185" cy="33111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400" b="1" kern="1200">
              <a:solidFill>
                <a:schemeClr val="bg2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Acompanhamento Financeiro</a:t>
          </a:r>
        </a:p>
      </xdr:txBody>
    </xdr:sp>
    <xdr:clientData/>
  </xdr:oneCellAnchor>
  <xdr:twoCellAnchor editAs="oneCell">
    <xdr:from>
      <xdr:col>11</xdr:col>
      <xdr:colOff>385704</xdr:colOff>
      <xdr:row>5</xdr:row>
      <xdr:rowOff>18815</xdr:rowOff>
    </xdr:from>
    <xdr:to>
      <xdr:col>12</xdr:col>
      <xdr:colOff>376296</xdr:colOff>
      <xdr:row>8</xdr:row>
      <xdr:rowOff>84667</xdr:rowOff>
    </xdr:to>
    <xdr:pic>
      <xdr:nvPicPr>
        <xdr:cNvPr id="38" name="Gráfico 37" descr="Cofrinho estrutura de tópicos">
          <a:extLst>
            <a:ext uri="{FF2B5EF4-FFF2-40B4-BE49-F238E27FC236}">
              <a16:creationId xmlns:a16="http://schemas.microsoft.com/office/drawing/2014/main" id="{EADC47D1-E40C-8BDE-9BA2-5E94F1021F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8240889" y="1778000"/>
          <a:ext cx="602074" cy="602074"/>
        </a:xfrm>
        <a:prstGeom prst="rect">
          <a:avLst/>
        </a:prstGeom>
      </xdr:spPr>
    </xdr:pic>
    <xdr:clientData/>
  </xdr:twoCellAnchor>
  <xdr:twoCellAnchor>
    <xdr:from>
      <xdr:col>13</xdr:col>
      <xdr:colOff>122296</xdr:colOff>
      <xdr:row>8</xdr:row>
      <xdr:rowOff>169333</xdr:rowOff>
    </xdr:from>
    <xdr:to>
      <xdr:col>18</xdr:col>
      <xdr:colOff>120508</xdr:colOff>
      <xdr:row>24</xdr:row>
      <xdr:rowOff>52681</xdr:rowOff>
    </xdr:to>
    <xdr:graphicFrame macro="">
      <xdr:nvGraphicFramePr>
        <xdr:cNvPr id="41" name="Gráfico 40">
          <a:extLst>
            <a:ext uri="{FF2B5EF4-FFF2-40B4-BE49-F238E27FC236}">
              <a16:creationId xmlns:a16="http://schemas.microsoft.com/office/drawing/2014/main" id="{FCC2CA16-54F1-4C1E-922C-AF2F3DAEE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743185</xdr:rowOff>
    </xdr:from>
    <xdr:to>
      <xdr:col>0</xdr:col>
      <xdr:colOff>1712148</xdr:colOff>
      <xdr:row>2</xdr:row>
      <xdr:rowOff>141112</xdr:rowOff>
    </xdr:to>
    <xdr:sp macro="" textlink="">
      <xdr:nvSpPr>
        <xdr:cNvPr id="42" name="Retângulo: Cantos Arredondados 41">
          <a:extLst>
            <a:ext uri="{FF2B5EF4-FFF2-40B4-BE49-F238E27FC236}">
              <a16:creationId xmlns:a16="http://schemas.microsoft.com/office/drawing/2014/main" id="{22185654-738F-6623-BD68-79EAA3FE67A4}"/>
            </a:ext>
          </a:extLst>
        </xdr:cNvPr>
        <xdr:cNvSpPr/>
      </xdr:nvSpPr>
      <xdr:spPr>
        <a:xfrm>
          <a:off x="0" y="743185"/>
          <a:ext cx="1712148" cy="620890"/>
        </a:xfrm>
        <a:prstGeom prst="roundRect">
          <a:avLst/>
        </a:prstGeom>
        <a:gradFill flip="none" rotWithShape="1">
          <a:gsLst>
            <a:gs pos="0">
              <a:schemeClr val="dk1">
                <a:lumMod val="67000"/>
              </a:schemeClr>
            </a:gs>
            <a:gs pos="48000">
              <a:schemeClr val="dk1">
                <a:lumMod val="97000"/>
                <a:lumOff val="3000"/>
              </a:schemeClr>
            </a:gs>
            <a:gs pos="100000">
              <a:schemeClr val="dk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endParaRPr lang="pt-BR" sz="1400" kern="1200"/>
        </a:p>
      </xdr:txBody>
    </xdr:sp>
    <xdr:clientData/>
  </xdr:twoCellAnchor>
  <xdr:twoCellAnchor editAs="oneCell">
    <xdr:from>
      <xdr:col>0</xdr:col>
      <xdr:colOff>56443</xdr:colOff>
      <xdr:row>0</xdr:row>
      <xdr:rowOff>780814</xdr:rowOff>
    </xdr:from>
    <xdr:to>
      <xdr:col>0</xdr:col>
      <xdr:colOff>611480</xdr:colOff>
      <xdr:row>2</xdr:row>
      <xdr:rowOff>112888</xdr:rowOff>
    </xdr:to>
    <xdr:pic>
      <xdr:nvPicPr>
        <xdr:cNvPr id="44" name="Gráfico 43" descr="Baú de tesouro estrutura de tópicos">
          <a:extLst>
            <a:ext uri="{FF2B5EF4-FFF2-40B4-BE49-F238E27FC236}">
              <a16:creationId xmlns:a16="http://schemas.microsoft.com/office/drawing/2014/main" id="{A2550E09-F688-2DC4-53C1-B1D70EB6F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56443" y="780814"/>
          <a:ext cx="555037" cy="555037"/>
        </a:xfrm>
        <a:prstGeom prst="rect">
          <a:avLst/>
        </a:prstGeom>
      </xdr:spPr>
    </xdr:pic>
    <xdr:clientData/>
  </xdr:twoCellAnchor>
  <xdr:oneCellAnchor>
    <xdr:from>
      <xdr:col>10</xdr:col>
      <xdr:colOff>310444</xdr:colOff>
      <xdr:row>0</xdr:row>
      <xdr:rowOff>498593</xdr:rowOff>
    </xdr:from>
    <xdr:ext cx="184731" cy="264560"/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A7D961B4-1A62-35C9-17A2-86E17BF2CAE2}"/>
            </a:ext>
          </a:extLst>
        </xdr:cNvPr>
        <xdr:cNvSpPr txBox="1"/>
      </xdr:nvSpPr>
      <xdr:spPr>
        <a:xfrm>
          <a:off x="7554148" y="498593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pt-BR" sz="1100" kern="1200"/>
        </a:p>
      </xdr:txBody>
    </xdr:sp>
    <xdr:clientData/>
  </xdr:oneCellAnchor>
  <xdr:twoCellAnchor>
    <xdr:from>
      <xdr:col>0</xdr:col>
      <xdr:colOff>564445</xdr:colOff>
      <xdr:row>0</xdr:row>
      <xdr:rowOff>903111</xdr:rowOff>
    </xdr:from>
    <xdr:to>
      <xdr:col>0</xdr:col>
      <xdr:colOff>1683926</xdr:colOff>
      <xdr:row>1</xdr:row>
      <xdr:rowOff>169333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F8C4E9E1-F526-684E-0A5E-3042678A0942}"/>
            </a:ext>
          </a:extLst>
        </xdr:cNvPr>
        <xdr:cNvSpPr txBox="1"/>
      </xdr:nvSpPr>
      <xdr:spPr>
        <a:xfrm>
          <a:off x="564445" y="903111"/>
          <a:ext cx="1119481" cy="3104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200" kern="120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MONEY</a:t>
          </a:r>
          <a:r>
            <a:rPr lang="pt-BR" sz="1200" kern="1200" baseline="0">
              <a:ln>
                <a:solidFill>
                  <a:schemeClr val="bg1"/>
                </a:solidFill>
              </a:ln>
              <a:solidFill>
                <a:schemeClr val="bg1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 APP</a:t>
          </a:r>
          <a:endParaRPr lang="pt-BR" sz="1200" kern="1200">
            <a:ln>
              <a:solidFill>
                <a:schemeClr val="bg1"/>
              </a:solidFill>
            </a:ln>
            <a:solidFill>
              <a:schemeClr val="bg1"/>
            </a:solidFill>
            <a:latin typeface="Segoe UI Semibold" panose="020B0702040204020203" pitchFamily="34" charset="0"/>
            <a:cs typeface="Segoe UI Semibold" panose="020B07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ANDRO ZERAIBE" refreshedDate="45668.456087384257" createdVersion="8" refreshedVersion="8" minRefreshableVersion="3" recordCount="44" xr:uid="{664F0383-2BC1-4D04-B2E6-24E69A59D16F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169">
      <sharedItems containsSemiMixedTypes="0" containsString="0" containsNumber="1" containsInteger="1" minValue="80" maxValue="5000"/>
    </cacheField>
    <cacheField name="OPERAÇÃO BANCA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3098121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s v="Salário mensal"/>
    <n v="5000"/>
    <s v="Transferência"/>
    <s v="Recebido"/>
  </r>
  <r>
    <x v="0"/>
    <x v="0"/>
    <x v="1"/>
    <x v="1"/>
    <s v="Compras no supermercado"/>
    <n v="550"/>
    <s v="Débito Automático"/>
    <s v="Pendente"/>
  </r>
  <r>
    <x v="1"/>
    <x v="0"/>
    <x v="1"/>
    <x v="2"/>
    <s v="Gasolina"/>
    <n v="300"/>
    <s v="Cartão de Crédito"/>
    <s v="Pago"/>
  </r>
  <r>
    <x v="2"/>
    <x v="0"/>
    <x v="1"/>
    <x v="3"/>
    <s v="Cinema"/>
    <n v="120"/>
    <s v="Cartão de Crédito"/>
    <s v="Pago"/>
  </r>
  <r>
    <x v="3"/>
    <x v="0"/>
    <x v="1"/>
    <x v="4"/>
    <s v="Consulta odontológica"/>
    <n v="250"/>
    <s v="Transferência"/>
    <s v="Pago"/>
  </r>
  <r>
    <x v="4"/>
    <x v="0"/>
    <x v="1"/>
    <x v="5"/>
    <s v="Material escolar"/>
    <n v="400"/>
    <s v="Débito Automático"/>
    <s v="Pendente"/>
  </r>
  <r>
    <x v="5"/>
    <x v="0"/>
    <x v="1"/>
    <x v="6"/>
    <s v="Compra de roupas de inverno"/>
    <n v="600"/>
    <s v="Cartão de Crédito"/>
    <s v="Pendente"/>
  </r>
  <r>
    <x v="6"/>
    <x v="0"/>
    <x v="0"/>
    <x v="7"/>
    <s v="Dividendos de ações"/>
    <n v="800"/>
    <s v="Transferência"/>
    <s v="Recebido"/>
  </r>
  <r>
    <x v="6"/>
    <x v="0"/>
    <x v="1"/>
    <x v="8"/>
    <s v="Limpeza do apartamento"/>
    <n v="150"/>
    <s v="Transferência"/>
    <s v="Pago"/>
  </r>
  <r>
    <x v="7"/>
    <x v="0"/>
    <x v="1"/>
    <x v="9"/>
    <s v="Compra de novo celular"/>
    <n v="1200"/>
    <s v="Cartão de Crédito"/>
    <s v="Pendente"/>
  </r>
  <r>
    <x v="8"/>
    <x v="0"/>
    <x v="1"/>
    <x v="10"/>
    <s v="Reparos domésticos"/>
    <n v="450"/>
    <s v="Débito Automático"/>
    <s v="Pago"/>
  </r>
  <r>
    <x v="9"/>
    <x v="0"/>
    <x v="1"/>
    <x v="11"/>
    <s v="Presente de aniversário"/>
    <n v="180"/>
    <s v="Transferência"/>
    <s v="Pendente"/>
  </r>
  <r>
    <x v="10"/>
    <x v="0"/>
    <x v="1"/>
    <x v="12"/>
    <s v="Corte de cabelo e barba"/>
    <n v="80"/>
    <s v="Débito Automático"/>
    <s v="Pago"/>
  </r>
  <r>
    <x v="11"/>
    <x v="0"/>
    <x v="1"/>
    <x v="13"/>
    <s v="Ração e petiscos para o cachorro"/>
    <n v="200"/>
    <s v="Débito Automático"/>
    <s v="Pago"/>
  </r>
  <r>
    <x v="12"/>
    <x v="0"/>
    <x v="1"/>
    <x v="14"/>
    <s v="Reserva de pousada"/>
    <n v="750"/>
    <s v="Transferência"/>
    <s v="Pendente"/>
  </r>
  <r>
    <x v="13"/>
    <x v="0"/>
    <x v="1"/>
    <x v="15"/>
    <s v="Jantar em restaurante francês"/>
    <n v="350"/>
    <s v="Cartão de Crédito"/>
    <s v="Pago"/>
  </r>
  <r>
    <x v="14"/>
    <x v="1"/>
    <x v="0"/>
    <x v="0"/>
    <s v="Salário mensal"/>
    <n v="5000"/>
    <s v="Transferência"/>
    <s v="Recebido"/>
  </r>
  <r>
    <x v="15"/>
    <x v="1"/>
    <x v="1"/>
    <x v="1"/>
    <s v="Compras no supermercado"/>
    <n v="450"/>
    <s v="Débito Automático"/>
    <s v="Pendente"/>
  </r>
  <r>
    <x v="16"/>
    <x v="1"/>
    <x v="1"/>
    <x v="2"/>
    <s v="Gasolina"/>
    <n v="300"/>
    <s v="Débito Automático"/>
    <s v="Pago"/>
  </r>
  <r>
    <x v="17"/>
    <x v="1"/>
    <x v="1"/>
    <x v="3"/>
    <s v="Cinema e jantar"/>
    <n v="200"/>
    <s v="Transferência"/>
    <s v="Pago"/>
  </r>
  <r>
    <x v="18"/>
    <x v="1"/>
    <x v="1"/>
    <x v="4"/>
    <s v="Plano de saúde"/>
    <n v="600"/>
    <s v="Débito Automático"/>
    <s v="Pendente"/>
  </r>
  <r>
    <x v="19"/>
    <x v="1"/>
    <x v="1"/>
    <x v="5"/>
    <s v="Material escolar"/>
    <n v="350"/>
    <s v="Transferência"/>
    <s v="Pago"/>
  </r>
  <r>
    <x v="20"/>
    <x v="1"/>
    <x v="1"/>
    <x v="6"/>
    <s v="Compra de roupas"/>
    <n v="500"/>
    <s v="Cartão de Crédito"/>
    <s v="Pendente"/>
  </r>
  <r>
    <x v="21"/>
    <x v="1"/>
    <x v="0"/>
    <x v="16"/>
    <s v="Pagamento por projeto freelancer"/>
    <n v="1200"/>
    <s v="Transferência"/>
    <s v="Recebido"/>
  </r>
  <r>
    <x v="21"/>
    <x v="1"/>
    <x v="1"/>
    <x v="8"/>
    <s v="Manutenção do veículo"/>
    <n v="800"/>
    <s v="Transferência"/>
    <s v="Pago"/>
  </r>
  <r>
    <x v="22"/>
    <x v="1"/>
    <x v="1"/>
    <x v="9"/>
    <s v="Compra de novo smartphone"/>
    <n v="1500"/>
    <s v="Cartão de Crédito"/>
    <s v="Pendente"/>
  </r>
  <r>
    <x v="23"/>
    <x v="1"/>
    <x v="1"/>
    <x v="17"/>
    <s v="Conta de energia elétrica"/>
    <n v="250"/>
    <s v="Débito Automático"/>
    <s v="Pago"/>
  </r>
  <r>
    <x v="24"/>
    <x v="1"/>
    <x v="1"/>
    <x v="11"/>
    <s v="Aniversário da mãe"/>
    <n v="400"/>
    <s v="Cartão de Crédito"/>
    <s v="Pendente"/>
  </r>
  <r>
    <x v="25"/>
    <x v="2"/>
    <x v="0"/>
    <x v="0"/>
    <s v="Salário mensal"/>
    <n v="5000"/>
    <s v="Transferência"/>
    <s v="Recebido"/>
  </r>
  <r>
    <x v="25"/>
    <x v="2"/>
    <x v="1"/>
    <x v="1"/>
    <s v="Compras no supermercado"/>
    <n v="600"/>
    <s v="Débito Automático"/>
    <s v="Pendente"/>
  </r>
  <r>
    <x v="26"/>
    <x v="2"/>
    <x v="1"/>
    <x v="2"/>
    <s v="Recarga de cartão de transporte"/>
    <n v="200"/>
    <s v="Cartão de Crédito"/>
    <s v="Pago"/>
  </r>
  <r>
    <x v="27"/>
    <x v="2"/>
    <x v="1"/>
    <x v="3"/>
    <s v="Ingressos para teatro"/>
    <n v="180"/>
    <s v="Transferência"/>
    <s v="Pago"/>
  </r>
  <r>
    <x v="28"/>
    <x v="2"/>
    <x v="1"/>
    <x v="4"/>
    <s v="Remédios de farmácia"/>
    <n v="120"/>
    <s v="Débito Automático"/>
    <s v="Pendente"/>
  </r>
  <r>
    <x v="29"/>
    <x v="2"/>
    <x v="1"/>
    <x v="5"/>
    <s v="Cursos online"/>
    <n v="350"/>
    <s v="Cartão de Crédito"/>
    <s v="Pendente"/>
  </r>
  <r>
    <x v="30"/>
    <x v="2"/>
    <x v="1"/>
    <x v="6"/>
    <s v="Roupas de primavera"/>
    <n v="400"/>
    <s v="Transferência"/>
    <s v="Pago"/>
  </r>
  <r>
    <x v="31"/>
    <x v="2"/>
    <x v="1"/>
    <x v="8"/>
    <s v="Manutenção da casa"/>
    <n v="450"/>
    <s v="Débito Automático"/>
    <s v="Pago"/>
  </r>
  <r>
    <x v="32"/>
    <x v="2"/>
    <x v="0"/>
    <x v="18"/>
    <s v="Venda de equipamentos eletrônicos"/>
    <n v="1500"/>
    <s v="Transferência"/>
    <s v="Recebido"/>
  </r>
  <r>
    <x v="32"/>
    <x v="2"/>
    <x v="1"/>
    <x v="9"/>
    <s v="Manutenção do computador"/>
    <n v="300"/>
    <s v="Cartão de Crédito"/>
    <s v="Pendente"/>
  </r>
  <r>
    <x v="33"/>
    <x v="2"/>
    <x v="1"/>
    <x v="10"/>
    <s v="Troca de móveis da cozinha"/>
    <n v="800"/>
    <s v="Transferência"/>
    <s v="Pago"/>
  </r>
  <r>
    <x v="34"/>
    <x v="2"/>
    <x v="1"/>
    <x v="11"/>
    <s v="Presentes para casamento"/>
    <n v="250"/>
    <s v="Cartão de Crédito"/>
    <s v="Pendente"/>
  </r>
  <r>
    <x v="35"/>
    <x v="2"/>
    <x v="1"/>
    <x v="13"/>
    <s v="Veterinário para o pet"/>
    <n v="150"/>
    <s v="Débito Automático"/>
    <s v="Pago"/>
  </r>
  <r>
    <x v="36"/>
    <x v="2"/>
    <x v="1"/>
    <x v="12"/>
    <s v="Salão de beleza"/>
    <n v="250"/>
    <s v="Transferência"/>
    <s v="Pendente"/>
  </r>
  <r>
    <x v="37"/>
    <x v="2"/>
    <x v="1"/>
    <x v="15"/>
    <s v="Jantar em restaurante italiano"/>
    <n v="220"/>
    <s v="Transferência"/>
    <s v="Pendente"/>
  </r>
  <r>
    <x v="38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677B2-6789-4BCA-87A1-55C5D7D96A8F}" name="tbl_out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D3:E6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3"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169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4FF204-9FC8-43B7-898A-164A798BFEFE}" name="tbl_in" cacheId="2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A3:B18" firstHeaderRow="1" firstDataRow="1" firstDataCol="1" rowPageCount="1" colPageCount="1"/>
  <pivotFields count="8">
    <pivotField numFmtId="14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umFmtId="1"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169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169"/>
  </dataFields>
  <chartFormats count="1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FE83971D-AC7B-496E-B52B-EF9A6F23DBAF}" sourceName="MÊS">
  <pivotTables>
    <pivotTable tabId="3" name="tbl_in"/>
    <pivotTable tabId="3" name="tbl_out"/>
  </pivotTables>
  <data>
    <tabular pivotCacheId="309812169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831DA4BC-FF08-417C-B20B-B647F355D8A5}" sourceName="CATEGORIA">
  <pivotTables>
    <pivotTable tabId="3" name="tbl_out"/>
    <pivotTable tabId="3" name="tbl_in"/>
  </pivotTables>
  <data>
    <tabular pivotCacheId="309812169">
      <items count="19">
        <i x="1" s="1"/>
        <i x="12" s="1"/>
        <i x="5" s="1"/>
        <i x="9" s="1"/>
        <i x="15" s="1"/>
        <i x="3" s="1"/>
        <i x="13" s="1"/>
        <i x="11" s="1"/>
        <i x="0" s="1"/>
        <i x="4" s="1"/>
        <i x="8" s="1"/>
        <i x="2" s="1"/>
        <i x="10" s="1"/>
        <i x="18" s="1"/>
        <i x="6" s="1"/>
        <i x="14" s="1"/>
        <i x="16" s="1" nd="1"/>
        <i x="7" s="1" nd="1"/>
        <i x="17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460D566-DB04-42F3-BF35-646FD50CEB06}" cache="SegmentaçãodeDados_MÊS" caption="MÊS" style="mystylebuton" rowHeight="247650"/>
  <slicer name="CATEGORIA" xr10:uid="{98596927-EF3D-472E-BFC3-1026B16F64D4}" cache="SegmentaçãodeDados_CATEGORIA" caption="CATEGORIA" startItem="12" style="mystylebuton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9F6EC4-799A-4353-929B-E06A1F49DFB0}" name="tbl_operations" displayName="tbl_operations" ref="A1:H46" totalsRowShown="0">
  <autoFilter ref="A1:H46" xr:uid="{4F9F6EC4-799A-4353-929B-E06A1F49DFB0}"/>
  <tableColumns count="8">
    <tableColumn id="1" xr3:uid="{80DCB2C2-8D50-419B-9C01-8CA614D6B94E}" name="DATA" dataDxfId="4"/>
    <tableColumn id="8" xr3:uid="{52A5E442-AB30-47ED-A00B-241CF35B9BE5}" name="MÊS" dataDxfId="3">
      <calculatedColumnFormula>MONTH(tbl_operations[[#This Row],[DATA]])</calculatedColumnFormula>
    </tableColumn>
    <tableColumn id="2" xr3:uid="{70BB23D1-3819-43E6-B512-AF65CFB0270F}" name="TIPO"/>
    <tableColumn id="3" xr3:uid="{F2E6C579-3333-473C-9176-2E30C6964576}" name="CATEGORIA"/>
    <tableColumn id="4" xr3:uid="{264D7E61-6994-4F56-88C4-BB16462CC40A}" name="DESCRIÇÃO"/>
    <tableColumn id="5" xr3:uid="{3423458A-602A-4BE2-84E1-E198CDD513C6}" name="VALOR" dataDxfId="5"/>
    <tableColumn id="6" xr3:uid="{88B7077B-0CD8-4A7D-8A38-A325C6DCAABA}" name="OPERAÇÃO BANCARIA"/>
    <tableColumn id="7" xr3:uid="{B7282E8C-0A8C-4D84-91C6-2C560FF7FC84}" name="STATUS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4C139D-B626-42C7-A1AF-03F6284619F7}" name="Tabela4" displayName="Tabela4" ref="A2:B16" totalsRowShown="0">
  <autoFilter ref="A2:B16" xr:uid="{4D4C139D-B626-42C7-A1AF-03F6284619F7}"/>
  <tableColumns count="2">
    <tableColumn id="1" xr3:uid="{3197A8F9-FC3B-4716-A1AE-BF1E5AB1EEF8}" name="DATA LANÇAMENTO"/>
    <tableColumn id="2" xr3:uid="{E805E236-082C-4DDD-81D5-FA0F30AA0CC1}" name="DEPOSIT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47BE6-A7AE-4054-A27F-461467A949EA}">
  <sheetPr>
    <tabColor theme="4" tint="0.59999389629810485"/>
  </sheetPr>
  <dimension ref="A1:H46"/>
  <sheetViews>
    <sheetView workbookViewId="0">
      <selection activeCell="B11" sqref="B11"/>
    </sheetView>
  </sheetViews>
  <sheetFormatPr defaultColWidth="36.77734375" defaultRowHeight="14.4" x14ac:dyDescent="0.3"/>
  <cols>
    <col min="1" max="1" width="10.5546875" bestFit="1" customWidth="1"/>
    <col min="2" max="2" width="10.5546875" customWidth="1"/>
    <col min="3" max="3" width="8.88671875" bestFit="1" customWidth="1"/>
    <col min="4" max="4" width="19.21875" bestFit="1" customWidth="1"/>
    <col min="5" max="5" width="31.5546875" bestFit="1" customWidth="1"/>
    <col min="6" max="6" width="10.109375" bestFit="1" customWidth="1"/>
    <col min="7" max="7" width="21.77734375" bestFit="1" customWidth="1"/>
    <col min="8" max="8" width="9.5546875" bestFit="1" customWidth="1"/>
  </cols>
  <sheetData>
    <row r="1" spans="1:8" x14ac:dyDescent="0.3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3">
      <c r="A2" s="2">
        <v>45505</v>
      </c>
      <c r="B2" s="10">
        <f>MONTH(tbl_operations[[#This Row],[DATA]])</f>
        <v>8</v>
      </c>
      <c r="C2" s="3" t="s">
        <v>7</v>
      </c>
      <c r="D2" s="3" t="s">
        <v>8</v>
      </c>
      <c r="E2" s="3" t="s">
        <v>9</v>
      </c>
      <c r="F2" s="4">
        <v>5000</v>
      </c>
      <c r="G2" s="3" t="s">
        <v>10</v>
      </c>
      <c r="H2" s="3" t="s">
        <v>11</v>
      </c>
    </row>
    <row r="3" spans="1:8" x14ac:dyDescent="0.3">
      <c r="A3" s="2">
        <v>45505</v>
      </c>
      <c r="B3" s="10">
        <f>MONTH(tbl_operations[[#This Row],[DATA]])</f>
        <v>8</v>
      </c>
      <c r="C3" s="3" t="s">
        <v>12</v>
      </c>
      <c r="D3" s="3" t="s">
        <v>13</v>
      </c>
      <c r="E3" s="3" t="s">
        <v>14</v>
      </c>
      <c r="F3" s="4">
        <v>550</v>
      </c>
      <c r="G3" s="3" t="s">
        <v>15</v>
      </c>
      <c r="H3" s="3" t="s">
        <v>16</v>
      </c>
    </row>
    <row r="4" spans="1:8" x14ac:dyDescent="0.3">
      <c r="A4" s="2">
        <v>45507</v>
      </c>
      <c r="B4" s="10">
        <f>MONTH(tbl_operations[[#This Row],[DATA]])</f>
        <v>8</v>
      </c>
      <c r="C4" s="3" t="s">
        <v>12</v>
      </c>
      <c r="D4" s="3" t="s">
        <v>17</v>
      </c>
      <c r="E4" s="3" t="s">
        <v>18</v>
      </c>
      <c r="F4" s="4">
        <v>300</v>
      </c>
      <c r="G4" s="3" t="s">
        <v>19</v>
      </c>
      <c r="H4" s="3" t="s">
        <v>20</v>
      </c>
    </row>
    <row r="5" spans="1:8" x14ac:dyDescent="0.3">
      <c r="A5" s="2">
        <v>45509</v>
      </c>
      <c r="B5" s="10">
        <f>MONTH(tbl_operations[[#This Row],[DATA]])</f>
        <v>8</v>
      </c>
      <c r="C5" s="3" t="s">
        <v>12</v>
      </c>
      <c r="D5" s="3" t="s">
        <v>21</v>
      </c>
      <c r="E5" s="3" t="s">
        <v>22</v>
      </c>
      <c r="F5" s="4">
        <v>120</v>
      </c>
      <c r="G5" s="3" t="s">
        <v>19</v>
      </c>
      <c r="H5" s="3" t="s">
        <v>20</v>
      </c>
    </row>
    <row r="6" spans="1:8" x14ac:dyDescent="0.3">
      <c r="A6" s="2">
        <v>45511</v>
      </c>
      <c r="B6" s="10">
        <f>MONTH(tbl_operations[[#This Row],[DATA]])</f>
        <v>8</v>
      </c>
      <c r="C6" s="3" t="s">
        <v>12</v>
      </c>
      <c r="D6" s="3" t="s">
        <v>23</v>
      </c>
      <c r="E6" s="3" t="s">
        <v>24</v>
      </c>
      <c r="F6" s="4">
        <v>250</v>
      </c>
      <c r="G6" s="3" t="s">
        <v>10</v>
      </c>
      <c r="H6" s="3" t="s">
        <v>20</v>
      </c>
    </row>
    <row r="7" spans="1:8" x14ac:dyDescent="0.3">
      <c r="A7" s="2">
        <v>45514</v>
      </c>
      <c r="B7" s="10">
        <f>MONTH(tbl_operations[[#This Row],[DATA]])</f>
        <v>8</v>
      </c>
      <c r="C7" s="3" t="s">
        <v>12</v>
      </c>
      <c r="D7" s="3" t="s">
        <v>25</v>
      </c>
      <c r="E7" s="3" t="s">
        <v>26</v>
      </c>
      <c r="F7" s="4">
        <v>400</v>
      </c>
      <c r="G7" s="3" t="s">
        <v>15</v>
      </c>
      <c r="H7" s="3" t="s">
        <v>16</v>
      </c>
    </row>
    <row r="8" spans="1:8" x14ac:dyDescent="0.3">
      <c r="A8" s="2">
        <v>45516</v>
      </c>
      <c r="B8" s="10">
        <f>MONTH(tbl_operations[[#This Row],[DATA]])</f>
        <v>8</v>
      </c>
      <c r="C8" s="3" t="s">
        <v>12</v>
      </c>
      <c r="D8" s="3" t="s">
        <v>27</v>
      </c>
      <c r="E8" s="3" t="s">
        <v>28</v>
      </c>
      <c r="F8" s="4">
        <v>600</v>
      </c>
      <c r="G8" s="3" t="s">
        <v>19</v>
      </c>
      <c r="H8" s="3" t="s">
        <v>16</v>
      </c>
    </row>
    <row r="9" spans="1:8" x14ac:dyDescent="0.3">
      <c r="A9" s="2">
        <v>45519</v>
      </c>
      <c r="B9" s="10">
        <f>MONTH(tbl_operations[[#This Row],[DATA]])</f>
        <v>8</v>
      </c>
      <c r="C9" s="3" t="s">
        <v>7</v>
      </c>
      <c r="D9" s="3" t="s">
        <v>29</v>
      </c>
      <c r="E9" s="3" t="s">
        <v>30</v>
      </c>
      <c r="F9" s="4">
        <v>800</v>
      </c>
      <c r="G9" s="3" t="s">
        <v>10</v>
      </c>
      <c r="H9" s="3" t="s">
        <v>11</v>
      </c>
    </row>
    <row r="10" spans="1:8" x14ac:dyDescent="0.3">
      <c r="A10" s="2">
        <v>45519</v>
      </c>
      <c r="B10" s="10">
        <f>MONTH(tbl_operations[[#This Row],[DATA]])</f>
        <v>8</v>
      </c>
      <c r="C10" s="3" t="s">
        <v>12</v>
      </c>
      <c r="D10" s="3" t="s">
        <v>31</v>
      </c>
      <c r="E10" s="3" t="s">
        <v>32</v>
      </c>
      <c r="F10" s="4">
        <v>150</v>
      </c>
      <c r="G10" s="3" t="s">
        <v>10</v>
      </c>
      <c r="H10" s="3" t="s">
        <v>20</v>
      </c>
    </row>
    <row r="11" spans="1:8" x14ac:dyDescent="0.3">
      <c r="A11" s="2">
        <v>45522</v>
      </c>
      <c r="B11" s="10">
        <f>MONTH(tbl_operations[[#This Row],[DATA]])</f>
        <v>8</v>
      </c>
      <c r="C11" s="3" t="s">
        <v>12</v>
      </c>
      <c r="D11" s="3" t="s">
        <v>33</v>
      </c>
      <c r="E11" s="3" t="s">
        <v>34</v>
      </c>
      <c r="F11" s="4">
        <v>1200</v>
      </c>
      <c r="G11" s="3" t="s">
        <v>19</v>
      </c>
      <c r="H11" s="3" t="s">
        <v>16</v>
      </c>
    </row>
    <row r="12" spans="1:8" x14ac:dyDescent="0.3">
      <c r="A12" s="2">
        <v>45524</v>
      </c>
      <c r="B12" s="10">
        <f>MONTH(tbl_operations[[#This Row],[DATA]])</f>
        <v>8</v>
      </c>
      <c r="C12" s="3" t="s">
        <v>12</v>
      </c>
      <c r="D12" s="3" t="s">
        <v>35</v>
      </c>
      <c r="E12" s="3" t="s">
        <v>36</v>
      </c>
      <c r="F12" s="4">
        <v>450</v>
      </c>
      <c r="G12" s="3" t="s">
        <v>15</v>
      </c>
      <c r="H12" s="3" t="s">
        <v>20</v>
      </c>
    </row>
    <row r="13" spans="1:8" x14ac:dyDescent="0.3">
      <c r="A13" s="2">
        <v>45526</v>
      </c>
      <c r="B13" s="10">
        <f>MONTH(tbl_operations[[#This Row],[DATA]])</f>
        <v>8</v>
      </c>
      <c r="C13" s="3" t="s">
        <v>12</v>
      </c>
      <c r="D13" s="3" t="s">
        <v>37</v>
      </c>
      <c r="E13" s="3" t="s">
        <v>38</v>
      </c>
      <c r="F13" s="4">
        <v>180</v>
      </c>
      <c r="G13" s="3" t="s">
        <v>10</v>
      </c>
      <c r="H13" s="3" t="s">
        <v>16</v>
      </c>
    </row>
    <row r="14" spans="1:8" x14ac:dyDescent="0.3">
      <c r="A14" s="2">
        <v>45528</v>
      </c>
      <c r="B14" s="10">
        <f>MONTH(tbl_operations[[#This Row],[DATA]])</f>
        <v>8</v>
      </c>
      <c r="C14" s="3" t="s">
        <v>12</v>
      </c>
      <c r="D14" s="3" t="s">
        <v>39</v>
      </c>
      <c r="E14" s="3" t="s">
        <v>40</v>
      </c>
      <c r="F14" s="4">
        <v>80</v>
      </c>
      <c r="G14" s="3" t="s">
        <v>15</v>
      </c>
      <c r="H14" s="3" t="s">
        <v>20</v>
      </c>
    </row>
    <row r="15" spans="1:8" x14ac:dyDescent="0.3">
      <c r="A15" s="2">
        <v>45532</v>
      </c>
      <c r="B15" s="10">
        <f>MONTH(tbl_operations[[#This Row],[DATA]])</f>
        <v>8</v>
      </c>
      <c r="C15" s="3" t="s">
        <v>12</v>
      </c>
      <c r="D15" s="3" t="s">
        <v>41</v>
      </c>
      <c r="E15" s="3" t="s">
        <v>42</v>
      </c>
      <c r="F15" s="4">
        <v>200</v>
      </c>
      <c r="G15" s="3" t="s">
        <v>15</v>
      </c>
      <c r="H15" s="3" t="s">
        <v>20</v>
      </c>
    </row>
    <row r="16" spans="1:8" x14ac:dyDescent="0.3">
      <c r="A16" s="2">
        <v>45534</v>
      </c>
      <c r="B16" s="10">
        <f>MONTH(tbl_operations[[#This Row],[DATA]])</f>
        <v>8</v>
      </c>
      <c r="C16" s="3" t="s">
        <v>12</v>
      </c>
      <c r="D16" s="3" t="s">
        <v>43</v>
      </c>
      <c r="E16" s="3" t="s">
        <v>44</v>
      </c>
      <c r="F16" s="4">
        <v>750</v>
      </c>
      <c r="G16" s="3" t="s">
        <v>10</v>
      </c>
      <c r="H16" s="3" t="s">
        <v>16</v>
      </c>
    </row>
    <row r="17" spans="1:8" x14ac:dyDescent="0.3">
      <c r="A17" s="2">
        <v>45535</v>
      </c>
      <c r="B17" s="10">
        <f>MONTH(tbl_operations[[#This Row],[DATA]])</f>
        <v>8</v>
      </c>
      <c r="C17" s="3" t="s">
        <v>12</v>
      </c>
      <c r="D17" s="3" t="s">
        <v>45</v>
      </c>
      <c r="E17" s="3" t="s">
        <v>46</v>
      </c>
      <c r="F17" s="4">
        <v>350</v>
      </c>
      <c r="G17" s="3" t="s">
        <v>19</v>
      </c>
      <c r="H17" s="3" t="s">
        <v>20</v>
      </c>
    </row>
    <row r="18" spans="1:8" x14ac:dyDescent="0.3">
      <c r="A18" s="2">
        <v>45536</v>
      </c>
      <c r="B18" s="10">
        <f>MONTH(tbl_operations[[#This Row],[DATA]])</f>
        <v>9</v>
      </c>
      <c r="C18" s="3" t="s">
        <v>7</v>
      </c>
      <c r="D18" s="3" t="s">
        <v>8</v>
      </c>
      <c r="E18" s="3" t="s">
        <v>9</v>
      </c>
      <c r="F18" s="4">
        <v>5000</v>
      </c>
      <c r="G18" s="3" t="s">
        <v>10</v>
      </c>
      <c r="H18" s="3" t="s">
        <v>11</v>
      </c>
    </row>
    <row r="19" spans="1:8" x14ac:dyDescent="0.3">
      <c r="A19" s="2">
        <v>45537</v>
      </c>
      <c r="B19" s="10">
        <f>MONTH(tbl_operations[[#This Row],[DATA]])</f>
        <v>9</v>
      </c>
      <c r="C19" s="3" t="s">
        <v>12</v>
      </c>
      <c r="D19" s="3" t="s">
        <v>13</v>
      </c>
      <c r="E19" s="3" t="s">
        <v>14</v>
      </c>
      <c r="F19" s="4">
        <v>450</v>
      </c>
      <c r="G19" s="3" t="s">
        <v>15</v>
      </c>
      <c r="H19" s="3" t="s">
        <v>16</v>
      </c>
    </row>
    <row r="20" spans="1:8" x14ac:dyDescent="0.3">
      <c r="A20" s="2">
        <v>45540</v>
      </c>
      <c r="B20" s="10">
        <f>MONTH(tbl_operations[[#This Row],[DATA]])</f>
        <v>9</v>
      </c>
      <c r="C20" s="3" t="s">
        <v>12</v>
      </c>
      <c r="D20" s="3" t="s">
        <v>17</v>
      </c>
      <c r="E20" s="3" t="s">
        <v>18</v>
      </c>
      <c r="F20" s="4">
        <v>300</v>
      </c>
      <c r="G20" s="3" t="s">
        <v>15</v>
      </c>
      <c r="H20" s="3" t="s">
        <v>20</v>
      </c>
    </row>
    <row r="21" spans="1:8" x14ac:dyDescent="0.3">
      <c r="A21" s="2">
        <v>45543</v>
      </c>
      <c r="B21" s="10">
        <f>MONTH(tbl_operations[[#This Row],[DATA]])</f>
        <v>9</v>
      </c>
      <c r="C21" s="3" t="s">
        <v>12</v>
      </c>
      <c r="D21" s="3" t="s">
        <v>21</v>
      </c>
      <c r="E21" s="3" t="s">
        <v>47</v>
      </c>
      <c r="F21" s="4">
        <v>200</v>
      </c>
      <c r="G21" s="3" t="s">
        <v>10</v>
      </c>
      <c r="H21" s="3" t="s">
        <v>20</v>
      </c>
    </row>
    <row r="22" spans="1:8" x14ac:dyDescent="0.3">
      <c r="A22" s="2">
        <v>45546</v>
      </c>
      <c r="B22" s="10">
        <f>MONTH(tbl_operations[[#This Row],[DATA]])</f>
        <v>9</v>
      </c>
      <c r="C22" s="3" t="s">
        <v>12</v>
      </c>
      <c r="D22" s="3" t="s">
        <v>23</v>
      </c>
      <c r="E22" s="3" t="s">
        <v>48</v>
      </c>
      <c r="F22" s="4">
        <v>600</v>
      </c>
      <c r="G22" s="3" t="s">
        <v>15</v>
      </c>
      <c r="H22" s="3" t="s">
        <v>16</v>
      </c>
    </row>
    <row r="23" spans="1:8" x14ac:dyDescent="0.3">
      <c r="A23" s="2">
        <v>45549</v>
      </c>
      <c r="B23" s="10">
        <f>MONTH(tbl_operations[[#This Row],[DATA]])</f>
        <v>9</v>
      </c>
      <c r="C23" s="3" t="s">
        <v>12</v>
      </c>
      <c r="D23" s="3" t="s">
        <v>25</v>
      </c>
      <c r="E23" s="3" t="s">
        <v>26</v>
      </c>
      <c r="F23" s="4">
        <v>350</v>
      </c>
      <c r="G23" s="3" t="s">
        <v>10</v>
      </c>
      <c r="H23" s="3" t="s">
        <v>20</v>
      </c>
    </row>
    <row r="24" spans="1:8" x14ac:dyDescent="0.3">
      <c r="A24" s="2">
        <v>45552</v>
      </c>
      <c r="B24" s="10">
        <f>MONTH(tbl_operations[[#This Row],[DATA]])</f>
        <v>9</v>
      </c>
      <c r="C24" s="3" t="s">
        <v>12</v>
      </c>
      <c r="D24" s="3" t="s">
        <v>27</v>
      </c>
      <c r="E24" s="3" t="s">
        <v>49</v>
      </c>
      <c r="F24" s="4">
        <v>500</v>
      </c>
      <c r="G24" s="3" t="s">
        <v>19</v>
      </c>
      <c r="H24" s="3" t="s">
        <v>16</v>
      </c>
    </row>
    <row r="25" spans="1:8" x14ac:dyDescent="0.3">
      <c r="A25" s="2">
        <v>45555</v>
      </c>
      <c r="B25" s="10">
        <f>MONTH(tbl_operations[[#This Row],[DATA]])</f>
        <v>9</v>
      </c>
      <c r="C25" s="3" t="s">
        <v>7</v>
      </c>
      <c r="D25" s="3" t="s">
        <v>50</v>
      </c>
      <c r="E25" s="3" t="s">
        <v>51</v>
      </c>
      <c r="F25" s="4">
        <v>1200</v>
      </c>
      <c r="G25" s="3" t="s">
        <v>10</v>
      </c>
      <c r="H25" s="3" t="s">
        <v>11</v>
      </c>
    </row>
    <row r="26" spans="1:8" x14ac:dyDescent="0.3">
      <c r="A26" s="2">
        <v>45555</v>
      </c>
      <c r="B26" s="10">
        <f>MONTH(tbl_operations[[#This Row],[DATA]])</f>
        <v>9</v>
      </c>
      <c r="C26" s="3" t="s">
        <v>12</v>
      </c>
      <c r="D26" s="3" t="s">
        <v>31</v>
      </c>
      <c r="E26" s="3" t="s">
        <v>52</v>
      </c>
      <c r="F26" s="4">
        <v>800</v>
      </c>
      <c r="G26" s="3" t="s">
        <v>10</v>
      </c>
      <c r="H26" s="3" t="s">
        <v>20</v>
      </c>
    </row>
    <row r="27" spans="1:8" x14ac:dyDescent="0.3">
      <c r="A27" s="2">
        <v>45558</v>
      </c>
      <c r="B27" s="10">
        <f>MONTH(tbl_operations[[#This Row],[DATA]])</f>
        <v>9</v>
      </c>
      <c r="C27" s="3" t="s">
        <v>12</v>
      </c>
      <c r="D27" s="3" t="s">
        <v>33</v>
      </c>
      <c r="E27" s="3" t="s">
        <v>53</v>
      </c>
      <c r="F27" s="4">
        <v>1500</v>
      </c>
      <c r="G27" s="3" t="s">
        <v>19</v>
      </c>
      <c r="H27" s="3" t="s">
        <v>16</v>
      </c>
    </row>
    <row r="28" spans="1:8" x14ac:dyDescent="0.3">
      <c r="A28" s="2">
        <v>45561</v>
      </c>
      <c r="B28" s="10">
        <f>MONTH(tbl_operations[[#This Row],[DATA]])</f>
        <v>9</v>
      </c>
      <c r="C28" s="3" t="s">
        <v>12</v>
      </c>
      <c r="D28" s="3" t="s">
        <v>54</v>
      </c>
      <c r="E28" s="3" t="s">
        <v>55</v>
      </c>
      <c r="F28" s="4">
        <v>250</v>
      </c>
      <c r="G28" s="3" t="s">
        <v>15</v>
      </c>
      <c r="H28" s="3" t="s">
        <v>20</v>
      </c>
    </row>
    <row r="29" spans="1:8" x14ac:dyDescent="0.3">
      <c r="A29" s="2">
        <v>45564</v>
      </c>
      <c r="B29" s="10">
        <f>MONTH(tbl_operations[[#This Row],[DATA]])</f>
        <v>9</v>
      </c>
      <c r="C29" s="3" t="s">
        <v>12</v>
      </c>
      <c r="D29" s="3" t="s">
        <v>37</v>
      </c>
      <c r="E29" s="3" t="s">
        <v>56</v>
      </c>
      <c r="F29" s="4">
        <v>400</v>
      </c>
      <c r="G29" s="3" t="s">
        <v>19</v>
      </c>
      <c r="H29" s="3" t="s">
        <v>16</v>
      </c>
    </row>
    <row r="30" spans="1:8" x14ac:dyDescent="0.3">
      <c r="A30" s="2">
        <v>45566</v>
      </c>
      <c r="B30" s="10">
        <f>MONTH(tbl_operations[[#This Row],[DATA]])</f>
        <v>10</v>
      </c>
      <c r="C30" s="3" t="s">
        <v>7</v>
      </c>
      <c r="D30" s="3" t="s">
        <v>8</v>
      </c>
      <c r="E30" s="3" t="s">
        <v>9</v>
      </c>
      <c r="F30" s="4">
        <v>5000</v>
      </c>
      <c r="G30" s="3" t="s">
        <v>10</v>
      </c>
      <c r="H30" s="3" t="s">
        <v>11</v>
      </c>
    </row>
    <row r="31" spans="1:8" x14ac:dyDescent="0.3">
      <c r="A31" s="2">
        <v>45566</v>
      </c>
      <c r="B31" s="10">
        <f>MONTH(tbl_operations[[#This Row],[DATA]])</f>
        <v>10</v>
      </c>
      <c r="C31" s="3" t="s">
        <v>12</v>
      </c>
      <c r="D31" s="3" t="s">
        <v>13</v>
      </c>
      <c r="E31" s="3" t="s">
        <v>14</v>
      </c>
      <c r="F31" s="4">
        <v>600</v>
      </c>
      <c r="G31" s="3" t="s">
        <v>15</v>
      </c>
      <c r="H31" s="3" t="s">
        <v>16</v>
      </c>
    </row>
    <row r="32" spans="1:8" x14ac:dyDescent="0.3">
      <c r="A32" s="2">
        <v>45568</v>
      </c>
      <c r="B32" s="10">
        <f>MONTH(tbl_operations[[#This Row],[DATA]])</f>
        <v>10</v>
      </c>
      <c r="C32" s="3" t="s">
        <v>12</v>
      </c>
      <c r="D32" s="3" t="s">
        <v>17</v>
      </c>
      <c r="E32" s="3" t="s">
        <v>57</v>
      </c>
      <c r="F32" s="4">
        <v>200</v>
      </c>
      <c r="G32" s="3" t="s">
        <v>19</v>
      </c>
      <c r="H32" s="3" t="s">
        <v>20</v>
      </c>
    </row>
    <row r="33" spans="1:8" x14ac:dyDescent="0.3">
      <c r="A33" s="2">
        <v>45570</v>
      </c>
      <c r="B33" s="10">
        <f>MONTH(tbl_operations[[#This Row],[DATA]])</f>
        <v>10</v>
      </c>
      <c r="C33" s="3" t="s">
        <v>12</v>
      </c>
      <c r="D33" s="3" t="s">
        <v>21</v>
      </c>
      <c r="E33" s="3" t="s">
        <v>58</v>
      </c>
      <c r="F33" s="4">
        <v>180</v>
      </c>
      <c r="G33" s="3" t="s">
        <v>10</v>
      </c>
      <c r="H33" s="3" t="s">
        <v>20</v>
      </c>
    </row>
    <row r="34" spans="1:8" x14ac:dyDescent="0.3">
      <c r="A34" s="2">
        <v>45573</v>
      </c>
      <c r="B34" s="10">
        <f>MONTH(tbl_operations[[#This Row],[DATA]])</f>
        <v>10</v>
      </c>
      <c r="C34" s="3" t="s">
        <v>12</v>
      </c>
      <c r="D34" s="3" t="s">
        <v>23</v>
      </c>
      <c r="E34" s="3" t="s">
        <v>59</v>
      </c>
      <c r="F34" s="4">
        <v>120</v>
      </c>
      <c r="G34" s="3" t="s">
        <v>15</v>
      </c>
      <c r="H34" s="3" t="s">
        <v>16</v>
      </c>
    </row>
    <row r="35" spans="1:8" x14ac:dyDescent="0.3">
      <c r="A35" s="2">
        <v>45575</v>
      </c>
      <c r="B35" s="10">
        <f>MONTH(tbl_operations[[#This Row],[DATA]])</f>
        <v>10</v>
      </c>
      <c r="C35" s="3" t="s">
        <v>12</v>
      </c>
      <c r="D35" s="3" t="s">
        <v>25</v>
      </c>
      <c r="E35" s="3" t="s">
        <v>60</v>
      </c>
      <c r="F35" s="4">
        <v>350</v>
      </c>
      <c r="G35" s="3" t="s">
        <v>19</v>
      </c>
      <c r="H35" s="3" t="s">
        <v>16</v>
      </c>
    </row>
    <row r="36" spans="1:8" x14ac:dyDescent="0.3">
      <c r="A36" s="2">
        <v>45578</v>
      </c>
      <c r="B36" s="10">
        <f>MONTH(tbl_operations[[#This Row],[DATA]])</f>
        <v>10</v>
      </c>
      <c r="C36" s="3" t="s">
        <v>12</v>
      </c>
      <c r="D36" s="3" t="s">
        <v>27</v>
      </c>
      <c r="E36" s="3" t="s">
        <v>61</v>
      </c>
      <c r="F36" s="4">
        <v>400</v>
      </c>
      <c r="G36" s="3" t="s">
        <v>10</v>
      </c>
      <c r="H36" s="3" t="s">
        <v>20</v>
      </c>
    </row>
    <row r="37" spans="1:8" x14ac:dyDescent="0.3">
      <c r="A37" s="2">
        <v>45580</v>
      </c>
      <c r="B37" s="10">
        <f>MONTH(tbl_operations[[#This Row],[DATA]])</f>
        <v>10</v>
      </c>
      <c r="C37" s="3" t="s">
        <v>12</v>
      </c>
      <c r="D37" s="3" t="s">
        <v>31</v>
      </c>
      <c r="E37" s="3" t="s">
        <v>62</v>
      </c>
      <c r="F37" s="4">
        <v>450</v>
      </c>
      <c r="G37" s="3" t="s">
        <v>15</v>
      </c>
      <c r="H37" s="3" t="s">
        <v>20</v>
      </c>
    </row>
    <row r="38" spans="1:8" x14ac:dyDescent="0.3">
      <c r="A38" s="2">
        <v>45583</v>
      </c>
      <c r="B38" s="10">
        <f>MONTH(tbl_operations[[#This Row],[DATA]])</f>
        <v>10</v>
      </c>
      <c r="C38" s="3" t="s">
        <v>7</v>
      </c>
      <c r="D38" s="3" t="s">
        <v>63</v>
      </c>
      <c r="E38" s="3" t="s">
        <v>64</v>
      </c>
      <c r="F38" s="4">
        <v>1500</v>
      </c>
      <c r="G38" s="3" t="s">
        <v>10</v>
      </c>
      <c r="H38" s="3" t="s">
        <v>11</v>
      </c>
    </row>
    <row r="39" spans="1:8" x14ac:dyDescent="0.3">
      <c r="A39" s="2">
        <v>45583</v>
      </c>
      <c r="B39" s="10">
        <f>MONTH(tbl_operations[[#This Row],[DATA]])</f>
        <v>10</v>
      </c>
      <c r="C39" s="3" t="s">
        <v>12</v>
      </c>
      <c r="D39" s="3" t="s">
        <v>33</v>
      </c>
      <c r="E39" s="3" t="s">
        <v>65</v>
      </c>
      <c r="F39" s="4">
        <v>300</v>
      </c>
      <c r="G39" s="3" t="s">
        <v>19</v>
      </c>
      <c r="H39" s="3" t="s">
        <v>16</v>
      </c>
    </row>
    <row r="40" spans="1:8" x14ac:dyDescent="0.3">
      <c r="A40" s="2">
        <v>45585</v>
      </c>
      <c r="B40" s="10">
        <f>MONTH(tbl_operations[[#This Row],[DATA]])</f>
        <v>10</v>
      </c>
      <c r="C40" s="3" t="s">
        <v>12</v>
      </c>
      <c r="D40" s="3" t="s">
        <v>35</v>
      </c>
      <c r="E40" s="3" t="s">
        <v>66</v>
      </c>
      <c r="F40" s="4">
        <v>800</v>
      </c>
      <c r="G40" s="3" t="s">
        <v>10</v>
      </c>
      <c r="H40" s="3" t="s">
        <v>20</v>
      </c>
    </row>
    <row r="41" spans="1:8" x14ac:dyDescent="0.3">
      <c r="A41" s="2">
        <v>45587</v>
      </c>
      <c r="B41" s="10">
        <f>MONTH(tbl_operations[[#This Row],[DATA]])</f>
        <v>10</v>
      </c>
      <c r="C41" s="3" t="s">
        <v>12</v>
      </c>
      <c r="D41" s="3" t="s">
        <v>37</v>
      </c>
      <c r="E41" s="3" t="s">
        <v>67</v>
      </c>
      <c r="F41" s="4">
        <v>250</v>
      </c>
      <c r="G41" s="3" t="s">
        <v>19</v>
      </c>
      <c r="H41" s="3" t="s">
        <v>16</v>
      </c>
    </row>
    <row r="42" spans="1:8" x14ac:dyDescent="0.3">
      <c r="A42" s="2">
        <v>45589</v>
      </c>
      <c r="B42" s="10">
        <f>MONTH(tbl_operations[[#This Row],[DATA]])</f>
        <v>10</v>
      </c>
      <c r="C42" s="3" t="s">
        <v>12</v>
      </c>
      <c r="D42" s="3" t="s">
        <v>41</v>
      </c>
      <c r="E42" s="3" t="s">
        <v>68</v>
      </c>
      <c r="F42" s="4">
        <v>150</v>
      </c>
      <c r="G42" s="3" t="s">
        <v>15</v>
      </c>
      <c r="H42" s="3" t="s">
        <v>20</v>
      </c>
    </row>
    <row r="43" spans="1:8" x14ac:dyDescent="0.3">
      <c r="A43" s="2">
        <v>45591</v>
      </c>
      <c r="B43" s="10">
        <f>MONTH(tbl_operations[[#This Row],[DATA]])</f>
        <v>10</v>
      </c>
      <c r="C43" s="3" t="s">
        <v>12</v>
      </c>
      <c r="D43" s="3" t="s">
        <v>39</v>
      </c>
      <c r="E43" s="3" t="s">
        <v>69</v>
      </c>
      <c r="F43" s="4">
        <v>250</v>
      </c>
      <c r="G43" s="3" t="s">
        <v>10</v>
      </c>
      <c r="H43" s="3" t="s">
        <v>16</v>
      </c>
    </row>
    <row r="44" spans="1:8" x14ac:dyDescent="0.3">
      <c r="A44" s="2">
        <v>45595</v>
      </c>
      <c r="B44" s="10">
        <f>MONTH(tbl_operations[[#This Row],[DATA]])</f>
        <v>10</v>
      </c>
      <c r="C44" s="3" t="s">
        <v>12</v>
      </c>
      <c r="D44" s="3" t="s">
        <v>45</v>
      </c>
      <c r="E44" s="3" t="s">
        <v>70</v>
      </c>
      <c r="F44" s="4">
        <v>220</v>
      </c>
      <c r="G44" s="3" t="s">
        <v>10</v>
      </c>
      <c r="H44" s="3" t="s">
        <v>16</v>
      </c>
    </row>
    <row r="45" spans="1:8" x14ac:dyDescent="0.3">
      <c r="A45" s="2">
        <v>45596</v>
      </c>
      <c r="B45" s="10">
        <f>MONTH(tbl_operations[[#This Row],[DATA]])</f>
        <v>10</v>
      </c>
      <c r="C45" s="3" t="s">
        <v>12</v>
      </c>
      <c r="D45" s="3" t="s">
        <v>43</v>
      </c>
      <c r="E45" s="3" t="s">
        <v>71</v>
      </c>
      <c r="F45" s="4">
        <v>500</v>
      </c>
      <c r="G45" s="3" t="s">
        <v>19</v>
      </c>
      <c r="H45" s="3" t="s">
        <v>16</v>
      </c>
    </row>
    <row r="46" spans="1:8" x14ac:dyDescent="0.3">
      <c r="A46" s="1"/>
      <c r="B46" s="10"/>
      <c r="F46" s="7"/>
      <c r="H46" s="3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1BC86-14C8-49BA-9677-21524E7620EB}">
  <sheetPr>
    <tabColor theme="4" tint="0.59999389629810485"/>
  </sheetPr>
  <dimension ref="A1:E18"/>
  <sheetViews>
    <sheetView workbookViewId="0"/>
  </sheetViews>
  <sheetFormatPr defaultRowHeight="14.4" x14ac:dyDescent="0.3"/>
  <cols>
    <col min="1" max="1" width="19.109375" bestFit="1" customWidth="1"/>
    <col min="2" max="3" width="14.21875" bestFit="1" customWidth="1"/>
    <col min="4" max="4" width="16.77734375" bestFit="1" customWidth="1"/>
    <col min="5" max="5" width="14.21875" bestFit="1" customWidth="1"/>
  </cols>
  <sheetData>
    <row r="1" spans="1:5" x14ac:dyDescent="0.3">
      <c r="A1" s="5" t="s">
        <v>1</v>
      </c>
      <c r="B1" t="s">
        <v>12</v>
      </c>
      <c r="D1" s="5" t="s">
        <v>1</v>
      </c>
      <c r="E1" t="s">
        <v>7</v>
      </c>
    </row>
    <row r="3" spans="1:5" x14ac:dyDescent="0.3">
      <c r="A3" s="5" t="s">
        <v>72</v>
      </c>
      <c r="B3" t="s">
        <v>74</v>
      </c>
      <c r="D3" s="5" t="s">
        <v>72</v>
      </c>
      <c r="E3" t="s">
        <v>74</v>
      </c>
    </row>
    <row r="4" spans="1:5" x14ac:dyDescent="0.3">
      <c r="A4" s="6" t="s">
        <v>13</v>
      </c>
      <c r="B4" s="7">
        <v>600</v>
      </c>
      <c r="D4" s="6" t="s">
        <v>8</v>
      </c>
      <c r="E4" s="7">
        <v>5000</v>
      </c>
    </row>
    <row r="5" spans="1:5" x14ac:dyDescent="0.3">
      <c r="A5" s="6" t="s">
        <v>39</v>
      </c>
      <c r="B5" s="7">
        <v>250</v>
      </c>
      <c r="D5" s="6" t="s">
        <v>63</v>
      </c>
      <c r="E5" s="7">
        <v>1500</v>
      </c>
    </row>
    <row r="6" spans="1:5" x14ac:dyDescent="0.3">
      <c r="A6" s="6" t="s">
        <v>25</v>
      </c>
      <c r="B6" s="7">
        <v>350</v>
      </c>
      <c r="D6" s="6" t="s">
        <v>73</v>
      </c>
      <c r="E6" s="7">
        <v>6500</v>
      </c>
    </row>
    <row r="7" spans="1:5" x14ac:dyDescent="0.3">
      <c r="A7" s="6" t="s">
        <v>33</v>
      </c>
      <c r="B7" s="7">
        <v>300</v>
      </c>
    </row>
    <row r="8" spans="1:5" x14ac:dyDescent="0.3">
      <c r="A8" s="6" t="s">
        <v>45</v>
      </c>
      <c r="B8" s="7">
        <v>220</v>
      </c>
    </row>
    <row r="9" spans="1:5" x14ac:dyDescent="0.3">
      <c r="A9" s="6" t="s">
        <v>21</v>
      </c>
      <c r="B9" s="7">
        <v>180</v>
      </c>
    </row>
    <row r="10" spans="1:5" x14ac:dyDescent="0.3">
      <c r="A10" s="6" t="s">
        <v>41</v>
      </c>
      <c r="B10" s="7">
        <v>150</v>
      </c>
    </row>
    <row r="11" spans="1:5" x14ac:dyDescent="0.3">
      <c r="A11" s="6" t="s">
        <v>37</v>
      </c>
      <c r="B11" s="7">
        <v>250</v>
      </c>
    </row>
    <row r="12" spans="1:5" x14ac:dyDescent="0.3">
      <c r="A12" s="6" t="s">
        <v>23</v>
      </c>
      <c r="B12" s="7">
        <v>120</v>
      </c>
    </row>
    <row r="13" spans="1:5" x14ac:dyDescent="0.3">
      <c r="A13" s="6" t="s">
        <v>31</v>
      </c>
      <c r="B13" s="7">
        <v>450</v>
      </c>
    </row>
    <row r="14" spans="1:5" x14ac:dyDescent="0.3">
      <c r="A14" s="6" t="s">
        <v>17</v>
      </c>
      <c r="B14" s="7">
        <v>200</v>
      </c>
    </row>
    <row r="15" spans="1:5" x14ac:dyDescent="0.3">
      <c r="A15" s="6" t="s">
        <v>35</v>
      </c>
      <c r="B15" s="7">
        <v>800</v>
      </c>
    </row>
    <row r="16" spans="1:5" x14ac:dyDescent="0.3">
      <c r="A16" s="6" t="s">
        <v>27</v>
      </c>
      <c r="B16" s="7">
        <v>400</v>
      </c>
    </row>
    <row r="17" spans="1:2" x14ac:dyDescent="0.3">
      <c r="A17" s="6" t="s">
        <v>43</v>
      </c>
      <c r="B17" s="7">
        <v>500</v>
      </c>
    </row>
    <row r="18" spans="1:2" x14ac:dyDescent="0.3">
      <c r="A18" s="6" t="s">
        <v>73</v>
      </c>
      <c r="B18" s="7">
        <v>4770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93169-58AF-488A-AB79-2A5670240BCC}">
  <sheetPr>
    <tabColor theme="4" tint="0.39997558519241921"/>
  </sheetPr>
  <dimension ref="A1:E16"/>
  <sheetViews>
    <sheetView workbookViewId="0">
      <selection activeCell="B6" sqref="B6"/>
    </sheetView>
  </sheetViews>
  <sheetFormatPr defaultRowHeight="14.4" x14ac:dyDescent="0.3"/>
  <cols>
    <col min="1" max="1" width="19.21875" customWidth="1"/>
    <col min="2" max="2" width="11.44140625" style="11" customWidth="1"/>
    <col min="4" max="4" width="15.44140625" bestFit="1" customWidth="1"/>
    <col min="5" max="5" width="12.5546875" bestFit="1" customWidth="1"/>
  </cols>
  <sheetData>
    <row r="1" spans="1:5" s="8" customFormat="1" ht="70.2" customHeight="1" x14ac:dyDescent="0.3"/>
    <row r="2" spans="1:5" x14ac:dyDescent="0.3">
      <c r="A2" t="s">
        <v>78</v>
      </c>
      <c r="B2" t="s">
        <v>79</v>
      </c>
    </row>
    <row r="3" spans="1:5" x14ac:dyDescent="0.3">
      <c r="A3" s="1">
        <v>45668</v>
      </c>
      <c r="B3" s="11">
        <v>679</v>
      </c>
      <c r="D3" t="s">
        <v>76</v>
      </c>
      <c r="E3" s="11">
        <f>SUM(B3:B1048576)</f>
        <v>46740</v>
      </c>
    </row>
    <row r="4" spans="1:5" x14ac:dyDescent="0.3">
      <c r="A4" s="1">
        <v>45669</v>
      </c>
      <c r="B4" s="11">
        <v>874</v>
      </c>
      <c r="D4" t="s">
        <v>77</v>
      </c>
      <c r="E4" s="11">
        <v>50000</v>
      </c>
    </row>
    <row r="5" spans="1:5" x14ac:dyDescent="0.3">
      <c r="A5" s="1">
        <v>45670</v>
      </c>
      <c r="B5" s="11">
        <v>40000</v>
      </c>
    </row>
    <row r="6" spans="1:5" x14ac:dyDescent="0.3">
      <c r="A6" s="1">
        <v>45671</v>
      </c>
      <c r="B6" s="11">
        <v>478</v>
      </c>
    </row>
    <row r="7" spans="1:5" x14ac:dyDescent="0.3">
      <c r="A7" s="1">
        <v>45672</v>
      </c>
      <c r="B7" s="11">
        <v>660</v>
      </c>
    </row>
    <row r="8" spans="1:5" x14ac:dyDescent="0.3">
      <c r="A8" s="1">
        <v>45673</v>
      </c>
      <c r="B8" s="11">
        <v>453</v>
      </c>
    </row>
    <row r="9" spans="1:5" x14ac:dyDescent="0.3">
      <c r="A9" s="1">
        <v>45674</v>
      </c>
      <c r="B9" s="11">
        <v>444</v>
      </c>
    </row>
    <row r="10" spans="1:5" x14ac:dyDescent="0.3">
      <c r="A10" s="1">
        <v>45675</v>
      </c>
      <c r="B10" s="11">
        <v>534</v>
      </c>
    </row>
    <row r="11" spans="1:5" x14ac:dyDescent="0.3">
      <c r="A11" s="1">
        <v>45676</v>
      </c>
      <c r="B11" s="11">
        <v>81</v>
      </c>
    </row>
    <row r="12" spans="1:5" x14ac:dyDescent="0.3">
      <c r="A12" s="1">
        <v>45677</v>
      </c>
      <c r="B12" s="11">
        <v>813</v>
      </c>
    </row>
    <row r="13" spans="1:5" x14ac:dyDescent="0.3">
      <c r="A13" s="1">
        <v>45678</v>
      </c>
      <c r="B13" s="11">
        <v>865</v>
      </c>
    </row>
    <row r="14" spans="1:5" x14ac:dyDescent="0.3">
      <c r="A14" s="1">
        <v>45679</v>
      </c>
      <c r="B14" s="11">
        <v>405</v>
      </c>
    </row>
    <row r="15" spans="1:5" x14ac:dyDescent="0.3">
      <c r="A15" s="1">
        <v>45680</v>
      </c>
      <c r="B15" s="11">
        <v>44</v>
      </c>
    </row>
    <row r="16" spans="1:5" x14ac:dyDescent="0.3">
      <c r="A16" s="1">
        <v>45681</v>
      </c>
      <c r="B16" s="11">
        <v>410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ABC6-01B2-42D2-9B64-F4BFDDE5207F}">
  <dimension ref="A1:U1"/>
  <sheetViews>
    <sheetView tabSelected="1" zoomScale="81" zoomScaleNormal="81" workbookViewId="0"/>
  </sheetViews>
  <sheetFormatPr defaultColWidth="0" defaultRowHeight="14.4" x14ac:dyDescent="0.3"/>
  <cols>
    <col min="1" max="1" width="25.33203125" style="8" customWidth="1"/>
    <col min="2" max="21" width="8.88671875" style="9" customWidth="1"/>
    <col min="22" max="16384" width="8.88671875" hidden="1"/>
  </cols>
  <sheetData>
    <row r="1" s="8" customFormat="1" ht="82.2" customHeight="1" x14ac:dyDescent="0.3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RESERVA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ZERAIBE</dc:creator>
  <cp:lastModifiedBy>LEANDRO ZERAIBE</cp:lastModifiedBy>
  <dcterms:created xsi:type="dcterms:W3CDTF">2025-01-11T12:15:21Z</dcterms:created>
  <dcterms:modified xsi:type="dcterms:W3CDTF">2025-01-11T15:20:31Z</dcterms:modified>
</cp:coreProperties>
</file>