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 1" sheetId="1" r:id="rId4"/>
    <sheet state="visible" name="Activity 2" sheetId="2" r:id="rId5"/>
  </sheets>
  <definedNames/>
  <calcPr/>
</workbook>
</file>

<file path=xl/sharedStrings.xml><?xml version="1.0" encoding="utf-8"?>
<sst xmlns="http://schemas.openxmlformats.org/spreadsheetml/2006/main" count="197" uniqueCount="157">
  <si>
    <t>X : Cantidad de personas</t>
  </si>
  <si>
    <t>f(i): Cantidad de personas</t>
  </si>
  <si>
    <t>F(i): Frecuencia acumulada</t>
  </si>
  <si>
    <t>|X(i) - X(-)|</t>
  </si>
  <si>
    <t>X(i) - X(-)</t>
  </si>
  <si>
    <t>(X(i) - X(-))**2</t>
  </si>
  <si>
    <t>[(X(i) - X(-))**2]*fi</t>
  </si>
  <si>
    <t>Actividades:</t>
  </si>
  <si>
    <t>b) Calcular media, mediana y moda. Interpretar cada medida obtenida.</t>
  </si>
  <si>
    <t>Formulas a emplear</t>
  </si>
  <si>
    <t>Conclusiones:</t>
  </si>
  <si>
    <t>Media:</t>
  </si>
  <si>
    <r>
      <rPr>
        <rFont val="Arial"/>
        <color theme="1"/>
      </rPr>
      <t xml:space="preserve">La media es el promedio de todas las observaciones. En este caso, la media es </t>
    </r>
    <r>
      <rPr>
        <rFont val="Arial"/>
        <b/>
        <color theme="1"/>
      </rPr>
      <t>3.65</t>
    </r>
    <r>
      <rPr>
        <rFont val="Arial"/>
        <color theme="1"/>
      </rPr>
      <t xml:space="preserve"> personas por casa. Esto significa que, en promedio, cada casa en tu muestra tiene 3.65 personas.</t>
    </r>
  </si>
  <si>
    <t>sum([X(i)]*f(i))/N</t>
  </si>
  <si>
    <r>
      <rPr>
        <rFont val="Arial"/>
        <b/>
        <color theme="1"/>
      </rPr>
      <t xml:space="preserve">M </t>
    </r>
    <r>
      <rPr>
        <rFont val="Arial"/>
        <color theme="1"/>
      </rPr>
      <t>= (1*9+2*18+3*25+4*20+5*14+6*5+7*6+8*3)/100</t>
    </r>
  </si>
  <si>
    <r>
      <rPr>
        <rFont val="Arial"/>
        <b/>
        <color theme="1"/>
      </rPr>
      <t xml:space="preserve">M </t>
    </r>
    <r>
      <rPr>
        <rFont val="Arial"/>
        <color theme="1"/>
      </rPr>
      <t xml:space="preserve">= 3.65 ≈ </t>
    </r>
  </si>
  <si>
    <t>Mediana:</t>
  </si>
  <si>
    <t>[x(i) + x(i+1)]/2</t>
  </si>
  <si>
    <t>La mediana es el valor que divide el conjunto de datos en dos partes iguales. La mediana de 3.42 indica que la mitad de las casas tienen 3.42 personas o menos, y la otra mitad tiene más de 3.42 personas.</t>
  </si>
  <si>
    <r>
      <rPr>
        <rFont val="Arial"/>
        <b/>
        <color theme="1"/>
      </rPr>
      <t>Me</t>
    </r>
    <r>
      <rPr>
        <rFont val="Arial"/>
        <color theme="1"/>
      </rPr>
      <t xml:space="preserve"> = (3 + 3)/2</t>
    </r>
  </si>
  <si>
    <r>
      <rPr>
        <rFont val="Arial"/>
        <b/>
        <color theme="1"/>
      </rPr>
      <t>Me</t>
    </r>
    <r>
      <rPr>
        <rFont val="Arial"/>
        <color theme="1"/>
      </rPr>
      <t xml:space="preserve"> = 3</t>
    </r>
  </si>
  <si>
    <t>Moda:</t>
  </si>
  <si>
    <t>f(i) mas alto</t>
  </si>
  <si>
    <t>La moda es el valor más frecuente en un conjunto de datos. En este caso, la moda es 3, lo que significa que el valor 3 es el número de personas que más comúnmente viven en una casa. Es el valor que se repite con mayor frecuencia, ocurriendo 25 veces.</t>
  </si>
  <si>
    <r>
      <rPr>
        <rFont val="Arial"/>
        <b/>
        <color theme="1"/>
      </rPr>
      <t>f(i)</t>
    </r>
    <r>
      <rPr>
        <rFont val="Arial"/>
        <color theme="1"/>
      </rPr>
      <t xml:space="preserve"> = 25</t>
    </r>
  </si>
  <si>
    <r>
      <rPr>
        <rFont val="Arial"/>
        <b/>
        <color theme="1"/>
      </rPr>
      <t>Mo</t>
    </r>
    <r>
      <rPr>
        <rFont val="Arial"/>
        <color theme="1"/>
      </rPr>
      <t xml:space="preserve"> = 3</t>
    </r>
  </si>
  <si>
    <t>c) Calcular cuartiles 1, 2 y 3, rango intercuartílico, decil 7. Interpretar cada medida obtenida.</t>
  </si>
  <si>
    <t>Cuartil [Q1]:</t>
  </si>
  <si>
    <t>Cuartil [Q2]: (Mediana)</t>
  </si>
  <si>
    <r>
      <rPr>
        <rFont val="Arial"/>
        <b/>
        <color theme="1"/>
      </rPr>
      <t xml:space="preserve">Posicion Q1 </t>
    </r>
    <r>
      <rPr>
        <rFont val="Arial"/>
        <color theme="1"/>
      </rPr>
      <t>= (1*100) / 4</t>
    </r>
  </si>
  <si>
    <r>
      <rPr>
        <rFont val="Arial"/>
        <b/>
        <color theme="1"/>
      </rPr>
      <t xml:space="preserve">Posicion Q2 </t>
    </r>
    <r>
      <rPr>
        <rFont val="Arial"/>
        <color theme="1"/>
      </rPr>
      <t>= (2*100) / 4</t>
    </r>
  </si>
  <si>
    <r>
      <rPr>
        <rFont val="Arial"/>
        <b/>
        <color theme="1"/>
      </rPr>
      <t xml:space="preserve">Posicion Q1 </t>
    </r>
    <r>
      <rPr>
        <rFont val="Arial"/>
        <color theme="1"/>
      </rPr>
      <t>= 25</t>
    </r>
  </si>
  <si>
    <r>
      <rPr>
        <rFont val="Arial"/>
        <b/>
        <color theme="1"/>
      </rPr>
      <t xml:space="preserve">Posicion Q2 </t>
    </r>
    <r>
      <rPr>
        <rFont val="Arial"/>
        <color theme="1"/>
      </rPr>
      <t>= 50</t>
    </r>
  </si>
  <si>
    <t>La frecuencia acumulada alcanza el 27 en X=2, lo que significa que el primer cuartil Q1 se encuentra en X=2</t>
  </si>
  <si>
    <t>La frecuencia acumulada alcanza 52 en X=3, lo que significa que la mediana o Q2 está en X=3</t>
  </si>
  <si>
    <r>
      <rPr>
        <rFont val="Arial"/>
        <b/>
        <color theme="1"/>
      </rPr>
      <t xml:space="preserve">Q1 </t>
    </r>
    <r>
      <rPr>
        <rFont val="Arial"/>
        <color theme="1"/>
      </rPr>
      <t>= 2</t>
    </r>
  </si>
  <si>
    <r>
      <rPr>
        <rFont val="Arial"/>
        <b/>
        <color theme="1"/>
      </rPr>
      <t xml:space="preserve">Q2 </t>
    </r>
    <r>
      <rPr>
        <rFont val="Arial"/>
        <color theme="1"/>
      </rPr>
      <t>= 3</t>
    </r>
  </si>
  <si>
    <t>Cuartil [Q3]:</t>
  </si>
  <si>
    <t>Rango intercuartilico |Q3 - Q1|: [RIQ]</t>
  </si>
  <si>
    <r>
      <rPr>
        <rFont val="Arial"/>
        <b/>
        <color theme="1"/>
      </rPr>
      <t>Interpretacion</t>
    </r>
    <r>
      <rPr>
        <rFont val="Arial"/>
        <b/>
        <color theme="1"/>
        <sz val="11.0"/>
      </rPr>
      <t>:</t>
    </r>
  </si>
  <si>
    <r>
      <rPr>
        <rFont val="Arial"/>
        <b/>
        <color theme="1"/>
      </rPr>
      <t xml:space="preserve">Posicion Q3 </t>
    </r>
    <r>
      <rPr>
        <rFont val="Arial"/>
        <color theme="1"/>
      </rPr>
      <t>= (3*100) / 4</t>
    </r>
  </si>
  <si>
    <r>
      <rPr>
        <rFont val="Arial"/>
        <b/>
        <color theme="1"/>
      </rPr>
      <t xml:space="preserve">RIQ </t>
    </r>
    <r>
      <rPr>
        <rFont val="Arial"/>
        <color theme="1"/>
      </rPr>
      <t>=  4 - 2 = 2</t>
    </r>
  </si>
  <si>
    <r>
      <rPr>
        <rFont val="Arial"/>
        <b/>
        <color theme="1"/>
      </rPr>
      <t>Q1</t>
    </r>
    <r>
      <rPr>
        <rFont val="Arial"/>
        <color theme="1"/>
      </rPr>
      <t xml:space="preserve"> = 2: El 25% de las casas tiene 2 personas o menos.</t>
    </r>
  </si>
  <si>
    <r>
      <rPr>
        <rFont val="Arial"/>
        <b/>
        <color theme="1"/>
      </rPr>
      <t xml:space="preserve">Posicion Q3 </t>
    </r>
    <r>
      <rPr>
        <rFont val="Arial"/>
        <color theme="1"/>
      </rPr>
      <t>= 75</t>
    </r>
  </si>
  <si>
    <r>
      <rPr>
        <rFont val="Arial"/>
        <b/>
        <color theme="1"/>
      </rPr>
      <t>Q2 (Mediana)</t>
    </r>
    <r>
      <rPr>
        <rFont val="Arial"/>
        <color theme="1"/>
      </rPr>
      <t xml:space="preserve"> = 3: El 50% de las casas tiene 3 personas o menos.</t>
    </r>
  </si>
  <si>
    <r>
      <rPr>
        <rFont val="Arial"/>
        <b/>
        <color theme="1"/>
      </rPr>
      <t>Q3</t>
    </r>
    <r>
      <rPr>
        <rFont val="Arial"/>
        <color theme="1"/>
      </rPr>
      <t xml:space="preserve"> = 4: El 75% de las casas tiene 4 personas o menos.</t>
    </r>
  </si>
  <si>
    <t>La frecuencia acumulada alcanza 72 en X=3 y pasa a 86 en X=4, lo que significa que el tercer cuartil Q3 está en X=4</t>
  </si>
  <si>
    <r>
      <rPr>
        <rFont val="Arial"/>
        <b/>
        <color theme="1"/>
      </rPr>
      <t>Rango intercuartílico (RIQ)</t>
    </r>
    <r>
      <rPr>
        <rFont val="Arial"/>
        <color theme="1"/>
      </rPr>
      <t xml:space="preserve"> = 2: El rango intercuartílico indica que la diferencia entre el 25% y el 75% de los datos es de 2 personas.</t>
    </r>
  </si>
  <si>
    <t xml:space="preserve">Decil 7: [D7] </t>
  </si>
  <si>
    <r>
      <rPr>
        <rFont val="Arial"/>
        <b/>
        <color theme="1"/>
      </rPr>
      <t>D7</t>
    </r>
    <r>
      <rPr>
        <rFont val="Arial"/>
        <color theme="1"/>
      </rPr>
      <t xml:space="preserve"> = 4: El 70% de las casas tiene 4 personas o menos.</t>
    </r>
  </si>
  <si>
    <r>
      <rPr>
        <rFont val="Arial"/>
        <b/>
        <color theme="1"/>
      </rPr>
      <t xml:space="preserve">Q3 </t>
    </r>
    <r>
      <rPr>
        <rFont val="Arial"/>
        <color theme="1"/>
      </rPr>
      <t>= 4</t>
    </r>
  </si>
  <si>
    <r>
      <rPr>
        <rFont val="Arial"/>
        <b/>
        <color theme="1"/>
      </rPr>
      <t xml:space="preserve">D7 </t>
    </r>
    <r>
      <rPr>
        <rFont val="Arial"/>
        <color theme="1"/>
      </rPr>
      <t xml:space="preserve">=  (7 * 100) / 10 = 70 </t>
    </r>
  </si>
  <si>
    <t>La frecuencia acumulada alcanza 72 en X=3 y pasa a 86 en X=4, lo que significa que el decil 7 se encuentra en X=4</t>
  </si>
  <si>
    <r>
      <rPr>
        <rFont val="Arial"/>
        <b/>
        <color theme="1"/>
      </rPr>
      <t xml:space="preserve">D7 </t>
    </r>
    <r>
      <rPr>
        <rFont val="Arial"/>
        <color theme="1"/>
      </rPr>
      <t>= 4</t>
    </r>
  </si>
  <si>
    <t>d) Hallar: desvío medio, varianza, desvío estándar y el coeficiente de variación.</t>
  </si>
  <si>
    <t>Desvio medio:</t>
  </si>
  <si>
    <t>Desvío medio:</t>
  </si>
  <si>
    <r>
      <rPr>
        <rFont val="Arial"/>
        <color theme="1"/>
      </rPr>
      <t xml:space="preserve">El desvío medio mide la dispersión de los datos alrededor de la media. En este caso, el desvío medio de </t>
    </r>
    <r>
      <rPr>
        <rFont val="Arial"/>
        <b/>
        <color theme="1"/>
      </rPr>
      <t>0.81</t>
    </r>
    <r>
      <rPr>
        <rFont val="Arial"/>
        <color theme="1"/>
      </rPr>
      <t xml:space="preserve"> indica que, en promedio, las cantidades de personas en las casas se desvían en 0.81 personas respecto a la media de 3.65.</t>
    </r>
  </si>
  <si>
    <r>
      <rPr>
        <rFont val="Arial"/>
        <b/>
        <color theme="1"/>
      </rPr>
      <t>D(-)</t>
    </r>
    <r>
      <rPr>
        <rFont val="Arial"/>
        <color theme="1"/>
      </rPr>
      <t xml:space="preserve"> = 16 / 100</t>
    </r>
  </si>
  <si>
    <r>
      <rPr>
        <rFont val="Arial"/>
        <b/>
        <color theme="1"/>
      </rPr>
      <t>D(-)</t>
    </r>
    <r>
      <rPr>
        <rFont val="Arial"/>
        <color theme="1"/>
      </rPr>
      <t xml:space="preserve"> = 0.16</t>
    </r>
  </si>
  <si>
    <t>Varianza:</t>
  </si>
  <si>
    <r>
      <rPr>
        <rFont val="Arial"/>
        <b/>
        <color theme="1"/>
      </rPr>
      <t>S**2</t>
    </r>
    <r>
      <rPr>
        <rFont val="Arial"/>
        <color theme="1"/>
      </rPr>
      <t xml:space="preserve"> = 314 / 100</t>
    </r>
  </si>
  <si>
    <r>
      <rPr>
        <rFont val="Arial"/>
        <b/>
        <color theme="1"/>
      </rPr>
      <t xml:space="preserve">S**2 </t>
    </r>
    <r>
      <rPr>
        <rFont val="Arial"/>
        <b val="0"/>
        <color theme="1"/>
      </rPr>
      <t>= 3.14</t>
    </r>
  </si>
  <si>
    <r>
      <rPr>
        <rFont val="Arial"/>
        <color theme="1"/>
      </rPr>
      <t xml:space="preserve">La varianza mide la dispersión de los datos respecto a la media. Una varianza de </t>
    </r>
    <r>
      <rPr>
        <rFont val="Arial"/>
        <b/>
        <color theme="1"/>
      </rPr>
      <t>3.14</t>
    </r>
    <r>
      <rPr>
        <rFont val="Arial"/>
        <color theme="1"/>
      </rPr>
      <t xml:space="preserve"> indica que hay cierta dispersión en las cantidades de personas por casa.</t>
    </r>
  </si>
  <si>
    <t>Desvio estandar:</t>
  </si>
  <si>
    <r>
      <rPr>
        <rFont val="Arial"/>
        <b/>
        <color theme="1"/>
      </rPr>
      <t>S</t>
    </r>
    <r>
      <rPr>
        <rFont val="Arial"/>
        <color theme="1"/>
      </rPr>
      <t xml:space="preserve"> = (3.14)**0.5</t>
    </r>
  </si>
  <si>
    <r>
      <rPr>
        <rFont val="Arial"/>
        <b/>
        <color theme="1"/>
      </rPr>
      <t xml:space="preserve">S**2 </t>
    </r>
    <r>
      <rPr>
        <rFont val="Arial"/>
        <b val="0"/>
        <color theme="1"/>
      </rPr>
      <t>= 1.77</t>
    </r>
  </si>
  <si>
    <r>
      <rPr>
        <rFont val="Arial"/>
        <color theme="1"/>
      </rPr>
      <t xml:space="preserve">La desviación estándar es la raíz cuadrada de la varianza y proporciona una medida de dispersión en las mismas unidades que los datos originales. En este caso, una desviación estándar de </t>
    </r>
    <r>
      <rPr>
        <rFont val="Arial"/>
        <b/>
        <color theme="1"/>
      </rPr>
      <t>1.77</t>
    </r>
    <r>
      <rPr>
        <rFont val="Arial"/>
        <color theme="1"/>
      </rPr>
      <t xml:space="preserve"> indica que, en promedio, las cantidades de personas en las casas se desvían en 1.77 personas respecto a la media de 3.65.</t>
    </r>
  </si>
  <si>
    <t>CV:</t>
  </si>
  <si>
    <r>
      <rPr>
        <rFont val="Arial"/>
        <b/>
        <color theme="1"/>
      </rPr>
      <t>CV</t>
    </r>
    <r>
      <rPr>
        <rFont val="Arial"/>
        <color theme="1"/>
      </rPr>
      <t xml:space="preserve"> = (1.77 * 100) / 4</t>
    </r>
  </si>
  <si>
    <r>
      <rPr>
        <rFont val="Arial"/>
        <b/>
        <color theme="1"/>
      </rPr>
      <t xml:space="preserve">CV </t>
    </r>
    <r>
      <rPr>
        <rFont val="Arial"/>
        <b val="0"/>
        <color theme="1"/>
      </rPr>
      <t>= 44.25%</t>
    </r>
  </si>
  <si>
    <t>Coeficiente de variacion:</t>
  </si>
  <si>
    <r>
      <rPr>
        <rFont val="Arial"/>
        <color theme="1"/>
      </rPr>
      <t xml:space="preserve">El coeficiente de variación indica la relación entre la dispersión de los datos y la media. Un CV de </t>
    </r>
    <r>
      <rPr>
        <rFont val="Arial"/>
        <b/>
        <color theme="1"/>
      </rPr>
      <t>48.5%</t>
    </r>
    <r>
      <rPr>
        <rFont val="Arial"/>
        <color theme="1"/>
      </rPr>
      <t xml:space="preserve"> sugiere que la dispersión relativa respecto a la media es considerablemente alta. Un CV alto indica que la variabilidad es alta en relación con el promedio</t>
    </r>
  </si>
  <si>
    <t>X</t>
  </si>
  <si>
    <t>f(i): Frecuencia absoluta</t>
  </si>
  <si>
    <t>X(i)*: (Li + Ls) / 2</t>
  </si>
  <si>
    <t>|X(i)* - X(-)|</t>
  </si>
  <si>
    <t>(X(i)* - X(-))**2</t>
  </si>
  <si>
    <t>[(X(i)* - X(-))**2] * f(i)</t>
  </si>
  <si>
    <t>[2 - 4]</t>
  </si>
  <si>
    <t>[4 - 6]</t>
  </si>
  <si>
    <t>[6 - 8]</t>
  </si>
  <si>
    <t>[8 - 10]</t>
  </si>
  <si>
    <t>[10 - 12]</t>
  </si>
  <si>
    <t>[12 - 14]</t>
  </si>
  <si>
    <t>[14 - 16]</t>
  </si>
  <si>
    <t>sum([X(i)*]*f(i))/N</t>
  </si>
  <si>
    <r>
      <rPr>
        <rFont val="Arial"/>
        <b/>
        <color theme="1"/>
      </rPr>
      <t xml:space="preserve">M </t>
    </r>
    <r>
      <rPr>
        <rFont val="Arial"/>
        <color theme="1"/>
      </rPr>
      <t>= (3*7+5*8+7*13+9*22+11*16+13*6+15*8)/80</t>
    </r>
  </si>
  <si>
    <r>
      <rPr>
        <rFont val="Arial"/>
        <b/>
        <color rgb="FF000000"/>
      </rPr>
      <t>M</t>
    </r>
  </si>
  <si>
    <t>Li + [((N/2) - Fa) / fi]*c</t>
  </si>
  <si>
    <t>Calculo Auxiliar:</t>
  </si>
  <si>
    <t xml:space="preserve">N/2 = 80 /2 </t>
  </si>
  <si>
    <r>
      <rPr>
        <rFont val="Arial"/>
        <b/>
        <color theme="1"/>
      </rPr>
      <t>Me</t>
    </r>
    <r>
      <rPr>
        <rFont val="Arial"/>
        <color theme="1"/>
      </rPr>
      <t xml:space="preserve"> = (8+[(40 - 28)/22] * 2)</t>
    </r>
  </si>
  <si>
    <r>
      <rPr>
        <rFont val="Arial"/>
        <b/>
        <color theme="1"/>
      </rPr>
      <t>Me</t>
    </r>
    <r>
      <rPr>
        <rFont val="Arial"/>
        <color theme="1"/>
      </rPr>
      <t xml:space="preserve"> = 9.09</t>
    </r>
  </si>
  <si>
    <t>d1, d2;</t>
  </si>
  <si>
    <t>Li + [d1/ (d1 + d2)]*c</t>
  </si>
  <si>
    <t>d1 = fi(Mo) - fi(Mo-1)</t>
  </si>
  <si>
    <r>
      <rPr>
        <rFont val="Arial"/>
        <b/>
        <color theme="1"/>
      </rPr>
      <t>Mo</t>
    </r>
    <r>
      <rPr>
        <rFont val="Arial"/>
        <color theme="1"/>
      </rPr>
      <t xml:space="preserve"> = (8+[9/(9+6)] * 2)</t>
    </r>
  </si>
  <si>
    <t>d2 = fi(Mo) - fi(Mo+1)</t>
  </si>
  <si>
    <r>
      <rPr>
        <rFont val="Arial"/>
        <b/>
        <color theme="1"/>
      </rPr>
      <t>Mo</t>
    </r>
    <r>
      <rPr>
        <rFont val="Arial"/>
        <color theme="1"/>
      </rPr>
      <t xml:space="preserve"> = 9.2</t>
    </r>
  </si>
  <si>
    <r>
      <rPr>
        <rFont val="Arial"/>
        <color theme="1"/>
      </rPr>
      <t xml:space="preserve">Para </t>
    </r>
    <r>
      <rPr>
        <rFont val="Arial"/>
        <b/>
        <color theme="1"/>
      </rPr>
      <t>Q1</t>
    </r>
    <r>
      <rPr>
        <rFont val="Arial"/>
        <color theme="1"/>
      </rPr>
      <t xml:space="preserve">​, necesitamos que el 25% de N quede por debajo. Con </t>
    </r>
    <r>
      <rPr>
        <rFont val="Arial"/>
        <b/>
        <color theme="1"/>
      </rPr>
      <t>N=80</t>
    </r>
    <r>
      <rPr>
        <rFont val="Arial"/>
        <color theme="1"/>
      </rPr>
      <t>, calculamos:</t>
    </r>
  </si>
  <si>
    <r>
      <rPr>
        <rFont val="Arial"/>
        <b/>
        <color theme="1"/>
      </rPr>
      <t>Q1</t>
    </r>
    <r>
      <rPr>
        <rFont val="Arial"/>
        <color theme="1"/>
      </rPr>
      <t>​ = (25/100) * 80 = 20</t>
    </r>
  </si>
  <si>
    <r>
      <rPr>
        <rFont val="Arial"/>
        <color theme="1"/>
      </rPr>
      <t xml:space="preserve">Buscamos la clase que contiene el valor </t>
    </r>
    <r>
      <rPr>
        <rFont val="Arial"/>
        <b/>
        <color theme="1"/>
      </rPr>
      <t>20</t>
    </r>
    <r>
      <rPr>
        <rFont val="Arial"/>
        <color theme="1"/>
      </rPr>
      <t xml:space="preserve"> en la columna de frecuencia acumulada. Esto ocurre en la clase </t>
    </r>
    <r>
      <rPr>
        <rFont val="Arial"/>
        <b/>
        <color theme="1"/>
      </rPr>
      <t>[6,8]</t>
    </r>
    <r>
      <rPr>
        <rFont val="Arial"/>
        <color theme="1"/>
      </rPr>
      <t>.</t>
    </r>
  </si>
  <si>
    <r>
      <rPr>
        <rFont val="Arial"/>
        <b/>
        <color theme="1"/>
      </rPr>
      <t xml:space="preserve">Li​ </t>
    </r>
    <r>
      <rPr>
        <rFont val="Arial"/>
        <b val="0"/>
        <color theme="1"/>
      </rPr>
      <t>= 6</t>
    </r>
  </si>
  <si>
    <r>
      <rPr>
        <rFont val="Arial"/>
        <b/>
        <color theme="1"/>
      </rPr>
      <t xml:space="preserve">Fi−1​ </t>
    </r>
    <r>
      <rPr>
        <rFont val="Arial"/>
        <b val="0"/>
        <color theme="1"/>
      </rPr>
      <t>= 15 (la frecuencia acumulada antes de la clase [6,8]).</t>
    </r>
  </si>
  <si>
    <r>
      <rPr>
        <rFont val="Arial"/>
        <b/>
        <color theme="1"/>
      </rPr>
      <t xml:space="preserve">fi​ </t>
    </r>
    <r>
      <rPr>
        <rFont val="Arial"/>
        <b val="0"/>
        <color theme="1"/>
      </rPr>
      <t>= 13 (frecuencia de la clase [6,8]).</t>
    </r>
  </si>
  <si>
    <r>
      <rPr>
        <rFont val="Arial"/>
        <b/>
        <color theme="1"/>
      </rPr>
      <t xml:space="preserve">h </t>
    </r>
    <r>
      <rPr>
        <rFont val="Arial"/>
        <b val="0"/>
        <color theme="1"/>
      </rPr>
      <t>= 2 (tamaño del intervalo de clase).</t>
    </r>
  </si>
  <si>
    <r>
      <rPr>
        <rFont val="Arial"/>
        <b/>
        <color theme="1"/>
      </rPr>
      <t xml:space="preserve">Q1​ </t>
    </r>
    <r>
      <rPr>
        <rFont val="Arial"/>
        <b val="0"/>
        <color theme="1"/>
      </rPr>
      <t>= 6 + [(20 − 15​)/13] ∗ 2 = 6 + (5/13)​ ∗ 2 ≈ 6.77</t>
    </r>
  </si>
  <si>
    <t>Donde:</t>
  </si>
  <si>
    <r>
      <rPr>
        <rFont val="Arial"/>
        <b/>
        <color theme="1"/>
      </rPr>
      <t>Li</t>
    </r>
    <r>
      <rPr>
        <rFont val="Arial"/>
        <color theme="1"/>
      </rPr>
      <t>​ es el límite inferior de la clase cuartil.</t>
    </r>
  </si>
  <si>
    <r>
      <rPr>
        <rFont val="Arial"/>
        <b/>
        <color theme="1"/>
      </rPr>
      <t>N</t>
    </r>
    <r>
      <rPr>
        <rFont val="Arial"/>
        <color theme="1"/>
      </rPr>
      <t xml:space="preserve"> es el total de observaciones (en este caso 80).</t>
    </r>
  </si>
  <si>
    <t>Cuartil [Q2]: Mediana</t>
  </si>
  <si>
    <r>
      <rPr>
        <rFont val="Arial"/>
        <b/>
        <color theme="1"/>
      </rPr>
      <t>Fi−1</t>
    </r>
    <r>
      <rPr>
        <rFont val="Arial"/>
        <color theme="1"/>
      </rPr>
      <t>​ es la frecuencia acumulada antes de la clase cuartil.</t>
    </r>
  </si>
  <si>
    <r>
      <rPr>
        <rFont val="Arial"/>
        <color theme="1"/>
      </rPr>
      <t xml:space="preserve">Para </t>
    </r>
    <r>
      <rPr>
        <rFont val="Arial"/>
        <b/>
        <color theme="1"/>
      </rPr>
      <t>Q2</t>
    </r>
    <r>
      <rPr>
        <rFont val="Arial"/>
        <color theme="1"/>
      </rPr>
      <t xml:space="preserve">​, el 50% de N es </t>
    </r>
    <r>
      <rPr>
        <rFont val="Arial"/>
        <b/>
        <color theme="1"/>
      </rPr>
      <t>40</t>
    </r>
    <r>
      <rPr>
        <rFont val="Arial"/>
        <color theme="1"/>
      </rPr>
      <t>:</t>
    </r>
  </si>
  <si>
    <r>
      <rPr>
        <rFont val="Arial"/>
        <b/>
        <color theme="1"/>
      </rPr>
      <t>fi</t>
    </r>
    <r>
      <rPr>
        <rFont val="Arial"/>
        <color theme="1"/>
      </rPr>
      <t>​ es la frecuencia absoluta de la clase cuartil.</t>
    </r>
  </si>
  <si>
    <r>
      <rPr>
        <rFont val="Arial"/>
        <b/>
        <color theme="1"/>
      </rPr>
      <t>Q2</t>
    </r>
    <r>
      <rPr>
        <rFont val="Arial"/>
        <color theme="1"/>
      </rPr>
      <t>​ = (50/100) * 80 = 40</t>
    </r>
  </si>
  <si>
    <r>
      <rPr>
        <rFont val="Arial"/>
        <b/>
        <color theme="1"/>
      </rPr>
      <t>h</t>
    </r>
    <r>
      <rPr>
        <rFont val="Arial"/>
        <color theme="1"/>
      </rPr>
      <t xml:space="preserve"> es el tamaño del intervalo de clase.</t>
    </r>
  </si>
  <si>
    <r>
      <rPr>
        <rFont val="Arial"/>
        <color theme="1"/>
      </rPr>
      <t xml:space="preserve">Buscamos en la clase que contiene el valor </t>
    </r>
    <r>
      <rPr>
        <rFont val="Arial"/>
        <b/>
        <color theme="1"/>
      </rPr>
      <t xml:space="preserve">40 </t>
    </r>
    <r>
      <rPr>
        <rFont val="Arial"/>
        <color theme="1"/>
      </rPr>
      <t xml:space="preserve">en la columna de frecuencia acumulada. Esto ocurre en la clase </t>
    </r>
    <r>
      <rPr>
        <rFont val="Arial"/>
        <b/>
        <color theme="1"/>
      </rPr>
      <t>[8,10]</t>
    </r>
    <r>
      <rPr>
        <rFont val="Arial"/>
        <color theme="1"/>
      </rPr>
      <t>.</t>
    </r>
  </si>
  <si>
    <r>
      <rPr>
        <rFont val="Arial"/>
        <b/>
        <color theme="1"/>
      </rPr>
      <t xml:space="preserve">Li​ </t>
    </r>
    <r>
      <rPr>
        <rFont val="Arial"/>
        <b val="0"/>
        <color theme="1"/>
      </rPr>
      <t>= 8</t>
    </r>
  </si>
  <si>
    <r>
      <rPr>
        <rFont val="Arial"/>
        <b/>
        <color theme="1"/>
      </rPr>
      <t xml:space="preserve">Fi−1​ </t>
    </r>
    <r>
      <rPr>
        <rFont val="Arial"/>
        <b val="0"/>
        <color theme="1"/>
      </rPr>
      <t>= 28</t>
    </r>
  </si>
  <si>
    <r>
      <rPr>
        <rFont val="Arial"/>
        <b/>
        <color theme="1"/>
      </rPr>
      <t xml:space="preserve">fi​ </t>
    </r>
    <r>
      <rPr>
        <rFont val="Arial"/>
        <b val="0"/>
        <color theme="1"/>
      </rPr>
      <t>= 22</t>
    </r>
  </si>
  <si>
    <r>
      <rPr>
        <rFont val="Arial"/>
        <b/>
        <color theme="1"/>
      </rPr>
      <t xml:space="preserve">h </t>
    </r>
    <r>
      <rPr>
        <rFont val="Arial"/>
        <b val="0"/>
        <color theme="1"/>
      </rPr>
      <t>= 2</t>
    </r>
  </si>
  <si>
    <r>
      <rPr>
        <rFont val="Arial"/>
        <b/>
        <color theme="1"/>
      </rPr>
      <t xml:space="preserve">Q2​ </t>
    </r>
    <r>
      <rPr>
        <rFont val="Arial"/>
        <b val="0"/>
        <color theme="1"/>
      </rPr>
      <t>= 8 + [(40 − 28)/22] ∗ 2 = 8 + (12/22)​ ∗ 2 ≈ 9.09</t>
    </r>
  </si>
  <si>
    <r>
      <rPr>
        <rFont val="Arial"/>
        <b/>
        <color theme="1"/>
      </rPr>
      <t>Interpretacion</t>
    </r>
    <r>
      <rPr>
        <rFont val="Arial"/>
        <b/>
        <color theme="1"/>
        <sz val="11.0"/>
      </rPr>
      <t>:</t>
    </r>
  </si>
  <si>
    <r>
      <rPr>
        <rFont val="Arial"/>
        <color theme="1"/>
      </rPr>
      <t xml:space="preserve">Para </t>
    </r>
    <r>
      <rPr>
        <rFont val="Arial"/>
        <b/>
        <color theme="1"/>
      </rPr>
      <t>Q3​</t>
    </r>
    <r>
      <rPr>
        <rFont val="Arial"/>
        <color theme="1"/>
      </rPr>
      <t>, el 75% de N es</t>
    </r>
    <r>
      <rPr>
        <rFont val="Arial"/>
        <b/>
        <color theme="1"/>
      </rPr>
      <t xml:space="preserve"> 60</t>
    </r>
    <r>
      <rPr>
        <rFont val="Arial"/>
        <color theme="1"/>
      </rPr>
      <t>:</t>
    </r>
  </si>
  <si>
    <r>
      <rPr>
        <rFont val="Arial"/>
        <b/>
        <color theme="1"/>
      </rPr>
      <t>Q3</t>
    </r>
    <r>
      <rPr>
        <rFont val="Arial"/>
        <color theme="1"/>
      </rPr>
      <t>​ = (75/100) * 80 = 60</t>
    </r>
  </si>
  <si>
    <r>
      <rPr>
        <rFont val="Arial"/>
        <b/>
        <color theme="1"/>
      </rPr>
      <t>Q1</t>
    </r>
    <r>
      <rPr>
        <rFont val="Arial"/>
        <color theme="1"/>
      </rPr>
      <t xml:space="preserve"> = 6.77: Aproximadamente el 25% de los datos estan por debajo de 6.77.</t>
    </r>
  </si>
  <si>
    <r>
      <rPr>
        <rFont val="Arial"/>
        <b/>
        <color theme="1"/>
      </rPr>
      <t>Q2 (Mediana)</t>
    </r>
    <r>
      <rPr>
        <rFont val="Arial"/>
        <color theme="1"/>
      </rPr>
      <t xml:space="preserve"> = 9.09: El 50% de los datos estan por debajo de 9.09.</t>
    </r>
  </si>
  <si>
    <r>
      <rPr>
        <rFont val="Arial"/>
        <color theme="1"/>
      </rPr>
      <t xml:space="preserve">Buscamos la clase que contiene el valor </t>
    </r>
    <r>
      <rPr>
        <rFont val="Arial"/>
        <b/>
        <color theme="1"/>
      </rPr>
      <t>60</t>
    </r>
    <r>
      <rPr>
        <rFont val="Arial"/>
        <color theme="1"/>
      </rPr>
      <t xml:space="preserve"> en la columna de frecuencia acumulada. Esto ocurre en la clase </t>
    </r>
    <r>
      <rPr>
        <rFont val="Arial"/>
        <b/>
        <color theme="1"/>
      </rPr>
      <t>[10,12]</t>
    </r>
    <r>
      <rPr>
        <rFont val="Arial"/>
        <color theme="1"/>
      </rPr>
      <t>.</t>
    </r>
  </si>
  <si>
    <r>
      <rPr>
        <rFont val="Arial"/>
        <b/>
        <color theme="1"/>
      </rPr>
      <t>Q3</t>
    </r>
    <r>
      <rPr>
        <rFont val="Arial"/>
        <color theme="1"/>
      </rPr>
      <t xml:space="preserve"> = 4: Aproximadamente el 75% de los datos estan por debajo de 10.5.</t>
    </r>
  </si>
  <si>
    <r>
      <rPr>
        <rFont val="Arial"/>
        <b/>
        <color theme="1"/>
      </rPr>
      <t xml:space="preserve">Li​ </t>
    </r>
    <r>
      <rPr>
        <rFont val="Arial"/>
        <b val="0"/>
        <color theme="1"/>
      </rPr>
      <t>= 10</t>
    </r>
  </si>
  <si>
    <r>
      <rPr>
        <rFont val="Arial"/>
        <b/>
        <color theme="1"/>
      </rPr>
      <t>Rango intercuartílico (RIQ)</t>
    </r>
    <r>
      <rPr>
        <rFont val="Arial"/>
        <color theme="1"/>
      </rPr>
      <t xml:space="preserve"> = 2: Indica que el 50% central de los datos se encuentran en un rango de 3.73 unidades.</t>
    </r>
  </si>
  <si>
    <r>
      <rPr>
        <rFont val="Arial"/>
        <b/>
        <color theme="1"/>
      </rPr>
      <t xml:space="preserve">Fi−1​ </t>
    </r>
    <r>
      <rPr>
        <rFont val="Arial"/>
        <b val="0"/>
        <color theme="1"/>
      </rPr>
      <t>= 56</t>
    </r>
  </si>
  <si>
    <r>
      <rPr>
        <rFont val="Arial"/>
        <b/>
        <color theme="1"/>
      </rPr>
      <t>D7</t>
    </r>
    <r>
      <rPr>
        <rFont val="Arial"/>
        <color theme="1"/>
      </rPr>
      <t xml:space="preserve"> = 4: El 70% de los datos estan por debajo de 10.75.</t>
    </r>
  </si>
  <si>
    <r>
      <rPr>
        <rFont val="Arial"/>
        <b/>
        <color theme="1"/>
      </rPr>
      <t xml:space="preserve">fi​ </t>
    </r>
    <r>
      <rPr>
        <rFont val="Arial"/>
        <b val="0"/>
        <color theme="1"/>
      </rPr>
      <t>= 16</t>
    </r>
  </si>
  <si>
    <r>
      <rPr>
        <rFont val="Arial"/>
        <b/>
        <color theme="1"/>
      </rPr>
      <t xml:space="preserve">h </t>
    </r>
    <r>
      <rPr>
        <rFont val="Arial"/>
        <b val="0"/>
        <color theme="1"/>
      </rPr>
      <t xml:space="preserve">= 2 </t>
    </r>
  </si>
  <si>
    <r>
      <rPr>
        <rFont val="Arial"/>
        <b/>
        <color theme="1"/>
      </rPr>
      <t xml:space="preserve">Q​3 </t>
    </r>
    <r>
      <rPr>
        <rFont val="Arial"/>
        <b val="0"/>
        <color theme="1"/>
      </rPr>
      <t>= 10 + [(60 − 50)/16] ∗ 2 = 6 + (4/16) ∗ 2 ≈ 11.25</t>
    </r>
  </si>
  <si>
    <t>Rango Intercuartilico [RIQ]:</t>
  </si>
  <si>
    <r>
      <rPr>
        <rFont val="Arial"/>
        <color theme="1"/>
      </rPr>
      <t xml:space="preserve">El rangro intercuartilico, RIQ, es la diferencia entre los cuartiles </t>
    </r>
    <r>
      <rPr>
        <rFont val="Arial"/>
        <b/>
        <color theme="1"/>
      </rPr>
      <t>Q3</t>
    </r>
    <r>
      <rPr>
        <rFont val="Arial"/>
        <color theme="1"/>
      </rPr>
      <t xml:space="preserve"> y </t>
    </r>
    <r>
      <rPr>
        <rFont val="Arial"/>
        <b/>
        <color theme="1"/>
      </rPr>
      <t>Q1</t>
    </r>
  </si>
  <si>
    <r>
      <rPr>
        <rFont val="Arial"/>
        <b/>
        <color theme="1"/>
      </rPr>
      <t>RIQ</t>
    </r>
    <r>
      <rPr>
        <rFont val="Arial"/>
        <color theme="1"/>
      </rPr>
      <t>​ = 10.3 - 6.77 = 3.73</t>
    </r>
  </si>
  <si>
    <t>Decil 7 [D7]:</t>
  </si>
  <si>
    <r>
      <rPr>
        <rFont val="Arial"/>
        <color theme="1"/>
      </rPr>
      <t xml:space="preserve">Para </t>
    </r>
    <r>
      <rPr>
        <rFont val="Arial"/>
        <b/>
        <color theme="1"/>
      </rPr>
      <t>D7​</t>
    </r>
    <r>
      <rPr>
        <rFont val="Arial"/>
        <color theme="1"/>
      </rPr>
      <t>, el 70% de N es</t>
    </r>
    <r>
      <rPr>
        <rFont val="Arial"/>
        <b/>
        <color theme="1"/>
      </rPr>
      <t xml:space="preserve"> 56</t>
    </r>
    <r>
      <rPr>
        <rFont val="Arial"/>
        <color theme="1"/>
      </rPr>
      <t>:</t>
    </r>
  </si>
  <si>
    <r>
      <rPr>
        <rFont val="Arial"/>
        <b/>
        <color theme="1"/>
      </rPr>
      <t>D7</t>
    </r>
    <r>
      <rPr>
        <rFont val="Arial"/>
        <color theme="1"/>
      </rPr>
      <t>​ = (7/10) * 80 = 56</t>
    </r>
  </si>
  <si>
    <r>
      <rPr>
        <rFont val="Arial"/>
        <color theme="1"/>
      </rPr>
      <t xml:space="preserve">Buscamos la clase que contiene el valor </t>
    </r>
    <r>
      <rPr>
        <rFont val="Arial"/>
        <b/>
        <color theme="1"/>
      </rPr>
      <t>56</t>
    </r>
    <r>
      <rPr>
        <rFont val="Arial"/>
        <color theme="1"/>
      </rPr>
      <t xml:space="preserve"> en la columna de frecuencia acumulada. Esto ocurre en la clase </t>
    </r>
    <r>
      <rPr>
        <rFont val="Arial"/>
        <b/>
        <color theme="1"/>
      </rPr>
      <t>[10,12]</t>
    </r>
    <r>
      <rPr>
        <rFont val="Arial"/>
        <color theme="1"/>
      </rPr>
      <t>.</t>
    </r>
  </si>
  <si>
    <r>
      <rPr>
        <rFont val="Arial"/>
        <b/>
        <color theme="1"/>
      </rPr>
      <t xml:space="preserve">Li​ </t>
    </r>
    <r>
      <rPr>
        <rFont val="Arial"/>
        <b val="0"/>
        <color theme="1"/>
      </rPr>
      <t>= 10</t>
    </r>
  </si>
  <si>
    <r>
      <rPr>
        <rFont val="Arial"/>
        <b/>
        <color theme="1"/>
      </rPr>
      <t xml:space="preserve">Fi−1​ </t>
    </r>
    <r>
      <rPr>
        <rFont val="Arial"/>
        <b val="0"/>
        <color theme="1"/>
      </rPr>
      <t>= 56</t>
    </r>
  </si>
  <si>
    <r>
      <rPr>
        <rFont val="Arial"/>
        <b/>
        <color theme="1"/>
      </rPr>
      <t xml:space="preserve">fi​ </t>
    </r>
    <r>
      <rPr>
        <rFont val="Arial"/>
        <b val="0"/>
        <color theme="1"/>
      </rPr>
      <t>= 16</t>
    </r>
  </si>
  <si>
    <r>
      <rPr>
        <rFont val="Arial"/>
        <b/>
        <color theme="1"/>
      </rPr>
      <t xml:space="preserve">h </t>
    </r>
    <r>
      <rPr>
        <rFont val="Arial"/>
        <b val="0"/>
        <color theme="1"/>
      </rPr>
      <t xml:space="preserve">= 2 </t>
    </r>
  </si>
  <si>
    <r>
      <rPr>
        <rFont val="Arial"/>
        <b/>
        <color theme="1"/>
      </rPr>
      <t xml:space="preserve">D7​ </t>
    </r>
    <r>
      <rPr>
        <rFont val="Arial"/>
        <b val="0"/>
        <color theme="1"/>
      </rPr>
      <t>= 10 + [(56 − 50)/16] ∗ 2 = 10.75</t>
    </r>
  </si>
  <si>
    <r>
      <rPr>
        <rFont val="Arial"/>
        <b/>
        <color theme="1"/>
      </rPr>
      <t>D(-)</t>
    </r>
    <r>
      <rPr>
        <rFont val="Arial"/>
        <color theme="1"/>
      </rPr>
      <t xml:space="preserve"> = 24.05 / 80</t>
    </r>
  </si>
  <si>
    <r>
      <rPr>
        <rFont val="Arial"/>
        <b/>
        <color theme="1"/>
      </rPr>
      <t>D(-)</t>
    </r>
    <r>
      <rPr>
        <rFont val="Arial"/>
        <color theme="1"/>
      </rPr>
      <t xml:space="preserve"> = 0.3</t>
    </r>
  </si>
  <si>
    <r>
      <rPr>
        <rFont val="Arial"/>
        <b/>
        <color theme="1"/>
      </rPr>
      <t>S**2</t>
    </r>
    <r>
      <rPr>
        <rFont val="Arial"/>
        <color theme="1"/>
      </rPr>
      <t xml:space="preserve"> = 879.8 / 80</t>
    </r>
  </si>
  <si>
    <r>
      <rPr>
        <rFont val="Arial"/>
        <b/>
        <color theme="1"/>
      </rPr>
      <t xml:space="preserve">S**2 </t>
    </r>
    <r>
      <rPr>
        <rFont val="Arial"/>
        <b val="0"/>
        <color theme="1"/>
      </rPr>
      <t>= 10.99</t>
    </r>
  </si>
  <si>
    <r>
      <rPr>
        <rFont val="Arial"/>
        <b/>
        <color theme="1"/>
      </rPr>
      <t>S</t>
    </r>
    <r>
      <rPr>
        <rFont val="Arial"/>
        <color theme="1"/>
      </rPr>
      <t xml:space="preserve"> = (10.99)**0.5</t>
    </r>
  </si>
  <si>
    <r>
      <rPr>
        <rFont val="Arial"/>
        <b/>
        <color theme="1"/>
      </rPr>
      <t xml:space="preserve">S**2 </t>
    </r>
    <r>
      <rPr>
        <rFont val="Arial"/>
        <b val="0"/>
        <color theme="1"/>
      </rPr>
      <t>= 3.32</t>
    </r>
  </si>
  <si>
    <r>
      <rPr>
        <rFont val="Arial"/>
        <b/>
        <color theme="1"/>
      </rPr>
      <t>CV</t>
    </r>
    <r>
      <rPr>
        <rFont val="Arial"/>
        <color theme="1"/>
      </rPr>
      <t xml:space="preserve"> = (3.32 * 100) / 9.05</t>
    </r>
  </si>
  <si>
    <r>
      <rPr>
        <rFont val="Arial"/>
        <b/>
        <color theme="1"/>
      </rPr>
      <t xml:space="preserve">CV </t>
    </r>
    <r>
      <rPr>
        <rFont val="Arial"/>
        <b val="0"/>
        <color theme="1"/>
      </rPr>
      <t>= 36.64%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</si>
</sst>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  <font>
      <i/>
      <color theme="1"/>
      <name val="Arial"/>
      <scheme val="minor"/>
    </font>
    <font>
      <b/>
      <sz val="14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5" fontId="2" numFmtId="0" xfId="0" applyAlignment="1" applyBorder="1" applyFill="1" applyFont="1">
      <alignment horizontal="left" readingOrder="0"/>
    </xf>
    <xf borderId="1" fillId="5" fontId="2" numFmtId="0" xfId="0" applyAlignment="1" applyBorder="1" applyFont="1">
      <alignment horizontal="right" readingOrder="0"/>
    </xf>
    <xf borderId="1" fillId="5" fontId="2" numFmtId="0" xfId="0" applyAlignment="1" applyBorder="1" applyFont="1">
      <alignment horizontal="right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2" fillId="0" fontId="5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0" fillId="0" fontId="2" numFmtId="0" xfId="0" applyAlignment="1" applyFont="1">
      <alignment readingOrder="0"/>
    </xf>
    <xf borderId="6" fillId="0" fontId="6" numFmtId="0" xfId="0" applyBorder="1" applyFont="1"/>
    <xf borderId="7" fillId="0" fontId="2" numFmtId="0" xfId="0" applyBorder="1" applyFont="1"/>
    <xf borderId="8" fillId="0" fontId="2" numFmtId="0" xfId="0" applyAlignment="1" applyBorder="1" applyFont="1">
      <alignment horizontal="right" readingOrder="0"/>
    </xf>
    <xf borderId="9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5" fillId="0" fontId="7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0" fillId="6" fontId="2" numFmtId="0" xfId="0" applyFill="1" applyFont="1"/>
    <xf borderId="0" fillId="6" fontId="2" numFmtId="0" xfId="0" applyAlignment="1" applyFont="1">
      <alignment readingOrder="0"/>
    </xf>
    <xf borderId="8" fillId="6" fontId="2" numFmtId="0" xfId="0" applyAlignment="1" applyBorder="1" applyFont="1">
      <alignment readingOrder="0"/>
    </xf>
    <xf borderId="3" fillId="0" fontId="2" numFmtId="0" xfId="0" applyBorder="1" applyFont="1"/>
    <xf borderId="4" fillId="0" fontId="6" numFmtId="0" xfId="0" applyBorder="1" applyFont="1"/>
    <xf borderId="0" fillId="0" fontId="4" numFmtId="0" xfId="0" applyAlignment="1" applyFont="1">
      <alignment horizontal="center" readingOrder="0"/>
    </xf>
    <xf borderId="6" fillId="0" fontId="2" numFmtId="0" xfId="0" applyBorder="1" applyFont="1"/>
    <xf borderId="0" fillId="0" fontId="2" numFmtId="0" xfId="0" applyFont="1"/>
    <xf borderId="5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vertical="top" wrapText="1"/>
    </xf>
    <xf borderId="5" fillId="0" fontId="6" numFmtId="0" xfId="0" applyBorder="1" applyFont="1"/>
    <xf borderId="7" fillId="0" fontId="2" numFmtId="0" xfId="0" applyAlignment="1" applyBorder="1" applyFont="1">
      <alignment readingOrder="0"/>
    </xf>
    <xf borderId="9" fillId="0" fontId="2" numFmtId="0" xfId="0" applyBorder="1" applyFont="1"/>
    <xf borderId="8" fillId="0" fontId="2" numFmtId="0" xfId="0" applyBorder="1" applyFont="1"/>
    <xf borderId="9" fillId="0" fontId="6" numFmtId="0" xfId="0" applyBorder="1" applyFont="1"/>
    <xf borderId="3" fillId="0" fontId="6" numFmtId="0" xfId="0" applyBorder="1" applyFont="1"/>
    <xf borderId="8" fillId="0" fontId="6" numFmtId="0" xfId="0" applyBorder="1" applyFont="1"/>
    <xf borderId="6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left" readingOrder="0"/>
    </xf>
    <xf borderId="9" fillId="0" fontId="5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right" readingOrder="0"/>
    </xf>
    <xf borderId="1" fillId="5" fontId="2" numFmtId="0" xfId="0" applyAlignment="1" applyBorder="1" applyFont="1">
      <alignment readingOrder="0"/>
    </xf>
    <xf borderId="7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 readingOrder="0"/>
    </xf>
    <xf borderId="3" fillId="0" fontId="7" numFmtId="0" xfId="0" applyAlignment="1" applyBorder="1" applyFont="1">
      <alignment readingOrder="0"/>
    </xf>
    <xf borderId="6" fillId="6" fontId="2" numFmtId="0" xfId="0" applyBorder="1" applyFont="1"/>
    <xf borderId="6" fillId="6" fontId="2" numFmtId="0" xfId="0" applyAlignment="1" applyBorder="1" applyFont="1">
      <alignment readingOrder="0"/>
    </xf>
    <xf borderId="9" fillId="6" fontId="2" numFmtId="0" xfId="0" applyAlignment="1" applyBorder="1" applyFont="1">
      <alignment readingOrder="0"/>
    </xf>
    <xf borderId="5" fillId="0" fontId="2" numFmtId="0" xfId="0" applyAlignment="1" applyBorder="1" applyFont="1">
      <alignment horizontal="left" readingOrder="0"/>
    </xf>
    <xf borderId="5" fillId="0" fontId="5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0.png"/><Relationship Id="rId3" Type="http://schemas.openxmlformats.org/officeDocument/2006/relationships/image" Target="../media/image6.png"/><Relationship Id="rId4" Type="http://schemas.openxmlformats.org/officeDocument/2006/relationships/image" Target="../media/image11.png"/><Relationship Id="rId5" Type="http://schemas.openxmlformats.org/officeDocument/2006/relationships/image" Target="../media/image12.png"/><Relationship Id="rId6" Type="http://schemas.openxmlformats.org/officeDocument/2006/relationships/image" Target="../media/image3.png"/><Relationship Id="rId7" Type="http://schemas.openxmlformats.org/officeDocument/2006/relationships/image" Target="../media/image1.png"/><Relationship Id="rId8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6.png"/><Relationship Id="rId3" Type="http://schemas.openxmlformats.org/officeDocument/2006/relationships/image" Target="../media/image11.png"/><Relationship Id="rId4" Type="http://schemas.openxmlformats.org/officeDocument/2006/relationships/image" Target="../media/image7.png"/><Relationship Id="rId9" Type="http://schemas.openxmlformats.org/officeDocument/2006/relationships/image" Target="../media/image5.png"/><Relationship Id="rId5" Type="http://schemas.openxmlformats.org/officeDocument/2006/relationships/image" Target="../media/image9.png"/><Relationship Id="rId6" Type="http://schemas.openxmlformats.org/officeDocument/2006/relationships/image" Target="../media/image13.png"/><Relationship Id="rId7" Type="http://schemas.openxmlformats.org/officeDocument/2006/relationships/image" Target="../media/image12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16</xdr:row>
      <xdr:rowOff>190500</xdr:rowOff>
    </xdr:from>
    <xdr:ext cx="2066925" cy="10287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1371600</xdr:colOff>
      <xdr:row>63</xdr:row>
      <xdr:rowOff>57150</xdr:rowOff>
    </xdr:from>
    <xdr:ext cx="3209925" cy="1066800"/>
    <xdr:pic>
      <xdr:nvPicPr>
        <xdr:cNvPr id="0" name="image10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70</xdr:row>
      <xdr:rowOff>104775</xdr:rowOff>
    </xdr:from>
    <xdr:ext cx="3267075" cy="1143000"/>
    <xdr:pic>
      <xdr:nvPicPr>
        <xdr:cNvPr id="0" name="image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77</xdr:row>
      <xdr:rowOff>38100</xdr:rowOff>
    </xdr:from>
    <xdr:ext cx="1552575" cy="866775"/>
    <xdr:pic>
      <xdr:nvPicPr>
        <xdr:cNvPr id="0" name="image1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83</xdr:row>
      <xdr:rowOff>104775</xdr:rowOff>
    </xdr:from>
    <xdr:ext cx="1238250" cy="1000125"/>
    <xdr:pic>
      <xdr:nvPicPr>
        <xdr:cNvPr id="0" name="image1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952500</xdr:colOff>
      <xdr:row>23</xdr:row>
      <xdr:rowOff>190500</xdr:rowOff>
    </xdr:from>
    <xdr:ext cx="2009775" cy="1000125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952500</xdr:colOff>
      <xdr:row>30</xdr:row>
      <xdr:rowOff>9525</xdr:rowOff>
    </xdr:from>
    <xdr:ext cx="3733800" cy="381000"/>
    <xdr:pic>
      <xdr:nvPicPr>
        <xdr:cNvPr id="0" name="image1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38</xdr:row>
      <xdr:rowOff>171450</xdr:rowOff>
    </xdr:from>
    <xdr:ext cx="6381750" cy="1181100"/>
    <xdr:pic>
      <xdr:nvPicPr>
        <xdr:cNvPr id="0" name="image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1466850</xdr:colOff>
      <xdr:row>92</xdr:row>
      <xdr:rowOff>28575</xdr:rowOff>
    </xdr:from>
    <xdr:ext cx="3209925" cy="1066800"/>
    <xdr:pic>
      <xdr:nvPicPr>
        <xdr:cNvPr id="0" name="image1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1466850</xdr:colOff>
      <xdr:row>99</xdr:row>
      <xdr:rowOff>19050</xdr:rowOff>
    </xdr:from>
    <xdr:ext cx="3267075" cy="114300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1466850</xdr:colOff>
      <xdr:row>106</xdr:row>
      <xdr:rowOff>9525</xdr:rowOff>
    </xdr:from>
    <xdr:ext cx="1552575" cy="866775"/>
    <xdr:pic>
      <xdr:nvPicPr>
        <xdr:cNvPr id="0" name="image1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1400175</xdr:colOff>
      <xdr:row>20</xdr:row>
      <xdr:rowOff>209550</xdr:rowOff>
    </xdr:from>
    <xdr:ext cx="2543175" cy="1000125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1400175</xdr:colOff>
      <xdr:row>26</xdr:row>
      <xdr:rowOff>190500</xdr:rowOff>
    </xdr:from>
    <xdr:ext cx="2962275" cy="866775"/>
    <xdr:pic>
      <xdr:nvPicPr>
        <xdr:cNvPr id="0" name="image9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1266825</xdr:colOff>
      <xdr:row>26</xdr:row>
      <xdr:rowOff>190500</xdr:rowOff>
    </xdr:from>
    <xdr:ext cx="3105150" cy="866775"/>
    <xdr:pic>
      <xdr:nvPicPr>
        <xdr:cNvPr id="0" name="image1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1466850</xdr:colOff>
      <xdr:row>112</xdr:row>
      <xdr:rowOff>28575</xdr:rowOff>
    </xdr:from>
    <xdr:ext cx="1238250" cy="1000125"/>
    <xdr:pic>
      <xdr:nvPicPr>
        <xdr:cNvPr id="0" name="image1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1400175</xdr:colOff>
      <xdr:row>13</xdr:row>
      <xdr:rowOff>190500</xdr:rowOff>
    </xdr:from>
    <xdr:ext cx="2228850" cy="1200150"/>
    <xdr:pic>
      <xdr:nvPicPr>
        <xdr:cNvPr id="0" name="image8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1076325</xdr:colOff>
      <xdr:row>33</xdr:row>
      <xdr:rowOff>219075</xdr:rowOff>
    </xdr:from>
    <xdr:ext cx="3829050" cy="1800225"/>
    <xdr:pic>
      <xdr:nvPicPr>
        <xdr:cNvPr id="0" name="image5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5.88"/>
    <col customWidth="1" min="3" max="3" width="23.5"/>
    <col customWidth="1" min="4" max="4" width="22.13"/>
    <col customWidth="1" min="5" max="5" width="15.13"/>
    <col customWidth="1" min="7" max="7" width="17.13"/>
    <col customWidth="1" min="8" max="8" width="19.25"/>
    <col customWidth="1" min="12" max="12" width="11.38"/>
    <col customWidth="1" min="13" max="13" width="20.88"/>
    <col customWidth="1" min="17" max="17" width="10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f t="array" ref="A2:A9">SEQUENCE(8,1,1,1)</f>
        <v>1</v>
      </c>
      <c r="B2" s="5">
        <v>9.0</v>
      </c>
      <c r="C2" s="5">
        <v>9.0</v>
      </c>
      <c r="D2" s="5">
        <f>ABS(A2-D21)</f>
        <v>3</v>
      </c>
      <c r="E2" s="4">
        <f>A2-D21</f>
        <v>-3</v>
      </c>
      <c r="F2" s="4">
        <f t="shared" ref="F2:F9" si="1">E2^2</f>
        <v>9</v>
      </c>
      <c r="G2" s="4">
        <f t="shared" ref="G2:G9" si="2">F2*B2</f>
        <v>81</v>
      </c>
    </row>
    <row r="3">
      <c r="A3" s="4">
        <v>2.0</v>
      </c>
      <c r="B3" s="5">
        <v>18.0</v>
      </c>
      <c r="C3" s="5">
        <v>27.0</v>
      </c>
      <c r="D3" s="5">
        <f>ABS(A3-D21)</f>
        <v>2</v>
      </c>
      <c r="E3" s="4">
        <f>A3-D21</f>
        <v>-2</v>
      </c>
      <c r="F3" s="4">
        <f t="shared" si="1"/>
        <v>4</v>
      </c>
      <c r="G3" s="4">
        <f t="shared" si="2"/>
        <v>72</v>
      </c>
    </row>
    <row r="4">
      <c r="A4" s="4">
        <v>3.0</v>
      </c>
      <c r="B4" s="5">
        <v>25.0</v>
      </c>
      <c r="C4" s="5">
        <v>52.0</v>
      </c>
      <c r="D4" s="5">
        <f>ABS(A4-D21)</f>
        <v>1</v>
      </c>
      <c r="E4" s="4">
        <f>A4-D21</f>
        <v>-1</v>
      </c>
      <c r="F4" s="4">
        <f t="shared" si="1"/>
        <v>1</v>
      </c>
      <c r="G4" s="4">
        <f t="shared" si="2"/>
        <v>25</v>
      </c>
    </row>
    <row r="5">
      <c r="A5" s="4">
        <v>4.0</v>
      </c>
      <c r="B5" s="5">
        <v>20.0</v>
      </c>
      <c r="C5" s="5">
        <v>72.0</v>
      </c>
      <c r="D5" s="5">
        <f>ABS(A5-D21)</f>
        <v>0</v>
      </c>
      <c r="E5" s="4">
        <f>A5-D21</f>
        <v>0</v>
      </c>
      <c r="F5" s="4">
        <f t="shared" si="1"/>
        <v>0</v>
      </c>
      <c r="G5" s="4">
        <f t="shared" si="2"/>
        <v>0</v>
      </c>
    </row>
    <row r="6">
      <c r="A6" s="4">
        <v>5.0</v>
      </c>
      <c r="B6" s="5">
        <v>14.0</v>
      </c>
      <c r="C6" s="5">
        <v>86.0</v>
      </c>
      <c r="D6" s="5">
        <f>ABS(A6-D21)</f>
        <v>1</v>
      </c>
      <c r="E6" s="4">
        <f>A6-D21</f>
        <v>1</v>
      </c>
      <c r="F6" s="4">
        <f t="shared" si="1"/>
        <v>1</v>
      </c>
      <c r="G6" s="4">
        <f t="shared" si="2"/>
        <v>14</v>
      </c>
    </row>
    <row r="7">
      <c r="A7" s="4">
        <v>6.0</v>
      </c>
      <c r="B7" s="5">
        <v>5.0</v>
      </c>
      <c r="C7" s="5">
        <v>91.0</v>
      </c>
      <c r="D7" s="5">
        <f>ABS(A7-D21)</f>
        <v>2</v>
      </c>
      <c r="E7" s="4">
        <f>A7-D21</f>
        <v>2</v>
      </c>
      <c r="F7" s="4">
        <f t="shared" si="1"/>
        <v>4</v>
      </c>
      <c r="G7" s="4">
        <f t="shared" si="2"/>
        <v>20</v>
      </c>
    </row>
    <row r="8">
      <c r="A8" s="4">
        <v>7.0</v>
      </c>
      <c r="B8" s="5">
        <v>6.0</v>
      </c>
      <c r="C8" s="5">
        <v>97.0</v>
      </c>
      <c r="D8" s="5">
        <f>ABS(A8-D21)</f>
        <v>3</v>
      </c>
      <c r="E8" s="4">
        <f>A8-D21</f>
        <v>3</v>
      </c>
      <c r="F8" s="4">
        <f t="shared" si="1"/>
        <v>9</v>
      </c>
      <c r="G8" s="4">
        <f t="shared" si="2"/>
        <v>54</v>
      </c>
    </row>
    <row r="9">
      <c r="A9" s="4">
        <v>8.0</v>
      </c>
      <c r="B9" s="5">
        <v>3.0</v>
      </c>
      <c r="C9" s="5">
        <v>100.0</v>
      </c>
      <c r="D9" s="5">
        <f>ABS(A9-D21)</f>
        <v>4</v>
      </c>
      <c r="E9" s="4">
        <f>A9-D21</f>
        <v>4</v>
      </c>
      <c r="F9" s="4">
        <f t="shared" si="1"/>
        <v>16</v>
      </c>
      <c r="G9" s="4">
        <f t="shared" si="2"/>
        <v>48</v>
      </c>
    </row>
    <row r="10">
      <c r="B10" s="6">
        <f>SUM(B2:B9)</f>
        <v>100</v>
      </c>
      <c r="D10" s="7">
        <f>SUM(D2:D9)</f>
        <v>16</v>
      </c>
      <c r="G10" s="8">
        <f>SUM(G2:G9)</f>
        <v>314</v>
      </c>
    </row>
    <row r="14">
      <c r="A14" s="9" t="s">
        <v>7</v>
      </c>
    </row>
    <row r="16">
      <c r="A16" s="10" t="s">
        <v>8</v>
      </c>
      <c r="F16" s="11" t="s">
        <v>9</v>
      </c>
      <c r="L16" s="11" t="s">
        <v>10</v>
      </c>
    </row>
    <row r="17">
      <c r="G17" s="12" t="s">
        <v>11</v>
      </c>
      <c r="M17" s="12" t="s">
        <v>11</v>
      </c>
      <c r="N17" s="13" t="s">
        <v>12</v>
      </c>
    </row>
    <row r="19">
      <c r="B19" s="14" t="s">
        <v>11</v>
      </c>
      <c r="C19" s="15" t="s">
        <v>13</v>
      </c>
      <c r="D19" s="16"/>
    </row>
    <row r="20">
      <c r="B20" s="17"/>
      <c r="C20" s="18" t="s">
        <v>14</v>
      </c>
      <c r="D20" s="19"/>
    </row>
    <row r="21">
      <c r="B21" s="20"/>
      <c r="C21" s="21" t="s">
        <v>15</v>
      </c>
      <c r="D21" s="22">
        <v>4.0</v>
      </c>
    </row>
    <row r="24">
      <c r="B24" s="14" t="s">
        <v>16</v>
      </c>
      <c r="C24" s="23" t="s">
        <v>17</v>
      </c>
      <c r="D24" s="24"/>
      <c r="G24" s="12" t="s">
        <v>16</v>
      </c>
      <c r="M24" s="12" t="s">
        <v>16</v>
      </c>
      <c r="N24" s="25" t="s">
        <v>18</v>
      </c>
    </row>
    <row r="25">
      <c r="B25" s="17"/>
      <c r="C25" s="26"/>
      <c r="D25" s="17"/>
      <c r="E25" s="18"/>
    </row>
    <row r="26">
      <c r="B26" s="17"/>
      <c r="C26" s="27" t="s">
        <v>19</v>
      </c>
      <c r="D26" s="17"/>
      <c r="E26" s="18"/>
    </row>
    <row r="27">
      <c r="B27" s="20"/>
      <c r="C27" s="28" t="s">
        <v>20</v>
      </c>
      <c r="D27" s="17"/>
    </row>
    <row r="30">
      <c r="B30" s="14" t="s">
        <v>21</v>
      </c>
      <c r="C30" s="23" t="s">
        <v>22</v>
      </c>
      <c r="D30" s="24"/>
      <c r="G30" s="12" t="s">
        <v>21</v>
      </c>
      <c r="J30" s="12"/>
      <c r="M30" s="12" t="s">
        <v>21</v>
      </c>
      <c r="N30" s="25" t="s">
        <v>23</v>
      </c>
    </row>
    <row r="31">
      <c r="B31" s="17"/>
      <c r="C31" s="26"/>
      <c r="D31" s="17"/>
      <c r="E31" s="18"/>
    </row>
    <row r="32">
      <c r="B32" s="17"/>
      <c r="C32" s="27" t="s">
        <v>24</v>
      </c>
      <c r="D32" s="17"/>
      <c r="E32" s="18"/>
    </row>
    <row r="33">
      <c r="B33" s="20"/>
      <c r="C33" s="28" t="s">
        <v>25</v>
      </c>
      <c r="D33" s="17"/>
    </row>
    <row r="36">
      <c r="A36" s="10" t="s">
        <v>26</v>
      </c>
    </row>
    <row r="38">
      <c r="A38" s="14" t="s">
        <v>27</v>
      </c>
      <c r="B38" s="16"/>
      <c r="D38" s="14" t="s">
        <v>28</v>
      </c>
      <c r="E38" s="29"/>
      <c r="F38" s="30"/>
      <c r="H38" s="31" t="s">
        <v>9</v>
      </c>
    </row>
    <row r="39">
      <c r="A39" s="17"/>
      <c r="B39" s="32"/>
      <c r="D39" s="17"/>
      <c r="E39" s="33"/>
      <c r="F39" s="19"/>
    </row>
    <row r="40">
      <c r="A40" s="34" t="s">
        <v>29</v>
      </c>
      <c r="B40" s="32"/>
      <c r="D40" s="34" t="s">
        <v>30</v>
      </c>
      <c r="E40" s="33"/>
      <c r="F40" s="19"/>
    </row>
    <row r="41">
      <c r="A41" s="34" t="s">
        <v>31</v>
      </c>
      <c r="B41" s="32"/>
      <c r="D41" s="34" t="s">
        <v>32</v>
      </c>
      <c r="E41" s="33"/>
      <c r="F41" s="19"/>
    </row>
    <row r="42">
      <c r="A42" s="17"/>
      <c r="B42" s="32"/>
      <c r="D42" s="17"/>
      <c r="E42" s="33"/>
      <c r="F42" s="19"/>
    </row>
    <row r="43">
      <c r="A43" s="35" t="s">
        <v>33</v>
      </c>
      <c r="B43" s="19"/>
      <c r="D43" s="35" t="s">
        <v>34</v>
      </c>
      <c r="F43" s="19"/>
    </row>
    <row r="44">
      <c r="A44" s="36"/>
      <c r="B44" s="19"/>
      <c r="D44" s="36"/>
      <c r="F44" s="19"/>
    </row>
    <row r="45">
      <c r="A45" s="37" t="s">
        <v>35</v>
      </c>
      <c r="B45" s="38"/>
      <c r="D45" s="37" t="s">
        <v>36</v>
      </c>
      <c r="E45" s="39"/>
      <c r="F45" s="40"/>
    </row>
    <row r="48">
      <c r="A48" s="14" t="s">
        <v>37</v>
      </c>
      <c r="B48" s="16"/>
      <c r="D48" s="14" t="s">
        <v>38</v>
      </c>
      <c r="E48" s="41"/>
      <c r="F48" s="30"/>
      <c r="H48" s="14" t="s">
        <v>39</v>
      </c>
      <c r="I48" s="29"/>
      <c r="J48" s="29"/>
      <c r="K48" s="29"/>
      <c r="L48" s="29"/>
      <c r="M48" s="29"/>
      <c r="N48" s="16"/>
    </row>
    <row r="49">
      <c r="A49" s="17"/>
      <c r="B49" s="32"/>
      <c r="D49" s="17"/>
      <c r="E49" s="33"/>
      <c r="F49" s="19"/>
      <c r="H49" s="17"/>
      <c r="N49" s="32"/>
    </row>
    <row r="50">
      <c r="A50" s="34" t="s">
        <v>40</v>
      </c>
      <c r="B50" s="32"/>
      <c r="D50" s="34" t="s">
        <v>41</v>
      </c>
      <c r="E50" s="33"/>
      <c r="F50" s="19"/>
      <c r="H50" s="34" t="s">
        <v>42</v>
      </c>
      <c r="N50" s="19"/>
    </row>
    <row r="51">
      <c r="A51" s="34" t="s">
        <v>43</v>
      </c>
      <c r="B51" s="32"/>
      <c r="D51" s="34"/>
      <c r="E51" s="33"/>
      <c r="F51" s="19"/>
      <c r="H51" s="34" t="s">
        <v>44</v>
      </c>
      <c r="N51" s="19"/>
    </row>
    <row r="52">
      <c r="A52" s="17"/>
      <c r="B52" s="32"/>
      <c r="D52" s="29"/>
      <c r="E52" s="29"/>
      <c r="F52" s="41"/>
      <c r="H52" s="34" t="s">
        <v>45</v>
      </c>
      <c r="N52" s="19"/>
    </row>
    <row r="53">
      <c r="A53" s="35" t="s">
        <v>46</v>
      </c>
      <c r="B53" s="19"/>
      <c r="D53" s="18"/>
      <c r="H53" s="34" t="s">
        <v>47</v>
      </c>
      <c r="N53" s="19"/>
    </row>
    <row r="54">
      <c r="A54" s="36"/>
      <c r="B54" s="19"/>
      <c r="D54" s="14" t="s">
        <v>48</v>
      </c>
      <c r="E54" s="41"/>
      <c r="F54" s="30"/>
      <c r="H54" s="37" t="s">
        <v>49</v>
      </c>
      <c r="I54" s="42"/>
      <c r="J54" s="42"/>
      <c r="K54" s="42"/>
      <c r="L54" s="42"/>
      <c r="M54" s="42"/>
      <c r="N54" s="40"/>
    </row>
    <row r="55">
      <c r="A55" s="37" t="s">
        <v>50</v>
      </c>
      <c r="B55" s="38"/>
      <c r="D55" s="17"/>
      <c r="E55" s="33"/>
      <c r="F55" s="19"/>
      <c r="H55" s="13"/>
      <c r="I55" s="13"/>
      <c r="J55" s="13"/>
      <c r="K55" s="13"/>
    </row>
    <row r="56">
      <c r="D56" s="34" t="s">
        <v>51</v>
      </c>
      <c r="E56" s="33"/>
      <c r="F56" s="19"/>
    </row>
    <row r="57">
      <c r="D57" s="35" t="s">
        <v>52</v>
      </c>
      <c r="F57" s="19"/>
    </row>
    <row r="58">
      <c r="D58" s="36"/>
      <c r="F58" s="19"/>
    </row>
    <row r="59">
      <c r="D59" s="37" t="s">
        <v>53</v>
      </c>
      <c r="E59" s="39"/>
      <c r="F59" s="38"/>
    </row>
    <row r="61">
      <c r="A61" s="10" t="s">
        <v>54</v>
      </c>
      <c r="G61" s="31" t="s">
        <v>9</v>
      </c>
      <c r="M61" s="11" t="s">
        <v>10</v>
      </c>
    </row>
    <row r="63">
      <c r="B63" s="14" t="s">
        <v>55</v>
      </c>
      <c r="C63" s="16"/>
      <c r="H63" s="12" t="s">
        <v>55</v>
      </c>
      <c r="N63" s="12" t="s">
        <v>56</v>
      </c>
      <c r="O63" s="25" t="s">
        <v>57</v>
      </c>
    </row>
    <row r="64">
      <c r="B64" s="17"/>
      <c r="C64" s="43" t="s">
        <v>58</v>
      </c>
    </row>
    <row r="65">
      <c r="B65" s="20"/>
      <c r="C65" s="44" t="s">
        <v>59</v>
      </c>
    </row>
    <row r="68">
      <c r="B68" s="14" t="s">
        <v>60</v>
      </c>
      <c r="C68" s="16"/>
    </row>
    <row r="69">
      <c r="B69" s="17"/>
      <c r="C69" s="43" t="s">
        <v>61</v>
      </c>
    </row>
    <row r="70">
      <c r="B70" s="20"/>
      <c r="C70" s="45" t="s">
        <v>62</v>
      </c>
      <c r="H70" s="12" t="s">
        <v>60</v>
      </c>
      <c r="N70" s="12" t="s">
        <v>60</v>
      </c>
      <c r="O70" s="13" t="s">
        <v>63</v>
      </c>
    </row>
    <row r="73">
      <c r="B73" s="14" t="s">
        <v>64</v>
      </c>
      <c r="C73" s="16"/>
    </row>
    <row r="74">
      <c r="B74" s="17"/>
      <c r="C74" s="43" t="s">
        <v>65</v>
      </c>
    </row>
    <row r="75">
      <c r="B75" s="20"/>
      <c r="C75" s="45" t="s">
        <v>66</v>
      </c>
    </row>
    <row r="77">
      <c r="H77" s="12" t="s">
        <v>64</v>
      </c>
      <c r="N77" s="12" t="s">
        <v>64</v>
      </c>
      <c r="O77" s="13" t="s">
        <v>67</v>
      </c>
    </row>
    <row r="78">
      <c r="B78" s="14" t="s">
        <v>68</v>
      </c>
      <c r="C78" s="16"/>
    </row>
    <row r="79">
      <c r="B79" s="17"/>
      <c r="C79" s="43" t="s">
        <v>69</v>
      </c>
    </row>
    <row r="80">
      <c r="B80" s="20"/>
      <c r="C80" s="45" t="s">
        <v>70</v>
      </c>
    </row>
    <row r="83">
      <c r="H83" s="12" t="s">
        <v>71</v>
      </c>
      <c r="N83" s="12" t="s">
        <v>71</v>
      </c>
      <c r="O83" s="13" t="s">
        <v>72</v>
      </c>
    </row>
  </sheetData>
  <mergeCells count="41">
    <mergeCell ref="A14:B14"/>
    <mergeCell ref="A16:D16"/>
    <mergeCell ref="F16:G16"/>
    <mergeCell ref="L16:M16"/>
    <mergeCell ref="N17:Q19"/>
    <mergeCell ref="N24:Q26"/>
    <mergeCell ref="N30:Q33"/>
    <mergeCell ref="C20:D20"/>
    <mergeCell ref="A36:D36"/>
    <mergeCell ref="E38:F38"/>
    <mergeCell ref="E39:F39"/>
    <mergeCell ref="E40:F40"/>
    <mergeCell ref="E41:F41"/>
    <mergeCell ref="A43:B44"/>
    <mergeCell ref="E42:F42"/>
    <mergeCell ref="D43:F44"/>
    <mergeCell ref="E45:F45"/>
    <mergeCell ref="D48:F48"/>
    <mergeCell ref="E49:F49"/>
    <mergeCell ref="E50:F50"/>
    <mergeCell ref="E51:F51"/>
    <mergeCell ref="O70:R72"/>
    <mergeCell ref="H77:I77"/>
    <mergeCell ref="O77:R81"/>
    <mergeCell ref="H83:I83"/>
    <mergeCell ref="O83:R86"/>
    <mergeCell ref="E56:F56"/>
    <mergeCell ref="E55:F55"/>
    <mergeCell ref="E52:F52"/>
    <mergeCell ref="H50:N50"/>
    <mergeCell ref="H51:N51"/>
    <mergeCell ref="H52:N52"/>
    <mergeCell ref="A53:B54"/>
    <mergeCell ref="A61:D61"/>
    <mergeCell ref="M61:N61"/>
    <mergeCell ref="O63:R65"/>
    <mergeCell ref="D54:F54"/>
    <mergeCell ref="D57:F58"/>
    <mergeCell ref="H53:N53"/>
    <mergeCell ref="H54:N54"/>
    <mergeCell ref="E53:F5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20.75"/>
    <col customWidth="1" min="3" max="3" width="23.5"/>
    <col customWidth="1" min="4" max="4" width="17.88"/>
    <col customWidth="1" min="5" max="5" width="19.38"/>
    <col customWidth="1" min="6" max="6" width="14.38"/>
    <col customWidth="1" min="7" max="7" width="19.0"/>
    <col customWidth="1" min="8" max="8" width="23.88"/>
    <col customWidth="1" min="9" max="9" width="16.63"/>
  </cols>
  <sheetData>
    <row r="1">
      <c r="A1" s="1" t="s">
        <v>73</v>
      </c>
      <c r="B1" s="2" t="s">
        <v>74</v>
      </c>
      <c r="C1" s="2" t="s">
        <v>2</v>
      </c>
      <c r="D1" s="3" t="s">
        <v>75</v>
      </c>
      <c r="E1" s="3" t="s">
        <v>76</v>
      </c>
      <c r="F1" s="3" t="s">
        <v>77</v>
      </c>
      <c r="G1" s="3" t="s">
        <v>78</v>
      </c>
      <c r="H1" s="46"/>
      <c r="I1" s="46"/>
      <c r="J1" s="46"/>
      <c r="K1" s="46"/>
      <c r="L1" s="46"/>
      <c r="M1" s="46"/>
      <c r="N1" s="46"/>
    </row>
    <row r="2">
      <c r="A2" s="47" t="s">
        <v>79</v>
      </c>
      <c r="B2" s="5">
        <v>7.0</v>
      </c>
      <c r="C2" s="5">
        <v>7.0</v>
      </c>
      <c r="D2" s="5">
        <v>3.0</v>
      </c>
      <c r="E2" s="5">
        <f>ABS(D2-D19)</f>
        <v>6.05</v>
      </c>
      <c r="F2" s="5">
        <f t="shared" ref="F2:F8" si="1">POWER(E2,2)</f>
        <v>36.6025</v>
      </c>
      <c r="G2" s="48">
        <f t="shared" ref="G2:G8" si="2">PRODUCT(B2,F2)</f>
        <v>256.2175</v>
      </c>
    </row>
    <row r="3">
      <c r="A3" s="47" t="s">
        <v>80</v>
      </c>
      <c r="B3" s="5">
        <v>8.0</v>
      </c>
      <c r="C3" s="5">
        <v>15.0</v>
      </c>
      <c r="D3" s="5">
        <v>5.0</v>
      </c>
      <c r="E3" s="5">
        <f>ABS(D3-D19)</f>
        <v>4.05</v>
      </c>
      <c r="F3" s="5">
        <f t="shared" si="1"/>
        <v>16.4025</v>
      </c>
      <c r="G3" s="48">
        <f t="shared" si="2"/>
        <v>131.22</v>
      </c>
    </row>
    <row r="4">
      <c r="A4" s="47" t="s">
        <v>81</v>
      </c>
      <c r="B4" s="5">
        <v>13.0</v>
      </c>
      <c r="C4" s="5">
        <v>28.0</v>
      </c>
      <c r="D4" s="5">
        <v>7.0</v>
      </c>
      <c r="E4" s="5">
        <f>ABS(D4-D19)</f>
        <v>2.05</v>
      </c>
      <c r="F4" s="5">
        <f t="shared" si="1"/>
        <v>4.2025</v>
      </c>
      <c r="G4" s="48">
        <f t="shared" si="2"/>
        <v>54.6325</v>
      </c>
    </row>
    <row r="5">
      <c r="A5" s="47" t="s">
        <v>82</v>
      </c>
      <c r="B5" s="5">
        <v>22.0</v>
      </c>
      <c r="C5" s="5">
        <v>50.0</v>
      </c>
      <c r="D5" s="5">
        <v>9.0</v>
      </c>
      <c r="E5" s="5">
        <f>ABS(D5-D19)</f>
        <v>0.05</v>
      </c>
      <c r="F5" s="5">
        <f t="shared" si="1"/>
        <v>0.0025</v>
      </c>
      <c r="G5" s="48">
        <f t="shared" si="2"/>
        <v>0.055</v>
      </c>
    </row>
    <row r="6">
      <c r="A6" s="47" t="s">
        <v>83</v>
      </c>
      <c r="B6" s="5">
        <v>16.0</v>
      </c>
      <c r="C6" s="5">
        <v>66.0</v>
      </c>
      <c r="D6" s="5">
        <v>11.0</v>
      </c>
      <c r="E6" s="5">
        <f>ABS(D6-D19)</f>
        <v>1.95</v>
      </c>
      <c r="F6" s="5">
        <f t="shared" si="1"/>
        <v>3.8025</v>
      </c>
      <c r="G6" s="48">
        <f t="shared" si="2"/>
        <v>60.84</v>
      </c>
    </row>
    <row r="7">
      <c r="A7" s="47" t="s">
        <v>84</v>
      </c>
      <c r="B7" s="5">
        <v>6.0</v>
      </c>
      <c r="C7" s="5">
        <v>72.0</v>
      </c>
      <c r="D7" s="5">
        <v>13.0</v>
      </c>
      <c r="E7" s="5">
        <f>ABS(D7-D19)</f>
        <v>3.95</v>
      </c>
      <c r="F7" s="5">
        <f t="shared" si="1"/>
        <v>15.6025</v>
      </c>
      <c r="G7" s="48">
        <f t="shared" si="2"/>
        <v>93.615</v>
      </c>
    </row>
    <row r="8">
      <c r="A8" s="47" t="s">
        <v>85</v>
      </c>
      <c r="B8" s="5">
        <v>8.0</v>
      </c>
      <c r="C8" s="5">
        <v>80.0</v>
      </c>
      <c r="D8" s="5">
        <v>15.0</v>
      </c>
      <c r="E8" s="5">
        <f>ABS(D8-D19)</f>
        <v>5.95</v>
      </c>
      <c r="F8" s="5">
        <f t="shared" si="1"/>
        <v>35.4025</v>
      </c>
      <c r="G8" s="48">
        <f t="shared" si="2"/>
        <v>283.22</v>
      </c>
    </row>
    <row r="9">
      <c r="B9" s="49">
        <f>SUM(B2:B8)</f>
        <v>80</v>
      </c>
      <c r="D9" s="18"/>
      <c r="E9" s="49">
        <f>SUM(E2:E8)</f>
        <v>24.05</v>
      </c>
      <c r="G9" s="49">
        <f>SUM(G2:G8)</f>
        <v>879.8</v>
      </c>
    </row>
    <row r="12">
      <c r="A12" s="9" t="s">
        <v>7</v>
      </c>
    </row>
    <row r="13">
      <c r="G13" s="31" t="s">
        <v>9</v>
      </c>
    </row>
    <row r="14">
      <c r="A14" s="10" t="s">
        <v>8</v>
      </c>
      <c r="H14" s="12" t="s">
        <v>11</v>
      </c>
    </row>
    <row r="17">
      <c r="B17" s="14" t="s">
        <v>11</v>
      </c>
      <c r="C17" s="15" t="s">
        <v>86</v>
      </c>
      <c r="D17" s="16"/>
    </row>
    <row r="18">
      <c r="B18" s="17"/>
      <c r="C18" s="18" t="s">
        <v>87</v>
      </c>
      <c r="D18" s="19"/>
    </row>
    <row r="19">
      <c r="B19" s="50"/>
      <c r="C19" s="21" t="s">
        <v>88</v>
      </c>
      <c r="D19" s="44">
        <v>9.05</v>
      </c>
    </row>
    <row r="21">
      <c r="H21" s="12" t="s">
        <v>16</v>
      </c>
    </row>
    <row r="22">
      <c r="B22" s="14" t="s">
        <v>16</v>
      </c>
      <c r="C22" s="51" t="s">
        <v>89</v>
      </c>
      <c r="D22" s="52" t="s">
        <v>90</v>
      </c>
      <c r="E22" s="16"/>
    </row>
    <row r="23">
      <c r="B23" s="17"/>
      <c r="C23" s="53"/>
      <c r="D23" s="18" t="s">
        <v>91</v>
      </c>
      <c r="E23" s="43">
        <f>80/2</f>
        <v>40</v>
      </c>
    </row>
    <row r="24">
      <c r="B24" s="17"/>
      <c r="C24" s="54" t="s">
        <v>92</v>
      </c>
      <c r="D24" s="18"/>
      <c r="E24" s="43"/>
    </row>
    <row r="25">
      <c r="B25" s="20"/>
      <c r="C25" s="55" t="s">
        <v>93</v>
      </c>
      <c r="D25" s="39"/>
      <c r="E25" s="38"/>
    </row>
    <row r="27">
      <c r="H27" s="12" t="s">
        <v>21</v>
      </c>
      <c r="J27" s="12" t="s">
        <v>94</v>
      </c>
    </row>
    <row r="28">
      <c r="B28" s="14" t="s">
        <v>21</v>
      </c>
      <c r="C28" s="51" t="s">
        <v>95</v>
      </c>
      <c r="D28" s="52" t="s">
        <v>90</v>
      </c>
      <c r="E28" s="16"/>
    </row>
    <row r="29">
      <c r="B29" s="17"/>
      <c r="C29" s="53"/>
      <c r="D29" s="18" t="s">
        <v>96</v>
      </c>
      <c r="E29" s="43">
        <f>22 - 13</f>
        <v>9</v>
      </c>
    </row>
    <row r="30">
      <c r="B30" s="17"/>
      <c r="C30" s="54" t="s">
        <v>97</v>
      </c>
      <c r="D30" s="18" t="s">
        <v>98</v>
      </c>
      <c r="E30" s="43">
        <f> 22 - 16</f>
        <v>6</v>
      </c>
    </row>
    <row r="31">
      <c r="B31" s="20"/>
      <c r="C31" s="55" t="s">
        <v>99</v>
      </c>
      <c r="D31" s="39"/>
      <c r="E31" s="38"/>
    </row>
    <row r="34">
      <c r="A34" s="10" t="s">
        <v>26</v>
      </c>
      <c r="G34" s="31" t="s">
        <v>9</v>
      </c>
    </row>
    <row r="37">
      <c r="A37" s="14" t="s">
        <v>27</v>
      </c>
      <c r="B37" s="41"/>
      <c r="C37" s="41"/>
      <c r="D37" s="41"/>
      <c r="E37" s="30"/>
    </row>
    <row r="38">
      <c r="A38" s="34" t="s">
        <v>100</v>
      </c>
      <c r="E38" s="19"/>
    </row>
    <row r="39">
      <c r="A39" s="34" t="s">
        <v>101</v>
      </c>
      <c r="E39" s="19"/>
    </row>
    <row r="40">
      <c r="A40" s="34"/>
      <c r="E40" s="19"/>
    </row>
    <row r="41">
      <c r="A41" s="56" t="s">
        <v>102</v>
      </c>
      <c r="E41" s="19"/>
    </row>
    <row r="42">
      <c r="A42" s="57" t="s">
        <v>103</v>
      </c>
      <c r="E42" s="19"/>
    </row>
    <row r="43">
      <c r="A43" s="57" t="s">
        <v>104</v>
      </c>
      <c r="E43" s="19"/>
    </row>
    <row r="44">
      <c r="A44" s="57" t="s">
        <v>105</v>
      </c>
      <c r="E44" s="19"/>
    </row>
    <row r="45">
      <c r="A45" s="57" t="s">
        <v>106</v>
      </c>
      <c r="E45" s="19"/>
    </row>
    <row r="46">
      <c r="A46" s="58" t="s">
        <v>107</v>
      </c>
      <c r="B46" s="42"/>
      <c r="C46" s="42"/>
      <c r="D46" s="42"/>
      <c r="E46" s="40"/>
      <c r="G46" s="14" t="s">
        <v>108</v>
      </c>
      <c r="H46" s="16"/>
    </row>
    <row r="47">
      <c r="G47" s="34" t="s">
        <v>109</v>
      </c>
      <c r="H47" s="19"/>
    </row>
    <row r="48">
      <c r="G48" s="34" t="s">
        <v>110</v>
      </c>
      <c r="H48" s="19"/>
    </row>
    <row r="49">
      <c r="A49" s="14" t="s">
        <v>111</v>
      </c>
      <c r="B49" s="41"/>
      <c r="C49" s="41"/>
      <c r="D49" s="41"/>
      <c r="E49" s="30"/>
      <c r="G49" s="34" t="s">
        <v>112</v>
      </c>
      <c r="H49" s="19"/>
    </row>
    <row r="50">
      <c r="A50" s="34" t="s">
        <v>113</v>
      </c>
      <c r="E50" s="19"/>
      <c r="G50" s="34" t="s">
        <v>114</v>
      </c>
      <c r="H50" s="19"/>
    </row>
    <row r="51">
      <c r="A51" s="34" t="s">
        <v>115</v>
      </c>
      <c r="E51" s="19"/>
      <c r="G51" s="37" t="s">
        <v>116</v>
      </c>
      <c r="H51" s="40"/>
    </row>
    <row r="52">
      <c r="A52" s="34"/>
      <c r="E52" s="19"/>
    </row>
    <row r="53">
      <c r="A53" s="56" t="s">
        <v>117</v>
      </c>
      <c r="E53" s="19"/>
    </row>
    <row r="54">
      <c r="A54" s="57" t="s">
        <v>118</v>
      </c>
      <c r="E54" s="19"/>
    </row>
    <row r="55">
      <c r="A55" s="57" t="s">
        <v>119</v>
      </c>
      <c r="E55" s="19"/>
    </row>
    <row r="56">
      <c r="A56" s="57" t="s">
        <v>120</v>
      </c>
      <c r="E56" s="19"/>
    </row>
    <row r="57">
      <c r="A57" s="57" t="s">
        <v>121</v>
      </c>
      <c r="E57" s="19"/>
      <c r="G57" s="18"/>
    </row>
    <row r="58">
      <c r="A58" s="58" t="s">
        <v>122</v>
      </c>
      <c r="B58" s="42"/>
      <c r="C58" s="42"/>
      <c r="D58" s="42"/>
      <c r="E58" s="40"/>
      <c r="H58" s="18"/>
    </row>
    <row r="61">
      <c r="A61" s="14" t="s">
        <v>37</v>
      </c>
      <c r="B61" s="41"/>
      <c r="C61" s="41"/>
      <c r="D61" s="41"/>
      <c r="E61" s="30"/>
      <c r="G61" s="14" t="s">
        <v>123</v>
      </c>
      <c r="H61" s="29"/>
      <c r="I61" s="29"/>
      <c r="J61" s="29"/>
      <c r="K61" s="29"/>
      <c r="L61" s="29"/>
      <c r="M61" s="16"/>
    </row>
    <row r="62">
      <c r="A62" s="34" t="s">
        <v>124</v>
      </c>
      <c r="E62" s="19"/>
      <c r="G62" s="17"/>
      <c r="M62" s="32"/>
    </row>
    <row r="63">
      <c r="A63" s="34" t="s">
        <v>125</v>
      </c>
      <c r="E63" s="19"/>
      <c r="G63" s="34" t="s">
        <v>126</v>
      </c>
      <c r="M63" s="19"/>
    </row>
    <row r="64">
      <c r="A64" s="34"/>
      <c r="E64" s="19"/>
      <c r="G64" s="34" t="s">
        <v>127</v>
      </c>
      <c r="M64" s="19"/>
    </row>
    <row r="65">
      <c r="A65" s="56" t="s">
        <v>128</v>
      </c>
      <c r="E65" s="19"/>
      <c r="G65" s="34" t="s">
        <v>129</v>
      </c>
      <c r="M65" s="19"/>
    </row>
    <row r="66">
      <c r="A66" s="57" t="s">
        <v>130</v>
      </c>
      <c r="E66" s="19"/>
      <c r="G66" s="34" t="s">
        <v>131</v>
      </c>
      <c r="M66" s="19"/>
    </row>
    <row r="67">
      <c r="A67" s="57" t="s">
        <v>132</v>
      </c>
      <c r="E67" s="19"/>
      <c r="G67" s="37" t="s">
        <v>133</v>
      </c>
      <c r="H67" s="42"/>
      <c r="I67" s="42"/>
      <c r="J67" s="42"/>
      <c r="K67" s="42"/>
      <c r="L67" s="42"/>
      <c r="M67" s="40"/>
    </row>
    <row r="68">
      <c r="A68" s="57" t="s">
        <v>134</v>
      </c>
      <c r="E68" s="19"/>
      <c r="G68" s="59"/>
    </row>
    <row r="69">
      <c r="A69" s="57" t="s">
        <v>135</v>
      </c>
      <c r="E69" s="19"/>
      <c r="G69" s="60"/>
    </row>
    <row r="70">
      <c r="A70" s="58" t="s">
        <v>136</v>
      </c>
      <c r="B70" s="42"/>
      <c r="C70" s="42"/>
      <c r="D70" s="42"/>
      <c r="E70" s="40"/>
      <c r="G70" s="60"/>
    </row>
    <row r="71">
      <c r="G71" s="59"/>
    </row>
    <row r="72">
      <c r="G72" s="60"/>
    </row>
    <row r="73">
      <c r="A73" s="14" t="s">
        <v>137</v>
      </c>
      <c r="B73" s="41"/>
      <c r="C73" s="41"/>
      <c r="D73" s="41"/>
      <c r="E73" s="30"/>
      <c r="G73" s="59"/>
    </row>
    <row r="74">
      <c r="A74" s="34" t="s">
        <v>138</v>
      </c>
      <c r="E74" s="19"/>
      <c r="G74" s="60"/>
    </row>
    <row r="75">
      <c r="A75" s="37" t="s">
        <v>139</v>
      </c>
      <c r="B75" s="42"/>
      <c r="C75" s="42"/>
      <c r="D75" s="42"/>
      <c r="E75" s="40"/>
      <c r="G75" s="60"/>
    </row>
    <row r="76">
      <c r="G76" s="60"/>
    </row>
    <row r="77">
      <c r="G77" s="60"/>
    </row>
    <row r="78">
      <c r="A78" s="14" t="s">
        <v>140</v>
      </c>
      <c r="B78" s="41"/>
      <c r="C78" s="41"/>
      <c r="D78" s="41"/>
      <c r="E78" s="30"/>
      <c r="G78" s="60"/>
    </row>
    <row r="79">
      <c r="A79" s="34" t="s">
        <v>141</v>
      </c>
      <c r="E79" s="19"/>
      <c r="G79" s="60"/>
    </row>
    <row r="80">
      <c r="A80" s="34" t="s">
        <v>142</v>
      </c>
      <c r="E80" s="19"/>
      <c r="G80" s="60"/>
    </row>
    <row r="81">
      <c r="A81" s="34"/>
      <c r="E81" s="19"/>
      <c r="G81" s="60"/>
    </row>
    <row r="82">
      <c r="A82" s="56" t="s">
        <v>143</v>
      </c>
      <c r="E82" s="19"/>
      <c r="G82" s="60"/>
    </row>
    <row r="83">
      <c r="A83" s="57" t="s">
        <v>144</v>
      </c>
      <c r="E83" s="19"/>
    </row>
    <row r="84">
      <c r="A84" s="57" t="s">
        <v>145</v>
      </c>
      <c r="E84" s="19"/>
    </row>
    <row r="85">
      <c r="A85" s="57" t="s">
        <v>146</v>
      </c>
      <c r="E85" s="19"/>
    </row>
    <row r="86">
      <c r="A86" s="57" t="s">
        <v>147</v>
      </c>
      <c r="E86" s="19"/>
    </row>
    <row r="87">
      <c r="A87" s="58" t="s">
        <v>148</v>
      </c>
      <c r="B87" s="42"/>
      <c r="C87" s="42"/>
      <c r="D87" s="42"/>
      <c r="E87" s="40"/>
    </row>
    <row r="90">
      <c r="A90" s="10" t="s">
        <v>54</v>
      </c>
      <c r="E90" s="31" t="s">
        <v>9</v>
      </c>
    </row>
    <row r="91">
      <c r="A91" s="18"/>
    </row>
    <row r="92">
      <c r="F92" s="12" t="s">
        <v>55</v>
      </c>
    </row>
    <row r="93">
      <c r="B93" s="14" t="s">
        <v>55</v>
      </c>
      <c r="C93" s="16"/>
    </row>
    <row r="94">
      <c r="B94" s="17"/>
      <c r="C94" s="43" t="s">
        <v>149</v>
      </c>
    </row>
    <row r="95">
      <c r="B95" s="20"/>
      <c r="C95" s="44" t="s">
        <v>150</v>
      </c>
    </row>
    <row r="98">
      <c r="B98" s="14" t="s">
        <v>60</v>
      </c>
      <c r="C98" s="16"/>
    </row>
    <row r="99">
      <c r="B99" s="17"/>
      <c r="C99" s="43" t="s">
        <v>151</v>
      </c>
      <c r="F99" s="12" t="s">
        <v>60</v>
      </c>
    </row>
    <row r="100">
      <c r="B100" s="20"/>
      <c r="C100" s="45" t="s">
        <v>152</v>
      </c>
    </row>
    <row r="103">
      <c r="B103" s="14" t="s">
        <v>64</v>
      </c>
      <c r="C103" s="16"/>
    </row>
    <row r="104">
      <c r="B104" s="17"/>
      <c r="C104" s="43" t="s">
        <v>153</v>
      </c>
    </row>
    <row r="105">
      <c r="B105" s="20"/>
      <c r="C105" s="45" t="s">
        <v>154</v>
      </c>
    </row>
    <row r="106">
      <c r="F106" s="12" t="s">
        <v>64</v>
      </c>
    </row>
    <row r="108">
      <c r="B108" s="14" t="s">
        <v>68</v>
      </c>
      <c r="C108" s="16"/>
    </row>
    <row r="109">
      <c r="B109" s="17"/>
      <c r="C109" s="43" t="s">
        <v>155</v>
      </c>
    </row>
    <row r="110">
      <c r="B110" s="20"/>
      <c r="C110" s="45" t="s">
        <v>156</v>
      </c>
    </row>
    <row r="112">
      <c r="F112" s="12" t="s">
        <v>71</v>
      </c>
    </row>
  </sheetData>
  <mergeCells count="59">
    <mergeCell ref="A43:E43"/>
    <mergeCell ref="A42:E42"/>
    <mergeCell ref="A45:E45"/>
    <mergeCell ref="A44:E44"/>
    <mergeCell ref="A49:E49"/>
    <mergeCell ref="A50:E50"/>
    <mergeCell ref="G48:H48"/>
    <mergeCell ref="G47:H47"/>
    <mergeCell ref="G50:H50"/>
    <mergeCell ref="G51:H51"/>
    <mergeCell ref="A41:E41"/>
    <mergeCell ref="A46:E46"/>
    <mergeCell ref="A40:E40"/>
    <mergeCell ref="A51:E51"/>
    <mergeCell ref="A68:E68"/>
    <mergeCell ref="A69:E69"/>
    <mergeCell ref="G66:M66"/>
    <mergeCell ref="G63:M63"/>
    <mergeCell ref="G64:M64"/>
    <mergeCell ref="G67:M67"/>
    <mergeCell ref="G65:M65"/>
    <mergeCell ref="A37:E37"/>
    <mergeCell ref="A52:E52"/>
    <mergeCell ref="A53:E53"/>
    <mergeCell ref="F112:G112"/>
    <mergeCell ref="G49:H49"/>
    <mergeCell ref="A63:E63"/>
    <mergeCell ref="A64:E64"/>
    <mergeCell ref="A61:E61"/>
    <mergeCell ref="A55:E55"/>
    <mergeCell ref="A54:E54"/>
    <mergeCell ref="A80:E80"/>
    <mergeCell ref="A81:E81"/>
    <mergeCell ref="A78:E78"/>
    <mergeCell ref="A83:E83"/>
    <mergeCell ref="A84:E84"/>
    <mergeCell ref="A79:E79"/>
    <mergeCell ref="A82:E82"/>
    <mergeCell ref="A87:E87"/>
    <mergeCell ref="A66:E66"/>
    <mergeCell ref="A67:E67"/>
    <mergeCell ref="A62:E62"/>
    <mergeCell ref="A65:E65"/>
    <mergeCell ref="A58:E58"/>
    <mergeCell ref="A56:E56"/>
    <mergeCell ref="A57:E57"/>
    <mergeCell ref="A70:E70"/>
    <mergeCell ref="A75:E75"/>
    <mergeCell ref="A73:E73"/>
    <mergeCell ref="A74:E74"/>
    <mergeCell ref="A85:E85"/>
    <mergeCell ref="A86:E86"/>
    <mergeCell ref="A12:B12"/>
    <mergeCell ref="A14:D14"/>
    <mergeCell ref="C18:D18"/>
    <mergeCell ref="A34:E34"/>
    <mergeCell ref="A90:D90"/>
    <mergeCell ref="A39:E39"/>
    <mergeCell ref="A38:E38"/>
  </mergeCells>
  <drawing r:id="rId1"/>
</worksheet>
</file>