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esktop\"/>
    </mc:Choice>
  </mc:AlternateContent>
  <bookViews>
    <workbookView xWindow="0" yWindow="0" windowWidth="38400" windowHeight="17580"/>
  </bookViews>
  <sheets>
    <sheet name="Coffee_domestic_consumption" sheetId="1" r:id="rId1"/>
    <sheet name="Grafico" sheetId="4" r:id="rId2"/>
  </sheets>
  <definedNames>
    <definedName name="_xlnm._FilterDatabase" localSheetId="0" hidden="1">Coffee_domestic_consumption!$A$1:$AG$56</definedName>
  </definedNames>
  <calcPr calcId="162913"/>
</workbook>
</file>

<file path=xl/calcChain.xml><?xml version="1.0" encoding="utf-8"?>
<calcChain xmlns="http://schemas.openxmlformats.org/spreadsheetml/2006/main">
  <c r="AG59" i="1" l="1"/>
  <c r="AG60" i="1"/>
  <c r="AG61" i="1"/>
  <c r="AG62" i="1"/>
  <c r="AG63" i="1"/>
  <c r="AG64" i="1"/>
  <c r="AG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C65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C64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C63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C62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C61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C60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D59" i="1"/>
  <c r="C59" i="1"/>
</calcChain>
</file>

<file path=xl/sharedStrings.xml><?xml version="1.0" encoding="utf-8"?>
<sst xmlns="http://schemas.openxmlformats.org/spreadsheetml/2006/main" count="187" uniqueCount="105">
  <si>
    <t>Country</t>
  </si>
  <si>
    <t>Coffee type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</si>
  <si>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</si>
  <si>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</si>
  <si>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</si>
  <si>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</si>
  <si>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</si>
  <si>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</si>
  <si>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</si>
  <si>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</si>
  <si>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</si>
  <si>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</si>
  <si>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</si>
  <si>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</si>
  <si>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</si>
  <si>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</si>
  <si>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</si>
  <si>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</si>
  <si>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</si>
  <si>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</si>
  <si>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</si>
  <si>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</si>
  <si>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</si>
  <si>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</si>
  <si>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</si>
  <si>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</si>
  <si>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</si>
  <si>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</si>
  <si>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</si>
  <si>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</si>
  <si>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</si>
  <si>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</si>
  <si>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Total_domestic_consumption</t>
  </si>
  <si>
    <t>Angola</t>
  </si>
  <si>
    <t>Robusta/Arabica</t>
  </si>
  <si>
    <t>Bolivia (Plurinational State of)</t>
  </si>
  <si>
    <t>Arabica</t>
  </si>
  <si>
    <t>Brazil</t>
  </si>
  <si>
    <t>Arabica/Robusta</t>
  </si>
  <si>
    <t>Burundi</t>
  </si>
  <si>
    <t>Ecuador</t>
  </si>
  <si>
    <t>Indonesia</t>
  </si>
  <si>
    <t>Madagascar</t>
  </si>
  <si>
    <t>Robusta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</si>
  <si>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</si>
  <si>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</si>
  <si>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</si>
  <si>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</si>
  <si>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</si>
  <si>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</si>
  <si>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</si>
  <si>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</si>
  <si>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</si>
  <si>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</si>
  <si>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</si>
  <si>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</si>
  <si>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</si>
  <si>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</si>
  <si>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</si>
  <si>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</si>
  <si>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</si>
  <si>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</si>
  <si>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CÃ´te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</si>
  <si>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</si>
  <si>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</si>
  <si>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</si>
  <si>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</si>
  <si>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</si>
  <si>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</si>
  <si>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</si>
  <si>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</si>
  <si>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</si>
  <si>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</si>
  <si>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</si>
  <si>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</si>
  <si>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</si>
  <si>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</si>
  <si>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</si>
  <si>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</si>
  <si>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</si>
  <si>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</si>
  <si>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</si>
  <si>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</si>
  <si>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</si>
  <si>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</si>
  <si>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</si>
  <si>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</si>
  <si>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</si>
  <si>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</si>
  <si>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</si>
  <si>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</si>
  <si>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</si>
  <si>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MASSIMO</t>
  </si>
  <si>
    <t>MINIMO</t>
  </si>
  <si>
    <t>MEDIA</t>
  </si>
  <si>
    <t>MODA</t>
  </si>
  <si>
    <t>MEDIANA</t>
  </si>
  <si>
    <t>50 PERCENTILE</t>
  </si>
  <si>
    <t>3 QUARTILE</t>
  </si>
  <si>
    <t>1 QUARTILE</t>
  </si>
  <si>
    <t>75 PERCENTILE</t>
  </si>
  <si>
    <t>25 PERCENTILE</t>
  </si>
  <si>
    <t>Consumo Mondiale caffè:90/17</t>
  </si>
  <si>
    <t>* https://www.kaggle.com/datasets/michals22/coffee-dataset</t>
  </si>
  <si>
    <t>TARANTINO 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</si>
</sst>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5" borderId="10" xfId="0" applyFill="1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0" fontId="0" fillId="0" borderId="17" xfId="0" applyBorder="1" applyAlignment="1">
      <alignment horizontal="center"/>
    </xf>
    <xf numFmtId="0" fontId="0" fillId="0" borderId="11" xfId="0" applyBorder="1"/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6" xfId="0" applyFont="1" applyFill="1" applyBorder="1"/>
    <xf numFmtId="0" fontId="18" fillId="40" borderId="0" xfId="0" applyFont="1" applyFill="1" applyBorder="1"/>
    <xf numFmtId="0" fontId="18" fillId="40" borderId="0" xfId="0" applyFont="1" applyFill="1"/>
    <xf numFmtId="0" fontId="16" fillId="0" borderId="17" xfId="0" applyFont="1" applyBorder="1"/>
    <xf numFmtId="0" fontId="19" fillId="34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Consumo mondiale domestico del caffè dal 1990 al 2017</a:t>
            </a:r>
          </a:p>
        </c:rich>
      </c:tx>
      <c:layout>
        <c:manualLayout>
          <c:xMode val="edge"/>
          <c:yMode val="edge"/>
          <c:x val="0.30701356663477081"/>
          <c:y val="3.3947141641157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1150587883831587E-2"/>
          <c:y val="9.8790886791325611E-2"/>
          <c:w val="0.85471779442203866"/>
          <c:h val="0.8100868089340497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Coffee_domestic_consumption!$C$59:$AF$59</c:f>
              <c:numCache>
                <c:formatCode>General</c:formatCode>
                <c:ptCount val="30"/>
                <c:pt idx="0">
                  <c:v>492000000</c:v>
                </c:pt>
                <c:pt idx="1">
                  <c:v>510000000</c:v>
                </c:pt>
                <c:pt idx="2">
                  <c:v>534000000</c:v>
                </c:pt>
                <c:pt idx="3">
                  <c:v>546000000</c:v>
                </c:pt>
                <c:pt idx="4">
                  <c:v>558000000</c:v>
                </c:pt>
                <c:pt idx="5">
                  <c:v>606000000</c:v>
                </c:pt>
                <c:pt idx="6">
                  <c:v>660000000</c:v>
                </c:pt>
                <c:pt idx="7">
                  <c:v>690000000</c:v>
                </c:pt>
                <c:pt idx="8">
                  <c:v>732000000</c:v>
                </c:pt>
                <c:pt idx="9">
                  <c:v>762000000</c:v>
                </c:pt>
                <c:pt idx="10">
                  <c:v>792000000</c:v>
                </c:pt>
                <c:pt idx="11">
                  <c:v>815400000</c:v>
                </c:pt>
                <c:pt idx="12">
                  <c:v>825000000</c:v>
                </c:pt>
                <c:pt idx="13">
                  <c:v>852000000</c:v>
                </c:pt>
                <c:pt idx="14">
                  <c:v>896760000</c:v>
                </c:pt>
                <c:pt idx="15">
                  <c:v>932280000</c:v>
                </c:pt>
                <c:pt idx="16">
                  <c:v>979860000</c:v>
                </c:pt>
                <c:pt idx="17">
                  <c:v>1026600000</c:v>
                </c:pt>
                <c:pt idx="18">
                  <c:v>1059600000</c:v>
                </c:pt>
                <c:pt idx="19">
                  <c:v>1103400000</c:v>
                </c:pt>
                <c:pt idx="20">
                  <c:v>1147920000</c:v>
                </c:pt>
                <c:pt idx="21">
                  <c:v>1183200000</c:v>
                </c:pt>
                <c:pt idx="22">
                  <c:v>1219800000</c:v>
                </c:pt>
                <c:pt idx="23">
                  <c:v>1205100000</c:v>
                </c:pt>
                <c:pt idx="24">
                  <c:v>1219980000</c:v>
                </c:pt>
                <c:pt idx="25">
                  <c:v>1230480000</c:v>
                </c:pt>
                <c:pt idx="26">
                  <c:v>1273500000</c:v>
                </c:pt>
                <c:pt idx="27">
                  <c:v>1319820000</c:v>
                </c:pt>
                <c:pt idx="28">
                  <c:v>1332000000</c:v>
                </c:pt>
                <c:pt idx="29">
                  <c:v>1320000000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3-440A-A941-98306149BB73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Coffee_domestic_consumption!$C$60:$AF$60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8760000</c:v>
                </c:pt>
                <c:pt idx="14">
                  <c:v>8160000</c:v>
                </c:pt>
                <c:pt idx="15">
                  <c:v>8280000</c:v>
                </c:pt>
                <c:pt idx="16">
                  <c:v>8280000</c:v>
                </c:pt>
                <c:pt idx="17">
                  <c:v>7800000</c:v>
                </c:pt>
                <c:pt idx="18">
                  <c:v>7800000</c:v>
                </c:pt>
                <c:pt idx="19">
                  <c:v>7800000</c:v>
                </c:pt>
                <c:pt idx="20">
                  <c:v>7800000</c:v>
                </c:pt>
                <c:pt idx="21">
                  <c:v>7800000</c:v>
                </c:pt>
                <c:pt idx="22">
                  <c:v>7800000</c:v>
                </c:pt>
                <c:pt idx="23">
                  <c:v>7800000</c:v>
                </c:pt>
                <c:pt idx="24">
                  <c:v>7500000</c:v>
                </c:pt>
                <c:pt idx="25">
                  <c:v>6900000</c:v>
                </c:pt>
                <c:pt idx="26">
                  <c:v>6000000</c:v>
                </c:pt>
                <c:pt idx="27">
                  <c:v>5400000</c:v>
                </c:pt>
                <c:pt idx="28">
                  <c:v>3900000</c:v>
                </c:pt>
                <c:pt idx="29">
                  <c:v>3840000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3-440A-A941-98306149BB73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Coffee_domestic_consumption!$C$61:$AF$61</c:f>
              <c:numCache>
                <c:formatCode>General</c:formatCode>
                <c:ptCount val="30"/>
                <c:pt idx="0">
                  <c:v>21282775.636363637</c:v>
                </c:pt>
                <c:pt idx="1">
                  <c:v>22067014.90909091</c:v>
                </c:pt>
                <c:pt idx="2">
                  <c:v>22856129.454545453</c:v>
                </c:pt>
                <c:pt idx="3">
                  <c:v>23015897.454545453</c:v>
                </c:pt>
                <c:pt idx="4">
                  <c:v>23301999.272727273</c:v>
                </c:pt>
                <c:pt idx="5">
                  <c:v>24657351.272727273</c:v>
                </c:pt>
                <c:pt idx="6">
                  <c:v>25650098.181818184</c:v>
                </c:pt>
                <c:pt idx="7">
                  <c:v>26477498.163636364</c:v>
                </c:pt>
                <c:pt idx="8">
                  <c:v>27399919.636363637</c:v>
                </c:pt>
                <c:pt idx="9">
                  <c:v>28081314.545454547</c:v>
                </c:pt>
                <c:pt idx="10">
                  <c:v>29528904</c:v>
                </c:pt>
                <c:pt idx="11">
                  <c:v>30882534.545454547</c:v>
                </c:pt>
                <c:pt idx="12">
                  <c:v>31365568.363636363</c:v>
                </c:pt>
                <c:pt idx="13">
                  <c:v>32544739.636363637</c:v>
                </c:pt>
                <c:pt idx="14">
                  <c:v>34268922.545454547</c:v>
                </c:pt>
                <c:pt idx="15">
                  <c:v>36155978.18181818</c:v>
                </c:pt>
                <c:pt idx="16">
                  <c:v>38152985.454545453</c:v>
                </c:pt>
                <c:pt idx="17">
                  <c:v>40266696</c:v>
                </c:pt>
                <c:pt idx="18">
                  <c:v>41893719.272727273</c:v>
                </c:pt>
                <c:pt idx="19">
                  <c:v>43308462.545454547</c:v>
                </c:pt>
                <c:pt idx="20">
                  <c:v>45432207.272727273</c:v>
                </c:pt>
                <c:pt idx="21">
                  <c:v>47119071.272727273</c:v>
                </c:pt>
                <c:pt idx="22">
                  <c:v>48711832.363636367</c:v>
                </c:pt>
                <c:pt idx="23">
                  <c:v>49444226.18181818</c:v>
                </c:pt>
                <c:pt idx="24">
                  <c:v>50698576.363636367</c:v>
                </c:pt>
                <c:pt idx="25">
                  <c:v>51653672.727272727</c:v>
                </c:pt>
                <c:pt idx="26">
                  <c:v>52728185.890909091</c:v>
                </c:pt>
                <c:pt idx="27">
                  <c:v>54202708.363636367</c:v>
                </c:pt>
                <c:pt idx="28">
                  <c:v>54812349.81818182</c:v>
                </c:pt>
                <c:pt idx="29">
                  <c:v>54525298.909090906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3-440A-A941-98306149BB73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Coffee_domestic_consumption!$C$62:$AF$62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120000</c:v>
                </c:pt>
                <c:pt idx="14">
                  <c:v>120000</c:v>
                </c:pt>
                <c:pt idx="15">
                  <c:v>0</c:v>
                </c:pt>
                <c:pt idx="16">
                  <c:v>60000</c:v>
                </c:pt>
                <c:pt idx="17">
                  <c:v>60000</c:v>
                </c:pt>
                <c:pt idx="18">
                  <c:v>60000</c:v>
                </c:pt>
                <c:pt idx="19">
                  <c:v>0</c:v>
                </c:pt>
                <c:pt idx="20">
                  <c:v>120000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120000</c:v>
                </c:pt>
                <c:pt idx="27">
                  <c:v>120000</c:v>
                </c:pt>
                <c:pt idx="28">
                  <c:v>120000</c:v>
                </c:pt>
                <c:pt idx="29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F3-440A-A941-98306149B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6717999"/>
        <c:axId val="1026723823"/>
      </c:barChart>
      <c:lineChart>
        <c:grouping val="standard"/>
        <c:varyColors val="0"/>
        <c:ser>
          <c:idx val="4"/>
          <c:order val="4"/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Coffee_domestic_consumption!$C$63:$AF$63</c:f>
              <c:numCache>
                <c:formatCode>General</c:formatCode>
                <c:ptCount val="30"/>
                <c:pt idx="0">
                  <c:v>2040000</c:v>
                </c:pt>
                <c:pt idx="1">
                  <c:v>3000000</c:v>
                </c:pt>
                <c:pt idx="2">
                  <c:v>3000000</c:v>
                </c:pt>
                <c:pt idx="3">
                  <c:v>2400000</c:v>
                </c:pt>
                <c:pt idx="4">
                  <c:v>3000000</c:v>
                </c:pt>
                <c:pt idx="5">
                  <c:v>3000000</c:v>
                </c:pt>
                <c:pt idx="6">
                  <c:v>3000000</c:v>
                </c:pt>
                <c:pt idx="7">
                  <c:v>3000000</c:v>
                </c:pt>
                <c:pt idx="8">
                  <c:v>3000000</c:v>
                </c:pt>
                <c:pt idx="9">
                  <c:v>3000000</c:v>
                </c:pt>
                <c:pt idx="10">
                  <c:v>3000000</c:v>
                </c:pt>
                <c:pt idx="11">
                  <c:v>3000000</c:v>
                </c:pt>
                <c:pt idx="12">
                  <c:v>3000000</c:v>
                </c:pt>
                <c:pt idx="13">
                  <c:v>4020000</c:v>
                </c:pt>
                <c:pt idx="14">
                  <c:v>4020000</c:v>
                </c:pt>
                <c:pt idx="15">
                  <c:v>4020000</c:v>
                </c:pt>
                <c:pt idx="16">
                  <c:v>4020000</c:v>
                </c:pt>
                <c:pt idx="17">
                  <c:v>4020000</c:v>
                </c:pt>
                <c:pt idx="18">
                  <c:v>4020000</c:v>
                </c:pt>
                <c:pt idx="19">
                  <c:v>4020000</c:v>
                </c:pt>
                <c:pt idx="20">
                  <c:v>4020000</c:v>
                </c:pt>
                <c:pt idx="21">
                  <c:v>4020000</c:v>
                </c:pt>
                <c:pt idx="22">
                  <c:v>4302000</c:v>
                </c:pt>
                <c:pt idx="23">
                  <c:v>4408020</c:v>
                </c:pt>
                <c:pt idx="24">
                  <c:v>4519020</c:v>
                </c:pt>
                <c:pt idx="25">
                  <c:v>4560000</c:v>
                </c:pt>
                <c:pt idx="26">
                  <c:v>4620000</c:v>
                </c:pt>
                <c:pt idx="27">
                  <c:v>4680000</c:v>
                </c:pt>
                <c:pt idx="28">
                  <c:v>4200000</c:v>
                </c:pt>
                <c:pt idx="29">
                  <c:v>4290000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F3-440A-A941-98306149BB73}"/>
            </c:ext>
          </c:extLst>
        </c:ser>
        <c:ser>
          <c:idx val="5"/>
          <c:order val="5"/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Coffee_domestic_consumption!$C$64:$AF$64</c:f>
              <c:numCache>
                <c:formatCode>General</c:formatCode>
                <c:ptCount val="30"/>
                <c:pt idx="0">
                  <c:v>12990000</c:v>
                </c:pt>
                <c:pt idx="1">
                  <c:v>16713000</c:v>
                </c:pt>
                <c:pt idx="2">
                  <c:v>16500000</c:v>
                </c:pt>
                <c:pt idx="3">
                  <c:v>17310000</c:v>
                </c:pt>
                <c:pt idx="4">
                  <c:v>16500000</c:v>
                </c:pt>
                <c:pt idx="5">
                  <c:v>17755350</c:v>
                </c:pt>
                <c:pt idx="6">
                  <c:v>17925480</c:v>
                </c:pt>
                <c:pt idx="7">
                  <c:v>18000000</c:v>
                </c:pt>
                <c:pt idx="8">
                  <c:v>18000000</c:v>
                </c:pt>
                <c:pt idx="9">
                  <c:v>15900000</c:v>
                </c:pt>
                <c:pt idx="10">
                  <c:v>18500010</c:v>
                </c:pt>
                <c:pt idx="11">
                  <c:v>18500010</c:v>
                </c:pt>
                <c:pt idx="12">
                  <c:v>18500010</c:v>
                </c:pt>
                <c:pt idx="13">
                  <c:v>19490010</c:v>
                </c:pt>
                <c:pt idx="14">
                  <c:v>19700010</c:v>
                </c:pt>
                <c:pt idx="15">
                  <c:v>19700010</c:v>
                </c:pt>
                <c:pt idx="16">
                  <c:v>19700010</c:v>
                </c:pt>
                <c:pt idx="17">
                  <c:v>19710000</c:v>
                </c:pt>
                <c:pt idx="18">
                  <c:v>19560000</c:v>
                </c:pt>
                <c:pt idx="19">
                  <c:v>19110000</c:v>
                </c:pt>
                <c:pt idx="20">
                  <c:v>20400000</c:v>
                </c:pt>
                <c:pt idx="21">
                  <c:v>20700000</c:v>
                </c:pt>
                <c:pt idx="22">
                  <c:v>21150000</c:v>
                </c:pt>
                <c:pt idx="23">
                  <c:v>20700000</c:v>
                </c:pt>
                <c:pt idx="24">
                  <c:v>22050000</c:v>
                </c:pt>
                <c:pt idx="25">
                  <c:v>22050000</c:v>
                </c:pt>
                <c:pt idx="26">
                  <c:v>21000000</c:v>
                </c:pt>
                <c:pt idx="27">
                  <c:v>21550020</c:v>
                </c:pt>
                <c:pt idx="28">
                  <c:v>22200000</c:v>
                </c:pt>
                <c:pt idx="29">
                  <c:v>21060000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F3-440A-A941-98306149BB73}"/>
            </c:ext>
          </c:extLst>
        </c:ser>
        <c:ser>
          <c:idx val="6"/>
          <c:order val="6"/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Coffee_domestic_consumption!$C$65:$AF$65</c:f>
              <c:numCache>
                <c:formatCode>General</c:formatCode>
                <c:ptCount val="30"/>
                <c:pt idx="0">
                  <c:v>180000</c:v>
                </c:pt>
                <c:pt idx="1">
                  <c:v>180000</c:v>
                </c:pt>
                <c:pt idx="2">
                  <c:v>180000</c:v>
                </c:pt>
                <c:pt idx="3">
                  <c:v>240000</c:v>
                </c:pt>
                <c:pt idx="4">
                  <c:v>240000</c:v>
                </c:pt>
                <c:pt idx="5">
                  <c:v>240000</c:v>
                </c:pt>
                <c:pt idx="6">
                  <c:v>180000</c:v>
                </c:pt>
                <c:pt idx="7">
                  <c:v>180000</c:v>
                </c:pt>
                <c:pt idx="8">
                  <c:v>210000</c:v>
                </c:pt>
                <c:pt idx="9">
                  <c:v>210000</c:v>
                </c:pt>
                <c:pt idx="10">
                  <c:v>150000</c:v>
                </c:pt>
                <c:pt idx="11">
                  <c:v>180000</c:v>
                </c:pt>
                <c:pt idx="12">
                  <c:v>233610</c:v>
                </c:pt>
                <c:pt idx="13">
                  <c:v>262500</c:v>
                </c:pt>
                <c:pt idx="14">
                  <c:v>270000</c:v>
                </c:pt>
                <c:pt idx="15">
                  <c:v>270000</c:v>
                </c:pt>
                <c:pt idx="16">
                  <c:v>270000</c:v>
                </c:pt>
                <c:pt idx="17">
                  <c:v>270000</c:v>
                </c:pt>
                <c:pt idx="18">
                  <c:v>300000</c:v>
                </c:pt>
                <c:pt idx="19">
                  <c:v>300000</c:v>
                </c:pt>
                <c:pt idx="20">
                  <c:v>300000</c:v>
                </c:pt>
                <c:pt idx="21">
                  <c:v>300000</c:v>
                </c:pt>
                <c:pt idx="22">
                  <c:v>300000</c:v>
                </c:pt>
                <c:pt idx="23">
                  <c:v>300000</c:v>
                </c:pt>
                <c:pt idx="24">
                  <c:v>300000</c:v>
                </c:pt>
                <c:pt idx="25">
                  <c:v>300000</c:v>
                </c:pt>
                <c:pt idx="26">
                  <c:v>300000</c:v>
                </c:pt>
                <c:pt idx="27">
                  <c:v>300000</c:v>
                </c:pt>
                <c:pt idx="28">
                  <c:v>300000</c:v>
                </c:pt>
                <c:pt idx="29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F3-440A-A941-98306149BB73}"/>
            </c:ext>
          </c:extLst>
        </c:ser>
        <c:ser>
          <c:idx val="7"/>
          <c:order val="7"/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Coffee_domestic_consumption!$C$66:$AF$66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F3-440A-A941-98306149B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722575"/>
        <c:axId val="1026729231"/>
      </c:lineChart>
      <c:catAx>
        <c:axId val="102671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6723823"/>
        <c:crosses val="autoZero"/>
        <c:auto val="1"/>
        <c:lblAlgn val="ctr"/>
        <c:lblOffset val="100"/>
        <c:noMultiLvlLbl val="0"/>
      </c:catAx>
      <c:valAx>
        <c:axId val="10267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6717999"/>
        <c:crosses val="autoZero"/>
        <c:crossBetween val="between"/>
      </c:valAx>
      <c:valAx>
        <c:axId val="10267292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26722575"/>
        <c:crosses val="max"/>
        <c:crossBetween val="between"/>
      </c:valAx>
      <c:catAx>
        <c:axId val="1026722575"/>
        <c:scaling>
          <c:orientation val="minMax"/>
        </c:scaling>
        <c:delete val="1"/>
        <c:axPos val="b"/>
        <c:majorTickMark val="none"/>
        <c:minorTickMark val="none"/>
        <c:tickLblPos val="nextTo"/>
        <c:crossAx val="10267292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11905</xdr:rowOff>
    </xdr:from>
    <xdr:to>
      <xdr:col>14</xdr:col>
      <xdr:colOff>261938</xdr:colOff>
      <xdr:row>100</xdr:row>
      <xdr:rowOff>95249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topLeftCell="A34" zoomScale="80" zoomScaleNormal="80" workbookViewId="0">
      <selection activeCell="AC113" sqref="AC113"/>
    </sheetView>
  </sheetViews>
  <sheetFormatPr defaultRowHeight="15" x14ac:dyDescent="0.25"/>
  <cols>
    <col min="1" max="1" width="37.7109375" bestFit="1" customWidth="1"/>
    <col min="2" max="2" width="15.7109375" bestFit="1" customWidth="1"/>
    <col min="3" max="3" width="11" bestFit="1" customWidth="1"/>
    <col min="4" max="8" width="10.140625" bestFit="1" customWidth="1"/>
    <col min="10" max="10" width="10" bestFit="1" customWidth="1"/>
    <col min="12" max="19" width="10" bestFit="1" customWidth="1"/>
    <col min="27" max="32" width="11" bestFit="1" customWidth="1"/>
    <col min="33" max="33" width="37.85546875" bestFit="1" customWidth="1"/>
  </cols>
  <sheetData>
    <row r="1" spans="1:35" s="17" customFormat="1" ht="18.75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5" t="s">
        <v>32</v>
      </c>
      <c r="AH1" s="16"/>
      <c r="AI1" s="16"/>
    </row>
    <row r="2" spans="1:35" x14ac:dyDescent="0.25">
      <c r="A2" s="18" t="s">
        <v>33</v>
      </c>
      <c r="B2" s="19" t="s">
        <v>34</v>
      </c>
      <c r="C2" s="2">
        <v>1200000</v>
      </c>
      <c r="D2" s="2">
        <v>1800000</v>
      </c>
      <c r="E2" s="2">
        <v>2100000</v>
      </c>
      <c r="F2" s="2">
        <v>1200000</v>
      </c>
      <c r="G2" s="2">
        <v>1500000</v>
      </c>
      <c r="H2" s="2">
        <v>600000</v>
      </c>
      <c r="I2" s="2">
        <v>1200000</v>
      </c>
      <c r="J2" s="2">
        <v>2400000</v>
      </c>
      <c r="K2" s="2">
        <v>1800000</v>
      </c>
      <c r="L2" s="2">
        <v>1200000</v>
      </c>
      <c r="M2" s="2">
        <v>1200000</v>
      </c>
      <c r="N2" s="2">
        <v>1200000</v>
      </c>
      <c r="O2" s="2">
        <v>1200000</v>
      </c>
      <c r="P2" s="2">
        <v>900000</v>
      </c>
      <c r="Q2" s="2">
        <v>900000</v>
      </c>
      <c r="R2" s="2">
        <v>900000</v>
      </c>
      <c r="S2" s="2">
        <v>1800000</v>
      </c>
      <c r="T2" s="2">
        <v>1800000</v>
      </c>
      <c r="U2" s="2">
        <v>1800000</v>
      </c>
      <c r="V2" s="2">
        <v>1800000</v>
      </c>
      <c r="W2" s="2">
        <v>1800000</v>
      </c>
      <c r="X2" s="2">
        <v>1800000</v>
      </c>
      <c r="Y2" s="2">
        <v>1800000</v>
      </c>
      <c r="Z2" s="2">
        <v>1800000</v>
      </c>
      <c r="AA2" s="2">
        <v>1800000</v>
      </c>
      <c r="AB2" s="2">
        <v>1800000</v>
      </c>
      <c r="AC2" s="2">
        <v>1800000</v>
      </c>
      <c r="AD2" s="2">
        <v>1800000</v>
      </c>
      <c r="AE2" s="2">
        <v>1800000</v>
      </c>
      <c r="AF2" s="2">
        <v>1800000</v>
      </c>
      <c r="AG2" s="9">
        <v>46500000</v>
      </c>
      <c r="AH2" s="3"/>
      <c r="AI2" s="3"/>
    </row>
    <row r="3" spans="1:35" x14ac:dyDescent="0.25">
      <c r="A3" s="18" t="s">
        <v>35</v>
      </c>
      <c r="B3" s="20" t="s">
        <v>36</v>
      </c>
      <c r="C3" s="2">
        <v>1500000</v>
      </c>
      <c r="D3" s="2">
        <v>1620000</v>
      </c>
      <c r="E3" s="2">
        <v>1650000</v>
      </c>
      <c r="F3" s="2">
        <v>1710000</v>
      </c>
      <c r="G3" s="2">
        <v>1770000</v>
      </c>
      <c r="H3" s="2">
        <v>1830000</v>
      </c>
      <c r="I3" s="2">
        <v>1890000</v>
      </c>
      <c r="J3" s="2">
        <v>1950000</v>
      </c>
      <c r="K3" s="2">
        <v>1980000</v>
      </c>
      <c r="L3" s="2">
        <v>2040000</v>
      </c>
      <c r="M3" s="2">
        <v>2100000</v>
      </c>
      <c r="N3" s="2">
        <v>2190000</v>
      </c>
      <c r="O3" s="2">
        <v>2250000</v>
      </c>
      <c r="P3" s="2">
        <v>2310000</v>
      </c>
      <c r="Q3" s="2">
        <v>2700000</v>
      </c>
      <c r="R3" s="2">
        <v>2460000</v>
      </c>
      <c r="S3" s="2">
        <v>2520000</v>
      </c>
      <c r="T3" s="2">
        <v>2610000</v>
      </c>
      <c r="U3" s="2">
        <v>2700000</v>
      </c>
      <c r="V3" s="2">
        <v>2760000</v>
      </c>
      <c r="W3" s="2">
        <v>2850000</v>
      </c>
      <c r="X3" s="2">
        <v>2940000</v>
      </c>
      <c r="Y3" s="2">
        <v>3030000</v>
      </c>
      <c r="Z3" s="2">
        <v>3120000</v>
      </c>
      <c r="AA3" s="2">
        <v>3210000</v>
      </c>
      <c r="AB3" s="2">
        <v>3300000</v>
      </c>
      <c r="AC3" s="2">
        <v>3420000</v>
      </c>
      <c r="AD3" s="2">
        <v>3510000</v>
      </c>
      <c r="AE3" s="2">
        <v>3600000</v>
      </c>
      <c r="AF3" s="2">
        <v>3660000</v>
      </c>
      <c r="AG3" s="9">
        <v>75180000</v>
      </c>
      <c r="AH3" s="3"/>
      <c r="AI3" s="3"/>
    </row>
    <row r="4" spans="1:35" x14ac:dyDescent="0.25">
      <c r="A4" s="18" t="s">
        <v>37</v>
      </c>
      <c r="B4" s="21" t="s">
        <v>38</v>
      </c>
      <c r="C4" s="2">
        <v>492000000</v>
      </c>
      <c r="D4" s="2">
        <v>510000000</v>
      </c>
      <c r="E4" s="2">
        <v>534000000</v>
      </c>
      <c r="F4" s="2">
        <v>546000000</v>
      </c>
      <c r="G4" s="2">
        <v>558000000</v>
      </c>
      <c r="H4" s="2">
        <v>606000000</v>
      </c>
      <c r="I4" s="2">
        <v>660000000</v>
      </c>
      <c r="J4" s="2">
        <v>690000000</v>
      </c>
      <c r="K4" s="2">
        <v>732000000</v>
      </c>
      <c r="L4" s="2">
        <v>762000000</v>
      </c>
      <c r="M4" s="2">
        <v>792000000</v>
      </c>
      <c r="N4" s="2">
        <v>815400000</v>
      </c>
      <c r="O4" s="2">
        <v>825000000</v>
      </c>
      <c r="P4" s="2">
        <v>852000000</v>
      </c>
      <c r="Q4" s="2">
        <v>896760000</v>
      </c>
      <c r="R4" s="2">
        <v>932280000</v>
      </c>
      <c r="S4" s="2">
        <v>979860000</v>
      </c>
      <c r="T4" s="2">
        <v>1026600000</v>
      </c>
      <c r="U4" s="2">
        <v>1059600000</v>
      </c>
      <c r="V4" s="2">
        <v>1103400000</v>
      </c>
      <c r="W4" s="2">
        <v>1147920000</v>
      </c>
      <c r="X4" s="2">
        <v>1183200000</v>
      </c>
      <c r="Y4" s="2">
        <v>1219800000</v>
      </c>
      <c r="Z4" s="2">
        <v>1205100000</v>
      </c>
      <c r="AA4" s="2">
        <v>1219980000</v>
      </c>
      <c r="AB4" s="2">
        <v>1230480000</v>
      </c>
      <c r="AC4" s="2">
        <v>1273500000</v>
      </c>
      <c r="AD4" s="2">
        <v>1319820000</v>
      </c>
      <c r="AE4" s="2">
        <v>1332000000</v>
      </c>
      <c r="AF4" s="2">
        <v>1320000000</v>
      </c>
      <c r="AG4" s="9">
        <v>27824700000</v>
      </c>
      <c r="AH4" s="3"/>
      <c r="AI4" s="3"/>
    </row>
    <row r="5" spans="1:35" x14ac:dyDescent="0.25">
      <c r="A5" s="18" t="s">
        <v>39</v>
      </c>
      <c r="B5" s="21" t="s">
        <v>38</v>
      </c>
      <c r="C5" s="2">
        <v>120000</v>
      </c>
      <c r="D5" s="2">
        <v>96000</v>
      </c>
      <c r="E5" s="2">
        <v>102000</v>
      </c>
      <c r="F5" s="2">
        <v>114600</v>
      </c>
      <c r="G5" s="2">
        <v>120000</v>
      </c>
      <c r="H5" s="2">
        <v>120000</v>
      </c>
      <c r="I5" s="2">
        <v>120000</v>
      </c>
      <c r="J5" s="2">
        <v>120000</v>
      </c>
      <c r="K5" s="2">
        <v>120000</v>
      </c>
      <c r="L5" s="2">
        <v>120000</v>
      </c>
      <c r="M5" s="2">
        <v>120000</v>
      </c>
      <c r="N5" s="2">
        <v>120000</v>
      </c>
      <c r="O5" s="2">
        <v>120000</v>
      </c>
      <c r="P5" s="2">
        <v>120000</v>
      </c>
      <c r="Q5" s="2">
        <v>120000</v>
      </c>
      <c r="R5" s="2">
        <v>114360</v>
      </c>
      <c r="S5" s="2">
        <v>93600</v>
      </c>
      <c r="T5" s="2">
        <v>81420</v>
      </c>
      <c r="U5" s="2">
        <v>86100</v>
      </c>
      <c r="V5" s="2">
        <v>83940</v>
      </c>
      <c r="W5" s="2">
        <v>120000</v>
      </c>
      <c r="X5" s="2">
        <v>120000</v>
      </c>
      <c r="Y5" s="2">
        <v>120000</v>
      </c>
      <c r="Z5" s="2">
        <v>120000</v>
      </c>
      <c r="AA5" s="2">
        <v>120000</v>
      </c>
      <c r="AB5" s="2">
        <v>120000</v>
      </c>
      <c r="AC5" s="2">
        <v>120000</v>
      </c>
      <c r="AD5" s="2">
        <v>120000</v>
      </c>
      <c r="AE5" s="2">
        <v>120000</v>
      </c>
      <c r="AF5" s="2">
        <v>120000</v>
      </c>
      <c r="AG5" s="9">
        <v>3412020</v>
      </c>
      <c r="AH5" s="3"/>
      <c r="AI5" s="3"/>
    </row>
    <row r="6" spans="1:35" x14ac:dyDescent="0.25">
      <c r="A6" s="18" t="s">
        <v>40</v>
      </c>
      <c r="B6" s="21" t="s">
        <v>38</v>
      </c>
      <c r="C6" s="2">
        <v>21000000</v>
      </c>
      <c r="D6" s="2">
        <v>21000000</v>
      </c>
      <c r="E6" s="2">
        <v>21000000</v>
      </c>
      <c r="F6" s="2">
        <v>21000000</v>
      </c>
      <c r="G6" s="2">
        <v>21000000</v>
      </c>
      <c r="H6" s="2">
        <v>21000000</v>
      </c>
      <c r="I6" s="2">
        <v>18000000</v>
      </c>
      <c r="J6" s="2">
        <v>18000000</v>
      </c>
      <c r="K6" s="2">
        <v>18000000</v>
      </c>
      <c r="L6" s="2">
        <v>13800000</v>
      </c>
      <c r="M6" s="2">
        <v>12000000</v>
      </c>
      <c r="N6" s="2">
        <v>12000000</v>
      </c>
      <c r="O6" s="2">
        <v>9000000</v>
      </c>
      <c r="P6" s="2">
        <v>9000000</v>
      </c>
      <c r="Q6" s="2">
        <v>9000000</v>
      </c>
      <c r="R6" s="2">
        <v>9000000</v>
      </c>
      <c r="S6" s="2">
        <v>9000000</v>
      </c>
      <c r="T6" s="2">
        <v>9000000</v>
      </c>
      <c r="U6" s="2">
        <v>9000000</v>
      </c>
      <c r="V6" s="2">
        <v>9000000</v>
      </c>
      <c r="W6" s="2">
        <v>9000000</v>
      </c>
      <c r="X6" s="2">
        <v>9000000</v>
      </c>
      <c r="Y6" s="2">
        <v>9000000</v>
      </c>
      <c r="Z6" s="2">
        <v>9300000</v>
      </c>
      <c r="AA6" s="2">
        <v>9300000</v>
      </c>
      <c r="AB6" s="2">
        <v>9300000</v>
      </c>
      <c r="AC6" s="2">
        <v>9300000</v>
      </c>
      <c r="AD6" s="2">
        <v>9300000</v>
      </c>
      <c r="AE6" s="2">
        <v>9300000</v>
      </c>
      <c r="AF6" s="2">
        <v>8940000</v>
      </c>
      <c r="AG6" s="9">
        <v>381540000</v>
      </c>
      <c r="AH6" s="3"/>
      <c r="AI6" s="3"/>
    </row>
    <row r="7" spans="1:35" x14ac:dyDescent="0.25">
      <c r="A7" s="18" t="s">
        <v>41</v>
      </c>
      <c r="B7" s="19" t="s">
        <v>34</v>
      </c>
      <c r="C7" s="2">
        <v>74520000</v>
      </c>
      <c r="D7" s="2">
        <v>76800000</v>
      </c>
      <c r="E7" s="2">
        <v>79140000</v>
      </c>
      <c r="F7" s="2">
        <v>81540000</v>
      </c>
      <c r="G7" s="2">
        <v>84000000</v>
      </c>
      <c r="H7" s="2">
        <v>86580000</v>
      </c>
      <c r="I7" s="2">
        <v>89160000</v>
      </c>
      <c r="J7" s="2">
        <v>91920000</v>
      </c>
      <c r="K7" s="2">
        <v>94680000</v>
      </c>
      <c r="L7" s="2">
        <v>97560000</v>
      </c>
      <c r="M7" s="2">
        <v>100560000</v>
      </c>
      <c r="N7" s="2">
        <v>120000000</v>
      </c>
      <c r="O7" s="2">
        <v>106740000</v>
      </c>
      <c r="P7" s="2">
        <v>109980000</v>
      </c>
      <c r="Q7" s="2">
        <v>120000000</v>
      </c>
      <c r="R7" s="2">
        <v>150000000</v>
      </c>
      <c r="S7" s="2">
        <v>169980000</v>
      </c>
      <c r="T7" s="2">
        <v>199980000</v>
      </c>
      <c r="U7" s="2">
        <v>199980000</v>
      </c>
      <c r="V7" s="2">
        <v>199980000</v>
      </c>
      <c r="W7" s="2">
        <v>199980000</v>
      </c>
      <c r="X7" s="2">
        <v>220020000</v>
      </c>
      <c r="Y7" s="2">
        <v>234000000</v>
      </c>
      <c r="Z7" s="2">
        <v>255000000</v>
      </c>
      <c r="AA7" s="2">
        <v>265020000</v>
      </c>
      <c r="AB7" s="2">
        <v>273000000</v>
      </c>
      <c r="AC7" s="2">
        <v>279000000</v>
      </c>
      <c r="AD7" s="2">
        <v>285000000</v>
      </c>
      <c r="AE7" s="2">
        <v>288000000</v>
      </c>
      <c r="AF7" s="2">
        <v>288360000</v>
      </c>
      <c r="AG7" s="9">
        <v>4920480000</v>
      </c>
      <c r="AH7" s="3"/>
      <c r="AI7" s="3"/>
    </row>
    <row r="8" spans="1:35" x14ac:dyDescent="0.25">
      <c r="A8" s="18" t="s">
        <v>42</v>
      </c>
      <c r="B8" s="22" t="s">
        <v>43</v>
      </c>
      <c r="C8" s="2">
        <v>21000000</v>
      </c>
      <c r="D8" s="2">
        <v>18000000</v>
      </c>
      <c r="E8" s="2">
        <v>21000000</v>
      </c>
      <c r="F8" s="2">
        <v>21600000</v>
      </c>
      <c r="G8" s="2">
        <v>9999960</v>
      </c>
      <c r="H8" s="2">
        <v>10020000</v>
      </c>
      <c r="I8" s="2">
        <v>10020000</v>
      </c>
      <c r="J8" s="2">
        <v>10020000</v>
      </c>
      <c r="K8" s="2">
        <v>10020000</v>
      </c>
      <c r="L8" s="2">
        <v>3360000</v>
      </c>
      <c r="M8" s="2">
        <v>5346000</v>
      </c>
      <c r="N8" s="2">
        <v>7680000</v>
      </c>
      <c r="O8" s="2">
        <v>13020000</v>
      </c>
      <c r="P8" s="2">
        <v>19980000</v>
      </c>
      <c r="Q8" s="2">
        <v>28020000</v>
      </c>
      <c r="R8" s="2">
        <v>28020000</v>
      </c>
      <c r="S8" s="2">
        <v>28020000</v>
      </c>
      <c r="T8" s="2">
        <v>28020000</v>
      </c>
      <c r="U8" s="2">
        <v>28020000</v>
      </c>
      <c r="V8" s="2">
        <v>28020000</v>
      </c>
      <c r="W8" s="2">
        <v>28020000</v>
      </c>
      <c r="X8" s="2">
        <v>27000000</v>
      </c>
      <c r="Y8" s="2">
        <v>25800000</v>
      </c>
      <c r="Z8" s="2">
        <v>24600000</v>
      </c>
      <c r="AA8" s="2">
        <v>23400000</v>
      </c>
      <c r="AB8" s="2">
        <v>22200000</v>
      </c>
      <c r="AC8" s="2">
        <v>21600000</v>
      </c>
      <c r="AD8" s="2">
        <v>21900000</v>
      </c>
      <c r="AE8" s="2">
        <v>22500000</v>
      </c>
      <c r="AF8" s="2">
        <v>22500000</v>
      </c>
      <c r="AG8" s="9">
        <v>588705960</v>
      </c>
      <c r="AH8" s="3"/>
      <c r="AI8" s="3"/>
    </row>
    <row r="9" spans="1:35" x14ac:dyDescent="0.25">
      <c r="A9" s="18" t="s">
        <v>44</v>
      </c>
      <c r="B9" s="20" t="s">
        <v>36</v>
      </c>
      <c r="C9" s="2">
        <v>120000</v>
      </c>
      <c r="D9" s="2">
        <v>120000</v>
      </c>
      <c r="E9" s="2">
        <v>120000</v>
      </c>
      <c r="F9" s="2">
        <v>120000</v>
      </c>
      <c r="G9" s="2">
        <v>120000</v>
      </c>
      <c r="H9" s="2">
        <v>120000</v>
      </c>
      <c r="I9" s="2">
        <v>120000</v>
      </c>
      <c r="J9" s="2">
        <v>120000</v>
      </c>
      <c r="K9" s="2">
        <v>120000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9">
        <v>2340000</v>
      </c>
      <c r="AH9" s="3"/>
      <c r="AI9" s="3"/>
    </row>
    <row r="10" spans="1:35" x14ac:dyDescent="0.25">
      <c r="A10" s="18" t="s">
        <v>45</v>
      </c>
      <c r="B10" s="21" t="s">
        <v>38</v>
      </c>
      <c r="C10" s="2">
        <v>180000</v>
      </c>
      <c r="D10" s="2">
        <v>180000</v>
      </c>
      <c r="E10" s="2">
        <v>180000</v>
      </c>
      <c r="F10" s="2">
        <v>120000</v>
      </c>
      <c r="G10" s="2">
        <v>120000</v>
      </c>
      <c r="H10" s="2">
        <v>120000</v>
      </c>
      <c r="I10" s="2">
        <v>120000</v>
      </c>
      <c r="J10" s="2">
        <v>120000</v>
      </c>
      <c r="K10" s="2">
        <v>60000</v>
      </c>
      <c r="L10" s="2">
        <v>120000</v>
      </c>
      <c r="M10" s="2">
        <v>120000</v>
      </c>
      <c r="N10" s="2">
        <v>120000</v>
      </c>
      <c r="O10" s="2">
        <v>120000</v>
      </c>
      <c r="P10" s="2">
        <v>120000</v>
      </c>
      <c r="Q10" s="2">
        <v>120000</v>
      </c>
      <c r="R10" s="2">
        <v>120000</v>
      </c>
      <c r="S10" s="2">
        <v>120000</v>
      </c>
      <c r="T10" s="2">
        <v>120000</v>
      </c>
      <c r="U10" s="2">
        <v>120000</v>
      </c>
      <c r="V10" s="2">
        <v>120000</v>
      </c>
      <c r="W10" s="2">
        <v>85800</v>
      </c>
      <c r="X10" s="2">
        <v>74160</v>
      </c>
      <c r="Y10" s="2">
        <v>102660</v>
      </c>
      <c r="Z10" s="2">
        <v>122340</v>
      </c>
      <c r="AA10" s="2">
        <v>115440</v>
      </c>
      <c r="AB10" s="2">
        <v>108000</v>
      </c>
      <c r="AC10" s="2">
        <v>120000</v>
      </c>
      <c r="AD10" s="2">
        <v>120000</v>
      </c>
      <c r="AE10" s="2">
        <v>120000</v>
      </c>
      <c r="AF10" s="2">
        <v>120000</v>
      </c>
      <c r="AG10" s="9">
        <v>3608400</v>
      </c>
      <c r="AH10" s="3"/>
      <c r="AI10" s="3"/>
    </row>
    <row r="11" spans="1:35" x14ac:dyDescent="0.25">
      <c r="A11" s="18" t="s">
        <v>46</v>
      </c>
      <c r="B11" s="20" t="s">
        <v>36</v>
      </c>
      <c r="C11" s="2">
        <v>900000</v>
      </c>
      <c r="D11" s="2">
        <v>900000</v>
      </c>
      <c r="E11" s="2">
        <v>900000</v>
      </c>
      <c r="F11" s="2">
        <v>1200000</v>
      </c>
      <c r="G11" s="2">
        <v>1200000</v>
      </c>
      <c r="H11" s="2">
        <v>1200000</v>
      </c>
      <c r="I11" s="2">
        <v>1200000</v>
      </c>
      <c r="J11" s="2">
        <v>1200000</v>
      </c>
      <c r="K11" s="2">
        <v>1200000</v>
      </c>
      <c r="L11" s="2">
        <v>1200000</v>
      </c>
      <c r="M11" s="2">
        <v>1200000</v>
      </c>
      <c r="N11" s="2">
        <v>1200000</v>
      </c>
      <c r="O11" s="2">
        <v>1200000</v>
      </c>
      <c r="P11" s="2">
        <v>1200000</v>
      </c>
      <c r="Q11" s="2">
        <v>1200000</v>
      </c>
      <c r="R11" s="2">
        <v>1200000</v>
      </c>
      <c r="S11" s="2">
        <v>1200000</v>
      </c>
      <c r="T11" s="2">
        <v>1200000</v>
      </c>
      <c r="U11" s="2">
        <v>1200000</v>
      </c>
      <c r="V11" s="2">
        <v>1200000</v>
      </c>
      <c r="W11" s="2">
        <v>1200000</v>
      </c>
      <c r="X11" s="2">
        <v>1200000</v>
      </c>
      <c r="Y11" s="2">
        <v>1200000</v>
      </c>
      <c r="Z11" s="2">
        <v>1200000</v>
      </c>
      <c r="AA11" s="2">
        <v>1200000</v>
      </c>
      <c r="AB11" s="2">
        <v>1200000</v>
      </c>
      <c r="AC11" s="2">
        <v>1200000</v>
      </c>
      <c r="AD11" s="2">
        <v>1200000</v>
      </c>
      <c r="AE11" s="2">
        <v>1200000</v>
      </c>
      <c r="AF11" s="2">
        <v>1200000</v>
      </c>
      <c r="AG11" s="9">
        <v>35100000</v>
      </c>
      <c r="AH11" s="3"/>
      <c r="AI11" s="3"/>
    </row>
    <row r="12" spans="1:35" x14ac:dyDescent="0.25">
      <c r="A12" s="18" t="s">
        <v>47</v>
      </c>
      <c r="B12" s="20" t="s">
        <v>36</v>
      </c>
      <c r="C12" s="2">
        <v>11400000</v>
      </c>
      <c r="D12" s="2">
        <v>11400000</v>
      </c>
      <c r="E12" s="2">
        <v>12000000</v>
      </c>
      <c r="F12" s="2">
        <v>12000000</v>
      </c>
      <c r="G12" s="2">
        <v>12000000</v>
      </c>
      <c r="H12" s="2">
        <v>12000000</v>
      </c>
      <c r="I12" s="2">
        <v>12000000</v>
      </c>
      <c r="J12" s="2">
        <v>12000000</v>
      </c>
      <c r="K12" s="2">
        <v>12000000</v>
      </c>
      <c r="L12" s="2">
        <v>12000000</v>
      </c>
      <c r="M12" s="2">
        <v>12000000</v>
      </c>
      <c r="N12" s="2">
        <v>12000000</v>
      </c>
      <c r="O12" s="2">
        <v>13200000</v>
      </c>
      <c r="P12" s="2">
        <v>13200000</v>
      </c>
      <c r="Q12" s="2">
        <v>13200000</v>
      </c>
      <c r="R12" s="2">
        <v>13200000</v>
      </c>
      <c r="S12" s="2">
        <v>13200000</v>
      </c>
      <c r="T12" s="2">
        <v>13200000</v>
      </c>
      <c r="U12" s="2">
        <v>15000000</v>
      </c>
      <c r="V12" s="2">
        <v>15000000</v>
      </c>
      <c r="W12" s="2">
        <v>15000000</v>
      </c>
      <c r="X12" s="2">
        <v>15000000</v>
      </c>
      <c r="Y12" s="2">
        <v>15000000</v>
      </c>
      <c r="Z12" s="2">
        <v>15000000</v>
      </c>
      <c r="AA12" s="2">
        <v>15000000</v>
      </c>
      <c r="AB12" s="2">
        <v>15000000</v>
      </c>
      <c r="AC12" s="2">
        <v>15000000</v>
      </c>
      <c r="AD12" s="2">
        <v>15000000</v>
      </c>
      <c r="AE12" s="2">
        <v>15000000</v>
      </c>
      <c r="AF12" s="2">
        <v>15000000</v>
      </c>
      <c r="AG12" s="9">
        <v>402000000</v>
      </c>
      <c r="AH12" s="3"/>
      <c r="AI12" s="3"/>
    </row>
    <row r="13" spans="1:35" x14ac:dyDescent="0.25">
      <c r="A13" s="18" t="s">
        <v>48</v>
      </c>
      <c r="B13" s="20" t="s">
        <v>36</v>
      </c>
      <c r="C13" s="2">
        <v>60000</v>
      </c>
      <c r="D13" s="2">
        <v>60000</v>
      </c>
      <c r="E13" s="2">
        <v>60000</v>
      </c>
      <c r="F13" s="2">
        <v>60000</v>
      </c>
      <c r="G13" s="2">
        <v>60000</v>
      </c>
      <c r="H13" s="2">
        <v>60000</v>
      </c>
      <c r="I13" s="2">
        <v>60000</v>
      </c>
      <c r="J13" s="2">
        <v>180000</v>
      </c>
      <c r="K13" s="2">
        <v>180000</v>
      </c>
      <c r="L13" s="2">
        <v>120000</v>
      </c>
      <c r="M13" s="2">
        <v>120000</v>
      </c>
      <c r="N13" s="2">
        <v>120000</v>
      </c>
      <c r="O13" s="2">
        <v>19980</v>
      </c>
      <c r="P13" s="2">
        <v>19980</v>
      </c>
      <c r="Q13" s="2">
        <v>60000</v>
      </c>
      <c r="R13" s="2">
        <v>60000</v>
      </c>
      <c r="S13" s="2">
        <v>60000</v>
      </c>
      <c r="T13" s="2">
        <v>60000</v>
      </c>
      <c r="U13" s="2">
        <v>60000</v>
      </c>
      <c r="V13" s="2">
        <v>60000</v>
      </c>
      <c r="W13" s="2">
        <v>60000</v>
      </c>
      <c r="X13" s="2">
        <v>60000</v>
      </c>
      <c r="Y13" s="2">
        <v>60000</v>
      </c>
      <c r="Z13" s="2">
        <v>60000</v>
      </c>
      <c r="AA13" s="2">
        <v>60000</v>
      </c>
      <c r="AB13" s="2">
        <v>60000</v>
      </c>
      <c r="AC13" s="2">
        <v>60000</v>
      </c>
      <c r="AD13" s="2">
        <v>60000</v>
      </c>
      <c r="AE13" s="2">
        <v>60000</v>
      </c>
      <c r="AF13" s="2">
        <v>60000</v>
      </c>
      <c r="AG13" s="9">
        <v>2139960</v>
      </c>
      <c r="AH13" s="3"/>
      <c r="AI13" s="3"/>
    </row>
    <row r="14" spans="1:35" x14ac:dyDescent="0.25">
      <c r="A14" s="18" t="s">
        <v>49</v>
      </c>
      <c r="B14" s="20" t="s">
        <v>36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29400</v>
      </c>
      <c r="X14" s="2">
        <v>29400</v>
      </c>
      <c r="Y14" s="2">
        <v>29400</v>
      </c>
      <c r="Z14" s="2">
        <v>29400</v>
      </c>
      <c r="AA14" s="2">
        <v>29400</v>
      </c>
      <c r="AB14" s="2">
        <v>29400</v>
      </c>
      <c r="AC14" s="2">
        <v>29400</v>
      </c>
      <c r="AD14" s="2">
        <v>29400</v>
      </c>
      <c r="AE14" s="2">
        <v>29400</v>
      </c>
      <c r="AF14" s="2">
        <v>29400</v>
      </c>
      <c r="AG14" s="9">
        <v>294000</v>
      </c>
      <c r="AH14" s="3"/>
      <c r="AI14" s="3"/>
    </row>
    <row r="15" spans="1:35" x14ac:dyDescent="0.25">
      <c r="A15" s="18" t="s">
        <v>50</v>
      </c>
      <c r="B15" s="20" t="s">
        <v>36</v>
      </c>
      <c r="C15" s="2">
        <v>480000</v>
      </c>
      <c r="D15" s="2">
        <v>480000</v>
      </c>
      <c r="E15" s="2">
        <v>480000</v>
      </c>
      <c r="F15" s="2">
        <v>499980</v>
      </c>
      <c r="G15" s="2">
        <v>499980</v>
      </c>
      <c r="H15" s="2">
        <v>396000</v>
      </c>
      <c r="I15" s="2">
        <v>240000</v>
      </c>
      <c r="J15" s="2">
        <v>240000</v>
      </c>
      <c r="K15" s="2">
        <v>240000</v>
      </c>
      <c r="L15" s="2">
        <v>240000</v>
      </c>
      <c r="M15" s="2">
        <v>240000</v>
      </c>
      <c r="N15" s="2">
        <v>240000</v>
      </c>
      <c r="O15" s="2">
        <v>240000</v>
      </c>
      <c r="P15" s="2">
        <v>240000</v>
      </c>
      <c r="Q15" s="2">
        <v>240000</v>
      </c>
      <c r="R15" s="2">
        <v>240000</v>
      </c>
      <c r="S15" s="2">
        <v>240000</v>
      </c>
      <c r="T15" s="2">
        <v>240000</v>
      </c>
      <c r="U15" s="2">
        <v>240000</v>
      </c>
      <c r="V15" s="2">
        <v>240000</v>
      </c>
      <c r="W15" s="2">
        <v>240000</v>
      </c>
      <c r="X15" s="2">
        <v>240000</v>
      </c>
      <c r="Y15" s="2">
        <v>240000</v>
      </c>
      <c r="Z15" s="2">
        <v>240000</v>
      </c>
      <c r="AA15" s="2">
        <v>240000</v>
      </c>
      <c r="AB15" s="2">
        <v>240000</v>
      </c>
      <c r="AC15" s="2">
        <v>240000</v>
      </c>
      <c r="AD15" s="2">
        <v>240000</v>
      </c>
      <c r="AE15" s="2">
        <v>240000</v>
      </c>
      <c r="AF15" s="2">
        <v>240000</v>
      </c>
      <c r="AG15" s="9">
        <v>8595960</v>
      </c>
      <c r="AH15" s="3"/>
      <c r="AI15" s="3"/>
    </row>
    <row r="16" spans="1:35" x14ac:dyDescent="0.25">
      <c r="A16" s="18" t="s">
        <v>51</v>
      </c>
      <c r="B16" s="22" t="s">
        <v>43</v>
      </c>
      <c r="C16" s="2">
        <v>180000</v>
      </c>
      <c r="D16" s="2">
        <v>160020</v>
      </c>
      <c r="E16" s="2">
        <v>160020</v>
      </c>
      <c r="F16" s="2">
        <v>180000</v>
      </c>
      <c r="G16" s="2">
        <v>180000</v>
      </c>
      <c r="H16" s="2">
        <v>180000</v>
      </c>
      <c r="I16" s="2">
        <v>180000</v>
      </c>
      <c r="J16" s="2">
        <v>180000</v>
      </c>
      <c r="K16" s="2">
        <v>180000</v>
      </c>
      <c r="L16" s="2">
        <v>180000</v>
      </c>
      <c r="M16" s="2">
        <v>180000</v>
      </c>
      <c r="N16" s="2">
        <v>180000</v>
      </c>
      <c r="O16" s="2">
        <v>180000</v>
      </c>
      <c r="P16" s="2">
        <v>180000</v>
      </c>
      <c r="Q16" s="2">
        <v>180000</v>
      </c>
      <c r="R16" s="2">
        <v>180000</v>
      </c>
      <c r="S16" s="2">
        <v>180000</v>
      </c>
      <c r="T16" s="2">
        <v>180000</v>
      </c>
      <c r="U16" s="2">
        <v>180000</v>
      </c>
      <c r="V16" s="2">
        <v>180000</v>
      </c>
      <c r="W16" s="2">
        <v>180000</v>
      </c>
      <c r="X16" s="2">
        <v>180000</v>
      </c>
      <c r="Y16" s="2">
        <v>180000</v>
      </c>
      <c r="Z16" s="2">
        <v>180000</v>
      </c>
      <c r="AA16" s="2">
        <v>180000</v>
      </c>
      <c r="AB16" s="2">
        <v>180000</v>
      </c>
      <c r="AC16" s="2">
        <v>180000</v>
      </c>
      <c r="AD16" s="2">
        <v>180000</v>
      </c>
      <c r="AE16" s="2">
        <v>180000</v>
      </c>
      <c r="AF16" s="2">
        <v>180000</v>
      </c>
      <c r="AG16" s="9">
        <v>5360040</v>
      </c>
      <c r="AH16" s="3"/>
      <c r="AI16" s="3"/>
    </row>
    <row r="17" spans="1:35" x14ac:dyDescent="0.25">
      <c r="A17" s="18" t="s">
        <v>52</v>
      </c>
      <c r="B17" s="20" t="s">
        <v>36</v>
      </c>
      <c r="C17" s="2">
        <v>12780000</v>
      </c>
      <c r="D17" s="2">
        <v>12780000</v>
      </c>
      <c r="E17" s="2">
        <v>11700000</v>
      </c>
      <c r="F17" s="2">
        <v>11646000</v>
      </c>
      <c r="G17" s="2">
        <v>11640000</v>
      </c>
      <c r="H17" s="2">
        <v>11640000</v>
      </c>
      <c r="I17" s="2">
        <v>11340000</v>
      </c>
      <c r="J17" s="2">
        <v>11700000</v>
      </c>
      <c r="K17" s="2">
        <v>12000000</v>
      </c>
      <c r="L17" s="2">
        <v>12000000</v>
      </c>
      <c r="M17" s="2">
        <v>12780000</v>
      </c>
      <c r="N17" s="2">
        <v>13200000</v>
      </c>
      <c r="O17" s="2">
        <v>13440000</v>
      </c>
      <c r="P17" s="2">
        <v>13440000</v>
      </c>
      <c r="Q17" s="2">
        <v>13440000</v>
      </c>
      <c r="R17" s="2">
        <v>13440000</v>
      </c>
      <c r="S17" s="2">
        <v>13440000</v>
      </c>
      <c r="T17" s="2">
        <v>13440000</v>
      </c>
      <c r="U17" s="2">
        <v>13200000</v>
      </c>
      <c r="V17" s="2">
        <v>13200000</v>
      </c>
      <c r="W17" s="2">
        <v>13200000</v>
      </c>
      <c r="X17" s="2">
        <v>13200000</v>
      </c>
      <c r="Y17" s="2">
        <v>13200000</v>
      </c>
      <c r="Z17" s="2">
        <v>13200000</v>
      </c>
      <c r="AA17" s="2">
        <v>13200000</v>
      </c>
      <c r="AB17" s="2">
        <v>13200000</v>
      </c>
      <c r="AC17" s="2">
        <v>13200000</v>
      </c>
      <c r="AD17" s="2">
        <v>13200000</v>
      </c>
      <c r="AE17" s="2">
        <v>13200000</v>
      </c>
      <c r="AF17" s="2">
        <v>12960000</v>
      </c>
      <c r="AG17" s="9">
        <v>384006000</v>
      </c>
      <c r="AH17" s="3"/>
      <c r="AI17" s="3"/>
    </row>
    <row r="18" spans="1:35" x14ac:dyDescent="0.25">
      <c r="A18" s="18" t="s">
        <v>53</v>
      </c>
      <c r="B18" s="21" t="s">
        <v>38</v>
      </c>
      <c r="C18" s="2">
        <v>19200000</v>
      </c>
      <c r="D18" s="2">
        <v>19200000</v>
      </c>
      <c r="E18" s="2">
        <v>19200000</v>
      </c>
      <c r="F18" s="2">
        <v>19200000</v>
      </c>
      <c r="G18" s="2">
        <v>19800000</v>
      </c>
      <c r="H18" s="2">
        <v>21000000</v>
      </c>
      <c r="I18" s="2">
        <v>19500000</v>
      </c>
      <c r="J18" s="2">
        <v>19500000</v>
      </c>
      <c r="K18" s="2">
        <v>19500000</v>
      </c>
      <c r="L18" s="2">
        <v>19500000</v>
      </c>
      <c r="M18" s="2">
        <v>19500000</v>
      </c>
      <c r="N18" s="2">
        <v>20411880</v>
      </c>
      <c r="O18" s="2">
        <v>20411880</v>
      </c>
      <c r="P18" s="2">
        <v>20400000</v>
      </c>
      <c r="Q18" s="2">
        <v>22679880</v>
      </c>
      <c r="R18" s="2">
        <v>22679880</v>
      </c>
      <c r="S18" s="2">
        <v>22679880</v>
      </c>
      <c r="T18" s="2">
        <v>22680000</v>
      </c>
      <c r="U18" s="2">
        <v>22680000</v>
      </c>
      <c r="V18" s="2">
        <v>22680000</v>
      </c>
      <c r="W18" s="2">
        <v>22680000</v>
      </c>
      <c r="X18" s="2">
        <v>22680000</v>
      </c>
      <c r="Y18" s="2">
        <v>22680000</v>
      </c>
      <c r="Z18" s="2">
        <v>22999980</v>
      </c>
      <c r="AA18" s="2">
        <v>23280000</v>
      </c>
      <c r="AB18" s="2">
        <v>23280000</v>
      </c>
      <c r="AC18" s="2">
        <v>23400000</v>
      </c>
      <c r="AD18" s="2">
        <v>23400000</v>
      </c>
      <c r="AE18" s="2">
        <v>23400000</v>
      </c>
      <c r="AF18" s="2">
        <v>22620000</v>
      </c>
      <c r="AG18" s="9">
        <v>642823380</v>
      </c>
      <c r="AH18" s="3"/>
      <c r="AI18" s="3"/>
    </row>
    <row r="19" spans="1:35" x14ac:dyDescent="0.25">
      <c r="A19" s="18" t="s">
        <v>54</v>
      </c>
      <c r="B19" s="20" t="s">
        <v>36</v>
      </c>
      <c r="C19" s="2">
        <v>13200000</v>
      </c>
      <c r="D19" s="2">
        <v>19800000</v>
      </c>
      <c r="E19" s="2">
        <v>19800000</v>
      </c>
      <c r="F19" s="2">
        <v>19800000</v>
      </c>
      <c r="G19" s="2">
        <v>19800000</v>
      </c>
      <c r="H19" s="2">
        <v>19800000</v>
      </c>
      <c r="I19" s="2">
        <v>19800000</v>
      </c>
      <c r="J19" s="2">
        <v>19800000</v>
      </c>
      <c r="K19" s="2">
        <v>19800000</v>
      </c>
      <c r="L19" s="2">
        <v>20400000</v>
      </c>
      <c r="M19" s="2">
        <v>20400000</v>
      </c>
      <c r="N19" s="2">
        <v>20400000</v>
      </c>
      <c r="O19" s="2">
        <v>20400000</v>
      </c>
      <c r="P19" s="2">
        <v>20400000</v>
      </c>
      <c r="Q19" s="2">
        <v>20400000</v>
      </c>
      <c r="R19" s="2">
        <v>20400000</v>
      </c>
      <c r="S19" s="2">
        <v>20400000</v>
      </c>
      <c r="T19" s="2">
        <v>20400000</v>
      </c>
      <c r="U19" s="2">
        <v>20400000</v>
      </c>
      <c r="V19" s="2">
        <v>20400000</v>
      </c>
      <c r="W19" s="2">
        <v>20400000</v>
      </c>
      <c r="X19" s="2">
        <v>20400000</v>
      </c>
      <c r="Y19" s="2">
        <v>20400000</v>
      </c>
      <c r="Z19" s="2">
        <v>20400000</v>
      </c>
      <c r="AA19" s="2">
        <v>20400000</v>
      </c>
      <c r="AB19" s="2">
        <v>20400000</v>
      </c>
      <c r="AC19" s="2">
        <v>20400000</v>
      </c>
      <c r="AD19" s="2">
        <v>20400000</v>
      </c>
      <c r="AE19" s="2">
        <v>20700000</v>
      </c>
      <c r="AF19" s="2">
        <v>20700000</v>
      </c>
      <c r="AG19" s="9">
        <v>600600000</v>
      </c>
      <c r="AH19" s="3"/>
      <c r="AI19" s="3"/>
    </row>
    <row r="20" spans="1:35" x14ac:dyDescent="0.25">
      <c r="A20" s="18" t="s">
        <v>55</v>
      </c>
      <c r="B20" s="19" t="s">
        <v>34</v>
      </c>
      <c r="C20" s="2">
        <v>43200000</v>
      </c>
      <c r="D20" s="2">
        <v>45000000</v>
      </c>
      <c r="E20" s="2">
        <v>45000000</v>
      </c>
      <c r="F20" s="2">
        <v>46200000</v>
      </c>
      <c r="G20" s="2">
        <v>47400000</v>
      </c>
      <c r="H20" s="2">
        <v>48600000</v>
      </c>
      <c r="I20" s="2">
        <v>49860000</v>
      </c>
      <c r="J20" s="2">
        <v>51180000</v>
      </c>
      <c r="K20" s="2">
        <v>48600000</v>
      </c>
      <c r="L20" s="2">
        <v>51720000</v>
      </c>
      <c r="M20" s="2">
        <v>49200000</v>
      </c>
      <c r="N20" s="2">
        <v>49260000</v>
      </c>
      <c r="O20" s="2">
        <v>49740000</v>
      </c>
      <c r="P20" s="2">
        <v>55020000</v>
      </c>
      <c r="Q20" s="2">
        <v>61200000</v>
      </c>
      <c r="R20" s="2">
        <v>62400000</v>
      </c>
      <c r="S20" s="2">
        <v>63600000</v>
      </c>
      <c r="T20" s="2">
        <v>63600000</v>
      </c>
      <c r="U20" s="2">
        <v>103200000</v>
      </c>
      <c r="V20" s="2">
        <v>109200000</v>
      </c>
      <c r="W20" s="2">
        <v>127500000</v>
      </c>
      <c r="X20" s="2">
        <v>130500000</v>
      </c>
      <c r="Y20" s="2">
        <v>139500000</v>
      </c>
      <c r="Z20" s="2">
        <v>153000000</v>
      </c>
      <c r="AA20" s="2">
        <v>168000000</v>
      </c>
      <c r="AB20" s="2">
        <v>180000000</v>
      </c>
      <c r="AC20" s="2">
        <v>181800000</v>
      </c>
      <c r="AD20" s="2">
        <v>190800000</v>
      </c>
      <c r="AE20" s="2">
        <v>198000000</v>
      </c>
      <c r="AF20" s="2">
        <v>195000000</v>
      </c>
      <c r="AG20" s="9">
        <v>2807280000</v>
      </c>
      <c r="AH20" s="3"/>
      <c r="AI20" s="3"/>
    </row>
    <row r="21" spans="1:35" x14ac:dyDescent="0.25">
      <c r="A21" s="18" t="s">
        <v>56</v>
      </c>
      <c r="B21" s="21" t="s">
        <v>38</v>
      </c>
      <c r="C21" s="2">
        <v>240000</v>
      </c>
      <c r="D21" s="2">
        <v>210000</v>
      </c>
      <c r="E21" s="2">
        <v>1152000</v>
      </c>
      <c r="F21" s="2">
        <v>1050000</v>
      </c>
      <c r="G21" s="2">
        <v>1050000</v>
      </c>
      <c r="H21" s="2">
        <v>816000</v>
      </c>
      <c r="I21" s="2">
        <v>996000</v>
      </c>
      <c r="J21" s="2">
        <v>1020000</v>
      </c>
      <c r="K21" s="2">
        <v>1020000</v>
      </c>
      <c r="L21" s="2">
        <v>840000</v>
      </c>
      <c r="M21" s="2">
        <v>900000</v>
      </c>
      <c r="N21" s="2">
        <v>900000</v>
      </c>
      <c r="O21" s="2">
        <v>900000</v>
      </c>
      <c r="P21" s="2">
        <v>1620000</v>
      </c>
      <c r="Q21" s="2">
        <v>2220000</v>
      </c>
      <c r="R21" s="2">
        <v>2820000</v>
      </c>
      <c r="S21" s="2">
        <v>2820000</v>
      </c>
      <c r="T21" s="2">
        <v>2820000</v>
      </c>
      <c r="U21" s="2">
        <v>2820000</v>
      </c>
      <c r="V21" s="2">
        <v>2820000</v>
      </c>
      <c r="W21" s="2">
        <v>2820000</v>
      </c>
      <c r="X21" s="2">
        <v>3537000</v>
      </c>
      <c r="Y21" s="2">
        <v>4302000</v>
      </c>
      <c r="Z21" s="2">
        <v>4408020</v>
      </c>
      <c r="AA21" s="2">
        <v>4603020</v>
      </c>
      <c r="AB21" s="2">
        <v>5523000</v>
      </c>
      <c r="AC21" s="2">
        <v>5478000</v>
      </c>
      <c r="AD21" s="2">
        <v>5500020</v>
      </c>
      <c r="AE21" s="2">
        <v>5520000</v>
      </c>
      <c r="AF21" s="2">
        <v>5700000</v>
      </c>
      <c r="AG21" s="9">
        <v>76425060</v>
      </c>
      <c r="AH21" s="3"/>
      <c r="AI21" s="3"/>
    </row>
    <row r="22" spans="1:35" x14ac:dyDescent="0.25">
      <c r="A22" s="18" t="s">
        <v>57</v>
      </c>
      <c r="B22" s="20" t="s">
        <v>36</v>
      </c>
      <c r="C22" s="2">
        <v>90000</v>
      </c>
      <c r="D22" s="2">
        <v>90000</v>
      </c>
      <c r="E22" s="2">
        <v>85920</v>
      </c>
      <c r="F22" s="2">
        <v>60000</v>
      </c>
      <c r="G22" s="2">
        <v>90000</v>
      </c>
      <c r="H22" s="2">
        <v>36000</v>
      </c>
      <c r="I22" s="2">
        <v>60000</v>
      </c>
      <c r="J22" s="2">
        <v>36000</v>
      </c>
      <c r="K22" s="2">
        <v>36000</v>
      </c>
      <c r="L22" s="2">
        <v>36000</v>
      </c>
      <c r="M22" s="2">
        <v>36000</v>
      </c>
      <c r="N22" s="2">
        <v>36000</v>
      </c>
      <c r="O22" s="2">
        <v>36000</v>
      </c>
      <c r="P22" s="2">
        <v>36000</v>
      </c>
      <c r="Q22" s="2">
        <v>36000</v>
      </c>
      <c r="R22" s="2">
        <v>36000</v>
      </c>
      <c r="S22" s="2">
        <v>36000</v>
      </c>
      <c r="T22" s="2">
        <v>60000</v>
      </c>
      <c r="U22" s="2">
        <v>60000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9">
        <v>991920</v>
      </c>
      <c r="AH22" s="3"/>
      <c r="AI22" s="3"/>
    </row>
    <row r="23" spans="1:35" x14ac:dyDescent="0.25">
      <c r="A23" s="18" t="s">
        <v>58</v>
      </c>
      <c r="B23" s="19" t="s">
        <v>34</v>
      </c>
      <c r="C23" s="2">
        <v>4998000</v>
      </c>
      <c r="D23" s="2">
        <v>4999980</v>
      </c>
      <c r="E23" s="2">
        <v>4999980</v>
      </c>
      <c r="F23" s="2">
        <v>6000000</v>
      </c>
      <c r="G23" s="2">
        <v>6000000</v>
      </c>
      <c r="H23" s="2">
        <v>6000000</v>
      </c>
      <c r="I23" s="2">
        <v>6000000</v>
      </c>
      <c r="J23" s="2">
        <v>6000000</v>
      </c>
      <c r="K23" s="2">
        <v>6000000</v>
      </c>
      <c r="L23" s="2">
        <v>6000000</v>
      </c>
      <c r="M23" s="2">
        <v>4500000</v>
      </c>
      <c r="N23" s="2">
        <v>4140000</v>
      </c>
      <c r="O23" s="2">
        <v>4140000</v>
      </c>
      <c r="P23" s="2">
        <v>4140000</v>
      </c>
      <c r="Q23" s="2">
        <v>4140000</v>
      </c>
      <c r="R23" s="2">
        <v>4140000</v>
      </c>
      <c r="S23" s="2">
        <v>4140000</v>
      </c>
      <c r="T23" s="2">
        <v>4140000</v>
      </c>
      <c r="U23" s="2">
        <v>4140000</v>
      </c>
      <c r="V23" s="2">
        <v>4140000</v>
      </c>
      <c r="W23" s="2">
        <v>4099980</v>
      </c>
      <c r="X23" s="2">
        <v>4201020</v>
      </c>
      <c r="Y23" s="2">
        <v>4303980</v>
      </c>
      <c r="Z23" s="2">
        <v>4408980</v>
      </c>
      <c r="AA23" s="2">
        <v>4519020</v>
      </c>
      <c r="AB23" s="2">
        <v>4560000</v>
      </c>
      <c r="AC23" s="2">
        <v>4620000</v>
      </c>
      <c r="AD23" s="2">
        <v>4680000</v>
      </c>
      <c r="AE23" s="2">
        <v>4680000</v>
      </c>
      <c r="AF23" s="2">
        <v>4620000</v>
      </c>
      <c r="AG23" s="9">
        <v>143450940</v>
      </c>
      <c r="AH23" s="3"/>
      <c r="AI23" s="3"/>
    </row>
    <row r="24" spans="1:35" x14ac:dyDescent="0.25">
      <c r="A24" s="18" t="s">
        <v>59</v>
      </c>
      <c r="B24" s="22" t="s">
        <v>43</v>
      </c>
      <c r="C24" s="2">
        <v>1680000</v>
      </c>
      <c r="D24" s="2">
        <v>1680000</v>
      </c>
      <c r="E24" s="2">
        <v>1680000</v>
      </c>
      <c r="F24" s="2">
        <v>1500000</v>
      </c>
      <c r="G24" s="2">
        <v>900000</v>
      </c>
      <c r="H24" s="2">
        <v>600000</v>
      </c>
      <c r="I24" s="2">
        <v>600000</v>
      </c>
      <c r="J24" s="2">
        <v>600000</v>
      </c>
      <c r="K24" s="2">
        <v>1140000</v>
      </c>
      <c r="L24" s="2">
        <v>1260000</v>
      </c>
      <c r="M24" s="2">
        <v>180000</v>
      </c>
      <c r="N24" s="2">
        <v>180000</v>
      </c>
      <c r="O24" s="2">
        <v>227220</v>
      </c>
      <c r="P24" s="2">
        <v>227220</v>
      </c>
      <c r="Q24" s="2">
        <v>180000</v>
      </c>
      <c r="R24" s="2">
        <v>180000</v>
      </c>
      <c r="S24" s="2">
        <v>180000</v>
      </c>
      <c r="T24" s="2">
        <v>199980</v>
      </c>
      <c r="U24" s="2">
        <v>300000</v>
      </c>
      <c r="V24" s="2">
        <v>499980</v>
      </c>
      <c r="W24" s="2">
        <v>600000</v>
      </c>
      <c r="X24" s="2">
        <v>799980</v>
      </c>
      <c r="Y24" s="2">
        <v>1000020</v>
      </c>
      <c r="Z24" s="2">
        <v>1200000</v>
      </c>
      <c r="AA24" s="2">
        <v>1200000</v>
      </c>
      <c r="AB24" s="2">
        <v>1200000</v>
      </c>
      <c r="AC24" s="2">
        <v>1200000</v>
      </c>
      <c r="AD24" s="2">
        <v>1200000</v>
      </c>
      <c r="AE24" s="2">
        <v>1200000</v>
      </c>
      <c r="AF24" s="2">
        <v>1200000</v>
      </c>
      <c r="AG24" s="9">
        <v>24794400</v>
      </c>
      <c r="AH24" s="3"/>
      <c r="AI24" s="3"/>
    </row>
    <row r="25" spans="1:35" x14ac:dyDescent="0.25">
      <c r="A25" s="18" t="s">
        <v>60</v>
      </c>
      <c r="B25" s="20" t="s">
        <v>36</v>
      </c>
      <c r="C25" s="2">
        <v>74100000</v>
      </c>
      <c r="D25" s="2">
        <v>76140000</v>
      </c>
      <c r="E25" s="2">
        <v>78180000</v>
      </c>
      <c r="F25" s="2">
        <v>80340000</v>
      </c>
      <c r="G25" s="2">
        <v>82500000</v>
      </c>
      <c r="H25" s="2">
        <v>81540000</v>
      </c>
      <c r="I25" s="2">
        <v>80580000</v>
      </c>
      <c r="J25" s="2">
        <v>79680000</v>
      </c>
      <c r="K25" s="2">
        <v>78720000</v>
      </c>
      <c r="L25" s="2">
        <v>77820000</v>
      </c>
      <c r="M25" s="2">
        <v>76920000</v>
      </c>
      <c r="N25" s="2">
        <v>76020000</v>
      </c>
      <c r="O25" s="2">
        <v>75120000</v>
      </c>
      <c r="P25" s="2">
        <v>74220000</v>
      </c>
      <c r="Q25" s="2">
        <v>73380000</v>
      </c>
      <c r="R25" s="2">
        <v>72540000</v>
      </c>
      <c r="S25" s="2">
        <v>71677980</v>
      </c>
      <c r="T25" s="2">
        <v>76855380</v>
      </c>
      <c r="U25" s="2">
        <v>77430000</v>
      </c>
      <c r="V25" s="2">
        <v>76468740</v>
      </c>
      <c r="W25" s="2">
        <v>78661440</v>
      </c>
      <c r="X25" s="2">
        <v>86103900</v>
      </c>
      <c r="Y25" s="2">
        <v>90854520</v>
      </c>
      <c r="Z25" s="2">
        <v>97021200</v>
      </c>
      <c r="AA25" s="2">
        <v>99927060</v>
      </c>
      <c r="AB25" s="2">
        <v>103222380</v>
      </c>
      <c r="AC25" s="2">
        <v>104186484</v>
      </c>
      <c r="AD25" s="2">
        <v>107596260</v>
      </c>
      <c r="AE25" s="2">
        <v>107484600</v>
      </c>
      <c r="AF25" s="2">
        <v>121486440</v>
      </c>
      <c r="AG25" s="9">
        <v>2536776384</v>
      </c>
      <c r="AH25" s="3"/>
      <c r="AI25" s="3"/>
    </row>
    <row r="26" spans="1:35" x14ac:dyDescent="0.25">
      <c r="A26" s="18" t="s">
        <v>61</v>
      </c>
      <c r="B26" s="20" t="s">
        <v>36</v>
      </c>
      <c r="C26" s="2">
        <v>22500000</v>
      </c>
      <c r="D26" s="2">
        <v>22500000</v>
      </c>
      <c r="E26" s="2">
        <v>22500000</v>
      </c>
      <c r="F26" s="2">
        <v>22500000</v>
      </c>
      <c r="G26" s="2">
        <v>22500000</v>
      </c>
      <c r="H26" s="2">
        <v>22500000</v>
      </c>
      <c r="I26" s="2">
        <v>22500000</v>
      </c>
      <c r="J26" s="2">
        <v>22500000</v>
      </c>
      <c r="K26" s="2">
        <v>22500000</v>
      </c>
      <c r="L26" s="2">
        <v>22500000</v>
      </c>
      <c r="M26" s="2">
        <v>22500000</v>
      </c>
      <c r="N26" s="2">
        <v>22500000</v>
      </c>
      <c r="O26" s="2">
        <v>22500000</v>
      </c>
      <c r="P26" s="2">
        <v>22500000</v>
      </c>
      <c r="Q26" s="2">
        <v>22500000</v>
      </c>
      <c r="R26" s="2">
        <v>22500000</v>
      </c>
      <c r="S26" s="2">
        <v>22500000</v>
      </c>
      <c r="T26" s="2">
        <v>22500000</v>
      </c>
      <c r="U26" s="2">
        <v>16071540</v>
      </c>
      <c r="V26" s="2">
        <v>17726460</v>
      </c>
      <c r="W26" s="2">
        <v>24433260</v>
      </c>
      <c r="X26" s="2">
        <v>22853280</v>
      </c>
      <c r="Y26" s="2">
        <v>25385820</v>
      </c>
      <c r="Z26" s="2">
        <v>20103600</v>
      </c>
      <c r="AA26" s="2">
        <v>22844520</v>
      </c>
      <c r="AB26" s="2">
        <v>26929260</v>
      </c>
      <c r="AC26" s="2">
        <v>19767420</v>
      </c>
      <c r="AD26" s="2">
        <v>21200040</v>
      </c>
      <c r="AE26" s="2">
        <v>21900000</v>
      </c>
      <c r="AF26" s="2">
        <v>21120000</v>
      </c>
      <c r="AG26" s="9">
        <v>665335200</v>
      </c>
      <c r="AH26" s="3"/>
      <c r="AI26" s="3"/>
    </row>
    <row r="27" spans="1:35" x14ac:dyDescent="0.25">
      <c r="A27" s="18" t="s">
        <v>62</v>
      </c>
      <c r="B27" s="22" t="s">
        <v>43</v>
      </c>
      <c r="C27" s="2">
        <v>3000000</v>
      </c>
      <c r="D27" s="2">
        <v>3000000</v>
      </c>
      <c r="E27" s="2">
        <v>3000000</v>
      </c>
      <c r="F27" s="2">
        <v>3000000</v>
      </c>
      <c r="G27" s="2">
        <v>3000000</v>
      </c>
      <c r="H27" s="2">
        <v>3000000</v>
      </c>
      <c r="I27" s="2">
        <v>3000000</v>
      </c>
      <c r="J27" s="2">
        <v>3000000</v>
      </c>
      <c r="K27" s="2">
        <v>3000000</v>
      </c>
      <c r="L27" s="2">
        <v>3000000</v>
      </c>
      <c r="M27" s="2">
        <v>19000020</v>
      </c>
      <c r="N27" s="2">
        <v>19000020</v>
      </c>
      <c r="O27" s="2">
        <v>19000020</v>
      </c>
      <c r="P27" s="2">
        <v>19000020</v>
      </c>
      <c r="Q27" s="2">
        <v>19000020</v>
      </c>
      <c r="R27" s="2">
        <v>19000020</v>
      </c>
      <c r="S27" s="2">
        <v>19000020</v>
      </c>
      <c r="T27" s="2">
        <v>19020000</v>
      </c>
      <c r="U27" s="2">
        <v>19020000</v>
      </c>
      <c r="V27" s="2">
        <v>19020000</v>
      </c>
      <c r="W27" s="2">
        <v>19020000</v>
      </c>
      <c r="X27" s="2">
        <v>19020000</v>
      </c>
      <c r="Y27" s="2">
        <v>19020000</v>
      </c>
      <c r="Z27" s="2">
        <v>19020000</v>
      </c>
      <c r="AA27" s="2">
        <v>19020000</v>
      </c>
      <c r="AB27" s="2">
        <v>19020000</v>
      </c>
      <c r="AC27" s="2">
        <v>19020000</v>
      </c>
      <c r="AD27" s="2">
        <v>19020000</v>
      </c>
      <c r="AE27" s="2">
        <v>19020000</v>
      </c>
      <c r="AF27" s="2">
        <v>19020000</v>
      </c>
      <c r="AG27" s="9">
        <v>410260140</v>
      </c>
      <c r="AH27" s="3"/>
      <c r="AI27" s="3"/>
    </row>
    <row r="28" spans="1:35" x14ac:dyDescent="0.25">
      <c r="A28" s="18" t="s">
        <v>63</v>
      </c>
      <c r="B28" s="19" t="s">
        <v>34</v>
      </c>
      <c r="C28" s="2">
        <v>12000000</v>
      </c>
      <c r="D28" s="2">
        <v>12000000</v>
      </c>
      <c r="E28" s="2">
        <v>12000000</v>
      </c>
      <c r="F28" s="2">
        <v>12000000</v>
      </c>
      <c r="G28" s="2">
        <v>12000000</v>
      </c>
      <c r="H28" s="2">
        <v>12000000</v>
      </c>
      <c r="I28" s="2">
        <v>12000000</v>
      </c>
      <c r="J28" s="2">
        <v>12000000</v>
      </c>
      <c r="K28" s="2">
        <v>12000000</v>
      </c>
      <c r="L28" s="2">
        <v>12000000</v>
      </c>
      <c r="M28" s="2">
        <v>12000000</v>
      </c>
      <c r="N28" s="2">
        <v>12000000</v>
      </c>
      <c r="O28" s="2">
        <v>12000000</v>
      </c>
      <c r="P28" s="2">
        <v>12000000</v>
      </c>
      <c r="Q28" s="2">
        <v>12000000</v>
      </c>
      <c r="R28" s="2">
        <v>12000000</v>
      </c>
      <c r="S28" s="2">
        <v>12000000</v>
      </c>
      <c r="T28" s="2">
        <v>12000000</v>
      </c>
      <c r="U28" s="2">
        <v>12000000</v>
      </c>
      <c r="V28" s="2">
        <v>12000000</v>
      </c>
      <c r="W28" s="2">
        <v>12000000</v>
      </c>
      <c r="X28" s="2">
        <v>12000000</v>
      </c>
      <c r="Y28" s="2">
        <v>12000000</v>
      </c>
      <c r="Z28" s="2">
        <v>12000000</v>
      </c>
      <c r="AA28" s="2">
        <v>12000000</v>
      </c>
      <c r="AB28" s="2">
        <v>12000000</v>
      </c>
      <c r="AC28" s="2">
        <v>12000000</v>
      </c>
      <c r="AD28" s="2">
        <v>12000000</v>
      </c>
      <c r="AE28" s="2">
        <v>12000000</v>
      </c>
      <c r="AF28" s="2">
        <v>11880000</v>
      </c>
      <c r="AG28" s="9">
        <v>359880000</v>
      </c>
      <c r="AH28" s="3"/>
      <c r="AI28" s="3"/>
    </row>
    <row r="29" spans="1:35" x14ac:dyDescent="0.25">
      <c r="A29" s="18" t="s">
        <v>64</v>
      </c>
      <c r="B29" s="20" t="s">
        <v>36</v>
      </c>
      <c r="C29" s="2">
        <v>10800000</v>
      </c>
      <c r="D29" s="2">
        <v>10800000</v>
      </c>
      <c r="E29" s="2">
        <v>13800000</v>
      </c>
      <c r="F29" s="2">
        <v>13800000</v>
      </c>
      <c r="G29" s="2">
        <v>13800000</v>
      </c>
      <c r="H29" s="2">
        <v>16200000</v>
      </c>
      <c r="I29" s="2">
        <v>13800000</v>
      </c>
      <c r="J29" s="2">
        <v>11500020</v>
      </c>
      <c r="K29" s="2">
        <v>11500020</v>
      </c>
      <c r="L29" s="2">
        <v>9198000</v>
      </c>
      <c r="M29" s="2">
        <v>8640000</v>
      </c>
      <c r="N29" s="2">
        <v>9198000</v>
      </c>
      <c r="O29" s="2">
        <v>9198000</v>
      </c>
      <c r="P29" s="2">
        <v>9198000</v>
      </c>
      <c r="Q29" s="2">
        <v>10350000</v>
      </c>
      <c r="R29" s="2">
        <v>13446000</v>
      </c>
      <c r="S29" s="2">
        <v>15228000</v>
      </c>
      <c r="T29" s="2">
        <v>15030000</v>
      </c>
      <c r="U29" s="2">
        <v>14658000</v>
      </c>
      <c r="V29" s="2">
        <v>16098000</v>
      </c>
      <c r="W29" s="2">
        <v>16560000</v>
      </c>
      <c r="X29" s="2">
        <v>16404000</v>
      </c>
      <c r="Y29" s="2">
        <v>16596000</v>
      </c>
      <c r="Z29" s="2">
        <v>16500000</v>
      </c>
      <c r="AA29" s="2">
        <v>16800000</v>
      </c>
      <c r="AB29" s="2">
        <v>17100000</v>
      </c>
      <c r="AC29" s="2">
        <v>17520000</v>
      </c>
      <c r="AD29" s="2">
        <v>18000000</v>
      </c>
      <c r="AE29" s="2">
        <v>18000000</v>
      </c>
      <c r="AF29" s="2">
        <v>17520000</v>
      </c>
      <c r="AG29" s="9">
        <v>417242040</v>
      </c>
      <c r="AH29" s="3"/>
      <c r="AI29" s="3"/>
    </row>
    <row r="30" spans="1:35" x14ac:dyDescent="0.25">
      <c r="A30" s="18" t="s">
        <v>65</v>
      </c>
      <c r="B30" s="22" t="s">
        <v>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9">
        <v>0</v>
      </c>
      <c r="AH30" s="3"/>
      <c r="AI30" s="3"/>
    </row>
    <row r="31" spans="1:35" x14ac:dyDescent="0.25">
      <c r="A31" s="18" t="s">
        <v>66</v>
      </c>
      <c r="B31" s="20" t="s">
        <v>36</v>
      </c>
      <c r="C31" s="2">
        <v>72000000</v>
      </c>
      <c r="D31" s="2">
        <v>75840000</v>
      </c>
      <c r="E31" s="2">
        <v>79860000</v>
      </c>
      <c r="F31" s="2">
        <v>84120000</v>
      </c>
      <c r="G31" s="2">
        <v>88560000</v>
      </c>
      <c r="H31" s="2">
        <v>93300000</v>
      </c>
      <c r="I31" s="2">
        <v>98220000</v>
      </c>
      <c r="J31" s="2">
        <v>103440000</v>
      </c>
      <c r="K31" s="2">
        <v>108960000</v>
      </c>
      <c r="L31" s="2">
        <v>114720000</v>
      </c>
      <c r="M31" s="2">
        <v>120840000</v>
      </c>
      <c r="N31" s="2">
        <v>127260000</v>
      </c>
      <c r="O31" s="2">
        <v>134040000</v>
      </c>
      <c r="P31" s="2">
        <v>141180000</v>
      </c>
      <c r="Q31" s="2">
        <v>148680000</v>
      </c>
      <c r="R31" s="2">
        <v>156540000</v>
      </c>
      <c r="S31" s="2">
        <v>164880000</v>
      </c>
      <c r="T31" s="2">
        <v>173640000</v>
      </c>
      <c r="U31" s="2">
        <v>182880000</v>
      </c>
      <c r="V31" s="2">
        <v>186540000</v>
      </c>
      <c r="W31" s="2">
        <v>190260000</v>
      </c>
      <c r="X31" s="2">
        <v>194100000</v>
      </c>
      <c r="Y31" s="2">
        <v>197940000</v>
      </c>
      <c r="Z31" s="2">
        <v>201900000</v>
      </c>
      <c r="AA31" s="2">
        <v>205980000</v>
      </c>
      <c r="AB31" s="2">
        <v>210060000</v>
      </c>
      <c r="AC31" s="2">
        <v>214260000</v>
      </c>
      <c r="AD31" s="2">
        <v>218580000</v>
      </c>
      <c r="AE31" s="2">
        <v>221100000</v>
      </c>
      <c r="AF31" s="2">
        <v>226860000</v>
      </c>
      <c r="AG31" s="9">
        <v>4536540000</v>
      </c>
      <c r="AH31" s="3"/>
      <c r="AI31" s="3"/>
    </row>
    <row r="32" spans="1:35" x14ac:dyDescent="0.25">
      <c r="A32" s="18" t="s">
        <v>67</v>
      </c>
      <c r="B32" s="22" t="s">
        <v>43</v>
      </c>
      <c r="C32" s="2">
        <v>102000</v>
      </c>
      <c r="D32" s="2">
        <v>60000</v>
      </c>
      <c r="E32" s="2">
        <v>48000</v>
      </c>
      <c r="F32" s="2">
        <v>48000</v>
      </c>
      <c r="G32" s="2">
        <v>60000</v>
      </c>
      <c r="H32" s="2">
        <v>48000</v>
      </c>
      <c r="I32" s="2">
        <v>49980</v>
      </c>
      <c r="J32" s="2">
        <v>48000</v>
      </c>
      <c r="K32" s="2">
        <v>48000</v>
      </c>
      <c r="L32" s="2">
        <v>42900</v>
      </c>
      <c r="M32" s="2">
        <v>18000</v>
      </c>
      <c r="N32" s="2">
        <v>18000</v>
      </c>
      <c r="O32" s="2">
        <v>18000</v>
      </c>
      <c r="P32" s="2">
        <v>18000</v>
      </c>
      <c r="Q32" s="2">
        <v>18000</v>
      </c>
      <c r="R32" s="2">
        <v>18000</v>
      </c>
      <c r="S32" s="2">
        <v>18000</v>
      </c>
      <c r="T32" s="2">
        <v>18000</v>
      </c>
      <c r="U32" s="2">
        <v>16500</v>
      </c>
      <c r="V32" s="2">
        <v>15000</v>
      </c>
      <c r="W32" s="2">
        <v>56820</v>
      </c>
      <c r="X32" s="2">
        <v>61920</v>
      </c>
      <c r="Y32" s="2">
        <v>58020</v>
      </c>
      <c r="Z32" s="2">
        <v>34980</v>
      </c>
      <c r="AA32" s="2">
        <v>31020</v>
      </c>
      <c r="AB32" s="2">
        <v>30000</v>
      </c>
      <c r="AC32" s="2">
        <v>30000</v>
      </c>
      <c r="AD32" s="2">
        <v>30000</v>
      </c>
      <c r="AE32" s="2">
        <v>30000</v>
      </c>
      <c r="AF32" s="2">
        <v>30000</v>
      </c>
      <c r="AG32" s="9">
        <v>1123140</v>
      </c>
      <c r="AH32" s="3"/>
      <c r="AI32" s="3"/>
    </row>
    <row r="33" spans="1:35" x14ac:dyDescent="0.25">
      <c r="A33" s="18" t="s">
        <v>68</v>
      </c>
      <c r="B33" s="22" t="s">
        <v>43</v>
      </c>
      <c r="C33" s="2">
        <v>1020000</v>
      </c>
      <c r="D33" s="2">
        <v>1020000</v>
      </c>
      <c r="E33" s="2">
        <v>1020000</v>
      </c>
      <c r="F33" s="2">
        <v>1020000</v>
      </c>
      <c r="G33" s="2">
        <v>1680000</v>
      </c>
      <c r="H33" s="2">
        <v>1680000</v>
      </c>
      <c r="I33" s="2">
        <v>180000</v>
      </c>
      <c r="J33" s="2">
        <v>180000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95400</v>
      </c>
      <c r="R33" s="2">
        <v>95400</v>
      </c>
      <c r="S33" s="2">
        <v>60000</v>
      </c>
      <c r="T33" s="2">
        <v>120000</v>
      </c>
      <c r="U33" s="2">
        <v>120000</v>
      </c>
      <c r="V33" s="2">
        <v>120000</v>
      </c>
      <c r="W33" s="2">
        <v>120000</v>
      </c>
      <c r="X33" s="2">
        <v>120000</v>
      </c>
      <c r="Y33" s="2">
        <v>120000</v>
      </c>
      <c r="Z33" s="2">
        <v>120000</v>
      </c>
      <c r="AA33" s="2">
        <v>120000</v>
      </c>
      <c r="AB33" s="2">
        <v>120000</v>
      </c>
      <c r="AC33" s="2">
        <v>120000</v>
      </c>
      <c r="AD33" s="2">
        <v>120000</v>
      </c>
      <c r="AE33" s="2">
        <v>120000</v>
      </c>
      <c r="AF33" s="2">
        <v>120000</v>
      </c>
      <c r="AG33" s="9">
        <v>9970800</v>
      </c>
      <c r="AH33" s="3"/>
      <c r="AI33" s="3"/>
    </row>
    <row r="34" spans="1:35" x14ac:dyDescent="0.25">
      <c r="A34" s="18" t="s">
        <v>69</v>
      </c>
      <c r="B34" s="21" t="s">
        <v>38</v>
      </c>
      <c r="C34" s="2">
        <v>18000000</v>
      </c>
      <c r="D34" s="2">
        <v>18000000</v>
      </c>
      <c r="E34" s="2">
        <v>18000000</v>
      </c>
      <c r="F34" s="2">
        <v>18600000</v>
      </c>
      <c r="G34" s="2">
        <v>18600000</v>
      </c>
      <c r="H34" s="2">
        <v>18600000</v>
      </c>
      <c r="I34" s="2">
        <v>18000000</v>
      </c>
      <c r="J34" s="2">
        <v>18000000</v>
      </c>
      <c r="K34" s="2">
        <v>18000000</v>
      </c>
      <c r="L34" s="2">
        <v>18000000</v>
      </c>
      <c r="M34" s="2">
        <v>18000000</v>
      </c>
      <c r="N34" s="2">
        <v>18000000</v>
      </c>
      <c r="O34" s="2">
        <v>18000000</v>
      </c>
      <c r="P34" s="2">
        <v>18000000</v>
      </c>
      <c r="Q34" s="2">
        <v>18000000</v>
      </c>
      <c r="R34" s="2">
        <v>18000000</v>
      </c>
      <c r="S34" s="2">
        <v>18000000</v>
      </c>
      <c r="T34" s="2">
        <v>18000000</v>
      </c>
      <c r="U34" s="2">
        <v>20100000</v>
      </c>
      <c r="V34" s="2">
        <v>19200000</v>
      </c>
      <c r="W34" s="2">
        <v>20400000</v>
      </c>
      <c r="X34" s="2">
        <v>21000000</v>
      </c>
      <c r="Y34" s="2">
        <v>21600000</v>
      </c>
      <c r="Z34" s="2">
        <v>22200000</v>
      </c>
      <c r="AA34" s="2">
        <v>22800000</v>
      </c>
      <c r="AB34" s="2">
        <v>23400000</v>
      </c>
      <c r="AC34" s="2">
        <v>23400000</v>
      </c>
      <c r="AD34" s="2">
        <v>23700000</v>
      </c>
      <c r="AE34" s="2">
        <v>23700000</v>
      </c>
      <c r="AF34" s="2">
        <v>23580000</v>
      </c>
      <c r="AG34" s="9">
        <v>590880000</v>
      </c>
      <c r="AH34" s="3"/>
      <c r="AI34" s="3"/>
    </row>
    <row r="35" spans="1:35" x14ac:dyDescent="0.25">
      <c r="A35" s="18" t="s">
        <v>70</v>
      </c>
      <c r="B35" s="22" t="s">
        <v>43</v>
      </c>
      <c r="C35" s="2">
        <v>1500000</v>
      </c>
      <c r="D35" s="2">
        <v>1500000</v>
      </c>
      <c r="E35" s="2">
        <v>3750000</v>
      </c>
      <c r="F35" s="2">
        <v>1980000</v>
      </c>
      <c r="G35" s="2">
        <v>3000000</v>
      </c>
      <c r="H35" s="2">
        <v>3000000</v>
      </c>
      <c r="I35" s="2">
        <v>3000000</v>
      </c>
      <c r="J35" s="2">
        <v>3000000</v>
      </c>
      <c r="K35" s="2">
        <v>3000000</v>
      </c>
      <c r="L35" s="2">
        <v>3000000</v>
      </c>
      <c r="M35" s="2">
        <v>3000000</v>
      </c>
      <c r="N35" s="2">
        <v>3000000</v>
      </c>
      <c r="O35" s="2">
        <v>3000000</v>
      </c>
      <c r="P35" s="2">
        <v>3000000</v>
      </c>
      <c r="Q35" s="2">
        <v>3000000</v>
      </c>
      <c r="R35" s="2">
        <v>3000000</v>
      </c>
      <c r="S35" s="2">
        <v>3000000</v>
      </c>
      <c r="T35" s="2">
        <v>3000000</v>
      </c>
      <c r="U35" s="2">
        <v>3000000</v>
      </c>
      <c r="V35" s="2">
        <v>3000000</v>
      </c>
      <c r="W35" s="2">
        <v>3000000</v>
      </c>
      <c r="X35" s="2">
        <v>3000000</v>
      </c>
      <c r="Y35" s="2">
        <v>3000000</v>
      </c>
      <c r="Z35" s="2">
        <v>3000000</v>
      </c>
      <c r="AA35" s="2">
        <v>3000000</v>
      </c>
      <c r="AB35" s="2">
        <v>3000000</v>
      </c>
      <c r="AC35" s="2">
        <v>3000000</v>
      </c>
      <c r="AD35" s="2">
        <v>3000000</v>
      </c>
      <c r="AE35" s="2">
        <v>3000000</v>
      </c>
      <c r="AF35" s="2">
        <v>3000000</v>
      </c>
      <c r="AG35" s="9">
        <v>86730000</v>
      </c>
      <c r="AH35" s="3"/>
      <c r="AI35" s="3"/>
    </row>
    <row r="36" spans="1:35" x14ac:dyDescent="0.25">
      <c r="A36" s="18" t="s">
        <v>71</v>
      </c>
      <c r="B36" s="22" t="s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292020</v>
      </c>
      <c r="L36" s="2">
        <v>261000</v>
      </c>
      <c r="M36" s="2">
        <v>112980</v>
      </c>
      <c r="N36" s="2">
        <v>250020</v>
      </c>
      <c r="O36" s="2">
        <v>261000</v>
      </c>
      <c r="P36" s="2">
        <v>285000</v>
      </c>
      <c r="Q36" s="2">
        <v>330000</v>
      </c>
      <c r="R36" s="2">
        <v>336000</v>
      </c>
      <c r="S36" s="2">
        <v>343020</v>
      </c>
      <c r="T36" s="2">
        <v>420000</v>
      </c>
      <c r="U36" s="2">
        <v>508020</v>
      </c>
      <c r="V36" s="2">
        <v>493980</v>
      </c>
      <c r="W36" s="2">
        <v>510000</v>
      </c>
      <c r="X36" s="2">
        <v>516000</v>
      </c>
      <c r="Y36" s="2">
        <v>522000</v>
      </c>
      <c r="Z36" s="2">
        <v>528000</v>
      </c>
      <c r="AA36" s="2">
        <v>534000</v>
      </c>
      <c r="AB36" s="2">
        <v>540000</v>
      </c>
      <c r="AC36" s="2">
        <v>540000</v>
      </c>
      <c r="AD36" s="2">
        <v>540000</v>
      </c>
      <c r="AE36" s="2">
        <v>540000</v>
      </c>
      <c r="AF36" s="2">
        <v>540000</v>
      </c>
      <c r="AG36" s="9">
        <v>9203040</v>
      </c>
      <c r="AH36" s="3"/>
      <c r="AI36" s="3"/>
    </row>
    <row r="37" spans="1:35" x14ac:dyDescent="0.25">
      <c r="A37" s="18" t="s">
        <v>72</v>
      </c>
      <c r="B37" s="20" t="s">
        <v>36</v>
      </c>
      <c r="C37" s="2">
        <v>11289240</v>
      </c>
      <c r="D37" s="2">
        <v>15426000</v>
      </c>
      <c r="E37" s="2">
        <v>14400000</v>
      </c>
      <c r="F37" s="2">
        <v>13800000</v>
      </c>
      <c r="G37" s="2">
        <v>15180000</v>
      </c>
      <c r="H37" s="2">
        <v>9660000</v>
      </c>
      <c r="I37" s="2">
        <v>10075440</v>
      </c>
      <c r="J37" s="2">
        <v>9660000</v>
      </c>
      <c r="K37" s="2">
        <v>8280000</v>
      </c>
      <c r="L37" s="2">
        <v>10080000</v>
      </c>
      <c r="M37" s="2">
        <v>13800000</v>
      </c>
      <c r="N37" s="2">
        <v>12000000</v>
      </c>
      <c r="O37" s="2">
        <v>12000000</v>
      </c>
      <c r="P37" s="2">
        <v>12000000</v>
      </c>
      <c r="Q37" s="2">
        <v>13800000</v>
      </c>
      <c r="R37" s="2">
        <v>13800000</v>
      </c>
      <c r="S37" s="2">
        <v>13800000</v>
      </c>
      <c r="T37" s="2">
        <v>14700000</v>
      </c>
      <c r="U37" s="2">
        <v>16099980</v>
      </c>
      <c r="V37" s="2">
        <v>18400020</v>
      </c>
      <c r="W37" s="2">
        <v>20100000</v>
      </c>
      <c r="X37" s="2">
        <v>20400000</v>
      </c>
      <c r="Y37" s="2">
        <v>20700000</v>
      </c>
      <c r="Z37" s="2">
        <v>21000000</v>
      </c>
      <c r="AA37" s="2">
        <v>21300000</v>
      </c>
      <c r="AB37" s="2">
        <v>21900000</v>
      </c>
      <c r="AC37" s="2">
        <v>22200000</v>
      </c>
      <c r="AD37" s="2">
        <v>22500000</v>
      </c>
      <c r="AE37" s="2">
        <v>22500000</v>
      </c>
      <c r="AF37" s="2">
        <v>21000000</v>
      </c>
      <c r="AG37" s="9">
        <v>471850680</v>
      </c>
      <c r="AH37" s="3"/>
      <c r="AI37" s="3"/>
    </row>
    <row r="38" spans="1:35" x14ac:dyDescent="0.25">
      <c r="A38" s="18" t="s">
        <v>73</v>
      </c>
      <c r="B38" s="19" t="s">
        <v>34</v>
      </c>
      <c r="C38" s="2">
        <v>54180000</v>
      </c>
      <c r="D38" s="2">
        <v>55000020</v>
      </c>
      <c r="E38" s="2">
        <v>55020000</v>
      </c>
      <c r="F38" s="2">
        <v>49999980</v>
      </c>
      <c r="G38" s="2">
        <v>50100000</v>
      </c>
      <c r="H38" s="2">
        <v>50220000</v>
      </c>
      <c r="I38" s="2">
        <v>50280000</v>
      </c>
      <c r="J38" s="2">
        <v>50340000</v>
      </c>
      <c r="K38" s="2">
        <v>54000000</v>
      </c>
      <c r="L38" s="2">
        <v>55500000</v>
      </c>
      <c r="M38" s="2">
        <v>58500000</v>
      </c>
      <c r="N38" s="2">
        <v>64020000</v>
      </c>
      <c r="O38" s="2">
        <v>67980000</v>
      </c>
      <c r="P38" s="2">
        <v>70020000</v>
      </c>
      <c r="Q38" s="2">
        <v>72120000</v>
      </c>
      <c r="R38" s="2">
        <v>74280000</v>
      </c>
      <c r="S38" s="2">
        <v>76500000</v>
      </c>
      <c r="T38" s="2">
        <v>81000000</v>
      </c>
      <c r="U38" s="2">
        <v>76500000</v>
      </c>
      <c r="V38" s="2">
        <v>79500000</v>
      </c>
      <c r="W38" s="2">
        <v>79500000</v>
      </c>
      <c r="X38" s="2">
        <v>79500000</v>
      </c>
      <c r="Y38" s="2">
        <v>82500000</v>
      </c>
      <c r="Z38" s="2">
        <v>84000000</v>
      </c>
      <c r="AA38" s="2">
        <v>85800000</v>
      </c>
      <c r="AB38" s="2">
        <v>87000000</v>
      </c>
      <c r="AC38" s="2">
        <v>86400000</v>
      </c>
      <c r="AD38" s="2">
        <v>88200000</v>
      </c>
      <c r="AE38" s="2">
        <v>88500000</v>
      </c>
      <c r="AF38" s="2">
        <v>87000000</v>
      </c>
      <c r="AG38" s="9">
        <v>2093460000</v>
      </c>
      <c r="AH38" s="3"/>
      <c r="AI38" s="3"/>
    </row>
    <row r="39" spans="1:35" x14ac:dyDescent="0.25">
      <c r="A39" s="18" t="s">
        <v>74</v>
      </c>
      <c r="B39" s="20" t="s">
        <v>36</v>
      </c>
      <c r="C39" s="2">
        <v>420000</v>
      </c>
      <c r="D39" s="2">
        <v>660000</v>
      </c>
      <c r="E39" s="2">
        <v>360000</v>
      </c>
      <c r="F39" s="2">
        <v>576000</v>
      </c>
      <c r="G39" s="2">
        <v>900000</v>
      </c>
      <c r="H39" s="2">
        <v>900000</v>
      </c>
      <c r="I39" s="2">
        <v>1080000</v>
      </c>
      <c r="J39" s="2">
        <v>1200000</v>
      </c>
      <c r="K39" s="2">
        <v>888000</v>
      </c>
      <c r="L39" s="2">
        <v>660000</v>
      </c>
      <c r="M39" s="2">
        <v>724020</v>
      </c>
      <c r="N39" s="2">
        <v>600000</v>
      </c>
      <c r="O39" s="2">
        <v>540000</v>
      </c>
      <c r="P39" s="2">
        <v>540000</v>
      </c>
      <c r="Q39" s="2">
        <v>540000</v>
      </c>
      <c r="R39" s="2">
        <v>540000</v>
      </c>
      <c r="S39" s="2">
        <v>540000</v>
      </c>
      <c r="T39" s="2">
        <v>540000</v>
      </c>
      <c r="U39" s="2">
        <v>540000</v>
      </c>
      <c r="V39" s="2">
        <v>540000</v>
      </c>
      <c r="W39" s="2">
        <v>540000</v>
      </c>
      <c r="X39" s="2">
        <v>540000</v>
      </c>
      <c r="Y39" s="2">
        <v>540000</v>
      </c>
      <c r="Z39" s="2">
        <v>540000</v>
      </c>
      <c r="AA39" s="2">
        <v>540000</v>
      </c>
      <c r="AB39" s="2">
        <v>540000</v>
      </c>
      <c r="AC39" s="2">
        <v>540000</v>
      </c>
      <c r="AD39" s="2">
        <v>540000</v>
      </c>
      <c r="AE39" s="2">
        <v>540000</v>
      </c>
      <c r="AF39" s="2">
        <v>540000</v>
      </c>
      <c r="AG39" s="9">
        <v>18688020</v>
      </c>
      <c r="AH39" s="3"/>
      <c r="AI39" s="3"/>
    </row>
    <row r="40" spans="1:35" x14ac:dyDescent="0.25">
      <c r="A40" s="18" t="s">
        <v>75</v>
      </c>
      <c r="B40" s="20" t="s">
        <v>36</v>
      </c>
      <c r="C40" s="2">
        <v>3000000</v>
      </c>
      <c r="D40" s="2">
        <v>3000000</v>
      </c>
      <c r="E40" s="2">
        <v>3000000</v>
      </c>
      <c r="F40" s="2">
        <v>3000000</v>
      </c>
      <c r="G40" s="2">
        <v>3000000</v>
      </c>
      <c r="H40" s="2">
        <v>3000000</v>
      </c>
      <c r="I40" s="2">
        <v>3000000</v>
      </c>
      <c r="J40" s="2">
        <v>3000000</v>
      </c>
      <c r="K40" s="2">
        <v>3000000</v>
      </c>
      <c r="L40" s="2">
        <v>3000000</v>
      </c>
      <c r="M40" s="2">
        <v>3000000</v>
      </c>
      <c r="N40" s="2">
        <v>3000000</v>
      </c>
      <c r="O40" s="2">
        <v>3000000</v>
      </c>
      <c r="P40" s="2">
        <v>3000000</v>
      </c>
      <c r="Q40" s="2">
        <v>3000000</v>
      </c>
      <c r="R40" s="2">
        <v>3000000</v>
      </c>
      <c r="S40" s="2">
        <v>3000000</v>
      </c>
      <c r="T40" s="2">
        <v>3000000</v>
      </c>
      <c r="U40" s="2">
        <v>3000000</v>
      </c>
      <c r="V40" s="2">
        <v>3000000</v>
      </c>
      <c r="W40" s="2">
        <v>3000000</v>
      </c>
      <c r="X40" s="2">
        <v>3000000</v>
      </c>
      <c r="Y40" s="2">
        <v>3000000</v>
      </c>
      <c r="Z40" s="2">
        <v>3300000</v>
      </c>
      <c r="AA40" s="2">
        <v>3300000</v>
      </c>
      <c r="AB40" s="2">
        <v>3600000</v>
      </c>
      <c r="AC40" s="2">
        <v>3600000</v>
      </c>
      <c r="AD40" s="2">
        <v>3900000</v>
      </c>
      <c r="AE40" s="2">
        <v>4200000</v>
      </c>
      <c r="AF40" s="2">
        <v>4290000</v>
      </c>
      <c r="AG40" s="9">
        <v>95190000</v>
      </c>
      <c r="AH40" s="3"/>
      <c r="AI40" s="3"/>
    </row>
    <row r="41" spans="1:35" x14ac:dyDescent="0.25">
      <c r="A41" s="18" t="s">
        <v>76</v>
      </c>
      <c r="B41" s="22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9480000</v>
      </c>
      <c r="P41" s="2">
        <v>6180000</v>
      </c>
      <c r="Q41" s="2">
        <v>8100000</v>
      </c>
      <c r="R41" s="2">
        <v>8400000</v>
      </c>
      <c r="S41" s="2">
        <v>8400000</v>
      </c>
      <c r="T41" s="2">
        <v>8400000</v>
      </c>
      <c r="U41" s="2">
        <v>9000000</v>
      </c>
      <c r="V41" s="2">
        <v>9000000</v>
      </c>
      <c r="W41" s="2">
        <v>9000000</v>
      </c>
      <c r="X41" s="2">
        <v>9000000</v>
      </c>
      <c r="Y41" s="2">
        <v>9000000</v>
      </c>
      <c r="Z41" s="2">
        <v>9000000</v>
      </c>
      <c r="AA41" s="2">
        <v>9000000</v>
      </c>
      <c r="AB41" s="2">
        <v>9000000</v>
      </c>
      <c r="AC41" s="2">
        <v>9000000</v>
      </c>
      <c r="AD41" s="2">
        <v>9300000</v>
      </c>
      <c r="AE41" s="2">
        <v>9300000</v>
      </c>
      <c r="AF41" s="2">
        <v>9420000</v>
      </c>
      <c r="AG41" s="9">
        <v>157980000</v>
      </c>
      <c r="AH41" s="3"/>
      <c r="AI41" s="3"/>
    </row>
    <row r="42" spans="1:35" x14ac:dyDescent="0.25">
      <c r="A42" s="18" t="s">
        <v>77</v>
      </c>
      <c r="B42" s="22" t="s">
        <v>43</v>
      </c>
      <c r="C42" s="2">
        <v>180000</v>
      </c>
      <c r="D42" s="2">
        <v>180000</v>
      </c>
      <c r="E42" s="2">
        <v>180000</v>
      </c>
      <c r="F42" s="2">
        <v>300000</v>
      </c>
      <c r="G42" s="2">
        <v>300000</v>
      </c>
      <c r="H42" s="2">
        <v>300000</v>
      </c>
      <c r="I42" s="2">
        <v>300000</v>
      </c>
      <c r="J42" s="2">
        <v>300000</v>
      </c>
      <c r="K42" s="2">
        <v>300000</v>
      </c>
      <c r="L42" s="2">
        <v>300000</v>
      </c>
      <c r="M42" s="2">
        <v>300000</v>
      </c>
      <c r="N42" s="2">
        <v>300000</v>
      </c>
      <c r="O42" s="2">
        <v>300000</v>
      </c>
      <c r="P42" s="2">
        <v>300000</v>
      </c>
      <c r="Q42" s="2">
        <v>300000</v>
      </c>
      <c r="R42" s="2">
        <v>300000</v>
      </c>
      <c r="S42" s="2">
        <v>300000</v>
      </c>
      <c r="T42" s="2">
        <v>300000</v>
      </c>
      <c r="U42" s="2">
        <v>300000</v>
      </c>
      <c r="V42" s="2">
        <v>300000</v>
      </c>
      <c r="W42" s="2">
        <v>300000</v>
      </c>
      <c r="X42" s="2">
        <v>300000</v>
      </c>
      <c r="Y42" s="2">
        <v>300000</v>
      </c>
      <c r="Z42" s="2">
        <v>300000</v>
      </c>
      <c r="AA42" s="2">
        <v>300000</v>
      </c>
      <c r="AB42" s="2">
        <v>300000</v>
      </c>
      <c r="AC42" s="2">
        <v>300000</v>
      </c>
      <c r="AD42" s="2">
        <v>300000</v>
      </c>
      <c r="AE42" s="2">
        <v>300000</v>
      </c>
      <c r="AF42" s="2">
        <v>300000</v>
      </c>
      <c r="AG42" s="9">
        <v>8640000</v>
      </c>
      <c r="AH42" s="3"/>
      <c r="AI42" s="3"/>
    </row>
    <row r="43" spans="1:35" x14ac:dyDescent="0.25">
      <c r="A43" s="18" t="s">
        <v>78</v>
      </c>
      <c r="B43" s="21" t="s">
        <v>38</v>
      </c>
      <c r="C43" s="2">
        <v>82440000</v>
      </c>
      <c r="D43" s="2">
        <v>72000000</v>
      </c>
      <c r="E43" s="2">
        <v>78000000</v>
      </c>
      <c r="F43" s="2">
        <v>64200000</v>
      </c>
      <c r="G43" s="2">
        <v>61200000</v>
      </c>
      <c r="H43" s="2">
        <v>70740000</v>
      </c>
      <c r="I43" s="2">
        <v>74100000</v>
      </c>
      <c r="J43" s="2">
        <v>72060000</v>
      </c>
      <c r="K43" s="2">
        <v>66480000</v>
      </c>
      <c r="L43" s="2">
        <v>69000000</v>
      </c>
      <c r="M43" s="2">
        <v>78300000</v>
      </c>
      <c r="N43" s="2">
        <v>90000000</v>
      </c>
      <c r="O43" s="2">
        <v>90000000</v>
      </c>
      <c r="P43" s="2">
        <v>90000000</v>
      </c>
      <c r="Q43" s="2">
        <v>90000000</v>
      </c>
      <c r="R43" s="2">
        <v>103500000</v>
      </c>
      <c r="S43" s="2">
        <v>120000000</v>
      </c>
      <c r="T43" s="2">
        <v>132000000</v>
      </c>
      <c r="U43" s="2">
        <v>132000000</v>
      </c>
      <c r="V43" s="2">
        <v>132000000</v>
      </c>
      <c r="W43" s="2">
        <v>141240000</v>
      </c>
      <c r="X43" s="2">
        <v>141240000</v>
      </c>
      <c r="Y43" s="2">
        <v>141240000</v>
      </c>
      <c r="Z43" s="2">
        <v>139260000</v>
      </c>
      <c r="AA43" s="2">
        <v>140820000</v>
      </c>
      <c r="AB43" s="2">
        <v>139740000</v>
      </c>
      <c r="AC43" s="2">
        <v>141600000</v>
      </c>
      <c r="AD43" s="2">
        <v>144000000</v>
      </c>
      <c r="AE43" s="2">
        <v>147000000</v>
      </c>
      <c r="AF43" s="2">
        <v>145500000</v>
      </c>
      <c r="AG43" s="9">
        <v>3189660000</v>
      </c>
      <c r="AH43" s="3"/>
      <c r="AI43" s="3"/>
    </row>
    <row r="44" spans="1:35" x14ac:dyDescent="0.25">
      <c r="A44" s="18" t="s">
        <v>79</v>
      </c>
      <c r="B44" s="20" t="s">
        <v>36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9">
        <v>0</v>
      </c>
      <c r="AH44" s="3"/>
      <c r="AI44" s="3"/>
    </row>
    <row r="45" spans="1:35" x14ac:dyDescent="0.25">
      <c r="A45" s="18" t="s">
        <v>80</v>
      </c>
      <c r="B45" s="20" t="s">
        <v>36</v>
      </c>
      <c r="C45" s="2">
        <v>2040000</v>
      </c>
      <c r="D45" s="2">
        <v>8280000</v>
      </c>
      <c r="E45" s="2">
        <v>3936000</v>
      </c>
      <c r="F45" s="2">
        <v>6534000</v>
      </c>
      <c r="G45" s="2">
        <v>5376000</v>
      </c>
      <c r="H45" s="2">
        <v>6690000</v>
      </c>
      <c r="I45" s="2">
        <v>5722200</v>
      </c>
      <c r="J45" s="2">
        <v>7380000</v>
      </c>
      <c r="K45" s="2">
        <v>7590000</v>
      </c>
      <c r="L45" s="2">
        <v>7818000</v>
      </c>
      <c r="M45" s="2">
        <v>10495800</v>
      </c>
      <c r="N45" s="2">
        <v>10639380</v>
      </c>
      <c r="O45" s="2">
        <v>10777440</v>
      </c>
      <c r="P45" s="2">
        <v>10914900</v>
      </c>
      <c r="Q45" s="2">
        <v>11056680</v>
      </c>
      <c r="R45" s="2">
        <v>11203140</v>
      </c>
      <c r="S45" s="2">
        <v>11351100</v>
      </c>
      <c r="T45" s="2">
        <v>11498700</v>
      </c>
      <c r="U45" s="2">
        <v>11648820</v>
      </c>
      <c r="V45" s="2">
        <v>11797320</v>
      </c>
      <c r="W45" s="2">
        <v>12164700</v>
      </c>
      <c r="X45" s="2">
        <v>12315660</v>
      </c>
      <c r="Y45" s="2">
        <v>12471840</v>
      </c>
      <c r="Z45" s="2">
        <v>12573660</v>
      </c>
      <c r="AA45" s="2">
        <v>12704520</v>
      </c>
      <c r="AB45" s="2">
        <v>12836760</v>
      </c>
      <c r="AC45" s="2">
        <v>13003680</v>
      </c>
      <c r="AD45" s="2">
        <v>13080000</v>
      </c>
      <c r="AE45" s="2">
        <v>13200000</v>
      </c>
      <c r="AF45" s="2">
        <v>12600000</v>
      </c>
      <c r="AG45" s="9">
        <v>299700300</v>
      </c>
      <c r="AH45" s="3"/>
      <c r="AI45" s="3"/>
    </row>
    <row r="46" spans="1:35" x14ac:dyDescent="0.25">
      <c r="A46" s="18" t="s">
        <v>81</v>
      </c>
      <c r="B46" s="22" t="s">
        <v>43</v>
      </c>
      <c r="C46" s="2">
        <v>1650000</v>
      </c>
      <c r="D46" s="2">
        <v>2145000</v>
      </c>
      <c r="E46" s="2">
        <v>2145000</v>
      </c>
      <c r="F46" s="2">
        <v>2400000</v>
      </c>
      <c r="G46" s="2">
        <v>2400000</v>
      </c>
      <c r="H46" s="2">
        <v>2400000</v>
      </c>
      <c r="I46" s="2">
        <v>2400000</v>
      </c>
      <c r="J46" s="2">
        <v>2400000</v>
      </c>
      <c r="K46" s="2">
        <v>2400000</v>
      </c>
      <c r="L46" s="2">
        <v>2400000</v>
      </c>
      <c r="M46" s="2">
        <v>2400000</v>
      </c>
      <c r="N46" s="2">
        <v>2400000</v>
      </c>
      <c r="O46" s="2">
        <v>2400000</v>
      </c>
      <c r="P46" s="2">
        <v>2400000</v>
      </c>
      <c r="Q46" s="2">
        <v>2400000</v>
      </c>
      <c r="R46" s="2">
        <v>2400000</v>
      </c>
      <c r="S46" s="2">
        <v>2400000</v>
      </c>
      <c r="T46" s="2">
        <v>2400000</v>
      </c>
      <c r="U46" s="2">
        <v>2400000</v>
      </c>
      <c r="V46" s="2">
        <v>2400000</v>
      </c>
      <c r="W46" s="2">
        <v>2400000</v>
      </c>
      <c r="X46" s="2">
        <v>2400000</v>
      </c>
      <c r="Y46" s="2">
        <v>2400000</v>
      </c>
      <c r="Z46" s="2">
        <v>2400000</v>
      </c>
      <c r="AA46" s="2">
        <v>2400000</v>
      </c>
      <c r="AB46" s="2">
        <v>2400000</v>
      </c>
      <c r="AC46" s="2">
        <v>2400000</v>
      </c>
      <c r="AD46" s="2">
        <v>2400000</v>
      </c>
      <c r="AE46" s="2">
        <v>2400000</v>
      </c>
      <c r="AF46" s="2">
        <v>2400000</v>
      </c>
      <c r="AG46" s="9">
        <v>70740000</v>
      </c>
      <c r="AH46" s="3"/>
      <c r="AI46" s="3"/>
    </row>
    <row r="47" spans="1:35" x14ac:dyDescent="0.25">
      <c r="A47" s="18" t="s">
        <v>82</v>
      </c>
      <c r="B47" s="20" t="s">
        <v>36</v>
      </c>
      <c r="C47" s="2">
        <v>3780000</v>
      </c>
      <c r="D47" s="2">
        <v>4020000</v>
      </c>
      <c r="E47" s="2">
        <v>4020000</v>
      </c>
      <c r="F47" s="2">
        <v>4020000</v>
      </c>
      <c r="G47" s="2">
        <v>4600020</v>
      </c>
      <c r="H47" s="2">
        <v>4600020</v>
      </c>
      <c r="I47" s="2">
        <v>4600020</v>
      </c>
      <c r="J47" s="2">
        <v>4836900</v>
      </c>
      <c r="K47" s="2">
        <v>4020000</v>
      </c>
      <c r="L47" s="2">
        <v>4020000</v>
      </c>
      <c r="M47" s="2">
        <v>4020000</v>
      </c>
      <c r="N47" s="2">
        <v>4020000</v>
      </c>
      <c r="O47" s="2">
        <v>4020000</v>
      </c>
      <c r="P47" s="2">
        <v>4020000</v>
      </c>
      <c r="Q47" s="2">
        <v>4020000</v>
      </c>
      <c r="R47" s="2">
        <v>4020000</v>
      </c>
      <c r="S47" s="2">
        <v>4020000</v>
      </c>
      <c r="T47" s="2">
        <v>4020000</v>
      </c>
      <c r="U47" s="2">
        <v>4020000</v>
      </c>
      <c r="V47" s="2">
        <v>4020000</v>
      </c>
      <c r="W47" s="2">
        <v>4020000</v>
      </c>
      <c r="X47" s="2">
        <v>4020000</v>
      </c>
      <c r="Y47" s="2">
        <v>4020000</v>
      </c>
      <c r="Z47" s="2">
        <v>4020000</v>
      </c>
      <c r="AA47" s="2">
        <v>4020000</v>
      </c>
      <c r="AB47" s="2">
        <v>4020000</v>
      </c>
      <c r="AC47" s="2">
        <v>4020000</v>
      </c>
      <c r="AD47" s="2">
        <v>4020000</v>
      </c>
      <c r="AE47" s="2">
        <v>4020000</v>
      </c>
      <c r="AF47" s="2">
        <v>4020000</v>
      </c>
      <c r="AG47" s="9">
        <v>122916960</v>
      </c>
      <c r="AH47" s="3"/>
      <c r="AI47" s="3"/>
    </row>
    <row r="48" spans="1:35" x14ac:dyDescent="0.25">
      <c r="A48" s="18" t="s">
        <v>83</v>
      </c>
      <c r="B48" s="22" t="s">
        <v>43</v>
      </c>
      <c r="C48" s="2">
        <v>540000</v>
      </c>
      <c r="D48" s="2">
        <v>540000</v>
      </c>
      <c r="E48" s="2">
        <v>540000</v>
      </c>
      <c r="F48" s="2">
        <v>300000</v>
      </c>
      <c r="G48" s="2">
        <v>300000</v>
      </c>
      <c r="H48" s="2">
        <v>480000</v>
      </c>
      <c r="I48" s="2">
        <v>480000</v>
      </c>
      <c r="J48" s="2">
        <v>300000</v>
      </c>
      <c r="K48" s="2">
        <v>300000</v>
      </c>
      <c r="L48" s="2">
        <v>300000</v>
      </c>
      <c r="M48" s="2">
        <v>300000</v>
      </c>
      <c r="N48" s="2">
        <v>300000</v>
      </c>
      <c r="O48" s="2">
        <v>300000</v>
      </c>
      <c r="P48" s="2">
        <v>300000</v>
      </c>
      <c r="Q48" s="2">
        <v>300000</v>
      </c>
      <c r="R48" s="2">
        <v>300000</v>
      </c>
      <c r="S48" s="2">
        <v>300000</v>
      </c>
      <c r="T48" s="2">
        <v>300000</v>
      </c>
      <c r="U48" s="2">
        <v>300000</v>
      </c>
      <c r="V48" s="2">
        <v>300000</v>
      </c>
      <c r="W48" s="2">
        <v>300000</v>
      </c>
      <c r="X48" s="2">
        <v>300000</v>
      </c>
      <c r="Y48" s="2">
        <v>300000</v>
      </c>
      <c r="Z48" s="2">
        <v>300000</v>
      </c>
      <c r="AA48" s="2">
        <v>300000</v>
      </c>
      <c r="AB48" s="2">
        <v>300000</v>
      </c>
      <c r="AC48" s="2">
        <v>300000</v>
      </c>
      <c r="AD48" s="2">
        <v>300000</v>
      </c>
      <c r="AE48" s="2">
        <v>300000</v>
      </c>
      <c r="AF48" s="2">
        <v>300000</v>
      </c>
      <c r="AG48" s="9">
        <v>10080000</v>
      </c>
      <c r="AH48" s="3"/>
      <c r="AI48" s="3"/>
    </row>
    <row r="49" spans="1:35" x14ac:dyDescent="0.25">
      <c r="A49" s="18" t="s">
        <v>84</v>
      </c>
      <c r="B49" s="19" t="s">
        <v>34</v>
      </c>
      <c r="C49" s="2">
        <v>4000020</v>
      </c>
      <c r="D49" s="2">
        <v>4020000</v>
      </c>
      <c r="E49" s="2">
        <v>1680000</v>
      </c>
      <c r="F49" s="2">
        <v>1200000</v>
      </c>
      <c r="G49" s="2">
        <v>1200000</v>
      </c>
      <c r="H49" s="2">
        <v>1200000</v>
      </c>
      <c r="I49" s="2">
        <v>1200000</v>
      </c>
      <c r="J49" s="2">
        <v>1200000</v>
      </c>
      <c r="K49" s="2">
        <v>1800000</v>
      </c>
      <c r="L49" s="2">
        <v>1800000</v>
      </c>
      <c r="M49" s="2">
        <v>1800000</v>
      </c>
      <c r="N49" s="2">
        <v>1800000</v>
      </c>
      <c r="O49" s="2">
        <v>1800000</v>
      </c>
      <c r="P49" s="2">
        <v>1800000</v>
      </c>
      <c r="Q49" s="2">
        <v>1800000</v>
      </c>
      <c r="R49" s="2">
        <v>1800000</v>
      </c>
      <c r="S49" s="2">
        <v>1800000</v>
      </c>
      <c r="T49" s="2">
        <v>1800000</v>
      </c>
      <c r="U49" s="2">
        <v>1800000</v>
      </c>
      <c r="V49" s="2">
        <v>1800000</v>
      </c>
      <c r="W49" s="2">
        <v>2100000</v>
      </c>
      <c r="X49" s="2">
        <v>2100000</v>
      </c>
      <c r="Y49" s="2">
        <v>2100000</v>
      </c>
      <c r="Z49" s="2">
        <v>2100000</v>
      </c>
      <c r="AA49" s="2">
        <v>2100000</v>
      </c>
      <c r="AB49" s="2">
        <v>2100000</v>
      </c>
      <c r="AC49" s="2">
        <v>2100000</v>
      </c>
      <c r="AD49" s="2">
        <v>2100000</v>
      </c>
      <c r="AE49" s="2">
        <v>2100000</v>
      </c>
      <c r="AF49" s="2">
        <v>2100000</v>
      </c>
      <c r="AG49" s="9">
        <v>58300020</v>
      </c>
      <c r="AH49" s="3"/>
      <c r="AI49" s="3"/>
    </row>
    <row r="50" spans="1:35" x14ac:dyDescent="0.25">
      <c r="A50" s="18" t="s">
        <v>85</v>
      </c>
      <c r="B50" s="19" t="s">
        <v>34</v>
      </c>
      <c r="C50" s="2">
        <v>11280000</v>
      </c>
      <c r="D50" s="2">
        <v>13200000</v>
      </c>
      <c r="E50" s="2">
        <v>13980000</v>
      </c>
      <c r="F50" s="2">
        <v>15000000</v>
      </c>
      <c r="G50" s="2">
        <v>16980000</v>
      </c>
      <c r="H50" s="2">
        <v>25020000</v>
      </c>
      <c r="I50" s="2">
        <v>19980000</v>
      </c>
      <c r="J50" s="2">
        <v>23400000</v>
      </c>
      <c r="K50" s="2">
        <v>25980000</v>
      </c>
      <c r="L50" s="2">
        <v>25980000</v>
      </c>
      <c r="M50" s="2">
        <v>30000000</v>
      </c>
      <c r="N50" s="2">
        <v>30000000</v>
      </c>
      <c r="O50" s="2">
        <v>30000000</v>
      </c>
      <c r="P50" s="2">
        <v>30000000</v>
      </c>
      <c r="Q50" s="2">
        <v>30000000</v>
      </c>
      <c r="R50" s="2">
        <v>30000000</v>
      </c>
      <c r="S50" s="2">
        <v>30000000</v>
      </c>
      <c r="T50" s="2">
        <v>33000000</v>
      </c>
      <c r="U50" s="2">
        <v>36000000</v>
      </c>
      <c r="V50" s="2">
        <v>42000000</v>
      </c>
      <c r="W50" s="2">
        <v>46500000</v>
      </c>
      <c r="X50" s="2">
        <v>66000000</v>
      </c>
      <c r="Y50" s="2">
        <v>67800000</v>
      </c>
      <c r="Z50" s="2">
        <v>72000000</v>
      </c>
      <c r="AA50" s="2">
        <v>75000000</v>
      </c>
      <c r="AB50" s="2">
        <v>78000000</v>
      </c>
      <c r="AC50" s="2">
        <v>81000000</v>
      </c>
      <c r="AD50" s="2">
        <v>82500000</v>
      </c>
      <c r="AE50" s="2">
        <v>84000000</v>
      </c>
      <c r="AF50" s="2">
        <v>84000000</v>
      </c>
      <c r="AG50" s="9">
        <v>1248600000</v>
      </c>
      <c r="AH50" s="3"/>
      <c r="AI50" s="3"/>
    </row>
    <row r="51" spans="1:35" x14ac:dyDescent="0.25">
      <c r="A51" s="18" t="s">
        <v>86</v>
      </c>
      <c r="B51" s="22" t="s">
        <v>43</v>
      </c>
      <c r="C51" s="2">
        <v>60000</v>
      </c>
      <c r="D51" s="2">
        <v>60000</v>
      </c>
      <c r="E51" s="2">
        <v>60000</v>
      </c>
      <c r="F51" s="2">
        <v>60000</v>
      </c>
      <c r="G51" s="2">
        <v>60000</v>
      </c>
      <c r="H51" s="2">
        <v>60000</v>
      </c>
      <c r="I51" s="2">
        <v>60000</v>
      </c>
      <c r="J51" s="2">
        <v>60000</v>
      </c>
      <c r="K51" s="2">
        <v>120000</v>
      </c>
      <c r="L51" s="2">
        <v>120000</v>
      </c>
      <c r="M51" s="2">
        <v>120000</v>
      </c>
      <c r="N51" s="2">
        <v>120000</v>
      </c>
      <c r="O51" s="2">
        <v>120000</v>
      </c>
      <c r="P51" s="2">
        <v>120000</v>
      </c>
      <c r="Q51" s="2">
        <v>120000</v>
      </c>
      <c r="R51" s="2">
        <v>120000</v>
      </c>
      <c r="S51" s="2">
        <v>120000</v>
      </c>
      <c r="T51" s="2">
        <v>120000</v>
      </c>
      <c r="U51" s="2">
        <v>120000</v>
      </c>
      <c r="V51" s="2">
        <v>120000</v>
      </c>
      <c r="W51" s="2">
        <v>120000</v>
      </c>
      <c r="X51" s="2">
        <v>12600</v>
      </c>
      <c r="Y51" s="2">
        <v>14520</v>
      </c>
      <c r="Z51" s="2">
        <v>14280</v>
      </c>
      <c r="AA51" s="2">
        <v>11700</v>
      </c>
      <c r="AB51" s="2">
        <v>13200</v>
      </c>
      <c r="AC51" s="2">
        <v>15240</v>
      </c>
      <c r="AD51" s="2">
        <v>15240</v>
      </c>
      <c r="AE51" s="2">
        <v>15240</v>
      </c>
      <c r="AF51" s="2">
        <v>15600</v>
      </c>
      <c r="AG51" s="9">
        <v>2167620</v>
      </c>
      <c r="AH51" s="3"/>
      <c r="AI51" s="3"/>
    </row>
    <row r="52" spans="1:35" x14ac:dyDescent="0.25">
      <c r="A52" s="18" t="s">
        <v>87</v>
      </c>
      <c r="B52" s="22" t="s">
        <v>43</v>
      </c>
      <c r="C52" s="2">
        <v>480000</v>
      </c>
      <c r="D52" s="2">
        <v>690000</v>
      </c>
      <c r="E52" s="2">
        <v>600000</v>
      </c>
      <c r="F52" s="2">
        <v>600000</v>
      </c>
      <c r="G52" s="2">
        <v>840000</v>
      </c>
      <c r="H52" s="2">
        <v>840000</v>
      </c>
      <c r="I52" s="2">
        <v>840000</v>
      </c>
      <c r="J52" s="2">
        <v>840000</v>
      </c>
      <c r="K52" s="2">
        <v>840000</v>
      </c>
      <c r="L52" s="2">
        <v>840000</v>
      </c>
      <c r="M52" s="2">
        <v>840000</v>
      </c>
      <c r="N52" s="2">
        <v>840000</v>
      </c>
      <c r="O52" s="2">
        <v>840000</v>
      </c>
      <c r="P52" s="2">
        <v>840000</v>
      </c>
      <c r="Q52" s="2">
        <v>840000</v>
      </c>
      <c r="R52" s="2">
        <v>840000</v>
      </c>
      <c r="S52" s="2">
        <v>660000</v>
      </c>
      <c r="T52" s="2">
        <v>660000</v>
      </c>
      <c r="U52" s="2">
        <v>660000</v>
      </c>
      <c r="V52" s="2">
        <v>660000</v>
      </c>
      <c r="W52" s="2">
        <v>600000</v>
      </c>
      <c r="X52" s="2">
        <v>600000</v>
      </c>
      <c r="Y52" s="2">
        <v>600000</v>
      </c>
      <c r="Z52" s="2">
        <v>600000</v>
      </c>
      <c r="AA52" s="2">
        <v>600000</v>
      </c>
      <c r="AB52" s="2">
        <v>600000</v>
      </c>
      <c r="AC52" s="2">
        <v>600000</v>
      </c>
      <c r="AD52" s="2">
        <v>600000</v>
      </c>
      <c r="AE52" s="2">
        <v>600000</v>
      </c>
      <c r="AF52" s="2">
        <v>600000</v>
      </c>
      <c r="AG52" s="9">
        <v>21090000</v>
      </c>
      <c r="AH52" s="3"/>
      <c r="AI52" s="3"/>
    </row>
    <row r="53" spans="1:35" x14ac:dyDescent="0.25">
      <c r="A53" s="18" t="s">
        <v>88</v>
      </c>
      <c r="B53" s="19" t="s">
        <v>34</v>
      </c>
      <c r="C53" s="2">
        <v>4200000</v>
      </c>
      <c r="D53" s="2">
        <v>4500000</v>
      </c>
      <c r="E53" s="2">
        <v>4500000</v>
      </c>
      <c r="F53" s="2">
        <v>4500000</v>
      </c>
      <c r="G53" s="2">
        <v>4800000</v>
      </c>
      <c r="H53" s="2">
        <v>4800000</v>
      </c>
      <c r="I53" s="2">
        <v>4800000</v>
      </c>
      <c r="J53" s="2">
        <v>6071400</v>
      </c>
      <c r="K53" s="2">
        <v>6960000</v>
      </c>
      <c r="L53" s="2">
        <v>7140000</v>
      </c>
      <c r="M53" s="2">
        <v>8520000</v>
      </c>
      <c r="N53" s="2">
        <v>8460000</v>
      </c>
      <c r="O53" s="2">
        <v>8400000</v>
      </c>
      <c r="P53" s="2">
        <v>7860000</v>
      </c>
      <c r="Q53" s="2">
        <v>8400000</v>
      </c>
      <c r="R53" s="2">
        <v>9000000</v>
      </c>
      <c r="S53" s="2">
        <v>10500000</v>
      </c>
      <c r="T53" s="2">
        <v>10815000</v>
      </c>
      <c r="U53" s="2">
        <v>11100000</v>
      </c>
      <c r="V53" s="2">
        <v>11322000</v>
      </c>
      <c r="W53" s="2">
        <v>12240000</v>
      </c>
      <c r="X53" s="2">
        <v>12600000</v>
      </c>
      <c r="Y53" s="2">
        <v>12960000</v>
      </c>
      <c r="Z53" s="2">
        <v>13248000</v>
      </c>
      <c r="AA53" s="2">
        <v>13752000</v>
      </c>
      <c r="AB53" s="2">
        <v>14040000</v>
      </c>
      <c r="AC53" s="2">
        <v>14400000</v>
      </c>
      <c r="AD53" s="2">
        <v>14688000</v>
      </c>
      <c r="AE53" s="2">
        <v>15000000</v>
      </c>
      <c r="AF53" s="2">
        <v>15240000</v>
      </c>
      <c r="AG53" s="9">
        <v>284816400</v>
      </c>
      <c r="AH53" s="3"/>
      <c r="AI53" s="3"/>
    </row>
    <row r="54" spans="1:35" x14ac:dyDescent="0.25">
      <c r="A54" s="18" t="s">
        <v>89</v>
      </c>
      <c r="B54" s="20" t="s">
        <v>36</v>
      </c>
      <c r="C54" s="2">
        <v>46943400</v>
      </c>
      <c r="D54" s="2">
        <v>48928800</v>
      </c>
      <c r="E54" s="2">
        <v>50998200</v>
      </c>
      <c r="F54" s="2">
        <v>53155800</v>
      </c>
      <c r="G54" s="2">
        <v>55404000</v>
      </c>
      <c r="H54" s="2">
        <v>57747600</v>
      </c>
      <c r="I54" s="2">
        <v>60190800</v>
      </c>
      <c r="J54" s="2">
        <v>62736599</v>
      </c>
      <c r="K54" s="2">
        <v>65390400</v>
      </c>
      <c r="L54" s="2">
        <v>68156400</v>
      </c>
      <c r="M54" s="2">
        <v>71039400</v>
      </c>
      <c r="N54" s="2">
        <v>74044200</v>
      </c>
      <c r="O54" s="2">
        <v>77176200</v>
      </c>
      <c r="P54" s="2">
        <v>80440800</v>
      </c>
      <c r="Q54" s="2">
        <v>83843400</v>
      </c>
      <c r="R54" s="2">
        <v>87390000</v>
      </c>
      <c r="S54" s="2">
        <v>91086600</v>
      </c>
      <c r="T54" s="2">
        <v>94939800</v>
      </c>
      <c r="U54" s="2">
        <v>98955600</v>
      </c>
      <c r="V54" s="2">
        <v>99000000</v>
      </c>
      <c r="W54" s="2">
        <v>99000000</v>
      </c>
      <c r="X54" s="2">
        <v>99000000</v>
      </c>
      <c r="Y54" s="2">
        <v>99000000</v>
      </c>
      <c r="Z54" s="2">
        <v>99000000</v>
      </c>
      <c r="AA54" s="2">
        <v>99000000</v>
      </c>
      <c r="AB54" s="2">
        <v>99000000</v>
      </c>
      <c r="AC54" s="2">
        <v>99000000</v>
      </c>
      <c r="AD54" s="2">
        <v>96000000</v>
      </c>
      <c r="AE54" s="2">
        <v>93000000</v>
      </c>
      <c r="AF54" s="2">
        <v>76500000</v>
      </c>
      <c r="AG54" s="9">
        <v>2386067999</v>
      </c>
      <c r="AH54" s="3"/>
      <c r="AI54" s="3"/>
    </row>
    <row r="55" spans="1:35" x14ac:dyDescent="0.25">
      <c r="A55" s="18" t="s">
        <v>90</v>
      </c>
      <c r="B55" s="19" t="s">
        <v>34</v>
      </c>
      <c r="C55" s="2">
        <v>9000000</v>
      </c>
      <c r="D55" s="2">
        <v>13800000</v>
      </c>
      <c r="E55" s="2">
        <v>15000000</v>
      </c>
      <c r="F55" s="2">
        <v>16020000</v>
      </c>
      <c r="G55" s="2">
        <v>16020000</v>
      </c>
      <c r="H55" s="2">
        <v>16910700</v>
      </c>
      <c r="I55" s="2">
        <v>17850960</v>
      </c>
      <c r="J55" s="2">
        <v>18843480</v>
      </c>
      <c r="K55" s="2">
        <v>19891140</v>
      </c>
      <c r="L55" s="2">
        <v>21000000</v>
      </c>
      <c r="M55" s="2">
        <v>24097500</v>
      </c>
      <c r="N55" s="2">
        <v>27651900</v>
      </c>
      <c r="O55" s="2">
        <v>31130520</v>
      </c>
      <c r="P55" s="2">
        <v>36410760</v>
      </c>
      <c r="Q55" s="2">
        <v>41781360</v>
      </c>
      <c r="R55" s="2">
        <v>48000000</v>
      </c>
      <c r="S55" s="2">
        <v>55020000</v>
      </c>
      <c r="T55" s="2">
        <v>56280000</v>
      </c>
      <c r="U55" s="2">
        <v>61260000</v>
      </c>
      <c r="V55" s="2">
        <v>72480000</v>
      </c>
      <c r="W55" s="2">
        <v>94980000</v>
      </c>
      <c r="X55" s="2">
        <v>99000000</v>
      </c>
      <c r="Y55" s="2">
        <v>109500000</v>
      </c>
      <c r="Z55" s="2">
        <v>120000000</v>
      </c>
      <c r="AA55" s="2">
        <v>132000000</v>
      </c>
      <c r="AB55" s="2">
        <v>138000000</v>
      </c>
      <c r="AC55" s="2">
        <v>144000000</v>
      </c>
      <c r="AD55" s="2">
        <v>150000000</v>
      </c>
      <c r="AE55" s="2">
        <v>156000000</v>
      </c>
      <c r="AF55" s="2">
        <v>159000000</v>
      </c>
      <c r="AG55" s="9">
        <v>1920928320</v>
      </c>
      <c r="AH55" s="3"/>
      <c r="AI55" s="3"/>
    </row>
    <row r="56" spans="1:35" x14ac:dyDescent="0.25">
      <c r="A56" s="18" t="s">
        <v>91</v>
      </c>
      <c r="B56" s="20" t="s">
        <v>36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8760000</v>
      </c>
      <c r="Q56" s="2">
        <v>8160000</v>
      </c>
      <c r="R56" s="2">
        <v>8280000</v>
      </c>
      <c r="S56" s="2">
        <v>8280000</v>
      </c>
      <c r="T56" s="2">
        <v>7800000</v>
      </c>
      <c r="U56" s="2">
        <v>7800000</v>
      </c>
      <c r="V56" s="2">
        <v>7800000</v>
      </c>
      <c r="W56" s="2">
        <v>7800000</v>
      </c>
      <c r="X56" s="2">
        <v>7800000</v>
      </c>
      <c r="Y56" s="2">
        <v>7800000</v>
      </c>
      <c r="Z56" s="2">
        <v>7800000</v>
      </c>
      <c r="AA56" s="2">
        <v>7500000</v>
      </c>
      <c r="AB56" s="2">
        <v>6900000</v>
      </c>
      <c r="AC56" s="2">
        <v>6000000</v>
      </c>
      <c r="AD56" s="2">
        <v>5400000</v>
      </c>
      <c r="AE56" s="2">
        <v>3900000</v>
      </c>
      <c r="AF56" s="2">
        <v>3840000</v>
      </c>
      <c r="AG56" s="9">
        <v>121620000</v>
      </c>
      <c r="AH56" s="3"/>
      <c r="AI56" s="3"/>
    </row>
    <row r="57" spans="1:35" s="3" customFormat="1" ht="15.75" thickBot="1" x14ac:dyDescent="0.3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9"/>
    </row>
    <row r="58" spans="1:35" s="17" customFormat="1" ht="18.75" x14ac:dyDescent="0.3">
      <c r="A58" s="13" t="s">
        <v>102</v>
      </c>
      <c r="B58" s="14"/>
      <c r="C58" s="14" t="s">
        <v>2</v>
      </c>
      <c r="D58" s="14" t="s">
        <v>3</v>
      </c>
      <c r="E58" s="14" t="s">
        <v>4</v>
      </c>
      <c r="F58" s="14" t="s">
        <v>5</v>
      </c>
      <c r="G58" s="14" t="s">
        <v>6</v>
      </c>
      <c r="H58" s="14" t="s">
        <v>7</v>
      </c>
      <c r="I58" s="14" t="s">
        <v>8</v>
      </c>
      <c r="J58" s="14" t="s">
        <v>9</v>
      </c>
      <c r="K58" s="14" t="s">
        <v>10</v>
      </c>
      <c r="L58" s="14" t="s">
        <v>11</v>
      </c>
      <c r="M58" s="14" t="s">
        <v>12</v>
      </c>
      <c r="N58" s="14" t="s">
        <v>13</v>
      </c>
      <c r="O58" s="14" t="s">
        <v>14</v>
      </c>
      <c r="P58" s="14" t="s">
        <v>15</v>
      </c>
      <c r="Q58" s="14" t="s">
        <v>16</v>
      </c>
      <c r="R58" s="14" t="s">
        <v>17</v>
      </c>
      <c r="S58" s="14" t="s">
        <v>18</v>
      </c>
      <c r="T58" s="14" t="s">
        <v>19</v>
      </c>
      <c r="U58" s="14" t="s">
        <v>20</v>
      </c>
      <c r="V58" s="14" t="s">
        <v>21</v>
      </c>
      <c r="W58" s="14" t="s">
        <v>22</v>
      </c>
      <c r="X58" s="14" t="s">
        <v>23</v>
      </c>
      <c r="Y58" s="14" t="s">
        <v>24</v>
      </c>
      <c r="Z58" s="14" t="s">
        <v>25</v>
      </c>
      <c r="AA58" s="14" t="s">
        <v>26</v>
      </c>
      <c r="AB58" s="14" t="s">
        <v>27</v>
      </c>
      <c r="AC58" s="14" t="s">
        <v>28</v>
      </c>
      <c r="AD58" s="14" t="s">
        <v>29</v>
      </c>
      <c r="AE58" s="14" t="s">
        <v>30</v>
      </c>
      <c r="AF58" s="14" t="s">
        <v>31</v>
      </c>
      <c r="AG58" s="15" t="s">
        <v>32</v>
      </c>
      <c r="AH58" s="16"/>
      <c r="AI58" s="16"/>
    </row>
    <row r="59" spans="1:35" x14ac:dyDescent="0.25">
      <c r="A59" s="11"/>
      <c r="B59" s="1" t="s">
        <v>92</v>
      </c>
      <c r="C59" s="2">
        <f>MAX(C2:C56)</f>
        <v>492000000</v>
      </c>
      <c r="D59" s="2">
        <f>MAX(D2:D56)</f>
        <v>510000000</v>
      </c>
      <c r="E59" s="2">
        <f t="shared" ref="E59:AF59" si="0">MAX(E2:E56)</f>
        <v>534000000</v>
      </c>
      <c r="F59" s="2">
        <f t="shared" si="0"/>
        <v>546000000</v>
      </c>
      <c r="G59" s="2">
        <f t="shared" si="0"/>
        <v>558000000</v>
      </c>
      <c r="H59" s="2">
        <f t="shared" si="0"/>
        <v>606000000</v>
      </c>
      <c r="I59" s="2">
        <f t="shared" si="0"/>
        <v>660000000</v>
      </c>
      <c r="J59" s="2">
        <f t="shared" si="0"/>
        <v>690000000</v>
      </c>
      <c r="K59" s="2">
        <f t="shared" si="0"/>
        <v>732000000</v>
      </c>
      <c r="L59" s="2">
        <f t="shared" si="0"/>
        <v>762000000</v>
      </c>
      <c r="M59" s="2">
        <f t="shared" si="0"/>
        <v>792000000</v>
      </c>
      <c r="N59" s="2">
        <f t="shared" si="0"/>
        <v>815400000</v>
      </c>
      <c r="O59" s="2">
        <f t="shared" si="0"/>
        <v>825000000</v>
      </c>
      <c r="P59" s="2">
        <f t="shared" si="0"/>
        <v>852000000</v>
      </c>
      <c r="Q59" s="2">
        <f t="shared" si="0"/>
        <v>896760000</v>
      </c>
      <c r="R59" s="2">
        <f t="shared" si="0"/>
        <v>932280000</v>
      </c>
      <c r="S59" s="2">
        <f t="shared" si="0"/>
        <v>979860000</v>
      </c>
      <c r="T59" s="2">
        <f t="shared" si="0"/>
        <v>1026600000</v>
      </c>
      <c r="U59" s="2">
        <f t="shared" si="0"/>
        <v>1059600000</v>
      </c>
      <c r="V59" s="2">
        <f t="shared" si="0"/>
        <v>1103400000</v>
      </c>
      <c r="W59" s="2">
        <f t="shared" si="0"/>
        <v>1147920000</v>
      </c>
      <c r="X59" s="2">
        <f t="shared" si="0"/>
        <v>1183200000</v>
      </c>
      <c r="Y59" s="2">
        <f t="shared" si="0"/>
        <v>1219800000</v>
      </c>
      <c r="Z59" s="2">
        <f t="shared" si="0"/>
        <v>1205100000</v>
      </c>
      <c r="AA59" s="2">
        <f t="shared" si="0"/>
        <v>1219980000</v>
      </c>
      <c r="AB59" s="2">
        <f t="shared" si="0"/>
        <v>1230480000</v>
      </c>
      <c r="AC59" s="2">
        <f t="shared" si="0"/>
        <v>1273500000</v>
      </c>
      <c r="AD59" s="2">
        <f t="shared" si="0"/>
        <v>1319820000</v>
      </c>
      <c r="AE59" s="2">
        <f t="shared" si="0"/>
        <v>1332000000</v>
      </c>
      <c r="AF59" s="2">
        <f t="shared" si="0"/>
        <v>1320000000</v>
      </c>
      <c r="AG59" s="2">
        <f>MAX(AG2:AG56)</f>
        <v>27824700000</v>
      </c>
      <c r="AH59" s="3"/>
      <c r="AI59" s="3"/>
    </row>
    <row r="60" spans="1:35" x14ac:dyDescent="0.25">
      <c r="A60" s="8"/>
      <c r="B60" s="1" t="s">
        <v>93</v>
      </c>
      <c r="C60" s="2">
        <f>MIN(C56)</f>
        <v>0</v>
      </c>
      <c r="D60" s="2">
        <f t="shared" ref="D60:AF60" si="1">MIN(D56)</f>
        <v>0</v>
      </c>
      <c r="E60" s="2">
        <f t="shared" si="1"/>
        <v>0</v>
      </c>
      <c r="F60" s="2">
        <f t="shared" si="1"/>
        <v>0</v>
      </c>
      <c r="G60" s="2">
        <f t="shared" si="1"/>
        <v>0</v>
      </c>
      <c r="H60" s="2">
        <f t="shared" si="1"/>
        <v>0</v>
      </c>
      <c r="I60" s="2">
        <f t="shared" si="1"/>
        <v>0</v>
      </c>
      <c r="J60" s="2">
        <f t="shared" si="1"/>
        <v>0</v>
      </c>
      <c r="K60" s="2">
        <f t="shared" si="1"/>
        <v>0</v>
      </c>
      <c r="L60" s="2">
        <f t="shared" si="1"/>
        <v>0</v>
      </c>
      <c r="M60" s="2">
        <f t="shared" si="1"/>
        <v>0</v>
      </c>
      <c r="N60" s="2">
        <f t="shared" si="1"/>
        <v>0</v>
      </c>
      <c r="O60" s="2">
        <f t="shared" si="1"/>
        <v>0</v>
      </c>
      <c r="P60" s="2">
        <f t="shared" si="1"/>
        <v>8760000</v>
      </c>
      <c r="Q60" s="2">
        <f t="shared" si="1"/>
        <v>8160000</v>
      </c>
      <c r="R60" s="2">
        <f t="shared" si="1"/>
        <v>8280000</v>
      </c>
      <c r="S60" s="2">
        <f t="shared" si="1"/>
        <v>8280000</v>
      </c>
      <c r="T60" s="2">
        <f t="shared" si="1"/>
        <v>7800000</v>
      </c>
      <c r="U60" s="2">
        <f t="shared" si="1"/>
        <v>7800000</v>
      </c>
      <c r="V60" s="2">
        <f t="shared" si="1"/>
        <v>7800000</v>
      </c>
      <c r="W60" s="2">
        <f t="shared" si="1"/>
        <v>7800000</v>
      </c>
      <c r="X60" s="2">
        <f t="shared" si="1"/>
        <v>7800000</v>
      </c>
      <c r="Y60" s="2">
        <f t="shared" si="1"/>
        <v>7800000</v>
      </c>
      <c r="Z60" s="2">
        <f t="shared" si="1"/>
        <v>7800000</v>
      </c>
      <c r="AA60" s="2">
        <f t="shared" si="1"/>
        <v>7500000</v>
      </c>
      <c r="AB60" s="2">
        <f t="shared" si="1"/>
        <v>6900000</v>
      </c>
      <c r="AC60" s="2">
        <f t="shared" si="1"/>
        <v>6000000</v>
      </c>
      <c r="AD60" s="2">
        <f t="shared" si="1"/>
        <v>5400000</v>
      </c>
      <c r="AE60" s="2">
        <f t="shared" si="1"/>
        <v>3900000</v>
      </c>
      <c r="AF60" s="2">
        <f t="shared" si="1"/>
        <v>3840000</v>
      </c>
      <c r="AG60" s="2">
        <f>MIN(AG56)</f>
        <v>121620000</v>
      </c>
      <c r="AH60" s="3"/>
      <c r="AI60" s="3"/>
    </row>
    <row r="61" spans="1:35" x14ac:dyDescent="0.25">
      <c r="A61" s="8"/>
      <c r="B61" s="1" t="s">
        <v>94</v>
      </c>
      <c r="C61" s="2">
        <f>AVERAGE(C2:C56)</f>
        <v>21282775.636363637</v>
      </c>
      <c r="D61" s="2">
        <f t="shared" ref="D61:AF61" si="2">AVERAGE(D2:D56)</f>
        <v>22067014.90909091</v>
      </c>
      <c r="E61" s="2">
        <f t="shared" si="2"/>
        <v>22856129.454545453</v>
      </c>
      <c r="F61" s="2">
        <f t="shared" si="2"/>
        <v>23015897.454545453</v>
      </c>
      <c r="G61" s="2">
        <f t="shared" si="2"/>
        <v>23301999.272727273</v>
      </c>
      <c r="H61" s="2">
        <f t="shared" si="2"/>
        <v>24657351.272727273</v>
      </c>
      <c r="I61" s="2">
        <f t="shared" si="2"/>
        <v>25650098.181818184</v>
      </c>
      <c r="J61" s="2">
        <f t="shared" si="2"/>
        <v>26477498.163636364</v>
      </c>
      <c r="K61" s="2">
        <f t="shared" si="2"/>
        <v>27399919.636363637</v>
      </c>
      <c r="L61" s="2">
        <f t="shared" si="2"/>
        <v>28081314.545454547</v>
      </c>
      <c r="M61" s="2">
        <f t="shared" si="2"/>
        <v>29528904</v>
      </c>
      <c r="N61" s="2">
        <f t="shared" si="2"/>
        <v>30882534.545454547</v>
      </c>
      <c r="O61" s="2">
        <f t="shared" si="2"/>
        <v>31365568.363636363</v>
      </c>
      <c r="P61" s="2">
        <f t="shared" si="2"/>
        <v>32544739.636363637</v>
      </c>
      <c r="Q61" s="2">
        <f t="shared" si="2"/>
        <v>34268922.545454547</v>
      </c>
      <c r="R61" s="2">
        <f t="shared" si="2"/>
        <v>36155978.18181818</v>
      </c>
      <c r="S61" s="2">
        <f t="shared" si="2"/>
        <v>38152985.454545453</v>
      </c>
      <c r="T61" s="2">
        <f t="shared" si="2"/>
        <v>40266696</v>
      </c>
      <c r="U61" s="2">
        <f t="shared" si="2"/>
        <v>41893719.272727273</v>
      </c>
      <c r="V61" s="2">
        <f t="shared" si="2"/>
        <v>43308462.545454547</v>
      </c>
      <c r="W61" s="2">
        <f t="shared" si="2"/>
        <v>45432207.272727273</v>
      </c>
      <c r="X61" s="2">
        <f t="shared" si="2"/>
        <v>47119071.272727273</v>
      </c>
      <c r="Y61" s="2">
        <f t="shared" si="2"/>
        <v>48711832.363636367</v>
      </c>
      <c r="Z61" s="2">
        <f t="shared" si="2"/>
        <v>49444226.18181818</v>
      </c>
      <c r="AA61" s="2">
        <f t="shared" si="2"/>
        <v>50698576.363636367</v>
      </c>
      <c r="AB61" s="2">
        <f t="shared" si="2"/>
        <v>51653672.727272727</v>
      </c>
      <c r="AC61" s="2">
        <f t="shared" si="2"/>
        <v>52728185.890909091</v>
      </c>
      <c r="AD61" s="2">
        <f t="shared" si="2"/>
        <v>54202708.363636367</v>
      </c>
      <c r="AE61" s="2">
        <f t="shared" si="2"/>
        <v>54812349.81818182</v>
      </c>
      <c r="AF61" s="2">
        <f t="shared" si="2"/>
        <v>54525298.909090906</v>
      </c>
      <c r="AG61" s="2">
        <f>AVERAGE(AG2:AG56)</f>
        <v>1112486638.2363636</v>
      </c>
      <c r="AH61" s="3"/>
      <c r="AI61" s="3"/>
    </row>
    <row r="62" spans="1:35" x14ac:dyDescent="0.25">
      <c r="A62" s="8"/>
      <c r="B62" s="1" t="s">
        <v>95</v>
      </c>
      <c r="C62" s="2">
        <f>MODE(C2:C56)</f>
        <v>0</v>
      </c>
      <c r="D62" s="2">
        <f t="shared" ref="D62:AF62" si="3">MODE(D2:D56)</f>
        <v>0</v>
      </c>
      <c r="E62" s="2">
        <f t="shared" si="3"/>
        <v>0</v>
      </c>
      <c r="F62" s="2">
        <f t="shared" si="3"/>
        <v>0</v>
      </c>
      <c r="G62" s="2">
        <f t="shared" si="3"/>
        <v>0</v>
      </c>
      <c r="H62" s="2">
        <f t="shared" si="3"/>
        <v>0</v>
      </c>
      <c r="I62" s="2">
        <f t="shared" si="3"/>
        <v>0</v>
      </c>
      <c r="J62" s="2">
        <f t="shared" si="3"/>
        <v>0</v>
      </c>
      <c r="K62" s="2">
        <f t="shared" si="3"/>
        <v>0</v>
      </c>
      <c r="L62" s="2">
        <f t="shared" si="3"/>
        <v>0</v>
      </c>
      <c r="M62" s="2">
        <f t="shared" si="3"/>
        <v>0</v>
      </c>
      <c r="N62" s="2">
        <f t="shared" si="3"/>
        <v>0</v>
      </c>
      <c r="O62" s="2">
        <f t="shared" si="3"/>
        <v>0</v>
      </c>
      <c r="P62" s="2">
        <f t="shared" si="3"/>
        <v>120000</v>
      </c>
      <c r="Q62" s="2">
        <f t="shared" si="3"/>
        <v>120000</v>
      </c>
      <c r="R62" s="2">
        <f t="shared" si="3"/>
        <v>0</v>
      </c>
      <c r="S62" s="2">
        <f t="shared" si="3"/>
        <v>60000</v>
      </c>
      <c r="T62" s="2">
        <f t="shared" si="3"/>
        <v>60000</v>
      </c>
      <c r="U62" s="2">
        <f t="shared" si="3"/>
        <v>60000</v>
      </c>
      <c r="V62" s="2">
        <f t="shared" si="3"/>
        <v>0</v>
      </c>
      <c r="W62" s="2">
        <f t="shared" si="3"/>
        <v>120000</v>
      </c>
      <c r="X62" s="2">
        <f t="shared" si="3"/>
        <v>0</v>
      </c>
      <c r="Y62" s="2">
        <f t="shared" si="3"/>
        <v>0</v>
      </c>
      <c r="Z62" s="2">
        <f t="shared" si="3"/>
        <v>0</v>
      </c>
      <c r="AA62" s="2">
        <f t="shared" si="3"/>
        <v>0</v>
      </c>
      <c r="AB62" s="2">
        <f t="shared" si="3"/>
        <v>0</v>
      </c>
      <c r="AC62" s="2">
        <f t="shared" si="3"/>
        <v>120000</v>
      </c>
      <c r="AD62" s="2">
        <f t="shared" si="3"/>
        <v>120000</v>
      </c>
      <c r="AE62" s="2">
        <f t="shared" si="3"/>
        <v>120000</v>
      </c>
      <c r="AF62" s="2">
        <f t="shared" si="3"/>
        <v>120000</v>
      </c>
      <c r="AG62" s="2">
        <f>MODE(AG2:AG56)</f>
        <v>0</v>
      </c>
      <c r="AH62" s="3"/>
      <c r="AI62" s="3"/>
    </row>
    <row r="63" spans="1:35" x14ac:dyDescent="0.25">
      <c r="A63" s="10" t="s">
        <v>97</v>
      </c>
      <c r="B63" s="1" t="s">
        <v>96</v>
      </c>
      <c r="C63" s="2">
        <f>MEDIAN(C2:C56)</f>
        <v>2040000</v>
      </c>
      <c r="D63" s="2">
        <f t="shared" ref="D63:AF63" si="4">MEDIAN(D2:D56)</f>
        <v>3000000</v>
      </c>
      <c r="E63" s="2">
        <f t="shared" si="4"/>
        <v>3000000</v>
      </c>
      <c r="F63" s="2">
        <f t="shared" si="4"/>
        <v>2400000</v>
      </c>
      <c r="G63" s="2">
        <f t="shared" si="4"/>
        <v>3000000</v>
      </c>
      <c r="H63" s="2">
        <f t="shared" si="4"/>
        <v>3000000</v>
      </c>
      <c r="I63" s="2">
        <f t="shared" si="4"/>
        <v>3000000</v>
      </c>
      <c r="J63" s="2">
        <f t="shared" si="4"/>
        <v>3000000</v>
      </c>
      <c r="K63" s="2">
        <f t="shared" si="4"/>
        <v>3000000</v>
      </c>
      <c r="L63" s="2">
        <f t="shared" si="4"/>
        <v>3000000</v>
      </c>
      <c r="M63" s="2">
        <f t="shared" si="4"/>
        <v>3000000</v>
      </c>
      <c r="N63" s="2">
        <f t="shared" si="4"/>
        <v>3000000</v>
      </c>
      <c r="O63" s="2">
        <f t="shared" si="4"/>
        <v>3000000</v>
      </c>
      <c r="P63" s="2">
        <f t="shared" si="4"/>
        <v>4020000</v>
      </c>
      <c r="Q63" s="2">
        <f t="shared" si="4"/>
        <v>4020000</v>
      </c>
      <c r="R63" s="2">
        <f t="shared" si="4"/>
        <v>4020000</v>
      </c>
      <c r="S63" s="2">
        <f t="shared" si="4"/>
        <v>4020000</v>
      </c>
      <c r="T63" s="2">
        <f t="shared" si="4"/>
        <v>4020000</v>
      </c>
      <c r="U63" s="2">
        <f t="shared" si="4"/>
        <v>4020000</v>
      </c>
      <c r="V63" s="2">
        <f t="shared" si="4"/>
        <v>4020000</v>
      </c>
      <c r="W63" s="2">
        <f t="shared" si="4"/>
        <v>4020000</v>
      </c>
      <c r="X63" s="2">
        <f t="shared" si="4"/>
        <v>4020000</v>
      </c>
      <c r="Y63" s="2">
        <f t="shared" si="4"/>
        <v>4302000</v>
      </c>
      <c r="Z63" s="2">
        <f t="shared" si="4"/>
        <v>4408020</v>
      </c>
      <c r="AA63" s="2">
        <f t="shared" si="4"/>
        <v>4519020</v>
      </c>
      <c r="AB63" s="2">
        <f t="shared" si="4"/>
        <v>4560000</v>
      </c>
      <c r="AC63" s="2">
        <f t="shared" si="4"/>
        <v>4620000</v>
      </c>
      <c r="AD63" s="2">
        <f t="shared" si="4"/>
        <v>4680000</v>
      </c>
      <c r="AE63" s="2">
        <f t="shared" si="4"/>
        <v>4200000</v>
      </c>
      <c r="AF63" s="2">
        <f t="shared" si="4"/>
        <v>4290000</v>
      </c>
      <c r="AG63" s="2">
        <f t="shared" ref="AG63" si="5">MEDIAN(AG2:AG56)</f>
        <v>121620000</v>
      </c>
      <c r="AH63" s="3"/>
      <c r="AI63" s="3"/>
    </row>
    <row r="64" spans="1:35" x14ac:dyDescent="0.25">
      <c r="A64" s="10" t="s">
        <v>100</v>
      </c>
      <c r="B64" s="1" t="s">
        <v>98</v>
      </c>
      <c r="C64" s="2">
        <f>QUARTILE(C2:C56,3 )</f>
        <v>12990000</v>
      </c>
      <c r="D64" s="2">
        <f t="shared" ref="D64:AF64" si="6">QUARTILE(D2:D56,3 )</f>
        <v>16713000</v>
      </c>
      <c r="E64" s="2">
        <f t="shared" si="6"/>
        <v>16500000</v>
      </c>
      <c r="F64" s="2">
        <f t="shared" si="6"/>
        <v>17310000</v>
      </c>
      <c r="G64" s="2">
        <f t="shared" si="6"/>
        <v>16500000</v>
      </c>
      <c r="H64" s="2">
        <f t="shared" si="6"/>
        <v>17755350</v>
      </c>
      <c r="I64" s="2">
        <f t="shared" si="6"/>
        <v>17925480</v>
      </c>
      <c r="J64" s="2">
        <f t="shared" si="6"/>
        <v>18000000</v>
      </c>
      <c r="K64" s="2">
        <f t="shared" si="6"/>
        <v>18000000</v>
      </c>
      <c r="L64" s="2">
        <f t="shared" si="6"/>
        <v>15900000</v>
      </c>
      <c r="M64" s="2">
        <f t="shared" si="6"/>
        <v>18500010</v>
      </c>
      <c r="N64" s="2">
        <f t="shared" si="6"/>
        <v>18500010</v>
      </c>
      <c r="O64" s="2">
        <f t="shared" si="6"/>
        <v>18500010</v>
      </c>
      <c r="P64" s="2">
        <f t="shared" si="6"/>
        <v>19490010</v>
      </c>
      <c r="Q64" s="2">
        <f t="shared" si="6"/>
        <v>19700010</v>
      </c>
      <c r="R64" s="2">
        <f t="shared" si="6"/>
        <v>19700010</v>
      </c>
      <c r="S64" s="2">
        <f t="shared" si="6"/>
        <v>19700010</v>
      </c>
      <c r="T64" s="2">
        <f t="shared" si="6"/>
        <v>19710000</v>
      </c>
      <c r="U64" s="2">
        <f t="shared" si="6"/>
        <v>19560000</v>
      </c>
      <c r="V64" s="2">
        <f t="shared" si="6"/>
        <v>19110000</v>
      </c>
      <c r="W64" s="2">
        <f t="shared" si="6"/>
        <v>20400000</v>
      </c>
      <c r="X64" s="2">
        <f t="shared" si="6"/>
        <v>20700000</v>
      </c>
      <c r="Y64" s="2">
        <f t="shared" si="6"/>
        <v>21150000</v>
      </c>
      <c r="Z64" s="2">
        <f t="shared" si="6"/>
        <v>20700000</v>
      </c>
      <c r="AA64" s="2">
        <f t="shared" si="6"/>
        <v>22050000</v>
      </c>
      <c r="AB64" s="2">
        <f t="shared" si="6"/>
        <v>22050000</v>
      </c>
      <c r="AC64" s="2">
        <f t="shared" si="6"/>
        <v>21000000</v>
      </c>
      <c r="AD64" s="2">
        <f t="shared" si="6"/>
        <v>21550020</v>
      </c>
      <c r="AE64" s="2">
        <f t="shared" si="6"/>
        <v>22200000</v>
      </c>
      <c r="AF64" s="2">
        <f t="shared" si="6"/>
        <v>21060000</v>
      </c>
      <c r="AG64" s="2">
        <f t="shared" ref="AG64" si="7">QUARTILE(AG2:AG56,3 )</f>
        <v>589792980</v>
      </c>
      <c r="AH64" s="3"/>
      <c r="AI64" s="3"/>
    </row>
    <row r="65" spans="1:35" x14ac:dyDescent="0.25">
      <c r="A65" s="10" t="s">
        <v>101</v>
      </c>
      <c r="B65" s="1" t="s">
        <v>99</v>
      </c>
      <c r="C65" s="2">
        <f>QUARTILE(C2:C56,1 )</f>
        <v>180000</v>
      </c>
      <c r="D65" s="2">
        <f t="shared" ref="D65:AF65" si="8">QUARTILE(D2:D56,1 )</f>
        <v>180000</v>
      </c>
      <c r="E65" s="2">
        <f t="shared" si="8"/>
        <v>180000</v>
      </c>
      <c r="F65" s="2">
        <f t="shared" si="8"/>
        <v>240000</v>
      </c>
      <c r="G65" s="2">
        <f t="shared" si="8"/>
        <v>240000</v>
      </c>
      <c r="H65" s="2">
        <f t="shared" si="8"/>
        <v>240000</v>
      </c>
      <c r="I65" s="2">
        <f t="shared" si="8"/>
        <v>180000</v>
      </c>
      <c r="J65" s="2">
        <f t="shared" si="8"/>
        <v>180000</v>
      </c>
      <c r="K65" s="2">
        <f t="shared" si="8"/>
        <v>210000</v>
      </c>
      <c r="L65" s="2">
        <f t="shared" si="8"/>
        <v>210000</v>
      </c>
      <c r="M65" s="2">
        <f t="shared" si="8"/>
        <v>150000</v>
      </c>
      <c r="N65" s="2">
        <f t="shared" si="8"/>
        <v>180000</v>
      </c>
      <c r="O65" s="2">
        <f t="shared" si="8"/>
        <v>233610</v>
      </c>
      <c r="P65" s="2">
        <f t="shared" si="8"/>
        <v>262500</v>
      </c>
      <c r="Q65" s="2">
        <f t="shared" si="8"/>
        <v>270000</v>
      </c>
      <c r="R65" s="2">
        <f t="shared" si="8"/>
        <v>270000</v>
      </c>
      <c r="S65" s="2">
        <f t="shared" si="8"/>
        <v>270000</v>
      </c>
      <c r="T65" s="2">
        <f t="shared" si="8"/>
        <v>270000</v>
      </c>
      <c r="U65" s="2">
        <f t="shared" si="8"/>
        <v>300000</v>
      </c>
      <c r="V65" s="2">
        <f t="shared" si="8"/>
        <v>300000</v>
      </c>
      <c r="W65" s="2">
        <f t="shared" si="8"/>
        <v>300000</v>
      </c>
      <c r="X65" s="2">
        <f t="shared" si="8"/>
        <v>300000</v>
      </c>
      <c r="Y65" s="2">
        <f t="shared" si="8"/>
        <v>300000</v>
      </c>
      <c r="Z65" s="2">
        <f t="shared" si="8"/>
        <v>300000</v>
      </c>
      <c r="AA65" s="2">
        <f t="shared" si="8"/>
        <v>300000</v>
      </c>
      <c r="AB65" s="2">
        <f t="shared" si="8"/>
        <v>300000</v>
      </c>
      <c r="AC65" s="2">
        <f t="shared" si="8"/>
        <v>300000</v>
      </c>
      <c r="AD65" s="2">
        <f t="shared" si="8"/>
        <v>300000</v>
      </c>
      <c r="AE65" s="2">
        <f t="shared" si="8"/>
        <v>300000</v>
      </c>
      <c r="AF65" s="2">
        <f t="shared" si="8"/>
        <v>300000</v>
      </c>
      <c r="AG65" s="2">
        <f t="shared" ref="AG65" si="9">QUARTILE(AG2:AG56,1 )</f>
        <v>9586920</v>
      </c>
      <c r="AH65" s="3"/>
      <c r="AI65" s="3"/>
    </row>
    <row r="66" spans="1:35" ht="15.75" thickBot="1" x14ac:dyDescent="0.3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7"/>
      <c r="AH66" s="3"/>
      <c r="AI66" s="3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25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83" spans="24:24" ht="15.75" x14ac:dyDescent="0.25">
      <c r="X83" s="24"/>
    </row>
    <row r="99" spans="23:32" ht="15" customHeight="1" x14ac:dyDescent="0.25">
      <c r="W99" s="25" t="s">
        <v>103</v>
      </c>
      <c r="X99" s="23"/>
      <c r="Y99" s="23"/>
      <c r="Z99" s="23"/>
      <c r="AA99" s="23"/>
      <c r="AB99" s="23"/>
      <c r="AC99" s="23"/>
      <c r="AD99" s="23"/>
    </row>
    <row r="100" spans="23:32" x14ac:dyDescent="0.25">
      <c r="W100" s="23"/>
      <c r="X100" s="23"/>
      <c r="Y100" s="23"/>
      <c r="Z100" s="23"/>
      <c r="AA100" s="23"/>
      <c r="AB100" s="23"/>
      <c r="AC100" s="23"/>
      <c r="AD100" s="23"/>
    </row>
    <row r="101" spans="23:32" x14ac:dyDescent="0.25">
      <c r="W101" s="23"/>
      <c r="X101" s="23"/>
      <c r="Y101" s="23"/>
      <c r="Z101" s="23"/>
      <c r="AA101" s="23"/>
      <c r="AB101" s="23"/>
      <c r="AC101" s="23"/>
      <c r="AD101" s="23"/>
    </row>
    <row r="102" spans="23:32" x14ac:dyDescent="0.25">
      <c r="W102" s="23"/>
      <c r="X102" s="23"/>
      <c r="Y102" s="23"/>
      <c r="Z102" s="23"/>
      <c r="AA102" s="23"/>
      <c r="AB102" s="23"/>
      <c r="AC102" s="23"/>
      <c r="AD102" s="23"/>
    </row>
    <row r="103" spans="23:32" x14ac:dyDescent="0.25">
      <c r="W103" s="23"/>
      <c r="X103" s="23"/>
      <c r="Y103" s="23"/>
      <c r="Z103" s="23"/>
      <c r="AA103" s="23"/>
      <c r="AB103" s="23"/>
      <c r="AC103" s="23"/>
      <c r="AD103" s="23"/>
    </row>
    <row r="105" spans="23:32" x14ac:dyDescent="0.25">
      <c r="X105" s="3"/>
      <c r="Y105" s="3"/>
      <c r="Z105" s="3"/>
      <c r="AA105" s="3"/>
      <c r="AB105" s="3"/>
      <c r="AC105" s="3"/>
      <c r="AD105" s="3"/>
      <c r="AE105" s="3"/>
      <c r="AF105" s="3"/>
    </row>
    <row r="106" spans="23:32" x14ac:dyDescent="0.25">
      <c r="X106" s="3"/>
      <c r="Y106" s="3"/>
      <c r="Z106" s="3"/>
      <c r="AA106" s="3"/>
      <c r="AB106" s="3"/>
      <c r="AC106" s="3"/>
      <c r="AD106" s="3"/>
      <c r="AE106" s="3"/>
      <c r="AF106" s="3"/>
    </row>
    <row r="107" spans="23:32" x14ac:dyDescent="0.25">
      <c r="X107" s="3"/>
      <c r="Y107" s="3"/>
      <c r="Z107" s="3"/>
      <c r="AA107" s="3"/>
      <c r="AB107" s="3"/>
      <c r="AC107" s="3"/>
      <c r="AD107" s="3"/>
      <c r="AE107" s="3"/>
      <c r="AF107" s="3"/>
    </row>
    <row r="108" spans="23:32" x14ac:dyDescent="0.25">
      <c r="X108" s="3"/>
      <c r="Y108" s="3"/>
      <c r="Z108" s="3"/>
      <c r="AA108" s="3"/>
      <c r="AB108" s="3"/>
      <c r="AC108" s="3"/>
      <c r="AD108" s="3"/>
      <c r="AE108" s="3"/>
      <c r="AF108" s="3"/>
    </row>
    <row r="109" spans="23:32" x14ac:dyDescent="0.25">
      <c r="X109" s="3"/>
      <c r="Y109" s="3"/>
      <c r="Z109" s="3"/>
      <c r="AA109" s="3"/>
      <c r="AB109" s="3"/>
      <c r="AC109" s="3"/>
      <c r="AD109" s="3"/>
      <c r="AE109" s="3"/>
      <c r="AF109" s="3"/>
    </row>
    <row r="110" spans="23:32" x14ac:dyDescent="0.25">
      <c r="X110" s="3"/>
      <c r="Y110" s="3"/>
      <c r="Z110" s="3"/>
      <c r="AA110" s="3"/>
      <c r="AB110" s="3"/>
      <c r="AC110" s="3"/>
      <c r="AD110" s="3"/>
      <c r="AE110" s="3"/>
      <c r="AF110" s="3"/>
    </row>
    <row r="111" spans="23:32" x14ac:dyDescent="0.25">
      <c r="X111" s="3"/>
      <c r="Y111" s="3"/>
      <c r="Z111" s="3"/>
      <c r="AA111" s="3"/>
      <c r="AB111" s="26" t="s">
        <v>104</v>
      </c>
      <c r="AC111" s="26"/>
      <c r="AD111" s="3"/>
      <c r="AE111" s="3"/>
      <c r="AF111" s="3"/>
    </row>
    <row r="112" spans="23:32" x14ac:dyDescent="0.25">
      <c r="X112" s="3"/>
      <c r="Y112" s="3"/>
      <c r="Z112" s="3"/>
      <c r="AA112" s="3"/>
      <c r="AB112" s="3"/>
      <c r="AC112" s="3"/>
      <c r="AD112" s="3"/>
      <c r="AE112" s="3"/>
      <c r="AF112" s="3"/>
    </row>
    <row r="113" spans="24:32" x14ac:dyDescent="0.25">
      <c r="X113" s="3"/>
      <c r="Y113" s="3"/>
      <c r="Z113" s="3"/>
      <c r="AA113" s="3"/>
      <c r="AB113" s="3"/>
      <c r="AC113" s="3"/>
      <c r="AD113" s="3"/>
      <c r="AE113" s="3"/>
      <c r="AF113" s="3"/>
    </row>
    <row r="114" spans="24:32" x14ac:dyDescent="0.25">
      <c r="X114" s="3"/>
      <c r="Y114" s="3"/>
      <c r="Z114" s="3"/>
      <c r="AA114" s="3"/>
      <c r="AB114" s="3"/>
      <c r="AC114" s="3"/>
      <c r="AD114" s="3"/>
      <c r="AE114" s="3"/>
      <c r="AF114" s="3"/>
    </row>
    <row r="115" spans="24:32" x14ac:dyDescent="0.25">
      <c r="X115" s="3"/>
      <c r="Y115" s="3"/>
      <c r="Z115" s="3"/>
      <c r="AA115" s="3"/>
      <c r="AB115" s="3"/>
      <c r="AC115" s="3"/>
      <c r="AD115" s="3"/>
      <c r="AE115" s="3"/>
      <c r="AF115" s="3"/>
    </row>
  </sheetData>
  <autoFilter ref="A1:AG56"/>
  <mergeCells count="2">
    <mergeCell ref="AB111:AC111"/>
    <mergeCell ref="W99:AD10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Coffee_domestic_consumption!A2:A56</xm:f>
              <xm:sqref>R132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workbookViewId="0">
      <selection activeCell="G48" sqref="G48:AM5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Coffee_domestic_consumption</vt:lpstr>
      <vt:lpstr>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Tarantino</dc:creator>
  <cp:lastModifiedBy>Leandro Tarantino</cp:lastModifiedBy>
  <dcterms:created xsi:type="dcterms:W3CDTF">2023-12-07T14:31:15Z</dcterms:created>
  <dcterms:modified xsi:type="dcterms:W3CDTF">2023-12-07T15:37:18Z</dcterms:modified>
</cp:coreProperties>
</file>