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1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23" i="2" l="1"/>
  <c r="B24" i="2"/>
  <c r="B25" i="2"/>
  <c r="B26" i="2"/>
  <c r="B22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3" i="2" l="1"/>
  <c r="B4" i="2"/>
  <c r="B5" i="2"/>
  <c r="B6" i="2"/>
  <c r="B2" i="2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D29" i="7"/>
  <c r="E29" i="7" s="1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D30" i="7"/>
  <c r="E30" i="7" s="1"/>
  <c r="E24" i="6" s="1"/>
  <c r="D24" i="8" s="1"/>
  <c r="D24" i="9" s="1"/>
  <c r="D31" i="7"/>
  <c r="E31" i="7" s="1"/>
  <c r="E25" i="6" s="1"/>
  <c r="D25" i="8" s="1"/>
  <c r="D25" i="9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E23" i="6" l="1"/>
  <c r="D23" i="8" s="1"/>
  <c r="D23" i="9" s="1"/>
  <c r="E14" i="7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6" i="6" s="1"/>
  <c r="D6" i="8" s="1"/>
  <c r="D6" i="9" s="1"/>
  <c r="E23" i="7"/>
  <c r="E18" i="6" s="1"/>
  <c r="D18" i="8" s="1"/>
  <c r="D18" i="9" s="1"/>
  <c r="E15" i="7"/>
  <c r="E10" i="6" s="1"/>
  <c r="D10" i="8" s="1"/>
  <c r="D10" i="9" s="1"/>
  <c r="E22" i="7"/>
  <c r="E17" i="6" s="1"/>
  <c r="D17" i="8" s="1"/>
  <c r="D17" i="9" s="1"/>
  <c r="E12" i="7"/>
  <c r="E3" i="7"/>
  <c r="E2" i="6" s="1"/>
  <c r="D2" i="8" s="1"/>
  <c r="D2" i="9" s="1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9" i="6" l="1"/>
  <c r="D9" i="8" s="1"/>
  <c r="D9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<sst xmlns="http://schemas.openxmlformats.org/spreadsheetml/2006/main" count="345" uniqueCount="329">
  <si>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</si>
  <si>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</si>
  <si>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</si>
  <si>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</si>
  <si>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</si>
  <si>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</si>
  <si>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</si>
  <si>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</si>
  <si>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</si>
  <si>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</si>
  <si>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</si>
  <si>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</si>
  <si>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</si>
  <si>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</si>
  <si>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</si>
  <si>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</si>
  <si>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</si>
  <si>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</si>
  <si>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</si>
  <si>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</si>
  <si>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</si>
  <si>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</si>
  <si>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</si>
  <si>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</si>
  <si>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</si>
  <si>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</si>
  <si>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</si>
  <si>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</si>
  <si>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</si>
  <si>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</si>
  <si>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</si>
  <si>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</si>
  <si>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</si>
  <si>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</si>
  <si>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</si>
  <si>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</si>
  <si>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</si>
  <si>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</si>
  <si>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</si>
  <si>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</si>
  <si>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</si>
  <si>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</si>
  <si>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</si>
  <si>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</si>
  <si>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</si>
  <si>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</si>
  <si>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</si>
  <si>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</si>
  <si>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</si>
  <si>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</si>
  <si>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</si>
  <si>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</si>
  <si>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</si>
  <si>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</si>
  <si>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</si>
  <si>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</si>
  <si>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</si>
  <si>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</si>
  <si>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</si>
  <si>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</si>
  <si>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</si>
  <si>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</si>
  <si>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</si>
  <si>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</si>
  <si>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</si>
  <si>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</si>
  <si>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</si>
  <si>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</si>
  <si>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</si>
  <si>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</si>
  <si>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</si>
  <si>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</si>
  <si>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</si>
  <si>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</si>
  <si>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</si>
  <si>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</si>
  <si>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</si>
  <si>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</si>
  <si>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</si>
  <si>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</si>
  <si>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</si>
  <si>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</si>
  <si>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</si>
  <si>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</si>
  <si>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Công Ty TNHH Việt Nhật</t>
  </si>
  <si>
    <t>Công Ty TNHH Tân Tiến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</si>
  <si>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</si>
  <si>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</si>
  <si>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</si>
  <si>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</si>
  <si>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</si>
  <si>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</si>
  <si>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</si>
  <si>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</si>
  <si>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</si>
  <si>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</si>
  <si>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</si>
  <si>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</si>
  <si>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</si>
  <si>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</si>
  <si>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</si>
  <si>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</si>
  <si>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</si>
  <si>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</si>
  <si>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</si>
  <si>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</si>
  <si>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</si>
  <si>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</si>
  <si>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</si>
  <si>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</si>
  <si>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</si>
  <si>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</si>
  <si>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</si>
  <si>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</si>
  <si>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</si>
  <si>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</si>
  <si>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</si>
  <si>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</si>
  <si>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</si>
  <si>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</si>
  <si>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</si>
  <si>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</si>
  <si>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</si>
  <si>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</si>
  <si>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</si>
  <si>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</si>
  <si>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</si>
  <si>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</si>
  <si>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</si>
  <si>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</si>
  <si>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</si>
  <si>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</si>
  <si>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</si>
  <si>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</si>
  <si>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</si>
  <si>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</si>
  <si>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</si>
  <si>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</si>
  <si>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</si>
  <si>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</si>
  <si>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</si>
  <si>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</si>
  <si>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</si>
  <si>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</si>
  <si>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</si>
  <si>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</si>
  <si>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</si>
  <si>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</si>
  <si>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</si>
  <si>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</si>
  <si>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</si>
  <si>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</si>
  <si>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</si>
  <si>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</si>
  <si>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</si>
  <si>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</si>
  <si>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</si>
  <si>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</si>
  <si>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</si>
  <si>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</si>
  <si>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</si>
  <si>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</si>
  <si>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</si>
  <si>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</si>
  <si>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</si>
  <si>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</si>
  <si>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</si>
  <si>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</si>
  <si>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</si>
  <si>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</si>
  <si>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</si>
  <si>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</si>
  <si>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</si>
  <si>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</si>
  <si>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</si>
  <si>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</si>
  <si>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</si>
  <si>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</si>
  <si>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</si>
  <si>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</si>
  <si>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</si>
  <si>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</si>
  <si>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</si>
  <si>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</si>
  <si>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</si>
  <si>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</si>
  <si>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</si>
  <si>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</si>
  <si>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</si>
  <si>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</si>
  <si>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</si>
  <si>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</si>
  <si>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</si>
  <si>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</si>
  <si>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</si>
  <si>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</si>
  <si>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</si>
  <si>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</si>
  <si>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</si>
  <si>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</si>
  <si>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</si>
  <si>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</si>
  <si>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</si>
  <si>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</si>
  <si>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</si>
  <si>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</si>
  <si>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</si>
  <si>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</si>
  <si>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</si>
  <si>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</si>
  <si>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</si>
  <si>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</si>
  <si>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</si>
  <si>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</si>
  <si>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</si>
  <si>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</si>
  <si>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</si>
  <si>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</si>
  <si>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</si>
  <si>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</si>
  <si>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</si>
  <si>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</si>
  <si>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</si>
  <si>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</si>
  <si>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</si>
  <si>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</si>
  <si>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</si>
  <si>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</si>
  <si>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</si>
  <si>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</si>
  <si>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</si>
  <si>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</si>
  <si>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</si>
  <si>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</si>
  <si>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</si>
  <si>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</si>
  <si>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</si>
  <si>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</si>
  <si>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</si>
  <si>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</si>
  <si>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</si>
  <si>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</si>
  <si>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</si>
  <si>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</si>
  <si>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</si>
  <si>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</si>
  <si>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</si>
  <si>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</si>
  <si>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</si>
  <si>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</si>
  <si>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</si>
  <si>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</si>
  <si>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</si>
  <si>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</si>
  <si>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</si>
  <si>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</si>
  <si>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</si>
  <si>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</si>
  <si>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</si>
  <si>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Công Ty TNHH MTV Minh Anh</t>
  </si>
  <si>
    <t>Công Ty TNHH MTV Hoài An</t>
  </si>
  <si>
    <t>Công Ty TNHH MTV An Phát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</si>
  <si>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</si>
  <si>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Bia Hà Nội</t>
  </si>
  <si>
    <t>Bia Heiniken</t>
  </si>
  <si>
    <t>Đồ uống</t>
  </si>
  <si>
    <t>Món khai vị</t>
  </si>
  <si>
    <t>Món chính</t>
  </si>
  <si>
    <t>Lẩu</t>
  </si>
  <si>
    <t>Món tráng miệng</t>
  </si>
  <si>
    <t xml:space="preserve">Pepsi </t>
  </si>
  <si>
    <t>Rượu vodka</t>
  </si>
  <si>
    <t>Cam ép</t>
  </si>
  <si>
    <t>Súp hải sản nấm tươi 75000</t>
  </si>
  <si>
    <t>Salad tôm 125000</t>
  </si>
  <si>
    <t>Súp kem bắp ngô gà 60000</t>
  </si>
  <si>
    <t>Salad bắp bò 95000</t>
  </si>
  <si>
    <t>Khoai tây chiên 50000</t>
  </si>
  <si>
    <t>Cua sốt Singapore 450000</t>
  </si>
  <si>
    <t>Mực Phú Quốc nướng tiêu 235000</t>
  </si>
  <si>
    <t>Bề bề rang muối 250000</t>
  </si>
  <si>
    <t>Chim rim tiêu xôi chiên phồng 235000</t>
  </si>
  <si>
    <t>Cá hồi phi lê nướng 250000</t>
  </si>
  <si>
    <t>Lẩu Thái hải sản 1000000</t>
  </si>
  <si>
    <t>Lẩu Thái bò Mỹ 500000</t>
  </si>
  <si>
    <t>Lẩu cua biển bí xanh 630000</t>
  </si>
  <si>
    <t>Lẩu gà đảng sâm 580000</t>
  </si>
  <si>
    <t>Lẩu ếch măng cay 550000</t>
  </si>
  <si>
    <t>Chè nếp cẩm 50000</t>
  </si>
  <si>
    <t>Tiramisu 70000</t>
  </si>
  <si>
    <t>Xôi xoài Thái Lan 55000</t>
  </si>
  <si>
    <t>Cốm xoài 50000</t>
  </si>
  <si>
    <t>Opera Cake 70000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</si>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</sst>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Fill="1" applyBorder="1" applyAlignment="1">
      <alignment horizontal="right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G2" sqref="G2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265</v>
      </c>
    </row>
    <row r="3" spans="1:5" x14ac:dyDescent="0.25">
      <c r="A3" s="16" t="s">
        <v>9</v>
      </c>
      <c r="B3" s="12">
        <v>201801020000</v>
      </c>
      <c r="C3" s="13" t="s">
        <v>266</v>
      </c>
    </row>
    <row r="4" spans="1:5" x14ac:dyDescent="0.25">
      <c r="A4" s="16" t="s">
        <v>11</v>
      </c>
      <c r="B4" s="12">
        <v>201801030000</v>
      </c>
      <c r="C4" s="13" t="s">
        <v>267</v>
      </c>
    </row>
    <row r="5" spans="1:5" x14ac:dyDescent="0.25">
      <c r="A5" s="16" t="s">
        <v>12</v>
      </c>
      <c r="B5" s="12">
        <v>201801040000</v>
      </c>
      <c r="C5" s="13" t="s">
        <v>268</v>
      </c>
    </row>
    <row r="6" spans="1:5" x14ac:dyDescent="0.25">
      <c r="A6" s="16" t="s">
        <v>13</v>
      </c>
      <c r="B6" s="12">
        <v>201801050000</v>
      </c>
      <c r="C6" s="13" t="s">
        <v>269</v>
      </c>
    </row>
    <row r="8" spans="1:5" x14ac:dyDescent="0.25">
      <c r="A8" s="26" t="s">
        <v>64</v>
      </c>
      <c r="B8" s="26"/>
      <c r="C8" s="26"/>
      <c r="D8" s="18"/>
      <c r="E8" s="18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tabSelected="1" workbookViewId="0">
      <selection activeCell="A2" sqref="A2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8.140625" style="1" customWidth="1"/>
    <col min="4" max="4" width="24.7109375" style="4" bestFit="1" customWidth="1"/>
    <col min="5" max="5" width="75.42578125" style="4" bestFit="1" customWidth="1"/>
    <col min="6" max="16384" width="9.140625" style="1"/>
  </cols>
  <sheetData>
    <row r="1" spans="1:5" s="3" customFormat="1" ht="29.25" customHeight="1" x14ac:dyDescent="0.25">
      <c r="A1" s="14" t="s">
        <v>0</v>
      </c>
      <c r="B1" s="14" t="s">
        <v>4</v>
      </c>
      <c r="C1" s="14" t="s">
        <v>1</v>
      </c>
      <c r="D1" s="19" t="s">
        <v>262</v>
      </c>
      <c r="E1" s="19" t="s">
        <v>293</v>
      </c>
    </row>
    <row r="2" spans="1:5" x14ac:dyDescent="0.25">
      <c r="A2" s="16" t="s">
        <v>14</v>
      </c>
      <c r="B2" s="16" t="str">
        <f>DM_NhomHangHoa!$A$2</f>
        <v>00000001-0000-0000-0000-000000000001</v>
      </c>
      <c r="C2" s="24" t="s">
        <v>270</v>
      </c>
      <c r="D2" s="20">
        <v>1</v>
      </c>
      <c r="E2" s="20" t="str">
        <f>"/Template/DuLieuGoc/AnhHH/NHCFB/" &amp; A2 &amp;".jpg"</f>
        <v>/Template/DuLieuGoc/AnhHH/NHCFB/00000000-0001-0000-0000-000000000001.jpg</v>
      </c>
    </row>
    <row r="3" spans="1:5" x14ac:dyDescent="0.25">
      <c r="A3" s="16" t="s">
        <v>15</v>
      </c>
      <c r="B3" s="16" t="str">
        <f>DM_NhomHangHoa!$A$2</f>
        <v>00000001-0000-0000-0000-000000000001</v>
      </c>
      <c r="C3" s="24" t="s">
        <v>271</v>
      </c>
      <c r="D3" s="20">
        <v>1</v>
      </c>
      <c r="E3" s="20" t="str">
        <f t="shared" ref="E3:E26" si="0">"/Template/DuLieuGoc/AnhHH/NHCFB/" &amp; A3 &amp;".jpg"</f>
        <v>/Template/DuLieuGoc/AnhHH/NHCFB/00000000-0001-0000-0000-000000000002.jpg</v>
      </c>
    </row>
    <row r="4" spans="1:5" x14ac:dyDescent="0.25">
      <c r="A4" s="16" t="s">
        <v>16</v>
      </c>
      <c r="B4" s="16" t="str">
        <f>DM_NhomHangHoa!$A$2</f>
        <v>00000001-0000-0000-0000-000000000001</v>
      </c>
      <c r="C4" s="24" t="s">
        <v>272</v>
      </c>
      <c r="D4" s="20">
        <v>1</v>
      </c>
      <c r="E4" s="20" t="str">
        <f t="shared" si="0"/>
        <v>/Template/DuLieuGoc/AnhHH/NHCFB/00000000-0001-0000-0000-000000000003.jpg</v>
      </c>
    </row>
    <row r="5" spans="1:5" x14ac:dyDescent="0.25">
      <c r="A5" s="16" t="s">
        <v>17</v>
      </c>
      <c r="B5" s="16" t="str">
        <f>DM_NhomHangHoa!$A$2</f>
        <v>00000001-0000-0000-0000-000000000001</v>
      </c>
      <c r="C5" s="24" t="s">
        <v>263</v>
      </c>
      <c r="D5" s="20">
        <v>1</v>
      </c>
      <c r="E5" s="20" t="str">
        <f t="shared" si="0"/>
        <v>/Template/DuLieuGoc/AnhHH/NHCFB/00000000-0001-0000-0000-000000000004.jpg</v>
      </c>
    </row>
    <row r="6" spans="1:5" x14ac:dyDescent="0.25">
      <c r="A6" s="16" t="s">
        <v>18</v>
      </c>
      <c r="B6" s="16" t="str">
        <f>DM_NhomHangHoa!$A$2</f>
        <v>00000001-0000-0000-0000-000000000001</v>
      </c>
      <c r="C6" s="24" t="s">
        <v>264</v>
      </c>
      <c r="D6" s="20">
        <v>1</v>
      </c>
      <c r="E6" s="20" t="str">
        <f t="shared" si="0"/>
        <v>/Template/DuLieuGoc/AnhHH/NHCFB/00000000-0001-0000-0000-000000000005.jpg</v>
      </c>
    </row>
    <row r="7" spans="1:5" x14ac:dyDescent="0.25">
      <c r="A7" s="16" t="s">
        <v>19</v>
      </c>
      <c r="B7" s="16" t="str">
        <f>DM_NhomHangHoa!$A$3</f>
        <v>00000001-0000-0000-0000-000000000002</v>
      </c>
      <c r="C7" s="24" t="s">
        <v>273</v>
      </c>
      <c r="D7" s="20">
        <v>1</v>
      </c>
      <c r="E7" s="20" t="str">
        <f t="shared" si="0"/>
        <v>/Template/DuLieuGoc/AnhHH/NHCFB/00000000-0001-0000-0000-000000000006.jpg</v>
      </c>
    </row>
    <row r="8" spans="1:5" x14ac:dyDescent="0.25">
      <c r="A8" s="16" t="s">
        <v>20</v>
      </c>
      <c r="B8" s="16" t="str">
        <f>DM_NhomHangHoa!$A$3</f>
        <v>00000001-0000-0000-0000-000000000002</v>
      </c>
      <c r="C8" s="24" t="s">
        <v>274</v>
      </c>
      <c r="D8" s="20">
        <v>1</v>
      </c>
      <c r="E8" s="20" t="str">
        <f t="shared" si="0"/>
        <v>/Template/DuLieuGoc/AnhHH/NHCFB/00000000-0001-0000-0000-000000000007.jpg</v>
      </c>
    </row>
    <row r="9" spans="1:5" x14ac:dyDescent="0.25">
      <c r="A9" s="16" t="s">
        <v>21</v>
      </c>
      <c r="B9" s="16" t="str">
        <f>DM_NhomHangHoa!$A$3</f>
        <v>00000001-0000-0000-0000-000000000002</v>
      </c>
      <c r="C9" s="24" t="s">
        <v>275</v>
      </c>
      <c r="D9" s="20">
        <v>1</v>
      </c>
      <c r="E9" s="20" t="str">
        <f t="shared" si="0"/>
        <v>/Template/DuLieuGoc/AnhHH/NHCFB/00000000-0001-0000-0000-000000000008.jpg</v>
      </c>
    </row>
    <row r="10" spans="1:5" x14ac:dyDescent="0.25">
      <c r="A10" s="16" t="s">
        <v>22</v>
      </c>
      <c r="B10" s="16" t="str">
        <f>DM_NhomHangHoa!$A$3</f>
        <v>00000001-0000-0000-0000-000000000002</v>
      </c>
      <c r="C10" s="24" t="s">
        <v>276</v>
      </c>
      <c r="D10" s="20">
        <v>1</v>
      </c>
      <c r="E10" s="20" t="str">
        <f t="shared" si="0"/>
        <v>/Template/DuLieuGoc/AnhHH/NHCFB/00000000-0001-0000-0000-000000000009.jpg</v>
      </c>
    </row>
    <row r="11" spans="1:5" x14ac:dyDescent="0.25">
      <c r="A11" s="16" t="s">
        <v>23</v>
      </c>
      <c r="B11" s="16" t="str">
        <f>DM_NhomHangHoa!$A$3</f>
        <v>00000001-0000-0000-0000-000000000002</v>
      </c>
      <c r="C11" s="24" t="s">
        <v>277</v>
      </c>
      <c r="D11" s="20">
        <v>1</v>
      </c>
      <c r="E11" s="20" t="str">
        <f t="shared" si="0"/>
        <v>/Template/DuLieuGoc/AnhHH/NHCFB/00000000-0001-0000-0000-000000000010.jpg</v>
      </c>
    </row>
    <row r="12" spans="1:5" x14ac:dyDescent="0.25">
      <c r="A12" s="16" t="s">
        <v>24</v>
      </c>
      <c r="B12" s="16" t="str">
        <f>DM_NhomHangHoa!$A$4</f>
        <v>00000001-0000-0000-0000-000000000003</v>
      </c>
      <c r="C12" s="24" t="s">
        <v>278</v>
      </c>
      <c r="D12" s="20">
        <v>1</v>
      </c>
      <c r="E12" s="20" t="str">
        <f t="shared" si="0"/>
        <v>/Template/DuLieuGoc/AnhHH/NHCFB/00000000-0001-0000-0000-000000000011.jpg</v>
      </c>
    </row>
    <row r="13" spans="1:5" x14ac:dyDescent="0.25">
      <c r="A13" s="16" t="s">
        <v>25</v>
      </c>
      <c r="B13" s="16" t="str">
        <f>DM_NhomHangHoa!$A$4</f>
        <v>00000001-0000-0000-0000-000000000003</v>
      </c>
      <c r="C13" s="24" t="s">
        <v>279</v>
      </c>
      <c r="D13" s="20">
        <v>1</v>
      </c>
      <c r="E13" s="20" t="str">
        <f t="shared" si="0"/>
        <v>/Template/DuLieuGoc/AnhHH/NHCFB/00000000-0001-0000-0000-000000000012.jpg</v>
      </c>
    </row>
    <row r="14" spans="1:5" x14ac:dyDescent="0.25">
      <c r="A14" s="16" t="s">
        <v>26</v>
      </c>
      <c r="B14" s="16" t="str">
        <f>DM_NhomHangHoa!$A$4</f>
        <v>00000001-0000-0000-0000-000000000003</v>
      </c>
      <c r="C14" s="24" t="s">
        <v>280</v>
      </c>
      <c r="D14" s="20">
        <v>1</v>
      </c>
      <c r="E14" s="20" t="str">
        <f t="shared" si="0"/>
        <v>/Template/DuLieuGoc/AnhHH/NHCFB/00000000-0001-0000-0000-000000000013.jpg</v>
      </c>
    </row>
    <row r="15" spans="1:5" x14ac:dyDescent="0.25">
      <c r="A15" s="16" t="s">
        <v>27</v>
      </c>
      <c r="B15" s="16" t="str">
        <f>DM_NhomHangHoa!$A$4</f>
        <v>00000001-0000-0000-0000-000000000003</v>
      </c>
      <c r="C15" s="24" t="s">
        <v>282</v>
      </c>
      <c r="D15" s="20">
        <v>1</v>
      </c>
      <c r="E15" s="20" t="str">
        <f t="shared" si="0"/>
        <v>/Template/DuLieuGoc/AnhHH/NHCFB/00000000-0001-0000-0000-000000000014.jpg</v>
      </c>
    </row>
    <row r="16" spans="1:5" x14ac:dyDescent="0.25">
      <c r="A16" s="16" t="s">
        <v>28</v>
      </c>
      <c r="B16" s="16" t="str">
        <f>DM_NhomHangHoa!$A$4</f>
        <v>00000001-0000-0000-0000-000000000003</v>
      </c>
      <c r="C16" s="24" t="s">
        <v>281</v>
      </c>
      <c r="D16" s="20">
        <v>1</v>
      </c>
      <c r="E16" s="20" t="str">
        <f t="shared" si="0"/>
        <v>/Template/DuLieuGoc/AnhHH/NHCFB/00000000-0001-0000-0000-000000000015.jpg</v>
      </c>
    </row>
    <row r="17" spans="1:5" x14ac:dyDescent="0.25">
      <c r="A17" s="16" t="s">
        <v>29</v>
      </c>
      <c r="B17" s="16" t="str">
        <f>DM_NhomHangHoa!$A$5</f>
        <v>00000001-0000-0000-0000-000000000004</v>
      </c>
      <c r="C17" s="24" t="s">
        <v>283</v>
      </c>
      <c r="D17" s="20">
        <v>1</v>
      </c>
      <c r="E17" s="20" t="str">
        <f t="shared" si="0"/>
        <v>/Template/DuLieuGoc/AnhHH/NHCFB/00000000-0001-0000-0000-000000000016.jpg</v>
      </c>
    </row>
    <row r="18" spans="1:5" x14ac:dyDescent="0.25">
      <c r="A18" s="16" t="s">
        <v>30</v>
      </c>
      <c r="B18" s="16" t="str">
        <f>DM_NhomHangHoa!$A$5</f>
        <v>00000001-0000-0000-0000-000000000004</v>
      </c>
      <c r="C18" s="24" t="s">
        <v>284</v>
      </c>
      <c r="D18" s="20">
        <v>1</v>
      </c>
      <c r="E18" s="20" t="str">
        <f t="shared" si="0"/>
        <v>/Template/DuLieuGoc/AnhHH/NHCFB/00000000-0001-0000-0000-000000000017.jpg</v>
      </c>
    </row>
    <row r="19" spans="1:5" x14ac:dyDescent="0.25">
      <c r="A19" s="16" t="s">
        <v>31</v>
      </c>
      <c r="B19" s="16" t="str">
        <f>DM_NhomHangHoa!$A$5</f>
        <v>00000001-0000-0000-0000-000000000004</v>
      </c>
      <c r="C19" s="24" t="s">
        <v>285</v>
      </c>
      <c r="D19" s="20">
        <v>1</v>
      </c>
      <c r="E19" s="20" t="str">
        <f t="shared" si="0"/>
        <v>/Template/DuLieuGoc/AnhHH/NHCFB/00000000-0001-0000-0000-000000000018.jpg</v>
      </c>
    </row>
    <row r="20" spans="1:5" x14ac:dyDescent="0.25">
      <c r="A20" s="16" t="s">
        <v>32</v>
      </c>
      <c r="B20" s="16" t="str">
        <f>DM_NhomHangHoa!$A$5</f>
        <v>00000001-0000-0000-0000-000000000004</v>
      </c>
      <c r="C20" s="24" t="s">
        <v>286</v>
      </c>
      <c r="D20" s="20">
        <v>1</v>
      </c>
      <c r="E20" s="20" t="str">
        <f t="shared" si="0"/>
        <v>/Template/DuLieuGoc/AnhHH/NHCFB/00000000-0001-0000-0000-000000000019.jpg</v>
      </c>
    </row>
    <row r="21" spans="1:5" x14ac:dyDescent="0.25">
      <c r="A21" s="16" t="s">
        <v>33</v>
      </c>
      <c r="B21" s="16" t="str">
        <f>DM_NhomHangHoa!$A$5</f>
        <v>00000001-0000-0000-0000-000000000004</v>
      </c>
      <c r="C21" s="24" t="s">
        <v>287</v>
      </c>
      <c r="D21" s="20">
        <v>1</v>
      </c>
      <c r="E21" s="20" t="str">
        <f t="shared" si="0"/>
        <v>/Template/DuLieuGoc/AnhHH/NHCFB/00000000-0001-0000-0000-000000000020.jpg</v>
      </c>
    </row>
    <row r="22" spans="1:5" x14ac:dyDescent="0.25">
      <c r="A22" s="16" t="s">
        <v>34</v>
      </c>
      <c r="B22" s="16" t="str">
        <f>DM_NhomHangHoa!$A$6</f>
        <v>00000001-0000-0000-0000-000000000005</v>
      </c>
      <c r="C22" s="24" t="s">
        <v>288</v>
      </c>
      <c r="D22" s="20">
        <v>1</v>
      </c>
      <c r="E22" s="20" t="str">
        <f t="shared" si="0"/>
        <v>/Template/DuLieuGoc/AnhHH/NHCFB/00000000-0001-0000-0000-000000000021.jpg</v>
      </c>
    </row>
    <row r="23" spans="1:5" x14ac:dyDescent="0.25">
      <c r="A23" s="16" t="s">
        <v>35</v>
      </c>
      <c r="B23" s="16" t="str">
        <f>DM_NhomHangHoa!$A$6</f>
        <v>00000001-0000-0000-0000-000000000005</v>
      </c>
      <c r="C23" s="24" t="s">
        <v>289</v>
      </c>
      <c r="D23" s="20">
        <v>1</v>
      </c>
      <c r="E23" s="20" t="str">
        <f t="shared" si="0"/>
        <v>/Template/DuLieuGoc/AnhHH/NHCFB/00000000-0001-0000-0000-000000000022.jpg</v>
      </c>
    </row>
    <row r="24" spans="1:5" x14ac:dyDescent="0.25">
      <c r="A24" s="16" t="s">
        <v>36</v>
      </c>
      <c r="B24" s="16" t="str">
        <f>DM_NhomHangHoa!$A$6</f>
        <v>00000001-0000-0000-0000-000000000005</v>
      </c>
      <c r="C24" s="24" t="s">
        <v>290</v>
      </c>
      <c r="D24" s="20">
        <v>1</v>
      </c>
      <c r="E24" s="20" t="str">
        <f t="shared" si="0"/>
        <v>/Template/DuLieuGoc/AnhHH/NHCFB/00000000-0001-0000-0000-000000000023.jpg</v>
      </c>
    </row>
    <row r="25" spans="1:5" x14ac:dyDescent="0.25">
      <c r="A25" s="16" t="s">
        <v>37</v>
      </c>
      <c r="B25" s="16" t="str">
        <f>DM_NhomHangHoa!$A$6</f>
        <v>00000001-0000-0000-0000-000000000005</v>
      </c>
      <c r="C25" s="24" t="s">
        <v>291</v>
      </c>
      <c r="D25" s="20">
        <v>1</v>
      </c>
      <c r="E25" s="20" t="str">
        <f t="shared" si="0"/>
        <v>/Template/DuLieuGoc/AnhHH/NHCFB/00000000-0001-0000-0000-000000000024.jpg</v>
      </c>
    </row>
    <row r="26" spans="1:5" x14ac:dyDescent="0.25">
      <c r="A26" s="16" t="s">
        <v>38</v>
      </c>
      <c r="B26" s="16" t="str">
        <f>DM_NhomHangHoa!$A$6</f>
        <v>00000001-0000-0000-0000-000000000005</v>
      </c>
      <c r="C26" s="24" t="s">
        <v>292</v>
      </c>
      <c r="D26" s="20">
        <v>1</v>
      </c>
      <c r="E26" s="20" t="str">
        <f t="shared" si="0"/>
        <v>/Template/DuLieuGoc/AnhHH/NHCFB/00000000-0001-0000-0000-000000000025.jpg</v>
      </c>
    </row>
    <row r="28" spans="1:5" x14ac:dyDescent="0.25">
      <c r="A28" s="26" t="s">
        <v>64</v>
      </c>
      <c r="B28" s="26"/>
      <c r="C28" s="26"/>
      <c r="D28" s="26"/>
      <c r="E28" s="26"/>
    </row>
  </sheetData>
  <mergeCells count="1"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J12" sqref="J12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7" t="s">
        <v>294</v>
      </c>
      <c r="D2" s="25">
        <v>20500</v>
      </c>
      <c r="E2" s="25">
        <v>30000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7" t="s">
        <v>295</v>
      </c>
      <c r="D3" s="25">
        <v>200000</v>
      </c>
      <c r="E3" s="25">
        <v>250000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7" t="s">
        <v>296</v>
      </c>
      <c r="D4" s="25">
        <v>25000</v>
      </c>
      <c r="E4" s="25">
        <v>50000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7" t="s">
        <v>297</v>
      </c>
      <c r="D5" s="25">
        <v>10000</v>
      </c>
      <c r="E5" s="25">
        <v>20000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7" t="s">
        <v>298</v>
      </c>
      <c r="D6" s="25">
        <v>17000</v>
      </c>
      <c r="E6" s="25">
        <v>35000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7" t="s">
        <v>299</v>
      </c>
      <c r="D7" s="25">
        <v>50000</v>
      </c>
      <c r="E7" s="25">
        <v>75000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7" t="s">
        <v>300</v>
      </c>
      <c r="D8" s="25">
        <v>90000</v>
      </c>
      <c r="E8" s="25">
        <v>125000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7" t="s">
        <v>301</v>
      </c>
      <c r="D9" s="25">
        <v>45000</v>
      </c>
      <c r="E9" s="25">
        <v>60000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7" t="s">
        <v>302</v>
      </c>
      <c r="D10" s="25">
        <v>70000</v>
      </c>
      <c r="E10" s="25">
        <v>95000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7" t="s">
        <v>303</v>
      </c>
      <c r="D11" s="25">
        <v>25000</v>
      </c>
      <c r="E11" s="25">
        <v>50000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7" t="s">
        <v>304</v>
      </c>
      <c r="D12" s="25">
        <v>350000</v>
      </c>
      <c r="E12" s="25">
        <v>450000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7" t="s">
        <v>305</v>
      </c>
      <c r="D13" s="25">
        <v>180000</v>
      </c>
      <c r="E13" s="25">
        <v>235000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7" t="s">
        <v>306</v>
      </c>
      <c r="D14" s="25">
        <v>180000</v>
      </c>
      <c r="E14" s="25">
        <v>250000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7" t="s">
        <v>307</v>
      </c>
      <c r="D15" s="25">
        <v>190000</v>
      </c>
      <c r="E15" s="25">
        <v>250000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7" t="s">
        <v>308</v>
      </c>
      <c r="D16" s="25">
        <v>170000</v>
      </c>
      <c r="E16" s="25">
        <v>235000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7" t="s">
        <v>309</v>
      </c>
      <c r="D17" s="25">
        <v>750000</v>
      </c>
      <c r="E17" s="25">
        <v>1000000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7" t="s">
        <v>310</v>
      </c>
      <c r="D18" s="25">
        <v>350000</v>
      </c>
      <c r="E18" s="25">
        <v>500000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7" t="s">
        <v>311</v>
      </c>
      <c r="D19" s="25">
        <v>480000</v>
      </c>
      <c r="E19" s="25">
        <v>630000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7" t="s">
        <v>312</v>
      </c>
      <c r="D20" s="25">
        <v>400000</v>
      </c>
      <c r="E20" s="25">
        <v>580000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7" t="s">
        <v>313</v>
      </c>
      <c r="D21" s="25">
        <v>410000</v>
      </c>
      <c r="E21" s="25">
        <v>550000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7" t="s">
        <v>314</v>
      </c>
      <c r="D22" s="25">
        <v>30000</v>
      </c>
      <c r="E22" s="25">
        <v>50000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7" t="s">
        <v>315</v>
      </c>
      <c r="D23" s="25">
        <v>45000</v>
      </c>
      <c r="E23" s="25">
        <v>70000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7" t="s">
        <v>316</v>
      </c>
      <c r="D24" s="25">
        <v>38000</v>
      </c>
      <c r="E24" s="25">
        <v>55000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7" t="s">
        <v>317</v>
      </c>
      <c r="D25" s="25">
        <v>32000</v>
      </c>
      <c r="E25" s="25">
        <v>50000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7" t="s">
        <v>318</v>
      </c>
      <c r="D26" s="25">
        <v>50000</v>
      </c>
      <c r="E26" s="25">
        <v>70000</v>
      </c>
    </row>
    <row r="28" spans="1:5" x14ac:dyDescent="0.25">
      <c r="A28" s="26" t="s">
        <v>64</v>
      </c>
      <c r="B28" s="26"/>
      <c r="C28" s="26"/>
      <c r="D28" s="26"/>
      <c r="E28" s="26"/>
    </row>
  </sheetData>
  <mergeCells count="1">
    <mergeCell ref="A28:E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activeCell="G14" sqref="G14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9" t="s">
        <v>67</v>
      </c>
      <c r="E1" s="19" t="s">
        <v>68</v>
      </c>
    </row>
    <row r="2" spans="1:5" x14ac:dyDescent="0.25">
      <c r="A2" s="16" t="s">
        <v>69</v>
      </c>
      <c r="B2" s="20" t="s">
        <v>319</v>
      </c>
      <c r="C2" s="13" t="s">
        <v>80</v>
      </c>
      <c r="D2" s="20">
        <v>1</v>
      </c>
      <c r="E2" s="20">
        <v>1</v>
      </c>
    </row>
    <row r="3" spans="1:5" x14ac:dyDescent="0.25">
      <c r="A3" s="16" t="s">
        <v>70</v>
      </c>
      <c r="B3" s="20" t="s">
        <v>320</v>
      </c>
      <c r="C3" s="13" t="s">
        <v>79</v>
      </c>
      <c r="D3" s="20">
        <v>1</v>
      </c>
      <c r="E3" s="20">
        <v>1</v>
      </c>
    </row>
    <row r="4" spans="1:5" x14ac:dyDescent="0.25">
      <c r="A4" s="16" t="s">
        <v>71</v>
      </c>
      <c r="B4" s="20" t="s">
        <v>321</v>
      </c>
      <c r="C4" s="13" t="s">
        <v>81</v>
      </c>
      <c r="D4" s="20">
        <v>0</v>
      </c>
      <c r="E4" s="20">
        <v>1</v>
      </c>
    </row>
    <row r="5" spans="1:5" x14ac:dyDescent="0.25">
      <c r="A5" s="16" t="s">
        <v>72</v>
      </c>
      <c r="B5" s="20" t="s">
        <v>322</v>
      </c>
      <c r="C5" s="13" t="s">
        <v>82</v>
      </c>
      <c r="D5" s="20">
        <v>1</v>
      </c>
      <c r="E5" s="20">
        <v>1</v>
      </c>
    </row>
    <row r="6" spans="1:5" x14ac:dyDescent="0.25">
      <c r="A6" s="16" t="s">
        <v>73</v>
      </c>
      <c r="B6" s="20" t="s">
        <v>323</v>
      </c>
      <c r="C6" s="13" t="s">
        <v>83</v>
      </c>
      <c r="D6" s="20">
        <v>0</v>
      </c>
      <c r="E6" s="20">
        <v>1</v>
      </c>
    </row>
    <row r="7" spans="1:5" x14ac:dyDescent="0.25">
      <c r="A7" s="16" t="s">
        <v>74</v>
      </c>
      <c r="B7" s="20" t="s">
        <v>324</v>
      </c>
      <c r="C7" s="13" t="s">
        <v>259</v>
      </c>
      <c r="D7" s="20"/>
      <c r="E7" s="20">
        <v>2</v>
      </c>
    </row>
    <row r="8" spans="1:5" x14ac:dyDescent="0.25">
      <c r="A8" s="16" t="s">
        <v>75</v>
      </c>
      <c r="B8" s="20" t="s">
        <v>325</v>
      </c>
      <c r="C8" s="13" t="s">
        <v>260</v>
      </c>
      <c r="D8" s="20"/>
      <c r="E8" s="20">
        <v>2</v>
      </c>
    </row>
    <row r="9" spans="1:5" x14ac:dyDescent="0.25">
      <c r="A9" s="16" t="s">
        <v>76</v>
      </c>
      <c r="B9" s="20" t="s">
        <v>326</v>
      </c>
      <c r="C9" s="13" t="s">
        <v>84</v>
      </c>
      <c r="D9" s="20"/>
      <c r="E9" s="20">
        <v>2</v>
      </c>
    </row>
    <row r="10" spans="1:5" x14ac:dyDescent="0.25">
      <c r="A10" s="16" t="s">
        <v>77</v>
      </c>
      <c r="B10" s="20" t="s">
        <v>327</v>
      </c>
      <c r="C10" s="13" t="s">
        <v>261</v>
      </c>
      <c r="D10" s="20"/>
      <c r="E10" s="20">
        <v>2</v>
      </c>
    </row>
    <row r="11" spans="1:5" x14ac:dyDescent="0.25">
      <c r="A11" s="16" t="s">
        <v>78</v>
      </c>
      <c r="B11" s="20" t="s">
        <v>328</v>
      </c>
      <c r="C11" s="13" t="s">
        <v>85</v>
      </c>
      <c r="D11" s="20"/>
      <c r="E11" s="20">
        <v>2</v>
      </c>
    </row>
    <row r="13" spans="1:5" x14ac:dyDescent="0.25">
      <c r="A13" s="26" t="s">
        <v>64</v>
      </c>
      <c r="B13" s="26"/>
      <c r="C13" s="26"/>
      <c r="D13" s="26"/>
      <c r="E13" s="26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topLeftCell="A22" workbookViewId="0">
      <selection activeCell="B4" sqref="B4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135</v>
      </c>
      <c r="C1" s="14" t="s">
        <v>86</v>
      </c>
      <c r="D1" s="14" t="s">
        <v>87</v>
      </c>
      <c r="E1" s="14" t="s">
        <v>88</v>
      </c>
    </row>
    <row r="2" spans="1:5" x14ac:dyDescent="0.25">
      <c r="A2" s="16" t="s">
        <v>90</v>
      </c>
      <c r="B2" s="16" t="str">
        <f>DM_DoiTuong!$A$7</f>
        <v>40000000-0000-0000-0000-000000000006</v>
      </c>
      <c r="C2" s="21" t="s">
        <v>89</v>
      </c>
      <c r="D2" s="16">
        <v>4</v>
      </c>
      <c r="E2" s="22">
        <f>HoaDon_ChiTiet!E2+HoaDon_ChiTiet!E3</f>
        <v>1885000</v>
      </c>
    </row>
    <row r="3" spans="1:5" x14ac:dyDescent="0.25">
      <c r="A3" s="16" t="s">
        <v>97</v>
      </c>
      <c r="B3" s="16" t="str">
        <f>DM_DoiTuong!$A$7</f>
        <v>40000000-0000-0000-0000-000000000006</v>
      </c>
      <c r="C3" s="21" t="s">
        <v>116</v>
      </c>
      <c r="D3" s="16">
        <v>4</v>
      </c>
      <c r="E3" s="22">
        <f>HoaDon_ChiTiet!E4</f>
        <v>3000000</v>
      </c>
    </row>
    <row r="4" spans="1:5" x14ac:dyDescent="0.25">
      <c r="A4" s="16" t="s">
        <v>98</v>
      </c>
      <c r="B4" s="16" t="str">
        <f>DM_DoiTuong!$A$7</f>
        <v>40000000-0000-0000-0000-000000000006</v>
      </c>
      <c r="C4" s="21" t="s">
        <v>117</v>
      </c>
      <c r="D4" s="16">
        <v>4</v>
      </c>
      <c r="E4" s="22">
        <f>HoaDon_ChiTiet!E5</f>
        <v>425000</v>
      </c>
    </row>
    <row r="5" spans="1:5" x14ac:dyDescent="0.25">
      <c r="A5" s="16" t="s">
        <v>99</v>
      </c>
      <c r="B5" s="16" t="str">
        <f>DM_DoiTuong!$A$7</f>
        <v>40000000-0000-0000-0000-000000000006</v>
      </c>
      <c r="C5" s="21" t="s">
        <v>118</v>
      </c>
      <c r="D5" s="16">
        <v>4</v>
      </c>
      <c r="E5" s="22">
        <f>HoaDon_ChiTiet!E6</f>
        <v>1000000</v>
      </c>
    </row>
    <row r="6" spans="1:5" x14ac:dyDescent="0.25">
      <c r="A6" s="16" t="s">
        <v>100</v>
      </c>
      <c r="B6" s="16" t="str">
        <f>DM_DoiTuong!$A$8</f>
        <v>40000000-0000-0000-0000-000000000007</v>
      </c>
      <c r="C6" s="21" t="s">
        <v>119</v>
      </c>
      <c r="D6" s="16">
        <v>4</v>
      </c>
      <c r="E6" s="22">
        <f>HoaDon_ChiTiet!E7+HoaDon_ChiTiet!E8</f>
        <v>2099000</v>
      </c>
    </row>
    <row r="7" spans="1:5" x14ac:dyDescent="0.25">
      <c r="A7" s="16" t="s">
        <v>101</v>
      </c>
      <c r="B7" s="16" t="str">
        <f>DM_DoiTuong!$A$8</f>
        <v>40000000-0000-0000-0000-000000000007</v>
      </c>
      <c r="C7" s="21" t="s">
        <v>120</v>
      </c>
      <c r="D7" s="16">
        <v>4</v>
      </c>
      <c r="E7" s="22">
        <f>HoaDon_ChiTiet!E9</f>
        <v>2300000</v>
      </c>
    </row>
    <row r="8" spans="1:5" x14ac:dyDescent="0.25">
      <c r="A8" s="16" t="s">
        <v>102</v>
      </c>
      <c r="B8" s="16" t="str">
        <f>DM_DoiTuong!$A$8</f>
        <v>40000000-0000-0000-0000-000000000007</v>
      </c>
      <c r="C8" s="21" t="s">
        <v>121</v>
      </c>
      <c r="D8" s="16">
        <v>4</v>
      </c>
      <c r="E8" s="22">
        <f>HoaDon_ChiTiet!E10+HoaDon_ChiTiet!E11</f>
        <v>5002000</v>
      </c>
    </row>
    <row r="9" spans="1:5" x14ac:dyDescent="0.25">
      <c r="A9" s="16" t="s">
        <v>103</v>
      </c>
      <c r="B9" s="16" t="str">
        <f>DM_DoiTuong!$A$8</f>
        <v>40000000-0000-0000-0000-000000000007</v>
      </c>
      <c r="C9" s="21" t="s">
        <v>122</v>
      </c>
      <c r="D9" s="16">
        <v>4</v>
      </c>
      <c r="E9" s="22">
        <f>HoaDon_ChiTiet!E12+HoaDon_ChiTiet!E13+HoaDon_ChiTiet!E14</f>
        <v>6431000</v>
      </c>
    </row>
    <row r="10" spans="1:5" x14ac:dyDescent="0.25">
      <c r="A10" s="16" t="s">
        <v>104</v>
      </c>
      <c r="B10" s="16" t="str">
        <f>DM_DoiTuong!$A$8</f>
        <v>40000000-0000-0000-0000-000000000007</v>
      </c>
      <c r="C10" s="21" t="s">
        <v>123</v>
      </c>
      <c r="D10" s="16">
        <v>4</v>
      </c>
      <c r="E10" s="22">
        <f>HoaDon_ChiTiet!E15</f>
        <v>2030000</v>
      </c>
    </row>
    <row r="11" spans="1:5" x14ac:dyDescent="0.25">
      <c r="A11" s="16" t="s">
        <v>105</v>
      </c>
      <c r="B11" s="16" t="str">
        <f>DM_DoiTuong!$A$8</f>
        <v>40000000-0000-0000-0000-000000000007</v>
      </c>
      <c r="C11" s="21" t="s">
        <v>124</v>
      </c>
      <c r="D11" s="16">
        <v>4</v>
      </c>
      <c r="E11" s="22">
        <f>HoaDon_ChiTiet!E16</f>
        <v>1625000</v>
      </c>
    </row>
    <row r="12" spans="1:5" x14ac:dyDescent="0.25">
      <c r="A12" s="16" t="s">
        <v>106</v>
      </c>
      <c r="B12" s="16" t="str">
        <f>DM_DoiTuong!$A$9</f>
        <v>40000000-0000-0000-0000-000000000008</v>
      </c>
      <c r="C12" s="21" t="s">
        <v>125</v>
      </c>
      <c r="D12" s="16">
        <v>4</v>
      </c>
      <c r="E12" s="22">
        <f>HoaDon_ChiTiet!E17</f>
        <v>29400000</v>
      </c>
    </row>
    <row r="13" spans="1:5" x14ac:dyDescent="0.25">
      <c r="A13" s="16" t="s">
        <v>107</v>
      </c>
      <c r="B13" s="16" t="str">
        <f>DM_DoiTuong!$A$9</f>
        <v>40000000-0000-0000-0000-000000000008</v>
      </c>
      <c r="C13" s="21" t="s">
        <v>126</v>
      </c>
      <c r="D13" s="16">
        <v>4</v>
      </c>
      <c r="E13" s="22">
        <f>HoaDon_ChiTiet!E18</f>
        <v>9900000</v>
      </c>
    </row>
    <row r="14" spans="1:5" x14ac:dyDescent="0.25">
      <c r="A14" s="16" t="s">
        <v>108</v>
      </c>
      <c r="B14" s="16" t="str">
        <f>DM_DoiTuong!$A$9</f>
        <v>40000000-0000-0000-0000-000000000008</v>
      </c>
      <c r="C14" s="21" t="s">
        <v>127</v>
      </c>
      <c r="D14" s="16">
        <v>4</v>
      </c>
      <c r="E14" s="22">
        <f>HoaDon_ChiTiet!E19</f>
        <v>5220000</v>
      </c>
    </row>
    <row r="15" spans="1:5" x14ac:dyDescent="0.25">
      <c r="A15" s="16" t="s">
        <v>109</v>
      </c>
      <c r="B15" s="16" t="str">
        <f>DM_DoiTuong!$A$10</f>
        <v>40000000-0000-0000-0000-000000000009</v>
      </c>
      <c r="C15" s="21" t="s">
        <v>128</v>
      </c>
      <c r="D15" s="16">
        <v>4</v>
      </c>
      <c r="E15" s="22">
        <f>HoaDon_ChiTiet!E20</f>
        <v>4560000</v>
      </c>
    </row>
    <row r="16" spans="1:5" x14ac:dyDescent="0.25">
      <c r="A16" s="16" t="s">
        <v>110</v>
      </c>
      <c r="B16" s="16" t="str">
        <f>DM_DoiTuong!$A$10</f>
        <v>40000000-0000-0000-0000-000000000009</v>
      </c>
      <c r="C16" s="21" t="s">
        <v>129</v>
      </c>
      <c r="D16" s="16">
        <v>4</v>
      </c>
      <c r="E16" s="22">
        <f>HoaDon_ChiTiet!E21</f>
        <v>12750000</v>
      </c>
    </row>
    <row r="17" spans="1:5" x14ac:dyDescent="0.25">
      <c r="A17" s="16" t="s">
        <v>111</v>
      </c>
      <c r="B17" s="16" t="str">
        <f>DM_DoiTuong!$A$10</f>
        <v>40000000-0000-0000-0000-000000000009</v>
      </c>
      <c r="C17" s="21" t="s">
        <v>130</v>
      </c>
      <c r="D17" s="16">
        <v>4</v>
      </c>
      <c r="E17" s="22">
        <f>HoaDon_ChiTiet!E22</f>
        <v>62250000</v>
      </c>
    </row>
    <row r="18" spans="1:5" x14ac:dyDescent="0.25">
      <c r="A18" s="16" t="s">
        <v>112</v>
      </c>
      <c r="B18" s="16" t="str">
        <f>DM_DoiTuong!$A$10</f>
        <v>40000000-0000-0000-0000-000000000009</v>
      </c>
      <c r="C18" s="21" t="s">
        <v>131</v>
      </c>
      <c r="D18" s="16">
        <v>4</v>
      </c>
      <c r="E18" s="22">
        <f>HoaDon_ChiTiet!E23</f>
        <v>11900000</v>
      </c>
    </row>
    <row r="19" spans="1:5" x14ac:dyDescent="0.25">
      <c r="A19" s="16" t="s">
        <v>113</v>
      </c>
      <c r="B19" s="16" t="str">
        <f>DM_DoiTuong!$A$11</f>
        <v>40000000-0000-0000-0000-000000000010</v>
      </c>
      <c r="C19" s="21" t="s">
        <v>132</v>
      </c>
      <c r="D19" s="16">
        <v>4</v>
      </c>
      <c r="E19" s="22">
        <f>HoaDon_ChiTiet!E24</f>
        <v>7200000</v>
      </c>
    </row>
    <row r="20" spans="1:5" x14ac:dyDescent="0.25">
      <c r="A20" s="16" t="s">
        <v>114</v>
      </c>
      <c r="B20" s="16" t="str">
        <f>DM_DoiTuong!$A$11</f>
        <v>40000000-0000-0000-0000-000000000010</v>
      </c>
      <c r="C20" s="21" t="s">
        <v>133</v>
      </c>
      <c r="D20" s="16">
        <v>4</v>
      </c>
      <c r="E20" s="22">
        <f>HoaDon_ChiTiet!E25</f>
        <v>33600000</v>
      </c>
    </row>
    <row r="21" spans="1:5" x14ac:dyDescent="0.25">
      <c r="A21" s="16" t="s">
        <v>115</v>
      </c>
      <c r="B21" s="16" t="str">
        <f>DM_DoiTuong!$A$11</f>
        <v>40000000-0000-0000-0000-000000000010</v>
      </c>
      <c r="C21" s="21" t="s">
        <v>134</v>
      </c>
      <c r="D21" s="16">
        <v>4</v>
      </c>
      <c r="E21" s="22">
        <f>HoaDon_ChiTiet!E26</f>
        <v>7380000</v>
      </c>
    </row>
    <row r="22" spans="1:5" x14ac:dyDescent="0.25">
      <c r="A22" s="16" t="s">
        <v>136</v>
      </c>
      <c r="B22" s="16" t="str">
        <f>DM_DoiTuong!$A$2</f>
        <v>40000000-0000-0000-0000-000000000001</v>
      </c>
      <c r="C22" s="21" t="s">
        <v>156</v>
      </c>
      <c r="D22" s="16">
        <v>1</v>
      </c>
      <c r="E22" s="22">
        <f>HoaDon_ChiTiet!E27</f>
        <v>40000</v>
      </c>
    </row>
    <row r="23" spans="1:5" x14ac:dyDescent="0.25">
      <c r="A23" s="16" t="s">
        <v>137</v>
      </c>
      <c r="B23" s="16" t="str">
        <f>DM_DoiTuong!$A$2</f>
        <v>40000000-0000-0000-0000-000000000001</v>
      </c>
      <c r="C23" s="21" t="s">
        <v>157</v>
      </c>
      <c r="D23" s="16">
        <v>1</v>
      </c>
      <c r="E23" s="22">
        <f>HoaDon_ChiTiet!E28+HoaDon_ChiTiet!E29</f>
        <v>165000</v>
      </c>
    </row>
    <row r="24" spans="1:5" x14ac:dyDescent="0.25">
      <c r="A24" s="16" t="s">
        <v>138</v>
      </c>
      <c r="B24" s="16" t="str">
        <f>DM_DoiTuong!$A$2</f>
        <v>40000000-0000-0000-0000-000000000001</v>
      </c>
      <c r="C24" s="21" t="s">
        <v>158</v>
      </c>
      <c r="D24" s="16">
        <v>1</v>
      </c>
      <c r="E24" s="22">
        <f>HoaDon_ChiTiet!E30</f>
        <v>300000</v>
      </c>
    </row>
    <row r="25" spans="1:5" x14ac:dyDescent="0.25">
      <c r="A25" s="16" t="s">
        <v>139</v>
      </c>
      <c r="B25" s="16" t="str">
        <f>DM_DoiTuong!$A$2</f>
        <v>40000000-0000-0000-0000-000000000001</v>
      </c>
      <c r="C25" s="21" t="s">
        <v>159</v>
      </c>
      <c r="D25" s="16">
        <v>1</v>
      </c>
      <c r="E25" s="22">
        <f>HoaDon_ChiTiet!E31+HoaDon_ChiTiet!E32</f>
        <v>1000000</v>
      </c>
    </row>
    <row r="26" spans="1:5" x14ac:dyDescent="0.25">
      <c r="A26" s="16" t="s">
        <v>140</v>
      </c>
      <c r="B26" s="16" t="str">
        <f>DM_DoiTuong!$A$3</f>
        <v>40000000-0000-0000-0000-000000000002</v>
      </c>
      <c r="C26" s="21" t="s">
        <v>160</v>
      </c>
      <c r="D26" s="16">
        <v>1</v>
      </c>
      <c r="E26" s="22">
        <f>HoaDon_ChiTiet!E33</f>
        <v>120000</v>
      </c>
    </row>
    <row r="27" spans="1:5" x14ac:dyDescent="0.25">
      <c r="A27" s="16" t="s">
        <v>141</v>
      </c>
      <c r="B27" s="16" t="str">
        <f>DM_DoiTuong!$A$3</f>
        <v>40000000-0000-0000-0000-000000000002</v>
      </c>
      <c r="C27" s="21" t="s">
        <v>161</v>
      </c>
      <c r="D27" s="16">
        <v>1</v>
      </c>
      <c r="E27" s="22">
        <f>HoaDon_ChiTiet!E34</f>
        <v>475000</v>
      </c>
    </row>
    <row r="28" spans="1:5" x14ac:dyDescent="0.25">
      <c r="A28" s="16" t="s">
        <v>142</v>
      </c>
      <c r="B28" s="16" t="str">
        <f>DM_DoiTuong!$A$3</f>
        <v>40000000-0000-0000-0000-000000000002</v>
      </c>
      <c r="C28" s="21" t="s">
        <v>162</v>
      </c>
      <c r="D28" s="16">
        <v>1</v>
      </c>
      <c r="E28" s="22">
        <f>HoaDon_ChiTiet!E35</f>
        <v>300000</v>
      </c>
    </row>
    <row r="29" spans="1:5" x14ac:dyDescent="0.25">
      <c r="A29" s="16" t="s">
        <v>143</v>
      </c>
      <c r="B29" s="16" t="str">
        <f>DM_DoiTuong!$A$3</f>
        <v>40000000-0000-0000-0000-000000000002</v>
      </c>
      <c r="C29" s="21" t="s">
        <v>163</v>
      </c>
      <c r="D29" s="16">
        <v>1</v>
      </c>
      <c r="E29" s="22">
        <f>HoaDon_ChiTiet!E36</f>
        <v>3600000</v>
      </c>
    </row>
    <row r="30" spans="1:5" x14ac:dyDescent="0.25">
      <c r="A30" s="16" t="s">
        <v>144</v>
      </c>
      <c r="B30" s="16" t="str">
        <f>DM_DoiTuong!$A$3</f>
        <v>40000000-0000-0000-0000-000000000002</v>
      </c>
      <c r="C30" s="21" t="s">
        <v>164</v>
      </c>
      <c r="D30" s="16">
        <v>1</v>
      </c>
      <c r="E30" s="22">
        <f>HoaDon_ChiTiet!E37</f>
        <v>2115000</v>
      </c>
    </row>
    <row r="31" spans="1:5" x14ac:dyDescent="0.25">
      <c r="A31" s="16" t="s">
        <v>145</v>
      </c>
      <c r="B31" s="16" t="str">
        <f>DM_DoiTuong!$A$4</f>
        <v>40000000-0000-0000-0000-000000000003</v>
      </c>
      <c r="C31" s="21" t="s">
        <v>165</v>
      </c>
      <c r="D31" s="16">
        <v>1</v>
      </c>
      <c r="E31" s="22">
        <f>HoaDon_ChiTiet!E38</f>
        <v>1000000</v>
      </c>
    </row>
    <row r="32" spans="1:5" x14ac:dyDescent="0.25">
      <c r="A32" s="16" t="s">
        <v>146</v>
      </c>
      <c r="B32" s="16" t="str">
        <f>DM_DoiTuong!$A$4</f>
        <v>40000000-0000-0000-0000-000000000003</v>
      </c>
      <c r="C32" s="21" t="s">
        <v>166</v>
      </c>
      <c r="D32" s="16">
        <v>1</v>
      </c>
      <c r="E32" s="22">
        <f>HoaDon_ChiTiet!E39</f>
        <v>250000</v>
      </c>
    </row>
    <row r="33" spans="1:5" x14ac:dyDescent="0.25">
      <c r="A33" s="16" t="s">
        <v>147</v>
      </c>
      <c r="B33" s="16" t="str">
        <f>DM_DoiTuong!$A$4</f>
        <v>40000000-0000-0000-0000-000000000003</v>
      </c>
      <c r="C33" s="21" t="s">
        <v>167</v>
      </c>
      <c r="D33" s="16">
        <v>1</v>
      </c>
      <c r="E33" s="22">
        <f>HoaDon_ChiTiet!E40</f>
        <v>470000</v>
      </c>
    </row>
    <row r="34" spans="1:5" x14ac:dyDescent="0.25">
      <c r="A34" s="16" t="s">
        <v>148</v>
      </c>
      <c r="B34" s="16" t="str">
        <f>DM_DoiTuong!$A$4</f>
        <v>40000000-0000-0000-0000-000000000003</v>
      </c>
      <c r="C34" s="21" t="s">
        <v>168</v>
      </c>
      <c r="D34" s="16">
        <v>1</v>
      </c>
      <c r="E34" s="22">
        <f>HoaDon_ChiTiet!E41</f>
        <v>1000000</v>
      </c>
    </row>
    <row r="35" spans="1:5" x14ac:dyDescent="0.25">
      <c r="A35" s="16" t="s">
        <v>149</v>
      </c>
      <c r="B35" s="16" t="str">
        <f>DM_DoiTuong!$A$5</f>
        <v>40000000-0000-0000-0000-000000000004</v>
      </c>
      <c r="C35" s="21" t="s">
        <v>169</v>
      </c>
      <c r="D35" s="16">
        <v>1</v>
      </c>
      <c r="E35" s="22">
        <f>HoaDon_ChiTiet!E42</f>
        <v>2000000</v>
      </c>
    </row>
    <row r="36" spans="1:5" x14ac:dyDescent="0.25">
      <c r="A36" s="16" t="s">
        <v>150</v>
      </c>
      <c r="B36" s="16" t="str">
        <f>DM_DoiTuong!$A$5</f>
        <v>40000000-0000-0000-0000-000000000004</v>
      </c>
      <c r="C36" s="21" t="s">
        <v>170</v>
      </c>
      <c r="D36" s="16">
        <v>1</v>
      </c>
      <c r="E36" s="22">
        <f>HoaDon_ChiTiet!E43</f>
        <v>630000</v>
      </c>
    </row>
    <row r="37" spans="1:5" x14ac:dyDescent="0.25">
      <c r="A37" s="16" t="s">
        <v>151</v>
      </c>
      <c r="B37" s="16" t="str">
        <f>DM_DoiTuong!$A$5</f>
        <v>40000000-0000-0000-0000-000000000004</v>
      </c>
      <c r="C37" s="21" t="s">
        <v>171</v>
      </c>
      <c r="D37" s="16">
        <v>1</v>
      </c>
      <c r="E37" s="22">
        <f>HoaDon_ChiTiet!E44</f>
        <v>580000</v>
      </c>
    </row>
    <row r="38" spans="1:5" x14ac:dyDescent="0.25">
      <c r="A38" s="16" t="s">
        <v>152</v>
      </c>
      <c r="B38" s="16" t="str">
        <f>DM_DoiTuong!$A$5</f>
        <v>40000000-0000-0000-0000-000000000004</v>
      </c>
      <c r="C38" s="21" t="s">
        <v>172</v>
      </c>
      <c r="D38" s="16">
        <v>1</v>
      </c>
      <c r="E38" s="22">
        <f>HoaDon_ChiTiet!E45</f>
        <v>1650000</v>
      </c>
    </row>
    <row r="39" spans="1:5" x14ac:dyDescent="0.25">
      <c r="A39" s="16" t="s">
        <v>153</v>
      </c>
      <c r="B39" s="16" t="str">
        <f>DM_DoiTuong!$A$6</f>
        <v>40000000-0000-0000-0000-000000000005</v>
      </c>
      <c r="C39" s="21" t="s">
        <v>173</v>
      </c>
      <c r="D39" s="16">
        <v>1</v>
      </c>
      <c r="E39" s="22">
        <f>HoaDon_ChiTiet!E46</f>
        <v>150000</v>
      </c>
    </row>
    <row r="40" spans="1:5" x14ac:dyDescent="0.25">
      <c r="A40" s="16" t="s">
        <v>154</v>
      </c>
      <c r="B40" s="16" t="str">
        <f>DM_DoiTuong!$A$6</f>
        <v>40000000-0000-0000-0000-000000000005</v>
      </c>
      <c r="C40" s="21" t="s">
        <v>174</v>
      </c>
      <c r="D40" s="16">
        <v>1</v>
      </c>
      <c r="E40" s="22">
        <f>HoaDon_ChiTiet!E47</f>
        <v>560000</v>
      </c>
    </row>
    <row r="41" spans="1:5" x14ac:dyDescent="0.25">
      <c r="A41" s="16" t="s">
        <v>155</v>
      </c>
      <c r="B41" s="16" t="str">
        <f>DM_DoiTuong!$A$6</f>
        <v>40000000-0000-0000-0000-000000000005</v>
      </c>
      <c r="C41" s="21" t="s">
        <v>175</v>
      </c>
      <c r="D41" s="16">
        <v>1</v>
      </c>
      <c r="E41" s="22">
        <f>HoaDon_ChiTiet!E48</f>
        <v>275000</v>
      </c>
    </row>
    <row r="42" spans="1:5" x14ac:dyDescent="0.25">
      <c r="E42" s="6"/>
    </row>
    <row r="43" spans="1:5" x14ac:dyDescent="0.25">
      <c r="A43" s="26" t="s">
        <v>64</v>
      </c>
      <c r="B43" s="26"/>
      <c r="C43" s="26"/>
      <c r="D43" s="26"/>
      <c r="E43" s="2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topLeftCell="A34" workbookViewId="0">
      <selection activeCell="J52" sqref="J52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91</v>
      </c>
      <c r="B1" s="14" t="s">
        <v>96</v>
      </c>
      <c r="C1" s="14" t="s">
        <v>92</v>
      </c>
      <c r="D1" s="14" t="s">
        <v>93</v>
      </c>
      <c r="E1" s="14" t="s">
        <v>94</v>
      </c>
      <c r="F1" s="14" t="s">
        <v>95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2">
        <f>DM_DonViQuiDoi!D2</f>
        <v>20500</v>
      </c>
      <c r="E2" s="22">
        <f>C2*D2</f>
        <v>205000</v>
      </c>
      <c r="F2" s="22">
        <f>D2</f>
        <v>20500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56</v>
      </c>
      <c r="D3" s="22">
        <f>DM_DonViQuiDoi!D22</f>
        <v>30000</v>
      </c>
      <c r="E3" s="22">
        <f>C3*D3</f>
        <v>1680000</v>
      </c>
      <c r="F3" s="22">
        <f>D3</f>
        <v>30000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15</v>
      </c>
      <c r="D4" s="22">
        <f>DM_DonViQuiDoi!D3</f>
        <v>200000</v>
      </c>
      <c r="E4" s="22">
        <f>C4*D4</f>
        <v>3000000</v>
      </c>
      <c r="F4" s="22">
        <f>D4</f>
        <v>200000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17</v>
      </c>
      <c r="D5" s="22">
        <f>DM_DonViQuiDoi!D4</f>
        <v>25000</v>
      </c>
      <c r="E5" s="22">
        <f t="shared" ref="E5:E48" si="0">C5*D5</f>
        <v>425000</v>
      </c>
      <c r="F5" s="22">
        <f t="shared" ref="F5:F26" si="1">D5</f>
        <v>25000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2">
        <f>DM_DonViQuiDoi!D5</f>
        <v>10000</v>
      </c>
      <c r="E6" s="22">
        <f t="shared" si="0"/>
        <v>1000000</v>
      </c>
      <c r="F6" s="22">
        <f t="shared" si="1"/>
        <v>10000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52</v>
      </c>
      <c r="D7" s="22">
        <f>DM_DonViQuiDoi!D6</f>
        <v>17000</v>
      </c>
      <c r="E7" s="22">
        <f t="shared" si="0"/>
        <v>884000</v>
      </c>
      <c r="F7" s="22">
        <f t="shared" si="1"/>
        <v>17000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27</v>
      </c>
      <c r="D8" s="22">
        <f>DM_DonViQuiDoi!D23</f>
        <v>45000</v>
      </c>
      <c r="E8" s="22">
        <f t="shared" si="0"/>
        <v>1215000</v>
      </c>
      <c r="F8" s="22">
        <f t="shared" si="1"/>
        <v>45000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46</v>
      </c>
      <c r="D9" s="22">
        <f>DM_DonViQuiDoi!D7</f>
        <v>50000</v>
      </c>
      <c r="E9" s="22">
        <f t="shared" si="0"/>
        <v>2300000</v>
      </c>
      <c r="F9" s="22">
        <f t="shared" si="1"/>
        <v>50000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18</v>
      </c>
      <c r="D10" s="22">
        <f>DM_DonViQuiDoi!D8</f>
        <v>90000</v>
      </c>
      <c r="E10" s="22">
        <f t="shared" si="0"/>
        <v>1620000</v>
      </c>
      <c r="F10" s="22">
        <f t="shared" si="1"/>
        <v>90000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89</v>
      </c>
      <c r="D11" s="22">
        <f>DM_DonViQuiDoi!D24</f>
        <v>38000</v>
      </c>
      <c r="E11" s="22">
        <f t="shared" ref="E11" si="2">C11*D11</f>
        <v>3382000</v>
      </c>
      <c r="F11" s="22">
        <f t="shared" ref="F11" si="3">D11</f>
        <v>38000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25</v>
      </c>
      <c r="D12" s="22">
        <f>DM_DonViQuiDoi!D9</f>
        <v>45000</v>
      </c>
      <c r="E12" s="22">
        <f t="shared" si="0"/>
        <v>1125000</v>
      </c>
      <c r="F12" s="22">
        <f t="shared" si="1"/>
        <v>45000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58</v>
      </c>
      <c r="D13" s="22">
        <f>DM_DonViQuiDoi!D25</f>
        <v>32000</v>
      </c>
      <c r="E13" s="22">
        <f t="shared" si="0"/>
        <v>1856000</v>
      </c>
      <c r="F13" s="22">
        <f t="shared" si="1"/>
        <v>32000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69</v>
      </c>
      <c r="D14" s="22">
        <f>DM_DonViQuiDoi!D26</f>
        <v>50000</v>
      </c>
      <c r="E14" s="22">
        <f t="shared" si="0"/>
        <v>3450000</v>
      </c>
      <c r="F14" s="22">
        <f t="shared" si="1"/>
        <v>50000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29</v>
      </c>
      <c r="D15" s="22">
        <f>DM_DonViQuiDoi!D10</f>
        <v>70000</v>
      </c>
      <c r="E15" s="22">
        <f t="shared" si="0"/>
        <v>2030000</v>
      </c>
      <c r="F15" s="22">
        <f t="shared" si="1"/>
        <v>70000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65</v>
      </c>
      <c r="D16" s="22">
        <f>DM_DonViQuiDoi!D11</f>
        <v>25000</v>
      </c>
      <c r="E16" s="22">
        <f t="shared" si="0"/>
        <v>1625000</v>
      </c>
      <c r="F16" s="22">
        <f t="shared" si="1"/>
        <v>25000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84</v>
      </c>
      <c r="D17" s="22">
        <f>DM_DonViQuiDoi!D12</f>
        <v>350000</v>
      </c>
      <c r="E17" s="22">
        <f t="shared" si="0"/>
        <v>29400000</v>
      </c>
      <c r="F17" s="22">
        <f t="shared" si="1"/>
        <v>350000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55</v>
      </c>
      <c r="D18" s="22">
        <f>DM_DonViQuiDoi!D13</f>
        <v>180000</v>
      </c>
      <c r="E18" s="22">
        <f t="shared" si="0"/>
        <v>9900000</v>
      </c>
      <c r="F18" s="22">
        <f t="shared" si="1"/>
        <v>180000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29</v>
      </c>
      <c r="D19" s="22">
        <f>DM_DonViQuiDoi!D14</f>
        <v>180000</v>
      </c>
      <c r="E19" s="22">
        <f t="shared" si="0"/>
        <v>5220000</v>
      </c>
      <c r="F19" s="22">
        <f t="shared" si="1"/>
        <v>180000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24</v>
      </c>
      <c r="D20" s="22">
        <f>DM_DonViQuiDoi!D15</f>
        <v>190000</v>
      </c>
      <c r="E20" s="22">
        <f t="shared" si="0"/>
        <v>4560000</v>
      </c>
      <c r="F20" s="22">
        <f t="shared" si="1"/>
        <v>190000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75</v>
      </c>
      <c r="D21" s="22">
        <f>DM_DonViQuiDoi!D16</f>
        <v>170000</v>
      </c>
      <c r="E21" s="22">
        <f t="shared" si="0"/>
        <v>12750000</v>
      </c>
      <c r="F21" s="22">
        <f t="shared" si="1"/>
        <v>170000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83</v>
      </c>
      <c r="D22" s="22">
        <f>DM_DonViQuiDoi!D17</f>
        <v>750000</v>
      </c>
      <c r="E22" s="22">
        <f t="shared" si="0"/>
        <v>62250000</v>
      </c>
      <c r="F22" s="22">
        <f t="shared" si="1"/>
        <v>750000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34</v>
      </c>
      <c r="D23" s="22">
        <f>DM_DonViQuiDoi!D18</f>
        <v>350000</v>
      </c>
      <c r="E23" s="22">
        <f t="shared" si="0"/>
        <v>11900000</v>
      </c>
      <c r="F23" s="22">
        <f t="shared" si="1"/>
        <v>350000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15</v>
      </c>
      <c r="D24" s="22">
        <f>DM_DonViQuiDoi!D19</f>
        <v>480000</v>
      </c>
      <c r="E24" s="22">
        <f t="shared" si="0"/>
        <v>7200000</v>
      </c>
      <c r="F24" s="22">
        <f t="shared" si="1"/>
        <v>480000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84</v>
      </c>
      <c r="D25" s="22">
        <f>DM_DonViQuiDoi!D20</f>
        <v>400000</v>
      </c>
      <c r="E25" s="22">
        <f t="shared" si="0"/>
        <v>33600000</v>
      </c>
      <c r="F25" s="22">
        <f t="shared" si="1"/>
        <v>400000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18</v>
      </c>
      <c r="D26" s="22">
        <f>DM_DonViQuiDoi!D21</f>
        <v>410000</v>
      </c>
      <c r="E26" s="22">
        <f t="shared" si="0"/>
        <v>7380000</v>
      </c>
      <c r="F26" s="22">
        <f t="shared" si="1"/>
        <v>410000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2</v>
      </c>
      <c r="D27" s="22">
        <f>DM_DonViQuiDoi!E5</f>
        <v>20000</v>
      </c>
      <c r="E27" s="22">
        <f t="shared" si="0"/>
        <v>40000</v>
      </c>
      <c r="F27" s="22">
        <f>DM_DonViQuiDoi!D5</f>
        <v>10000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3</v>
      </c>
      <c r="D28" s="22">
        <f>DM_DonViQuiDoi!E6</f>
        <v>35000</v>
      </c>
      <c r="E28" s="22">
        <f t="shared" si="0"/>
        <v>105000</v>
      </c>
      <c r="F28" s="22">
        <f>DM_DonViQuiDoi!D6</f>
        <v>17000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2</v>
      </c>
      <c r="D29" s="22">
        <f>DM_DonViQuiDoi!E2</f>
        <v>30000</v>
      </c>
      <c r="E29" s="22">
        <f t="shared" si="0"/>
        <v>60000</v>
      </c>
      <c r="F29" s="22">
        <f>DM_DonViQuiDoi!D2</f>
        <v>20500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4</v>
      </c>
      <c r="D30" s="22">
        <f>DM_DonViQuiDoi!E7</f>
        <v>75000</v>
      </c>
      <c r="E30" s="22">
        <f t="shared" si="0"/>
        <v>300000</v>
      </c>
      <c r="F30" s="22">
        <f>DM_DonViQuiDoi!D7</f>
        <v>50000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4</v>
      </c>
      <c r="D31" s="22">
        <f>DM_DonViQuiDoi!E8</f>
        <v>125000</v>
      </c>
      <c r="E31" s="22">
        <f t="shared" si="0"/>
        <v>500000</v>
      </c>
      <c r="F31" s="22">
        <f>DM_DonViQuiDoi!D8</f>
        <v>90000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2</v>
      </c>
      <c r="D32" s="22">
        <f>DM_DonViQuiDoi!E3</f>
        <v>250000</v>
      </c>
      <c r="E32" s="22">
        <f t="shared" si="0"/>
        <v>500000</v>
      </c>
      <c r="F32" s="22">
        <f>DM_DonViQuiDoi!D3</f>
        <v>200000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2</v>
      </c>
      <c r="D33" s="22">
        <f>DM_DonViQuiDoi!E9</f>
        <v>60000</v>
      </c>
      <c r="E33" s="22">
        <f t="shared" si="0"/>
        <v>120000</v>
      </c>
      <c r="F33" s="22">
        <f>DM_DonViQuiDoi!D9</f>
        <v>45000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5</v>
      </c>
      <c r="D34" s="22">
        <f>DM_DonViQuiDoi!E10</f>
        <v>95000</v>
      </c>
      <c r="E34" s="22">
        <f t="shared" si="0"/>
        <v>475000</v>
      </c>
      <c r="F34" s="22">
        <f>DM_DonViQuiDoi!D10</f>
        <v>70000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6</v>
      </c>
      <c r="D35" s="22">
        <f>DM_DonViQuiDoi!E11</f>
        <v>50000</v>
      </c>
      <c r="E35" s="22">
        <f t="shared" si="0"/>
        <v>300000</v>
      </c>
      <c r="F35" s="22">
        <f>DM_DonViQuiDoi!D11</f>
        <v>25000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8</v>
      </c>
      <c r="D36" s="22">
        <f>DM_DonViQuiDoi!E12</f>
        <v>450000</v>
      </c>
      <c r="E36" s="22">
        <f t="shared" si="0"/>
        <v>3600000</v>
      </c>
      <c r="F36" s="22">
        <f>DM_DonViQuiDoi!D12</f>
        <v>350000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9</v>
      </c>
      <c r="D37" s="22">
        <f>DM_DonViQuiDoi!E13</f>
        <v>235000</v>
      </c>
      <c r="E37" s="22">
        <f t="shared" si="0"/>
        <v>2115000</v>
      </c>
      <c r="F37" s="22">
        <f>DM_DonViQuiDoi!D13</f>
        <v>180000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4</v>
      </c>
      <c r="D38" s="22">
        <f>DM_DonViQuiDoi!E14</f>
        <v>250000</v>
      </c>
      <c r="E38" s="22">
        <f t="shared" si="0"/>
        <v>1000000</v>
      </c>
      <c r="F38" s="22">
        <f>DM_DonViQuiDoi!D14</f>
        <v>180000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2">
        <f>DM_DonViQuiDoi!E15</f>
        <v>250000</v>
      </c>
      <c r="E39" s="22">
        <f t="shared" si="0"/>
        <v>250000</v>
      </c>
      <c r="F39" s="22">
        <f>DM_DonViQuiDoi!D15</f>
        <v>190000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2</v>
      </c>
      <c r="D40" s="22">
        <f>DM_DonViQuiDoi!E16</f>
        <v>235000</v>
      </c>
      <c r="E40" s="22">
        <f t="shared" si="0"/>
        <v>470000</v>
      </c>
      <c r="F40" s="22">
        <f>DM_DonViQuiDoi!D16</f>
        <v>170000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2">
        <f>DM_DonViQuiDoi!E17</f>
        <v>1000000</v>
      </c>
      <c r="E41" s="22">
        <f t="shared" si="0"/>
        <v>1000000</v>
      </c>
      <c r="F41" s="22">
        <f>DM_DonViQuiDoi!D17</f>
        <v>750000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4</v>
      </c>
      <c r="D42" s="22">
        <f>DM_DonViQuiDoi!E18</f>
        <v>500000</v>
      </c>
      <c r="E42" s="22">
        <f t="shared" si="0"/>
        <v>2000000</v>
      </c>
      <c r="F42" s="22">
        <f>DM_DonViQuiDoi!D18</f>
        <v>350000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2">
        <f>DM_DonViQuiDoi!E19</f>
        <v>630000</v>
      </c>
      <c r="E43" s="22">
        <f t="shared" si="0"/>
        <v>630000</v>
      </c>
      <c r="F43" s="22">
        <f>DM_DonViQuiDoi!D19</f>
        <v>480000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2">
        <f>DM_DonViQuiDoi!E20</f>
        <v>580000</v>
      </c>
      <c r="E44" s="22">
        <f t="shared" si="0"/>
        <v>580000</v>
      </c>
      <c r="F44" s="22">
        <f>DM_DonViQuiDoi!D20</f>
        <v>400000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3</v>
      </c>
      <c r="D45" s="22">
        <f>DM_DonViQuiDoi!E21</f>
        <v>550000</v>
      </c>
      <c r="E45" s="22">
        <f t="shared" si="0"/>
        <v>1650000</v>
      </c>
      <c r="F45" s="22">
        <f>DM_DonViQuiDoi!D21</f>
        <v>410000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3</v>
      </c>
      <c r="D46" s="22">
        <f>DM_DonViQuiDoi!E22</f>
        <v>50000</v>
      </c>
      <c r="E46" s="22">
        <f t="shared" si="0"/>
        <v>150000</v>
      </c>
      <c r="F46" s="22">
        <f>DM_DonViQuiDoi!D22</f>
        <v>30000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8</v>
      </c>
      <c r="D47" s="22">
        <f>DM_DonViQuiDoi!E23</f>
        <v>70000</v>
      </c>
      <c r="E47" s="22">
        <f t="shared" si="0"/>
        <v>560000</v>
      </c>
      <c r="F47" s="22">
        <f>DM_DonViQuiDoi!D23</f>
        <v>45000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5</v>
      </c>
      <c r="D48" s="22">
        <f>DM_DonViQuiDoi!E24</f>
        <v>55000</v>
      </c>
      <c r="E48" s="22">
        <f t="shared" si="0"/>
        <v>275000</v>
      </c>
      <c r="F48" s="22">
        <f>DM_DonViQuiDoi!D24</f>
        <v>38000</v>
      </c>
    </row>
    <row r="50" spans="1:6" x14ac:dyDescent="0.25">
      <c r="A50" s="26" t="s">
        <v>64</v>
      </c>
      <c r="B50" s="26"/>
      <c r="C50" s="26"/>
      <c r="D50" s="26"/>
      <c r="E50" s="26"/>
      <c r="F50" s="26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25" sqref="H25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86</v>
      </c>
      <c r="C1" s="14" t="s">
        <v>87</v>
      </c>
      <c r="D1" s="14" t="s">
        <v>176</v>
      </c>
    </row>
    <row r="2" spans="1:4" x14ac:dyDescent="0.25">
      <c r="A2" s="16" t="s">
        <v>177</v>
      </c>
      <c r="B2" s="11" t="s">
        <v>217</v>
      </c>
      <c r="C2" s="16">
        <v>12</v>
      </c>
      <c r="D2" s="22">
        <f>HoaDon!E2</f>
        <v>1885000</v>
      </c>
    </row>
    <row r="3" spans="1:4" x14ac:dyDescent="0.25">
      <c r="A3" s="16" t="s">
        <v>178</v>
      </c>
      <c r="B3" s="11" t="s">
        <v>218</v>
      </c>
      <c r="C3" s="16">
        <v>12</v>
      </c>
      <c r="D3" s="22">
        <f>HoaDon!E3</f>
        <v>3000000</v>
      </c>
    </row>
    <row r="4" spans="1:4" x14ac:dyDescent="0.25">
      <c r="A4" s="16" t="s">
        <v>179</v>
      </c>
      <c r="B4" s="11" t="s">
        <v>219</v>
      </c>
      <c r="C4" s="16">
        <v>12</v>
      </c>
      <c r="D4" s="22">
        <f>HoaDon!E4</f>
        <v>425000</v>
      </c>
    </row>
    <row r="5" spans="1:4" x14ac:dyDescent="0.25">
      <c r="A5" s="16" t="s">
        <v>180</v>
      </c>
      <c r="B5" s="11" t="s">
        <v>220</v>
      </c>
      <c r="C5" s="16">
        <v>12</v>
      </c>
      <c r="D5" s="22">
        <f>HoaDon!E5</f>
        <v>1000000</v>
      </c>
    </row>
    <row r="6" spans="1:4" x14ac:dyDescent="0.25">
      <c r="A6" s="16" t="s">
        <v>181</v>
      </c>
      <c r="B6" s="11" t="s">
        <v>221</v>
      </c>
      <c r="C6" s="16">
        <v>12</v>
      </c>
      <c r="D6" s="22">
        <f>HoaDon!E6</f>
        <v>2099000</v>
      </c>
    </row>
    <row r="7" spans="1:4" x14ac:dyDescent="0.25">
      <c r="A7" s="16" t="s">
        <v>182</v>
      </c>
      <c r="B7" s="11" t="s">
        <v>222</v>
      </c>
      <c r="C7" s="16">
        <v>12</v>
      </c>
      <c r="D7" s="22">
        <f>HoaDon!E7</f>
        <v>2300000</v>
      </c>
    </row>
    <row r="8" spans="1:4" x14ac:dyDescent="0.25">
      <c r="A8" s="16" t="s">
        <v>183</v>
      </c>
      <c r="B8" s="11" t="s">
        <v>223</v>
      </c>
      <c r="C8" s="16">
        <v>12</v>
      </c>
      <c r="D8" s="22">
        <f>HoaDon!E8</f>
        <v>5002000</v>
      </c>
    </row>
    <row r="9" spans="1:4" x14ac:dyDescent="0.25">
      <c r="A9" s="16" t="s">
        <v>184</v>
      </c>
      <c r="B9" s="11" t="s">
        <v>224</v>
      </c>
      <c r="C9" s="16">
        <v>12</v>
      </c>
      <c r="D9" s="22">
        <f>HoaDon!E9</f>
        <v>6431000</v>
      </c>
    </row>
    <row r="10" spans="1:4" x14ac:dyDescent="0.25">
      <c r="A10" s="16" t="s">
        <v>185</v>
      </c>
      <c r="B10" s="11" t="s">
        <v>225</v>
      </c>
      <c r="C10" s="16">
        <v>12</v>
      </c>
      <c r="D10" s="22">
        <f>HoaDon!E10</f>
        <v>2030000</v>
      </c>
    </row>
    <row r="11" spans="1:4" x14ac:dyDescent="0.25">
      <c r="A11" s="16" t="s">
        <v>186</v>
      </c>
      <c r="B11" s="11" t="s">
        <v>226</v>
      </c>
      <c r="C11" s="16">
        <v>12</v>
      </c>
      <c r="D11" s="22">
        <f>HoaDon!E11</f>
        <v>1625000</v>
      </c>
    </row>
    <row r="12" spans="1:4" x14ac:dyDescent="0.25">
      <c r="A12" s="16" t="s">
        <v>187</v>
      </c>
      <c r="B12" s="11" t="s">
        <v>227</v>
      </c>
      <c r="C12" s="16">
        <v>12</v>
      </c>
      <c r="D12" s="22">
        <f>HoaDon!E12</f>
        <v>29400000</v>
      </c>
    </row>
    <row r="13" spans="1:4" x14ac:dyDescent="0.25">
      <c r="A13" s="16" t="s">
        <v>188</v>
      </c>
      <c r="B13" s="11" t="s">
        <v>228</v>
      </c>
      <c r="C13" s="16">
        <v>12</v>
      </c>
      <c r="D13" s="22">
        <f>HoaDon!E13</f>
        <v>9900000</v>
      </c>
    </row>
    <row r="14" spans="1:4" x14ac:dyDescent="0.25">
      <c r="A14" s="16" t="s">
        <v>189</v>
      </c>
      <c r="B14" s="11" t="s">
        <v>229</v>
      </c>
      <c r="C14" s="16">
        <v>12</v>
      </c>
      <c r="D14" s="22">
        <f>HoaDon!E14</f>
        <v>5220000</v>
      </c>
    </row>
    <row r="15" spans="1:4" x14ac:dyDescent="0.25">
      <c r="A15" s="16" t="s">
        <v>190</v>
      </c>
      <c r="B15" s="11" t="s">
        <v>230</v>
      </c>
      <c r="C15" s="16">
        <v>12</v>
      </c>
      <c r="D15" s="22">
        <f>HoaDon!E15</f>
        <v>4560000</v>
      </c>
    </row>
    <row r="16" spans="1:4" x14ac:dyDescent="0.25">
      <c r="A16" s="16" t="s">
        <v>191</v>
      </c>
      <c r="B16" s="11" t="s">
        <v>231</v>
      </c>
      <c r="C16" s="16">
        <v>12</v>
      </c>
      <c r="D16" s="22">
        <f>HoaDon!E16</f>
        <v>12750000</v>
      </c>
    </row>
    <row r="17" spans="1:4" x14ac:dyDescent="0.25">
      <c r="A17" s="16" t="s">
        <v>192</v>
      </c>
      <c r="B17" s="11" t="s">
        <v>232</v>
      </c>
      <c r="C17" s="16">
        <v>12</v>
      </c>
      <c r="D17" s="22">
        <f>HoaDon!E17</f>
        <v>62250000</v>
      </c>
    </row>
    <row r="18" spans="1:4" x14ac:dyDescent="0.25">
      <c r="A18" s="16" t="s">
        <v>193</v>
      </c>
      <c r="B18" s="11" t="s">
        <v>233</v>
      </c>
      <c r="C18" s="16">
        <v>12</v>
      </c>
      <c r="D18" s="22">
        <f>HoaDon!E18</f>
        <v>11900000</v>
      </c>
    </row>
    <row r="19" spans="1:4" x14ac:dyDescent="0.25">
      <c r="A19" s="16" t="s">
        <v>194</v>
      </c>
      <c r="B19" s="11" t="s">
        <v>234</v>
      </c>
      <c r="C19" s="16">
        <v>12</v>
      </c>
      <c r="D19" s="22">
        <f>HoaDon!E19</f>
        <v>7200000</v>
      </c>
    </row>
    <row r="20" spans="1:4" x14ac:dyDescent="0.25">
      <c r="A20" s="16" t="s">
        <v>195</v>
      </c>
      <c r="B20" s="11" t="s">
        <v>235</v>
      </c>
      <c r="C20" s="16">
        <v>12</v>
      </c>
      <c r="D20" s="22">
        <f>HoaDon!E20</f>
        <v>33600000</v>
      </c>
    </row>
    <row r="21" spans="1:4" x14ac:dyDescent="0.25">
      <c r="A21" s="16" t="s">
        <v>196</v>
      </c>
      <c r="B21" s="11" t="s">
        <v>236</v>
      </c>
      <c r="C21" s="16">
        <v>12</v>
      </c>
      <c r="D21" s="22">
        <f>HoaDon!E21</f>
        <v>7380000</v>
      </c>
    </row>
    <row r="22" spans="1:4" x14ac:dyDescent="0.25">
      <c r="A22" s="16" t="s">
        <v>197</v>
      </c>
      <c r="B22" s="11" t="s">
        <v>237</v>
      </c>
      <c r="C22" s="16">
        <v>11</v>
      </c>
      <c r="D22" s="22">
        <f>HoaDon!E22</f>
        <v>40000</v>
      </c>
    </row>
    <row r="23" spans="1:4" x14ac:dyDescent="0.25">
      <c r="A23" s="16" t="s">
        <v>198</v>
      </c>
      <c r="B23" s="11" t="s">
        <v>238</v>
      </c>
      <c r="C23" s="16">
        <v>11</v>
      </c>
      <c r="D23" s="22">
        <f>HoaDon!E23</f>
        <v>165000</v>
      </c>
    </row>
    <row r="24" spans="1:4" x14ac:dyDescent="0.25">
      <c r="A24" s="16" t="s">
        <v>199</v>
      </c>
      <c r="B24" s="11" t="s">
        <v>239</v>
      </c>
      <c r="C24" s="16">
        <v>11</v>
      </c>
      <c r="D24" s="22">
        <f>HoaDon!E24</f>
        <v>300000</v>
      </c>
    </row>
    <row r="25" spans="1:4" x14ac:dyDescent="0.25">
      <c r="A25" s="16" t="s">
        <v>200</v>
      </c>
      <c r="B25" s="11" t="s">
        <v>240</v>
      </c>
      <c r="C25" s="16">
        <v>11</v>
      </c>
      <c r="D25" s="22">
        <f>HoaDon!E25</f>
        <v>1000000</v>
      </c>
    </row>
    <row r="26" spans="1:4" x14ac:dyDescent="0.25">
      <c r="A26" s="16" t="s">
        <v>201</v>
      </c>
      <c r="B26" s="11" t="s">
        <v>241</v>
      </c>
      <c r="C26" s="16">
        <v>11</v>
      </c>
      <c r="D26" s="22">
        <f>HoaDon!E26</f>
        <v>120000</v>
      </c>
    </row>
    <row r="27" spans="1:4" x14ac:dyDescent="0.25">
      <c r="A27" s="16" t="s">
        <v>202</v>
      </c>
      <c r="B27" s="11" t="s">
        <v>242</v>
      </c>
      <c r="C27" s="16">
        <v>11</v>
      </c>
      <c r="D27" s="22">
        <f>HoaDon!E27</f>
        <v>475000</v>
      </c>
    </row>
    <row r="28" spans="1:4" x14ac:dyDescent="0.25">
      <c r="A28" s="16" t="s">
        <v>203</v>
      </c>
      <c r="B28" s="11" t="s">
        <v>243</v>
      </c>
      <c r="C28" s="16">
        <v>11</v>
      </c>
      <c r="D28" s="22">
        <f>HoaDon!E28</f>
        <v>300000</v>
      </c>
    </row>
    <row r="29" spans="1:4" x14ac:dyDescent="0.25">
      <c r="A29" s="16" t="s">
        <v>204</v>
      </c>
      <c r="B29" s="11" t="s">
        <v>244</v>
      </c>
      <c r="C29" s="16">
        <v>11</v>
      </c>
      <c r="D29" s="22">
        <f>HoaDon!E29</f>
        <v>3600000</v>
      </c>
    </row>
    <row r="30" spans="1:4" x14ac:dyDescent="0.25">
      <c r="A30" s="16" t="s">
        <v>205</v>
      </c>
      <c r="B30" s="11" t="s">
        <v>245</v>
      </c>
      <c r="C30" s="16">
        <v>11</v>
      </c>
      <c r="D30" s="22">
        <f>HoaDon!E30</f>
        <v>2115000</v>
      </c>
    </row>
    <row r="31" spans="1:4" x14ac:dyDescent="0.25">
      <c r="A31" s="16" t="s">
        <v>206</v>
      </c>
      <c r="B31" s="11" t="s">
        <v>246</v>
      </c>
      <c r="C31" s="16">
        <v>11</v>
      </c>
      <c r="D31" s="22">
        <f>HoaDon!E31</f>
        <v>1000000</v>
      </c>
    </row>
    <row r="32" spans="1:4" x14ac:dyDescent="0.25">
      <c r="A32" s="16" t="s">
        <v>207</v>
      </c>
      <c r="B32" s="11" t="s">
        <v>247</v>
      </c>
      <c r="C32" s="16">
        <v>11</v>
      </c>
      <c r="D32" s="22">
        <f>HoaDon!E32</f>
        <v>250000</v>
      </c>
    </row>
    <row r="33" spans="1:4" x14ac:dyDescent="0.25">
      <c r="A33" s="16" t="s">
        <v>208</v>
      </c>
      <c r="B33" s="11" t="s">
        <v>248</v>
      </c>
      <c r="C33" s="16">
        <v>11</v>
      </c>
      <c r="D33" s="22">
        <f>HoaDon!E33</f>
        <v>470000</v>
      </c>
    </row>
    <row r="34" spans="1:4" x14ac:dyDescent="0.25">
      <c r="A34" s="16" t="s">
        <v>209</v>
      </c>
      <c r="B34" s="11" t="s">
        <v>249</v>
      </c>
      <c r="C34" s="16">
        <v>11</v>
      </c>
      <c r="D34" s="22">
        <f>HoaDon!E34</f>
        <v>1000000</v>
      </c>
    </row>
    <row r="35" spans="1:4" x14ac:dyDescent="0.25">
      <c r="A35" s="16" t="s">
        <v>210</v>
      </c>
      <c r="B35" s="11" t="s">
        <v>250</v>
      </c>
      <c r="C35" s="16">
        <v>11</v>
      </c>
      <c r="D35" s="22">
        <f>HoaDon!E35</f>
        <v>2000000</v>
      </c>
    </row>
    <row r="36" spans="1:4" x14ac:dyDescent="0.25">
      <c r="A36" s="16" t="s">
        <v>211</v>
      </c>
      <c r="B36" s="11" t="s">
        <v>251</v>
      </c>
      <c r="C36" s="16">
        <v>11</v>
      </c>
      <c r="D36" s="22">
        <f>HoaDon!E36</f>
        <v>630000</v>
      </c>
    </row>
    <row r="37" spans="1:4" x14ac:dyDescent="0.25">
      <c r="A37" s="16" t="s">
        <v>212</v>
      </c>
      <c r="B37" s="11" t="s">
        <v>252</v>
      </c>
      <c r="C37" s="16">
        <v>11</v>
      </c>
      <c r="D37" s="22">
        <f>HoaDon!E37</f>
        <v>580000</v>
      </c>
    </row>
    <row r="38" spans="1:4" x14ac:dyDescent="0.25">
      <c r="A38" s="16" t="s">
        <v>213</v>
      </c>
      <c r="B38" s="11" t="s">
        <v>253</v>
      </c>
      <c r="C38" s="16">
        <v>11</v>
      </c>
      <c r="D38" s="22">
        <f>HoaDon!E38</f>
        <v>1650000</v>
      </c>
    </row>
    <row r="39" spans="1:4" x14ac:dyDescent="0.25">
      <c r="A39" s="16" t="s">
        <v>214</v>
      </c>
      <c r="B39" s="11" t="s">
        <v>254</v>
      </c>
      <c r="C39" s="16">
        <v>11</v>
      </c>
      <c r="D39" s="22">
        <f>HoaDon!E39</f>
        <v>150000</v>
      </c>
    </row>
    <row r="40" spans="1:4" x14ac:dyDescent="0.25">
      <c r="A40" s="16" t="s">
        <v>215</v>
      </c>
      <c r="B40" s="11" t="s">
        <v>255</v>
      </c>
      <c r="C40" s="16">
        <v>11</v>
      </c>
      <c r="D40" s="22">
        <f>HoaDon!E40</f>
        <v>560000</v>
      </c>
    </row>
    <row r="41" spans="1:4" x14ac:dyDescent="0.25">
      <c r="A41" s="16" t="s">
        <v>216</v>
      </c>
      <c r="B41" s="11" t="s">
        <v>256</v>
      </c>
      <c r="C41" s="16">
        <v>11</v>
      </c>
      <c r="D41" s="22">
        <f>HoaDon!E41</f>
        <v>275000</v>
      </c>
    </row>
    <row r="43" spans="1:4" x14ac:dyDescent="0.25">
      <c r="A43" s="26" t="s">
        <v>64</v>
      </c>
      <c r="B43" s="26"/>
      <c r="C43" s="26"/>
      <c r="D43" s="26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12" sqref="H12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3" t="s">
        <v>91</v>
      </c>
      <c r="B1" s="23" t="s">
        <v>258</v>
      </c>
      <c r="C1" s="23" t="s">
        <v>135</v>
      </c>
      <c r="D1" s="23" t="s">
        <v>257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2">
        <f>Quy_HoaDon!D2</f>
        <v>1885000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2">
        <f>Quy_HoaDon!D3</f>
        <v>3000000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2">
        <f>Quy_HoaDon!D4</f>
        <v>425000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2">
        <f>Quy_HoaDon!D5</f>
        <v>1000000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2">
        <f>Quy_HoaDon!D6</f>
        <v>2099000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2">
        <f>Quy_HoaDon!D7</f>
        <v>2300000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2">
        <f>Quy_HoaDon!D8</f>
        <v>5002000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2">
        <f>Quy_HoaDon!D9</f>
        <v>6431000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2">
        <f>Quy_HoaDon!D10</f>
        <v>2030000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2">
        <f>Quy_HoaDon!D11</f>
        <v>1625000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2">
        <f>Quy_HoaDon!D12</f>
        <v>29400000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2">
        <f>Quy_HoaDon!D13</f>
        <v>9900000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2">
        <f>Quy_HoaDon!D14</f>
        <v>5220000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2">
        <f>Quy_HoaDon!D15</f>
        <v>4560000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2">
        <f>Quy_HoaDon!D16</f>
        <v>12750000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2">
        <f>Quy_HoaDon!D17</f>
        <v>62250000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2">
        <f>Quy_HoaDon!D18</f>
        <v>11900000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2">
        <f>Quy_HoaDon!D19</f>
        <v>7200000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2">
        <f>Quy_HoaDon!D20</f>
        <v>33600000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2">
        <f>Quy_HoaDon!D21</f>
        <v>7380000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2">
        <f>Quy_HoaDon!D22</f>
        <v>40000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2">
        <f>Quy_HoaDon!D23</f>
        <v>165000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2">
        <f>Quy_HoaDon!D24</f>
        <v>300000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2">
        <f>Quy_HoaDon!D25</f>
        <v>1000000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2">
        <f>Quy_HoaDon!D26</f>
        <v>120000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2">
        <f>Quy_HoaDon!D27</f>
        <v>475000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2">
        <f>Quy_HoaDon!D28</f>
        <v>300000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2">
        <f>Quy_HoaDon!D29</f>
        <v>3600000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2">
        <f>Quy_HoaDon!D30</f>
        <v>2115000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2">
        <f>Quy_HoaDon!D31</f>
        <v>1000000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2">
        <f>Quy_HoaDon!D32</f>
        <v>250000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2">
        <f>Quy_HoaDon!D33</f>
        <v>470000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2">
        <f>Quy_HoaDon!D34</f>
        <v>1000000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2">
        <f>Quy_HoaDon!D35</f>
        <v>2000000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2">
        <f>Quy_HoaDon!D36</f>
        <v>630000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2">
        <f>Quy_HoaDon!D37</f>
        <v>580000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2">
        <f>Quy_HoaDon!D38</f>
        <v>1650000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2">
        <f>Quy_HoaDon!D39</f>
        <v>150000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2">
        <f>Quy_HoaDon!D40</f>
        <v>560000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2">
        <f>Quy_HoaDon!D41</f>
        <v>275000</v>
      </c>
    </row>
    <row r="43" spans="1:4" x14ac:dyDescent="0.25">
      <c r="A43" s="26" t="s">
        <v>64</v>
      </c>
      <c r="B43" s="26"/>
      <c r="C43" s="26"/>
      <c r="D43" s="26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2018-07-05T03:46:14Z</dcterms:modified>
</cp:coreProperties>
</file>