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" activeTab="6"/>
  </bookViews>
  <sheets>
    <sheet name="DM_NhomHangHoa" sheetId="1" r:id="rId1"/>
    <sheet name="DM_HangHoa" sheetId="2" r:id="rId2"/>
    <sheet name="DM_LoHang" sheetId="10" r:id="rId3"/>
    <sheet name="DM_DonViQuiDoi" sheetId="3" r:id="rId4"/>
    <sheet name="DM_DoiTuong" sheetId="5" r:id="rId5"/>
    <sheet name="HoaDon" sheetId="6" r:id="rId6"/>
    <sheet name="HoaDon_ChiTiet" sheetId="7" r:id="rId7"/>
    <sheet name="Quy_HoaDon" sheetId="8" r:id="rId8"/>
    <sheet name="Quy_HoaDon_ChiTiet" sheetId="9" r:id="rId9"/>
  </sheets>
  <calcPr calcId="152511"/>
</workbook>
</file>

<file path=xl/calcChain.xml><?xml version="1.0" encoding="utf-8"?>
<calcChain xmlns="http://schemas.openxmlformats.org/spreadsheetml/2006/main">
  <c r="C24" i="7" l="1"/>
  <c r="C10" i="7" l="1"/>
  <c r="C39" i="7" l="1"/>
  <c r="C40" i="7"/>
  <c r="C41" i="7"/>
  <c r="C42" i="7"/>
  <c r="C43" i="7"/>
  <c r="C44" i="7"/>
  <c r="C45" i="7"/>
  <c r="C46" i="7"/>
  <c r="C47" i="7"/>
  <c r="C4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9" i="7"/>
  <c r="C8" i="7"/>
  <c r="C7" i="7"/>
  <c r="C6" i="7"/>
  <c r="C5" i="7"/>
  <c r="C4" i="7"/>
  <c r="C3" i="7"/>
  <c r="C2" i="7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G32" i="7" l="1"/>
  <c r="E32" i="7"/>
  <c r="F32" i="7" s="1"/>
  <c r="B32" i="7"/>
  <c r="A32" i="7"/>
  <c r="A31" i="7"/>
  <c r="G29" i="7"/>
  <c r="E29" i="7"/>
  <c r="F29" i="7" s="1"/>
  <c r="B29" i="7"/>
  <c r="A29" i="7"/>
  <c r="A28" i="7"/>
  <c r="E14" i="7"/>
  <c r="G14" i="7" s="1"/>
  <c r="B14" i="7"/>
  <c r="A14" i="7"/>
  <c r="E13" i="7"/>
  <c r="G13" i="7" s="1"/>
  <c r="B13" i="7"/>
  <c r="A13" i="7"/>
  <c r="A12" i="7"/>
  <c r="E11" i="7"/>
  <c r="F11" i="7" s="1"/>
  <c r="B11" i="7"/>
  <c r="A11" i="7"/>
  <c r="A10" i="7"/>
  <c r="E8" i="7"/>
  <c r="G8" i="7" s="1"/>
  <c r="B8" i="7"/>
  <c r="A8" i="7"/>
  <c r="A7" i="7"/>
  <c r="E3" i="7"/>
  <c r="G3" i="7" s="1"/>
  <c r="B3" i="7"/>
  <c r="A3" i="7"/>
  <c r="A2" i="7"/>
  <c r="G28" i="7"/>
  <c r="G30" i="7"/>
  <c r="G31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27" i="7"/>
  <c r="E28" i="7"/>
  <c r="F28" i="7" s="1"/>
  <c r="E30" i="7"/>
  <c r="F30" i="7" s="1"/>
  <c r="E24" i="6" s="1"/>
  <c r="D24" i="8" s="1"/>
  <c r="D24" i="9" s="1"/>
  <c r="E31" i="7"/>
  <c r="F31" i="7" s="1"/>
  <c r="E33" i="7"/>
  <c r="F33" i="7" s="1"/>
  <c r="E26" i="6" s="1"/>
  <c r="D26" i="8" s="1"/>
  <c r="D26" i="9" s="1"/>
  <c r="E34" i="7"/>
  <c r="F34" i="7" s="1"/>
  <c r="E27" i="6" s="1"/>
  <c r="D27" i="8" s="1"/>
  <c r="D27" i="9" s="1"/>
  <c r="E35" i="7"/>
  <c r="F35" i="7" s="1"/>
  <c r="E28" i="6" s="1"/>
  <c r="D28" i="8" s="1"/>
  <c r="D28" i="9" s="1"/>
  <c r="E36" i="7"/>
  <c r="F36" i="7" s="1"/>
  <c r="E29" i="6" s="1"/>
  <c r="D29" i="8" s="1"/>
  <c r="D29" i="9" s="1"/>
  <c r="E37" i="7"/>
  <c r="F37" i="7" s="1"/>
  <c r="E30" i="6" s="1"/>
  <c r="D30" i="8" s="1"/>
  <c r="D30" i="9" s="1"/>
  <c r="E38" i="7"/>
  <c r="F38" i="7" s="1"/>
  <c r="E31" i="6" s="1"/>
  <c r="D31" i="8" s="1"/>
  <c r="D31" i="9" s="1"/>
  <c r="E39" i="7"/>
  <c r="F39" i="7" s="1"/>
  <c r="E32" i="6" s="1"/>
  <c r="D32" i="8" s="1"/>
  <c r="D32" i="9" s="1"/>
  <c r="E40" i="7"/>
  <c r="F40" i="7" s="1"/>
  <c r="E33" i="6" s="1"/>
  <c r="D33" i="8" s="1"/>
  <c r="D33" i="9" s="1"/>
  <c r="E41" i="7"/>
  <c r="F41" i="7" s="1"/>
  <c r="E34" i="6" s="1"/>
  <c r="D34" i="8" s="1"/>
  <c r="D34" i="9" s="1"/>
  <c r="E42" i="7"/>
  <c r="F42" i="7" s="1"/>
  <c r="E35" i="6" s="1"/>
  <c r="D35" i="8" s="1"/>
  <c r="D35" i="9" s="1"/>
  <c r="E43" i="7"/>
  <c r="F43" i="7" s="1"/>
  <c r="E36" i="6" s="1"/>
  <c r="D36" i="8" s="1"/>
  <c r="D36" i="9" s="1"/>
  <c r="E44" i="7"/>
  <c r="F44" i="7" s="1"/>
  <c r="E37" i="6" s="1"/>
  <c r="D37" i="8" s="1"/>
  <c r="D37" i="9" s="1"/>
  <c r="E45" i="7"/>
  <c r="F45" i="7" s="1"/>
  <c r="E38" i="6" s="1"/>
  <c r="D38" i="8" s="1"/>
  <c r="D38" i="9" s="1"/>
  <c r="E46" i="7"/>
  <c r="F46" i="7" s="1"/>
  <c r="E39" i="6" s="1"/>
  <c r="D39" i="8" s="1"/>
  <c r="D39" i="9" s="1"/>
  <c r="E47" i="7"/>
  <c r="F47" i="7" s="1"/>
  <c r="E40" i="6" s="1"/>
  <c r="D40" i="8" s="1"/>
  <c r="D40" i="9" s="1"/>
  <c r="E48" i="7"/>
  <c r="F48" i="7" s="1"/>
  <c r="E41" i="6" s="1"/>
  <c r="D41" i="8" s="1"/>
  <c r="D41" i="9" s="1"/>
  <c r="E27" i="7"/>
  <c r="F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E5" i="7"/>
  <c r="G5" i="7" s="1"/>
  <c r="E6" i="7"/>
  <c r="G6" i="7" s="1"/>
  <c r="E7" i="7"/>
  <c r="G7" i="7" s="1"/>
  <c r="E9" i="7"/>
  <c r="F9" i="7" s="1"/>
  <c r="E7" i="6" s="1"/>
  <c r="D7" i="8" s="1"/>
  <c r="D7" i="9" s="1"/>
  <c r="E10" i="7"/>
  <c r="G10" i="7" s="1"/>
  <c r="E12" i="7"/>
  <c r="G12" i="7" s="1"/>
  <c r="E15" i="7"/>
  <c r="G15" i="7" s="1"/>
  <c r="E16" i="7"/>
  <c r="F16" i="7" s="1"/>
  <c r="E11" i="6" s="1"/>
  <c r="D11" i="8" s="1"/>
  <c r="D11" i="9" s="1"/>
  <c r="E17" i="7"/>
  <c r="G17" i="7" s="1"/>
  <c r="E18" i="7"/>
  <c r="G18" i="7" s="1"/>
  <c r="E19" i="7"/>
  <c r="G19" i="7" s="1"/>
  <c r="E20" i="7"/>
  <c r="F20" i="7" s="1"/>
  <c r="E15" i="6" s="1"/>
  <c r="D15" i="8" s="1"/>
  <c r="D15" i="9" s="1"/>
  <c r="E21" i="7"/>
  <c r="G21" i="7" s="1"/>
  <c r="E22" i="7"/>
  <c r="G22" i="7" s="1"/>
  <c r="E23" i="7"/>
  <c r="G23" i="7" s="1"/>
  <c r="E24" i="7"/>
  <c r="F24" i="7" s="1"/>
  <c r="E19" i="6" s="1"/>
  <c r="D19" i="8" s="1"/>
  <c r="D19" i="9" s="1"/>
  <c r="E25" i="7"/>
  <c r="G25" i="7" s="1"/>
  <c r="E26" i="7"/>
  <c r="G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E4" i="7"/>
  <c r="F4" i="7" s="1"/>
  <c r="E3" i="6" s="1"/>
  <c r="D3" i="8" s="1"/>
  <c r="D3" i="9" s="1"/>
  <c r="B4" i="7"/>
  <c r="E2" i="7"/>
  <c r="F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25" i="6" l="1"/>
  <c r="D25" i="8" s="1"/>
  <c r="D25" i="9" s="1"/>
  <c r="E23" i="6"/>
  <c r="D23" i="8" s="1"/>
  <c r="D23" i="9" s="1"/>
  <c r="F14" i="7"/>
  <c r="G11" i="7"/>
  <c r="G2" i="7"/>
  <c r="F13" i="7"/>
  <c r="F26" i="7"/>
  <c r="E21" i="6" s="1"/>
  <c r="D21" i="8" s="1"/>
  <c r="D21" i="9" s="1"/>
  <c r="F6" i="7"/>
  <c r="E5" i="6" s="1"/>
  <c r="D5" i="8" s="1"/>
  <c r="D5" i="9" s="1"/>
  <c r="F19" i="7"/>
  <c r="E14" i="6" s="1"/>
  <c r="D14" i="8" s="1"/>
  <c r="D14" i="9" s="1"/>
  <c r="F18" i="7"/>
  <c r="E13" i="6" s="1"/>
  <c r="D13" i="8" s="1"/>
  <c r="D13" i="9" s="1"/>
  <c r="F8" i="7"/>
  <c r="G4" i="7"/>
  <c r="F7" i="7"/>
  <c r="F23" i="7"/>
  <c r="E18" i="6" s="1"/>
  <c r="D18" i="8" s="1"/>
  <c r="D18" i="9" s="1"/>
  <c r="F15" i="7"/>
  <c r="E10" i="6" s="1"/>
  <c r="D10" i="8" s="1"/>
  <c r="D10" i="9" s="1"/>
  <c r="F22" i="7"/>
  <c r="E17" i="6" s="1"/>
  <c r="D17" i="8" s="1"/>
  <c r="D17" i="9" s="1"/>
  <c r="F12" i="7"/>
  <c r="F3" i="7"/>
  <c r="E2" i="6" s="1"/>
  <c r="D2" i="8" s="1"/>
  <c r="D2" i="9" s="1"/>
  <c r="G24" i="7"/>
  <c r="G20" i="7"/>
  <c r="G16" i="7"/>
  <c r="G9" i="7"/>
  <c r="F25" i="7"/>
  <c r="E20" i="6" s="1"/>
  <c r="D20" i="8" s="1"/>
  <c r="D20" i="9" s="1"/>
  <c r="F21" i="7"/>
  <c r="E16" i="6" s="1"/>
  <c r="D16" i="8" s="1"/>
  <c r="D16" i="9" s="1"/>
  <c r="F17" i="7"/>
  <c r="E12" i="6" s="1"/>
  <c r="D12" i="8" s="1"/>
  <c r="D12" i="9" s="1"/>
  <c r="F10" i="7"/>
  <c r="E8" i="6" s="1"/>
  <c r="D8" i="8" s="1"/>
  <c r="D8" i="9" s="1"/>
  <c r="F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<sst xmlns="http://schemas.openxmlformats.org/spreadsheetml/2006/main" count="400" uniqueCount="381">
  <si>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</si>
  <si>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</si>
  <si>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</si>
  <si>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</si>
  <si>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</si>
  <si>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</si>
  <si>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</si>
  <si>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</si>
  <si>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</si>
  <si>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</si>
  <si>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</si>
  <si>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</si>
  <si>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</si>
  <si>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</si>
  <si>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</si>
  <si>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</si>
  <si>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</si>
  <si>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</si>
  <si>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</si>
  <si>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</si>
  <si>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</si>
  <si>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</si>
  <si>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</si>
  <si>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</si>
  <si>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</si>
  <si>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</si>
  <si>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</si>
  <si>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</si>
  <si>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</si>
  <si>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</si>
  <si>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</si>
  <si>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</si>
  <si>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</si>
  <si>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</si>
  <si>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</si>
  <si>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</si>
  <si>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</si>
  <si>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</si>
  <si>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</si>
  <si>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</si>
  <si>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</si>
  <si>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</si>
  <si>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</si>
  <si>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</si>
  <si>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</si>
  <si>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</si>
  <si>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</si>
  <si>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</si>
  <si>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</si>
  <si>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</si>
  <si>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</si>
  <si>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</si>
  <si>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</si>
  <si>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</si>
  <si>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</si>
  <si>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</si>
  <si>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</si>
  <si>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</si>
  <si>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</si>
  <si>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</si>
  <si>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</si>
  <si>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</si>
  <si>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</si>
  <si>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</si>
  <si>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</si>
  <si>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</si>
  <si>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</si>
  <si>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</si>
  <si>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</si>
  <si>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</si>
  <si>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</si>
  <si>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</si>
  <si>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</si>
  <si>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</si>
  <si>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</si>
  <si>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</si>
  <si>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</si>
  <si>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</si>
  <si>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</si>
  <si>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</si>
  <si>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</si>
  <si>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</si>
  <si>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</si>
  <si>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</si>
  <si>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</si>
  <si>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</si>
  <si>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</si>
  <si>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</si>
  <si>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</si>
  <si>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</si>
  <si>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</si>
  <si>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</si>
  <si>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</si>
  <si>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</si>
  <si>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</si>
  <si>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</si>
  <si>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</si>
  <si>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</si>
  <si>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</si>
  <si>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</si>
  <si>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</si>
  <si>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</si>
  <si>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</si>
  <si>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</si>
  <si>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</si>
  <si>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</si>
  <si>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</si>
  <si>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</si>
  <si>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</si>
  <si>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</si>
  <si>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</si>
  <si>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</si>
  <si>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</si>
  <si>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</si>
  <si>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</si>
  <si>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</si>
  <si>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</si>
  <si>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</si>
  <si>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</si>
  <si>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</si>
  <si>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</si>
  <si>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</si>
  <si>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</si>
  <si>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</si>
  <si>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</si>
  <si>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</si>
  <si>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</si>
  <si>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</si>
  <si>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</si>
  <si>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</si>
  <si>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</si>
  <si>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</si>
  <si>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</si>
  <si>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</si>
  <si>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</si>
  <si>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</si>
  <si>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</si>
  <si>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</si>
  <si>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</si>
  <si>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</si>
  <si>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</si>
  <si>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</si>
  <si>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</si>
  <si>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</si>
  <si>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</si>
  <si>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</si>
  <si>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</si>
  <si>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</si>
  <si>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</si>
  <si>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</si>
  <si>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</si>
  <si>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</si>
  <si>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</si>
  <si>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</si>
  <si>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</si>
  <si>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</si>
  <si>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</si>
  <si>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</si>
  <si>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</si>
  <si>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</si>
  <si>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</si>
  <si>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</si>
  <si>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</si>
  <si>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</si>
  <si>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</si>
  <si>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</si>
  <si>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</si>
  <si>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</si>
  <si>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</si>
  <si>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</si>
  <si>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</si>
  <si>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</si>
  <si>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</si>
  <si>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</si>
  <si>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</si>
  <si>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</si>
  <si>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</si>
  <si>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</si>
  <si>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</si>
  <si>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</si>
  <si>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</si>
  <si>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</si>
  <si>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</si>
  <si>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</si>
  <si>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</si>
  <si>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</si>
  <si>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</si>
  <si>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</si>
  <si>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</si>
  <si>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</si>
  <si>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</si>
  <si>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</si>
  <si>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</si>
  <si>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</si>
  <si>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</si>
  <si>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</si>
  <si>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</si>
  <si>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</si>
  <si>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</si>
  <si>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</si>
  <si>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</si>
  <si>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</si>
  <si>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</si>
  <si>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</si>
  <si>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</si>
  <si>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</si>
  <si>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</si>
  <si>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</si>
  <si>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</si>
  <si>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</si>
  <si>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</si>
  <si>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</si>
  <si>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</si>
  <si>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</si>
  <si>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</si>
  <si>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</si>
  <si>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</si>
  <si>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</si>
  <si>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</si>
  <si>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</si>
  <si>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</si>
  <si>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</si>
  <si>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</si>
  <si>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</si>
  <si>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</si>
  <si>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</si>
  <si>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</si>
  <si>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</si>
  <si>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</si>
  <si>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</si>
  <si>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</si>
  <si>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</si>
  <si>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</si>
  <si>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</si>
  <si>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</si>
  <si>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</si>
  <si>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</si>
  <si>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</si>
  <si>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</si>
  <si>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</si>
  <si>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</si>
  <si>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</si>
  <si>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</si>
  <si>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</si>
  <si>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</si>
  <si>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</si>
  <si>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</si>
  <si>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</si>
  <si>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</si>
  <si>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</si>
  <si>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</si>
  <si>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</si>
  <si>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</si>
  <si>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</si>
  <si>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</si>
  <si>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</si>
  <si>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</si>
  <si>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</si>
  <si>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Dụng Cụ Y Tế</t>
  </si>
  <si>
    <t>Thuốc kháng sinh</t>
  </si>
  <si>
    <t>Thuốc bổ</t>
  </si>
  <si>
    <t>Thuốc gây mê</t>
  </si>
  <si>
    <t>Thuốc giảm đau</t>
  </si>
  <si>
    <t>benzylpenicillin</t>
  </si>
  <si>
    <t>cefalexin</t>
  </si>
  <si>
    <t>cefazolin</t>
  </si>
  <si>
    <t xml:space="preserve"> 
Fentanyl</t>
  </si>
  <si>
    <t>Halothan</t>
  </si>
  <si>
    <t>Diazepam</t>
  </si>
  <si>
    <t xml:space="preserve"> 
Ketamin</t>
  </si>
  <si>
    <t>Omega 3-6-9</t>
  </si>
  <si>
    <t>Vitamin 3B</t>
  </si>
  <si>
    <t>Tobicom</t>
  </si>
  <si>
    <t>Homtamin</t>
  </si>
  <si>
    <t>Calcium</t>
  </si>
  <si>
    <t>Nhiệt kế</t>
  </si>
  <si>
    <t>Gạc thấm nước</t>
  </si>
  <si>
    <t>Kéo y tế</t>
  </si>
  <si>
    <t xml:space="preserve"> 
Acid Acetylsalicylic</t>
  </si>
  <si>
    <t>Meloxicam</t>
  </si>
  <si>
    <t>Paracetamol</t>
  </si>
  <si>
    <t>Bupivacain hydroclor</t>
  </si>
  <si>
    <t>Băng cá nhân</t>
  </si>
  <si>
    <t>Gang tay y tế</t>
  </si>
  <si>
    <t>Morphine hydrocloride</t>
  </si>
  <si>
    <t>Cyclizine</t>
  </si>
  <si>
    <t>amoxicillin 500 mg</t>
  </si>
  <si>
    <t xml:space="preserve">ampicillin 500mg
</t>
  </si>
  <si>
    <t>Công Ty TNHH Dược Hậu Giang</t>
  </si>
  <si>
    <t>Công Ty TNHH Dược Thanh Hóa</t>
  </si>
  <si>
    <t>Công Ty TNHH Trang thiết bị y tế Bình Định</t>
  </si>
  <si>
    <t>Công Ty cổ phần dược phẩm Hà Tây</t>
  </si>
  <si>
    <t>Công Ty cổ phần dược phẩm Nam Hà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</si>
  <si>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</si>
  <si>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</si>
  <si>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</si>
  <si>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</si>
  <si>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</si>
  <si>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</si>
  <si>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</si>
  <si>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</si>
  <si>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</si>
  <si>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</si>
  <si>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</si>
  <si>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</si>
  <si>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</si>
  <si>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</si>
  <si>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</si>
  <si>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</si>
  <si>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</si>
  <si>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</si>
  <si>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</si>
  <si>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</si>
  <si>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</si>
  <si>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</si>
  <si>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</si>
  <si>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</si>
  <si>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</si>
  <si>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</si>
  <si>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</si>
  <si>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</si>
  <si>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</si>
  <si>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</si>
  <si>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</si>
  <si>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</si>
  <si>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</si>
  <si>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</si>
  <si>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</si>
  <si>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</si>
  <si>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t>00000000-0001-0000-0000-660000000001</t>
  </si>
  <si>
    <t>00000000-0001-0000-0000-660000000002</t>
  </si>
  <si>
    <t>00000000-0001-0000-0000-660000000003</t>
  </si>
  <si>
    <t>00000000-0001-0000-0000-660000000004</t>
  </si>
  <si>
    <t>00000000-0001-0000-0000-660000000005</t>
  </si>
  <si>
    <t>00000000-0001-0000-0000-660000000006</t>
  </si>
  <si>
    <t>00000000-0001-0000-0000-660000000007</t>
  </si>
  <si>
    <t>00000000-0001-0000-0000-660000000008</t>
  </si>
  <si>
    <t>00000000-0001-0000-0000-660000000009</t>
  </si>
  <si>
    <t>00000000-0001-0000-0000-660000000010</t>
  </si>
  <si>
    <t>00000000-0001-0000-0000-660000000011</t>
  </si>
  <si>
    <t>00000000-0001-0000-0000-660000000012</t>
  </si>
  <si>
    <t>00000000-0001-0000-0000-660000000013</t>
  </si>
  <si>
    <t>00000000-0001-0000-0000-660000000014</t>
  </si>
  <si>
    <t>00000000-0001-0000-0000-660000000015</t>
  </si>
  <si>
    <t>00000000-0001-0000-0000-660000000016</t>
  </si>
  <si>
    <t>00000000-0001-0000-0000-660000000017</t>
  </si>
  <si>
    <t>00000000-0001-0000-0000-660000000018</t>
  </si>
  <si>
    <t>00000000-0001-0000-0000-660000000019</t>
  </si>
  <si>
    <t>00000000-0001-0000-0000-660000000020</t>
  </si>
  <si>
    <t>00000000-0001-0000-0000-660000000021</t>
  </si>
  <si>
    <t>00000000-0001-0000-0000-660000000022</t>
  </si>
  <si>
    <t>00000000-0001-0000-0000-660000000023</t>
  </si>
  <si>
    <t>00000000-0001-0000-0000-660000000024</t>
  </si>
  <si>
    <t>00000000-0001-0000-0000-660000000025</t>
  </si>
  <si>
    <t>Mã lô hàng</t>
  </si>
  <si>
    <t>ID_LoHang</t>
  </si>
  <si>
    <t>LNT0001</t>
  </si>
  <si>
    <t>LNT0002</t>
  </si>
  <si>
    <t>LNT0003</t>
  </si>
  <si>
    <t>LNT0004</t>
  </si>
  <si>
    <t>LNT0005</t>
  </si>
  <si>
    <t>LNT0006</t>
  </si>
  <si>
    <t>LNT0007</t>
  </si>
  <si>
    <t>LNT0008</t>
  </si>
  <si>
    <t>LNT0009</t>
  </si>
  <si>
    <t>LNT0010</t>
  </si>
  <si>
    <t>LNT0011</t>
  </si>
  <si>
    <t>LNT0012</t>
  </si>
  <si>
    <t>LNT0013</t>
  </si>
  <si>
    <t>LNT0014</t>
  </si>
  <si>
    <t>LNT0015</t>
  </si>
  <si>
    <t>LNT0016</t>
  </si>
  <si>
    <t>LNT0017</t>
  </si>
  <si>
    <t>LNT0018</t>
  </si>
  <si>
    <t>LNT0019</t>
  </si>
  <si>
    <t>LNT0020</t>
  </si>
  <si>
    <t>LNT0021</t>
  </si>
  <si>
    <t>LNT0022</t>
  </si>
  <si>
    <t>LNT0023</t>
  </si>
  <si>
    <t>LNT0024</t>
  </si>
  <si>
    <t>LNT0025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</si>
</sst>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5" fillId="5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18" sqref="C18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30.5703125" style="1" bestFit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259</v>
      </c>
    </row>
    <row r="3" spans="1:5" x14ac:dyDescent="0.25">
      <c r="A3" s="16" t="s">
        <v>9</v>
      </c>
      <c r="B3" s="12">
        <v>201801020000</v>
      </c>
      <c r="C3" s="13" t="s">
        <v>260</v>
      </c>
    </row>
    <row r="4" spans="1:5" x14ac:dyDescent="0.25">
      <c r="A4" s="16" t="s">
        <v>11</v>
      </c>
      <c r="B4" s="12">
        <v>201801030000</v>
      </c>
      <c r="C4" s="13" t="s">
        <v>261</v>
      </c>
    </row>
    <row r="5" spans="1:5" x14ac:dyDescent="0.25">
      <c r="A5" s="16" t="s">
        <v>12</v>
      </c>
      <c r="B5" s="12">
        <v>201801040000</v>
      </c>
      <c r="C5" s="13" t="s">
        <v>258</v>
      </c>
    </row>
    <row r="6" spans="1:5" x14ac:dyDescent="0.25">
      <c r="A6" s="16" t="s">
        <v>13</v>
      </c>
      <c r="B6" s="12">
        <v>201801050000</v>
      </c>
      <c r="C6" s="13" t="s">
        <v>262</v>
      </c>
    </row>
    <row r="8" spans="1:5" x14ac:dyDescent="0.25">
      <c r="A8" s="32" t="s">
        <v>64</v>
      </c>
      <c r="B8" s="32"/>
      <c r="C8" s="32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B3" sqref="B3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1.5703125" style="25" customWidth="1"/>
    <col min="4" max="4" width="24.7109375" style="4" bestFit="1" customWidth="1"/>
    <col min="5" max="5" width="70.8554687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9" t="s">
        <v>1</v>
      </c>
      <c r="D1" s="19" t="s">
        <v>257</v>
      </c>
      <c r="E1" s="19" t="s">
        <v>293</v>
      </c>
    </row>
    <row r="2" spans="1:5" x14ac:dyDescent="0.25">
      <c r="A2" s="21" t="s">
        <v>14</v>
      </c>
      <c r="B2" s="21" t="str">
        <f>DM_NhomHangHoa!$A$2</f>
        <v>00000001-0000-0000-0000-000000000001</v>
      </c>
      <c r="C2" s="26" t="s">
        <v>286</v>
      </c>
      <c r="D2" s="27">
        <v>1</v>
      </c>
      <c r="E2" s="20" t="str">
        <f>"/Template/DuLieuGoc/AnhHH/NT/" &amp; A2 &amp;".jpg"</f>
        <v>/Template/DuLieuGoc/AnhHH/NT/00000000-0001-0000-0000-000000000001.jpg</v>
      </c>
    </row>
    <row r="3" spans="1:5" x14ac:dyDescent="0.25">
      <c r="A3" s="21" t="s">
        <v>15</v>
      </c>
      <c r="B3" s="21" t="str">
        <f>DM_NhomHangHoa!$A$2</f>
        <v>00000001-0000-0000-0000-000000000001</v>
      </c>
      <c r="C3" s="28" t="s">
        <v>287</v>
      </c>
      <c r="D3" s="27">
        <v>1</v>
      </c>
      <c r="E3" s="20" t="str">
        <f t="shared" ref="E3:E26" si="0">"/Template/DuLieuGoc/AnhHH/NT/" &amp; A3 &amp;".jpg"</f>
        <v>/Template/DuLieuGoc/AnhHH/NT/00000000-0001-0000-0000-000000000002.jpg</v>
      </c>
    </row>
    <row r="4" spans="1:5" x14ac:dyDescent="0.25">
      <c r="A4" s="21" t="s">
        <v>16</v>
      </c>
      <c r="B4" s="21" t="str">
        <f>DM_NhomHangHoa!$A$2</f>
        <v>00000001-0000-0000-0000-000000000001</v>
      </c>
      <c r="C4" s="29" t="s">
        <v>263</v>
      </c>
      <c r="D4" s="27">
        <v>1</v>
      </c>
      <c r="E4" s="20" t="str">
        <f t="shared" si="0"/>
        <v>/Template/DuLieuGoc/AnhHH/NT/00000000-0001-0000-0000-000000000003.jpg</v>
      </c>
    </row>
    <row r="5" spans="1:5" x14ac:dyDescent="0.25">
      <c r="A5" s="21" t="s">
        <v>17</v>
      </c>
      <c r="B5" s="21" t="str">
        <f>DM_NhomHangHoa!$A$2</f>
        <v>00000001-0000-0000-0000-000000000001</v>
      </c>
      <c r="C5" s="30" t="s">
        <v>264</v>
      </c>
      <c r="D5" s="27">
        <v>1</v>
      </c>
      <c r="E5" s="20" t="str">
        <f t="shared" si="0"/>
        <v>/Template/DuLieuGoc/AnhHH/NT/00000000-0001-0000-0000-000000000004.jpg</v>
      </c>
    </row>
    <row r="6" spans="1:5" x14ac:dyDescent="0.25">
      <c r="A6" s="21" t="s">
        <v>18</v>
      </c>
      <c r="B6" s="21" t="str">
        <f>DM_NhomHangHoa!$A$2</f>
        <v>00000001-0000-0000-0000-000000000001</v>
      </c>
      <c r="C6" s="26" t="s">
        <v>265</v>
      </c>
      <c r="D6" s="27">
        <v>1</v>
      </c>
      <c r="E6" s="20" t="str">
        <f t="shared" si="0"/>
        <v>/Template/DuLieuGoc/AnhHH/NT/00000000-0001-0000-0000-000000000005.jpg</v>
      </c>
    </row>
    <row r="7" spans="1:5" x14ac:dyDescent="0.25">
      <c r="A7" s="21" t="s">
        <v>19</v>
      </c>
      <c r="B7" s="21" t="str">
        <f>DM_NhomHangHoa!$A$3</f>
        <v>00000001-0000-0000-0000-000000000002</v>
      </c>
      <c r="C7" s="26" t="s">
        <v>270</v>
      </c>
      <c r="D7" s="27">
        <v>1</v>
      </c>
      <c r="E7" s="20" t="str">
        <f t="shared" si="0"/>
        <v>/Template/DuLieuGoc/AnhHH/NT/00000000-0001-0000-0000-000000000006.jpg</v>
      </c>
    </row>
    <row r="8" spans="1:5" x14ac:dyDescent="0.25">
      <c r="A8" s="21" t="s">
        <v>20</v>
      </c>
      <c r="B8" s="21" t="str">
        <f>DM_NhomHangHoa!$A$3</f>
        <v>00000001-0000-0000-0000-000000000002</v>
      </c>
      <c r="C8" s="26" t="s">
        <v>271</v>
      </c>
      <c r="D8" s="27">
        <v>1</v>
      </c>
      <c r="E8" s="20" t="str">
        <f t="shared" si="0"/>
        <v>/Template/DuLieuGoc/AnhHH/NT/00000000-0001-0000-0000-000000000007.jpg</v>
      </c>
    </row>
    <row r="9" spans="1:5" x14ac:dyDescent="0.25">
      <c r="A9" s="21" t="s">
        <v>21</v>
      </c>
      <c r="B9" s="21" t="str">
        <f>DM_NhomHangHoa!$A$3</f>
        <v>00000001-0000-0000-0000-000000000002</v>
      </c>
      <c r="C9" s="26" t="s">
        <v>273</v>
      </c>
      <c r="D9" s="27">
        <v>1</v>
      </c>
      <c r="E9" s="20" t="str">
        <f t="shared" si="0"/>
        <v>/Template/DuLieuGoc/AnhHH/NT/00000000-0001-0000-0000-000000000008.jpg</v>
      </c>
    </row>
    <row r="10" spans="1:5" x14ac:dyDescent="0.25">
      <c r="A10" s="21" t="s">
        <v>22</v>
      </c>
      <c r="B10" s="21" t="str">
        <f>DM_NhomHangHoa!$A$3</f>
        <v>00000001-0000-0000-0000-000000000002</v>
      </c>
      <c r="C10" s="26" t="s">
        <v>272</v>
      </c>
      <c r="D10" s="27">
        <v>1</v>
      </c>
      <c r="E10" s="20" t="str">
        <f t="shared" si="0"/>
        <v>/Template/DuLieuGoc/AnhHH/NT/00000000-0001-0000-0000-000000000009.jpg</v>
      </c>
    </row>
    <row r="11" spans="1:5" x14ac:dyDescent="0.25">
      <c r="A11" s="21" t="s">
        <v>23</v>
      </c>
      <c r="B11" s="21" t="str">
        <f>DM_NhomHangHoa!$A$3</f>
        <v>00000001-0000-0000-0000-000000000002</v>
      </c>
      <c r="C11" s="26" t="s">
        <v>274</v>
      </c>
      <c r="D11" s="27">
        <v>1</v>
      </c>
      <c r="E11" s="20" t="str">
        <f t="shared" si="0"/>
        <v>/Template/DuLieuGoc/AnhHH/NT/00000000-0001-0000-0000-000000000010.jpg</v>
      </c>
    </row>
    <row r="12" spans="1:5" x14ac:dyDescent="0.25">
      <c r="A12" s="21" t="s">
        <v>24</v>
      </c>
      <c r="B12" s="31" t="str">
        <f>DM_NhomHangHoa!$A$4</f>
        <v>00000001-0000-0000-0000-000000000003</v>
      </c>
      <c r="C12" s="28" t="s">
        <v>266</v>
      </c>
      <c r="D12" s="27">
        <v>1</v>
      </c>
      <c r="E12" s="20" t="str">
        <f t="shared" si="0"/>
        <v>/Template/DuLieuGoc/AnhHH/NT/00000000-0001-0000-0000-000000000011.jpg</v>
      </c>
    </row>
    <row r="13" spans="1:5" x14ac:dyDescent="0.25">
      <c r="A13" s="21" t="s">
        <v>25</v>
      </c>
      <c r="B13" s="21" t="str">
        <f>DM_NhomHangHoa!$A$4</f>
        <v>00000001-0000-0000-0000-000000000003</v>
      </c>
      <c r="C13" s="26" t="s">
        <v>281</v>
      </c>
      <c r="D13" s="27">
        <v>1</v>
      </c>
      <c r="E13" s="20" t="str">
        <f t="shared" si="0"/>
        <v>/Template/DuLieuGoc/AnhHH/NT/00000000-0001-0000-0000-000000000012.jpg</v>
      </c>
    </row>
    <row r="14" spans="1:5" x14ac:dyDescent="0.25">
      <c r="A14" s="21" t="s">
        <v>26</v>
      </c>
      <c r="B14" s="21" t="str">
        <f>DM_NhomHangHoa!$A$4</f>
        <v>00000001-0000-0000-0000-000000000003</v>
      </c>
      <c r="C14" s="29" t="s">
        <v>267</v>
      </c>
      <c r="D14" s="27">
        <v>1</v>
      </c>
      <c r="E14" s="20" t="str">
        <f t="shared" si="0"/>
        <v>/Template/DuLieuGoc/AnhHH/NT/00000000-0001-0000-0000-000000000013.jpg</v>
      </c>
    </row>
    <row r="15" spans="1:5" x14ac:dyDescent="0.25">
      <c r="A15" s="21" t="s">
        <v>27</v>
      </c>
      <c r="B15" s="21" t="str">
        <f>DM_NhomHangHoa!$A$4</f>
        <v>00000001-0000-0000-0000-000000000003</v>
      </c>
      <c r="C15" s="26" t="s">
        <v>268</v>
      </c>
      <c r="D15" s="27">
        <v>1</v>
      </c>
      <c r="E15" s="20" t="str">
        <f t="shared" si="0"/>
        <v>/Template/DuLieuGoc/AnhHH/NT/00000000-0001-0000-0000-000000000014.jpg</v>
      </c>
    </row>
    <row r="16" spans="1:5" x14ac:dyDescent="0.25">
      <c r="A16" s="21" t="s">
        <v>28</v>
      </c>
      <c r="B16" s="21" t="str">
        <f>DM_NhomHangHoa!$A$4</f>
        <v>00000001-0000-0000-0000-000000000003</v>
      </c>
      <c r="C16" s="28" t="s">
        <v>269</v>
      </c>
      <c r="D16" s="27">
        <v>1</v>
      </c>
      <c r="E16" s="20" t="str">
        <f t="shared" si="0"/>
        <v>/Template/DuLieuGoc/AnhHH/NT/00000000-0001-0000-0000-000000000015.jpg</v>
      </c>
    </row>
    <row r="17" spans="1:5" x14ac:dyDescent="0.25">
      <c r="A17" s="21" t="s">
        <v>29</v>
      </c>
      <c r="B17" s="21" t="str">
        <f>DM_NhomHangHoa!$A$5</f>
        <v>00000001-0000-0000-0000-000000000004</v>
      </c>
      <c r="C17" s="26" t="s">
        <v>275</v>
      </c>
      <c r="D17" s="27">
        <v>1</v>
      </c>
      <c r="E17" s="20" t="str">
        <f t="shared" si="0"/>
        <v>/Template/DuLieuGoc/AnhHH/NT/00000000-0001-0000-0000-000000000016.jpg</v>
      </c>
    </row>
    <row r="18" spans="1:5" x14ac:dyDescent="0.25">
      <c r="A18" s="21" t="s">
        <v>30</v>
      </c>
      <c r="B18" s="21" t="str">
        <f>DM_NhomHangHoa!$A$5</f>
        <v>00000001-0000-0000-0000-000000000004</v>
      </c>
      <c r="C18" s="26" t="s">
        <v>282</v>
      </c>
      <c r="D18" s="27">
        <v>1</v>
      </c>
      <c r="E18" s="20" t="str">
        <f t="shared" si="0"/>
        <v>/Template/DuLieuGoc/AnhHH/NT/00000000-0001-0000-0000-000000000017.jpg</v>
      </c>
    </row>
    <row r="19" spans="1:5" x14ac:dyDescent="0.25">
      <c r="A19" s="21" t="s">
        <v>31</v>
      </c>
      <c r="B19" s="21" t="str">
        <f>DM_NhomHangHoa!$A$5</f>
        <v>00000001-0000-0000-0000-000000000004</v>
      </c>
      <c r="C19" s="26" t="s">
        <v>276</v>
      </c>
      <c r="D19" s="27">
        <v>1</v>
      </c>
      <c r="E19" s="20" t="str">
        <f t="shared" si="0"/>
        <v>/Template/DuLieuGoc/AnhHH/NT/00000000-0001-0000-0000-000000000018.jpg</v>
      </c>
    </row>
    <row r="20" spans="1:5" x14ac:dyDescent="0.25">
      <c r="A20" s="21" t="s">
        <v>32</v>
      </c>
      <c r="B20" s="21" t="str">
        <f>DM_NhomHangHoa!$A$5</f>
        <v>00000001-0000-0000-0000-000000000004</v>
      </c>
      <c r="C20" s="26" t="s">
        <v>283</v>
      </c>
      <c r="D20" s="27">
        <v>1</v>
      </c>
      <c r="E20" s="20" t="str">
        <f t="shared" si="0"/>
        <v>/Template/DuLieuGoc/AnhHH/NT/00000000-0001-0000-0000-000000000019.jpg</v>
      </c>
    </row>
    <row r="21" spans="1:5" x14ac:dyDescent="0.25">
      <c r="A21" s="21" t="s">
        <v>33</v>
      </c>
      <c r="B21" s="21" t="str">
        <f>DM_NhomHangHoa!$A$5</f>
        <v>00000001-0000-0000-0000-000000000004</v>
      </c>
      <c r="C21" s="26" t="s">
        <v>277</v>
      </c>
      <c r="D21" s="27">
        <v>1</v>
      </c>
      <c r="E21" s="20" t="str">
        <f t="shared" si="0"/>
        <v>/Template/DuLieuGoc/AnhHH/NT/00000000-0001-0000-0000-000000000020.jpg</v>
      </c>
    </row>
    <row r="22" spans="1:5" x14ac:dyDescent="0.25">
      <c r="A22" s="21" t="s">
        <v>34</v>
      </c>
      <c r="B22" s="21" t="str">
        <f>DM_NhomHangHoa!$A$6</f>
        <v>00000001-0000-0000-0000-000000000005</v>
      </c>
      <c r="C22" s="28" t="s">
        <v>278</v>
      </c>
      <c r="D22" s="27">
        <v>1</v>
      </c>
      <c r="E22" s="20" t="str">
        <f t="shared" si="0"/>
        <v>/Template/DuLieuGoc/AnhHH/NT/00000000-0001-0000-0000-000000000021.jpg</v>
      </c>
    </row>
    <row r="23" spans="1:5" x14ac:dyDescent="0.25">
      <c r="A23" s="21" t="s">
        <v>35</v>
      </c>
      <c r="B23" s="21" t="str">
        <f>DM_NhomHangHoa!$A$6</f>
        <v>00000001-0000-0000-0000-000000000005</v>
      </c>
      <c r="C23" s="26" t="s">
        <v>279</v>
      </c>
      <c r="D23" s="27">
        <v>1</v>
      </c>
      <c r="E23" s="20" t="str">
        <f t="shared" si="0"/>
        <v>/Template/DuLieuGoc/AnhHH/NT/00000000-0001-0000-0000-000000000022.jpg</v>
      </c>
    </row>
    <row r="24" spans="1:5" x14ac:dyDescent="0.25">
      <c r="A24" s="21" t="s">
        <v>36</v>
      </c>
      <c r="B24" s="21" t="str">
        <f>DM_NhomHangHoa!$A$6</f>
        <v>00000001-0000-0000-0000-000000000005</v>
      </c>
      <c r="C24" s="26" t="s">
        <v>280</v>
      </c>
      <c r="D24" s="27">
        <v>1</v>
      </c>
      <c r="E24" s="20" t="str">
        <f t="shared" si="0"/>
        <v>/Template/DuLieuGoc/AnhHH/NT/00000000-0001-0000-0000-000000000023.jpg</v>
      </c>
    </row>
    <row r="25" spans="1:5" x14ac:dyDescent="0.25">
      <c r="A25" s="21" t="s">
        <v>37</v>
      </c>
      <c r="B25" s="21" t="str">
        <f>DM_NhomHangHoa!$A$6</f>
        <v>00000001-0000-0000-0000-000000000005</v>
      </c>
      <c r="C25" s="26" t="s">
        <v>284</v>
      </c>
      <c r="D25" s="27">
        <v>1</v>
      </c>
      <c r="E25" s="20" t="str">
        <f t="shared" si="0"/>
        <v>/Template/DuLieuGoc/AnhHH/NT/00000000-0001-0000-0000-000000000024.jpg</v>
      </c>
    </row>
    <row r="26" spans="1:5" x14ac:dyDescent="0.25">
      <c r="A26" s="21" t="s">
        <v>38</v>
      </c>
      <c r="B26" s="21" t="str">
        <f>DM_NhomHangHoa!$A$6</f>
        <v>00000001-0000-0000-0000-000000000005</v>
      </c>
      <c r="C26" s="26" t="s">
        <v>285</v>
      </c>
      <c r="D26" s="27">
        <v>1</v>
      </c>
      <c r="E26" s="20" t="str">
        <f t="shared" si="0"/>
        <v>/Template/DuLieuGoc/AnhHH/NT/00000000-0001-0000-0000-000000000025.jpg</v>
      </c>
    </row>
    <row r="28" spans="1:5" x14ac:dyDescent="0.25">
      <c r="A28" s="32" t="s">
        <v>64</v>
      </c>
      <c r="B28" s="32"/>
      <c r="C28" s="32"/>
      <c r="D28" s="32"/>
      <c r="E28" s="32"/>
    </row>
  </sheetData>
  <mergeCells count="1">
    <mergeCell ref="A28:E2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.140625" style="4" customWidth="1"/>
    <col min="2" max="2" width="36.5703125" style="4" customWidth="1"/>
    <col min="3" max="3" width="18.140625" style="1" customWidth="1"/>
    <col min="4" max="16384" width="9.140625" style="1"/>
  </cols>
  <sheetData>
    <row r="1" spans="1:3" ht="30.75" customHeight="1" x14ac:dyDescent="0.25">
      <c r="A1" s="14" t="s">
        <v>0</v>
      </c>
      <c r="B1" s="14" t="s">
        <v>5</v>
      </c>
      <c r="C1" s="19" t="s">
        <v>354</v>
      </c>
    </row>
    <row r="2" spans="1:3" x14ac:dyDescent="0.25">
      <c r="A2" s="21" t="s">
        <v>329</v>
      </c>
      <c r="B2" s="21" t="str">
        <f>DM_HangHoa!A2</f>
        <v>00000000-0001-0000-0000-000000000001</v>
      </c>
      <c r="C2" s="27" t="s">
        <v>356</v>
      </c>
    </row>
    <row r="3" spans="1:3" x14ac:dyDescent="0.25">
      <c r="A3" s="21" t="s">
        <v>330</v>
      </c>
      <c r="B3" s="21" t="str">
        <f>DM_HangHoa!A3</f>
        <v>00000000-0001-0000-0000-000000000002</v>
      </c>
      <c r="C3" s="27" t="s">
        <v>357</v>
      </c>
    </row>
    <row r="4" spans="1:3" x14ac:dyDescent="0.25">
      <c r="A4" s="21" t="s">
        <v>331</v>
      </c>
      <c r="B4" s="21" t="str">
        <f>DM_HangHoa!A4</f>
        <v>00000000-0001-0000-0000-000000000003</v>
      </c>
      <c r="C4" s="27" t="s">
        <v>358</v>
      </c>
    </row>
    <row r="5" spans="1:3" x14ac:dyDescent="0.25">
      <c r="A5" s="21" t="s">
        <v>332</v>
      </c>
      <c r="B5" s="21" t="str">
        <f>DM_HangHoa!A5</f>
        <v>00000000-0001-0000-0000-000000000004</v>
      </c>
      <c r="C5" s="27" t="s">
        <v>359</v>
      </c>
    </row>
    <row r="6" spans="1:3" x14ac:dyDescent="0.25">
      <c r="A6" s="21" t="s">
        <v>333</v>
      </c>
      <c r="B6" s="21" t="str">
        <f>DM_HangHoa!A6</f>
        <v>00000000-0001-0000-0000-000000000005</v>
      </c>
      <c r="C6" s="27" t="s">
        <v>360</v>
      </c>
    </row>
    <row r="7" spans="1:3" x14ac:dyDescent="0.25">
      <c r="A7" s="21" t="s">
        <v>334</v>
      </c>
      <c r="B7" s="21" t="str">
        <f>DM_HangHoa!A7</f>
        <v>00000000-0001-0000-0000-000000000006</v>
      </c>
      <c r="C7" s="27" t="s">
        <v>361</v>
      </c>
    </row>
    <row r="8" spans="1:3" x14ac:dyDescent="0.25">
      <c r="A8" s="21" t="s">
        <v>335</v>
      </c>
      <c r="B8" s="21" t="str">
        <f>DM_HangHoa!A8</f>
        <v>00000000-0001-0000-0000-000000000007</v>
      </c>
      <c r="C8" s="27" t="s">
        <v>362</v>
      </c>
    </row>
    <row r="9" spans="1:3" x14ac:dyDescent="0.25">
      <c r="A9" s="21" t="s">
        <v>336</v>
      </c>
      <c r="B9" s="21" t="str">
        <f>DM_HangHoa!A9</f>
        <v>00000000-0001-0000-0000-000000000008</v>
      </c>
      <c r="C9" s="27" t="s">
        <v>363</v>
      </c>
    </row>
    <row r="10" spans="1:3" x14ac:dyDescent="0.25">
      <c r="A10" s="21" t="s">
        <v>337</v>
      </c>
      <c r="B10" s="21" t="str">
        <f>DM_HangHoa!A10</f>
        <v>00000000-0001-0000-0000-000000000009</v>
      </c>
      <c r="C10" s="27" t="s">
        <v>364</v>
      </c>
    </row>
    <row r="11" spans="1:3" x14ac:dyDescent="0.25">
      <c r="A11" s="21" t="s">
        <v>338</v>
      </c>
      <c r="B11" s="21" t="str">
        <f>DM_HangHoa!A11</f>
        <v>00000000-0001-0000-0000-000000000010</v>
      </c>
      <c r="C11" s="27" t="s">
        <v>365</v>
      </c>
    </row>
    <row r="12" spans="1:3" x14ac:dyDescent="0.25">
      <c r="A12" s="21" t="s">
        <v>339</v>
      </c>
      <c r="B12" s="21" t="str">
        <f>DM_HangHoa!A12</f>
        <v>00000000-0001-0000-0000-000000000011</v>
      </c>
      <c r="C12" s="27" t="s">
        <v>366</v>
      </c>
    </row>
    <row r="13" spans="1:3" x14ac:dyDescent="0.25">
      <c r="A13" s="21" t="s">
        <v>340</v>
      </c>
      <c r="B13" s="21" t="str">
        <f>DM_HangHoa!A13</f>
        <v>00000000-0001-0000-0000-000000000012</v>
      </c>
      <c r="C13" s="27" t="s">
        <v>367</v>
      </c>
    </row>
    <row r="14" spans="1:3" x14ac:dyDescent="0.25">
      <c r="A14" s="21" t="s">
        <v>341</v>
      </c>
      <c r="B14" s="21" t="str">
        <f>DM_HangHoa!A14</f>
        <v>00000000-0001-0000-0000-000000000013</v>
      </c>
      <c r="C14" s="27" t="s">
        <v>368</v>
      </c>
    </row>
    <row r="15" spans="1:3" x14ac:dyDescent="0.25">
      <c r="A15" s="21" t="s">
        <v>342</v>
      </c>
      <c r="B15" s="21" t="str">
        <f>DM_HangHoa!A15</f>
        <v>00000000-0001-0000-0000-000000000014</v>
      </c>
      <c r="C15" s="27" t="s">
        <v>369</v>
      </c>
    </row>
    <row r="16" spans="1:3" x14ac:dyDescent="0.25">
      <c r="A16" s="21" t="s">
        <v>343</v>
      </c>
      <c r="B16" s="21" t="str">
        <f>DM_HangHoa!A16</f>
        <v>00000000-0001-0000-0000-000000000015</v>
      </c>
      <c r="C16" s="27" t="s">
        <v>370</v>
      </c>
    </row>
    <row r="17" spans="1:3" x14ac:dyDescent="0.25">
      <c r="A17" s="21" t="s">
        <v>344</v>
      </c>
      <c r="B17" s="21" t="str">
        <f>DM_HangHoa!A17</f>
        <v>00000000-0001-0000-0000-000000000016</v>
      </c>
      <c r="C17" s="27" t="s">
        <v>371</v>
      </c>
    </row>
    <row r="18" spans="1:3" x14ac:dyDescent="0.25">
      <c r="A18" s="21" t="s">
        <v>345</v>
      </c>
      <c r="B18" s="21" t="str">
        <f>DM_HangHoa!A18</f>
        <v>00000000-0001-0000-0000-000000000017</v>
      </c>
      <c r="C18" s="27" t="s">
        <v>372</v>
      </c>
    </row>
    <row r="19" spans="1:3" x14ac:dyDescent="0.25">
      <c r="A19" s="21" t="s">
        <v>346</v>
      </c>
      <c r="B19" s="21" t="str">
        <f>DM_HangHoa!A19</f>
        <v>00000000-0001-0000-0000-000000000018</v>
      </c>
      <c r="C19" s="27" t="s">
        <v>373</v>
      </c>
    </row>
    <row r="20" spans="1:3" x14ac:dyDescent="0.25">
      <c r="A20" s="21" t="s">
        <v>347</v>
      </c>
      <c r="B20" s="21" t="str">
        <f>DM_HangHoa!A20</f>
        <v>00000000-0001-0000-0000-000000000019</v>
      </c>
      <c r="C20" s="27" t="s">
        <v>374</v>
      </c>
    </row>
    <row r="21" spans="1:3" x14ac:dyDescent="0.25">
      <c r="A21" s="21" t="s">
        <v>348</v>
      </c>
      <c r="B21" s="21" t="str">
        <f>DM_HangHoa!A21</f>
        <v>00000000-0001-0000-0000-000000000020</v>
      </c>
      <c r="C21" s="27" t="s">
        <v>375</v>
      </c>
    </row>
    <row r="22" spans="1:3" x14ac:dyDescent="0.25">
      <c r="A22" s="21" t="s">
        <v>349</v>
      </c>
      <c r="B22" s="21" t="str">
        <f>DM_HangHoa!A22</f>
        <v>00000000-0001-0000-0000-000000000021</v>
      </c>
      <c r="C22" s="27" t="s">
        <v>376</v>
      </c>
    </row>
    <row r="23" spans="1:3" x14ac:dyDescent="0.25">
      <c r="A23" s="21" t="s">
        <v>350</v>
      </c>
      <c r="B23" s="21" t="str">
        <f>DM_HangHoa!A23</f>
        <v>00000000-0001-0000-0000-000000000022</v>
      </c>
      <c r="C23" s="27" t="s">
        <v>377</v>
      </c>
    </row>
    <row r="24" spans="1:3" x14ac:dyDescent="0.25">
      <c r="A24" s="21" t="s">
        <v>351</v>
      </c>
      <c r="B24" s="21" t="str">
        <f>DM_HangHoa!A24</f>
        <v>00000000-0001-0000-0000-000000000023</v>
      </c>
      <c r="C24" s="27" t="s">
        <v>378</v>
      </c>
    </row>
    <row r="25" spans="1:3" x14ac:dyDescent="0.25">
      <c r="A25" s="21" t="s">
        <v>352</v>
      </c>
      <c r="B25" s="21" t="str">
        <f>DM_HangHoa!A25</f>
        <v>00000000-0001-0000-0000-000000000024</v>
      </c>
      <c r="C25" s="27" t="s">
        <v>379</v>
      </c>
    </row>
    <row r="26" spans="1:3" x14ac:dyDescent="0.25">
      <c r="A26" s="21" t="s">
        <v>353</v>
      </c>
      <c r="B26" s="21" t="str">
        <f>DM_HangHoa!A26</f>
        <v>00000000-0001-0000-0000-000000000025</v>
      </c>
      <c r="C26" s="27" t="s">
        <v>380</v>
      </c>
    </row>
    <row r="28" spans="1:3" x14ac:dyDescent="0.25">
      <c r="A28" s="32" t="s">
        <v>64</v>
      </c>
      <c r="B28" s="32"/>
      <c r="C28" s="32"/>
    </row>
  </sheetData>
  <mergeCells count="1">
    <mergeCell ref="A28:C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28" sqref="A28:E28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4">
        <v>80000</v>
      </c>
      <c r="E2" s="24">
        <v>100000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4">
        <v>55000</v>
      </c>
      <c r="E3" s="24">
        <v>75000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4">
        <v>250000</v>
      </c>
      <c r="E4" s="24">
        <v>300000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4">
        <v>120000</v>
      </c>
      <c r="E5" s="24">
        <v>150000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4">
        <v>270000</v>
      </c>
      <c r="E6" s="24">
        <v>32000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4">
        <v>95000</v>
      </c>
      <c r="E7" s="24">
        <v>120000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4">
        <v>12000</v>
      </c>
      <c r="E8" s="24">
        <v>15000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4">
        <v>65000</v>
      </c>
      <c r="E9" s="24">
        <v>80000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4">
        <v>95000</v>
      </c>
      <c r="E10" s="24">
        <v>120000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4">
        <v>115000</v>
      </c>
      <c r="E11" s="24">
        <v>150000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4">
        <v>100000</v>
      </c>
      <c r="E12" s="24">
        <v>125000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4">
        <v>280000</v>
      </c>
      <c r="E13" s="24">
        <v>350000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4">
        <v>1200000</v>
      </c>
      <c r="E14" s="24">
        <v>1500000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4">
        <v>450000</v>
      </c>
      <c r="E15" s="24">
        <v>600000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4">
        <v>1300000</v>
      </c>
      <c r="E16" s="24">
        <v>1650000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4">
        <v>12000</v>
      </c>
      <c r="E17" s="24">
        <v>15000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4">
        <v>3000</v>
      </c>
      <c r="E18" s="24">
        <v>5000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4">
        <v>6000</v>
      </c>
      <c r="E19" s="24">
        <v>8000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4">
        <v>10000</v>
      </c>
      <c r="E20" s="24">
        <v>12000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4">
        <v>42000</v>
      </c>
      <c r="E21" s="24">
        <v>50000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4">
        <v>25000</v>
      </c>
      <c r="E22" s="24">
        <v>35000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4">
        <v>16000</v>
      </c>
      <c r="E23" s="24">
        <v>21000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4">
        <v>19000</v>
      </c>
      <c r="E24" s="24">
        <v>23000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4">
        <v>100000</v>
      </c>
      <c r="E25" s="24">
        <v>150000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4">
        <v>50000</v>
      </c>
      <c r="E26" s="24">
        <v>85000</v>
      </c>
    </row>
    <row r="28" spans="1:5" x14ac:dyDescent="0.25">
      <c r="A28" s="32" t="s">
        <v>64</v>
      </c>
      <c r="B28" s="32"/>
      <c r="C28" s="32"/>
      <c r="D28" s="32"/>
      <c r="E28" s="32"/>
    </row>
  </sheetData>
  <mergeCells count="1">
    <mergeCell ref="A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B7" sqref="B7:B11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288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289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290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291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292</v>
      </c>
      <c r="D11" s="20"/>
      <c r="E11" s="20">
        <v>2</v>
      </c>
    </row>
    <row r="13" spans="1:5" x14ac:dyDescent="0.25">
      <c r="A13" s="32" t="s">
        <v>64</v>
      </c>
      <c r="B13" s="32"/>
      <c r="C13" s="32"/>
      <c r="D13" s="32"/>
      <c r="E13" s="32"/>
    </row>
  </sheetData>
  <mergeCells count="1"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B4" sqref="B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133</v>
      </c>
      <c r="C1" s="14" t="s">
        <v>84</v>
      </c>
      <c r="D1" s="14" t="s">
        <v>85</v>
      </c>
      <c r="E1" s="14" t="s">
        <v>86</v>
      </c>
    </row>
    <row r="2" spans="1:5" x14ac:dyDescent="0.25">
      <c r="A2" s="16" t="s">
        <v>88</v>
      </c>
      <c r="B2" s="16" t="str">
        <f>DM_DoiTuong!$A$7</f>
        <v>40000000-0000-0000-0000-000000000006</v>
      </c>
      <c r="C2" s="21" t="s">
        <v>87</v>
      </c>
      <c r="D2" s="16">
        <v>4</v>
      </c>
      <c r="E2" s="22">
        <f>HoaDon_ChiTiet!F2+HoaDon_ChiTiet!F3</f>
        <v>2200000</v>
      </c>
    </row>
    <row r="3" spans="1:5" x14ac:dyDescent="0.25">
      <c r="A3" s="16" t="s">
        <v>95</v>
      </c>
      <c r="B3" s="16" t="str">
        <f>DM_DoiTuong!$A$7</f>
        <v>40000000-0000-0000-0000-000000000006</v>
      </c>
      <c r="C3" s="21" t="s">
        <v>114</v>
      </c>
      <c r="D3" s="16">
        <v>4</v>
      </c>
      <c r="E3" s="22">
        <f>HoaDon_ChiTiet!F4</f>
        <v>825000</v>
      </c>
    </row>
    <row r="4" spans="1:5" x14ac:dyDescent="0.25">
      <c r="A4" s="16" t="s">
        <v>96</v>
      </c>
      <c r="B4" s="16" t="str">
        <f>DM_DoiTuong!$A$7</f>
        <v>40000000-0000-0000-0000-000000000006</v>
      </c>
      <c r="C4" s="21" t="s">
        <v>115</v>
      </c>
      <c r="D4" s="16">
        <v>4</v>
      </c>
      <c r="E4" s="22">
        <f>HoaDon_ChiTiet!F5</f>
        <v>4250000</v>
      </c>
    </row>
    <row r="5" spans="1:5" x14ac:dyDescent="0.25">
      <c r="A5" s="16" t="s">
        <v>97</v>
      </c>
      <c r="B5" s="16" t="str">
        <f>DM_DoiTuong!$A$7</f>
        <v>40000000-0000-0000-0000-000000000006</v>
      </c>
      <c r="C5" s="21" t="s">
        <v>116</v>
      </c>
      <c r="D5" s="16">
        <v>4</v>
      </c>
      <c r="E5" s="22">
        <f>HoaDon_ChiTiet!F6</f>
        <v>12000000</v>
      </c>
    </row>
    <row r="6" spans="1:5" x14ac:dyDescent="0.25">
      <c r="A6" s="16" t="s">
        <v>98</v>
      </c>
      <c r="B6" s="16" t="str">
        <f>DM_DoiTuong!$A$8</f>
        <v>40000000-0000-0000-0000-000000000007</v>
      </c>
      <c r="C6" s="21" t="s">
        <v>117</v>
      </c>
      <c r="D6" s="16">
        <v>4</v>
      </c>
      <c r="E6" s="22">
        <f>HoaDon_ChiTiet!F7+HoaDon_ChiTiet!F8</f>
        <v>14472000</v>
      </c>
    </row>
    <row r="7" spans="1:5" x14ac:dyDescent="0.25">
      <c r="A7" s="16" t="s">
        <v>99</v>
      </c>
      <c r="B7" s="16" t="str">
        <f>DM_DoiTuong!$A$8</f>
        <v>40000000-0000-0000-0000-000000000007</v>
      </c>
      <c r="C7" s="21" t="s">
        <v>118</v>
      </c>
      <c r="D7" s="16">
        <v>4</v>
      </c>
      <c r="E7" s="22">
        <f>HoaDon_ChiTiet!F9</f>
        <v>4370000</v>
      </c>
    </row>
    <row r="8" spans="1:5" x14ac:dyDescent="0.25">
      <c r="A8" s="16" t="s">
        <v>100</v>
      </c>
      <c r="B8" s="16" t="str">
        <f>DM_DoiTuong!$A$8</f>
        <v>40000000-0000-0000-0000-000000000007</v>
      </c>
      <c r="C8" s="21" t="s">
        <v>119</v>
      </c>
      <c r="D8" s="16">
        <v>4</v>
      </c>
      <c r="E8" s="22">
        <f>HoaDon_ChiTiet!F10+HoaDon_ChiTiet!F11</f>
        <v>1907000</v>
      </c>
    </row>
    <row r="9" spans="1:5" x14ac:dyDescent="0.25">
      <c r="A9" s="16" t="s">
        <v>101</v>
      </c>
      <c r="B9" s="16" t="str">
        <f>DM_DoiTuong!$A$8</f>
        <v>40000000-0000-0000-0000-000000000007</v>
      </c>
      <c r="C9" s="21" t="s">
        <v>120</v>
      </c>
      <c r="D9" s="16">
        <v>4</v>
      </c>
      <c r="E9" s="22">
        <f>HoaDon_ChiTiet!F12+HoaDon_ChiTiet!F13+HoaDon_ChiTiet!F14</f>
        <v>10875000</v>
      </c>
    </row>
    <row r="10" spans="1:5" x14ac:dyDescent="0.25">
      <c r="A10" s="16" t="s">
        <v>102</v>
      </c>
      <c r="B10" s="16" t="str">
        <f>DM_DoiTuong!$A$8</f>
        <v>40000000-0000-0000-0000-000000000007</v>
      </c>
      <c r="C10" s="21" t="s">
        <v>121</v>
      </c>
      <c r="D10" s="16">
        <v>4</v>
      </c>
      <c r="E10" s="22">
        <f>HoaDon_ChiTiet!F15</f>
        <v>2755000</v>
      </c>
    </row>
    <row r="11" spans="1:5" x14ac:dyDescent="0.25">
      <c r="A11" s="16" t="s">
        <v>103</v>
      </c>
      <c r="B11" s="16" t="str">
        <f>DM_DoiTuong!$A$8</f>
        <v>40000000-0000-0000-0000-000000000007</v>
      </c>
      <c r="C11" s="21" t="s">
        <v>122</v>
      </c>
      <c r="D11" s="16">
        <v>4</v>
      </c>
      <c r="E11" s="22">
        <f>HoaDon_ChiTiet!F16</f>
        <v>7475000</v>
      </c>
    </row>
    <row r="12" spans="1:5" x14ac:dyDescent="0.25">
      <c r="A12" s="16" t="s">
        <v>104</v>
      </c>
      <c r="B12" s="16" t="str">
        <f>DM_DoiTuong!$A$9</f>
        <v>40000000-0000-0000-0000-000000000008</v>
      </c>
      <c r="C12" s="21" t="s">
        <v>123</v>
      </c>
      <c r="D12" s="16">
        <v>4</v>
      </c>
      <c r="E12" s="22">
        <f>HoaDon_ChiTiet!F17</f>
        <v>8400000</v>
      </c>
    </row>
    <row r="13" spans="1:5" x14ac:dyDescent="0.25">
      <c r="A13" s="16" t="s">
        <v>105</v>
      </c>
      <c r="B13" s="16" t="str">
        <f>DM_DoiTuong!$A$9</f>
        <v>40000000-0000-0000-0000-000000000008</v>
      </c>
      <c r="C13" s="21" t="s">
        <v>124</v>
      </c>
      <c r="D13" s="16">
        <v>4</v>
      </c>
      <c r="E13" s="22">
        <f>HoaDon_ChiTiet!F18</f>
        <v>15400000</v>
      </c>
    </row>
    <row r="14" spans="1:5" x14ac:dyDescent="0.25">
      <c r="A14" s="16" t="s">
        <v>106</v>
      </c>
      <c r="B14" s="16" t="str">
        <f>DM_DoiTuong!$A$9</f>
        <v>40000000-0000-0000-0000-000000000008</v>
      </c>
      <c r="C14" s="21" t="s">
        <v>125</v>
      </c>
      <c r="D14" s="16">
        <v>4</v>
      </c>
      <c r="E14" s="22">
        <f>HoaDon_ChiTiet!F19</f>
        <v>34800000</v>
      </c>
    </row>
    <row r="15" spans="1:5" x14ac:dyDescent="0.25">
      <c r="A15" s="16" t="s">
        <v>107</v>
      </c>
      <c r="B15" s="16" t="str">
        <f>DM_DoiTuong!$A$10</f>
        <v>40000000-0000-0000-0000-000000000009</v>
      </c>
      <c r="C15" s="21" t="s">
        <v>126</v>
      </c>
      <c r="D15" s="16">
        <v>4</v>
      </c>
      <c r="E15" s="22">
        <f>HoaDon_ChiTiet!F20</f>
        <v>10800000</v>
      </c>
    </row>
    <row r="16" spans="1:5" x14ac:dyDescent="0.25">
      <c r="A16" s="16" t="s">
        <v>108</v>
      </c>
      <c r="B16" s="16" t="str">
        <f>DM_DoiTuong!$A$10</f>
        <v>40000000-0000-0000-0000-000000000009</v>
      </c>
      <c r="C16" s="21" t="s">
        <v>127</v>
      </c>
      <c r="D16" s="16">
        <v>4</v>
      </c>
      <c r="E16" s="22">
        <f>HoaDon_ChiTiet!F21</f>
        <v>97500000</v>
      </c>
    </row>
    <row r="17" spans="1:5" x14ac:dyDescent="0.25">
      <c r="A17" s="16" t="s">
        <v>109</v>
      </c>
      <c r="B17" s="16" t="str">
        <f>DM_DoiTuong!$A$10</f>
        <v>40000000-0000-0000-0000-000000000009</v>
      </c>
      <c r="C17" s="21" t="s">
        <v>128</v>
      </c>
      <c r="D17" s="16">
        <v>4</v>
      </c>
      <c r="E17" s="22">
        <f>HoaDon_ChiTiet!F22</f>
        <v>996000</v>
      </c>
    </row>
    <row r="18" spans="1:5" x14ac:dyDescent="0.25">
      <c r="A18" s="16" t="s">
        <v>110</v>
      </c>
      <c r="B18" s="16" t="str">
        <f>DM_DoiTuong!$A$10</f>
        <v>40000000-0000-0000-0000-000000000009</v>
      </c>
      <c r="C18" s="21" t="s">
        <v>129</v>
      </c>
      <c r="D18" s="16">
        <v>4</v>
      </c>
      <c r="E18" s="22">
        <f>HoaDon_ChiTiet!F23</f>
        <v>102000</v>
      </c>
    </row>
    <row r="19" spans="1:5" x14ac:dyDescent="0.25">
      <c r="A19" s="16" t="s">
        <v>111</v>
      </c>
      <c r="B19" s="16" t="str">
        <f>DM_DoiTuong!$A$11</f>
        <v>40000000-0000-0000-0000-000000000010</v>
      </c>
      <c r="C19" s="21" t="s">
        <v>130</v>
      </c>
      <c r="D19" s="16">
        <v>4</v>
      </c>
      <c r="E19" s="22">
        <f>HoaDon_ChiTiet!F24</f>
        <v>90000</v>
      </c>
    </row>
    <row r="20" spans="1:5" x14ac:dyDescent="0.25">
      <c r="A20" s="16" t="s">
        <v>112</v>
      </c>
      <c r="B20" s="16" t="str">
        <f>DM_DoiTuong!$A$11</f>
        <v>40000000-0000-0000-0000-000000000010</v>
      </c>
      <c r="C20" s="21" t="s">
        <v>131</v>
      </c>
      <c r="D20" s="16">
        <v>4</v>
      </c>
      <c r="E20" s="22">
        <f>HoaDon_ChiTiet!F25</f>
        <v>840000</v>
      </c>
    </row>
    <row r="21" spans="1:5" x14ac:dyDescent="0.25">
      <c r="A21" s="16" t="s">
        <v>113</v>
      </c>
      <c r="B21" s="16" t="str">
        <f>DM_DoiTuong!$A$11</f>
        <v>40000000-0000-0000-0000-000000000010</v>
      </c>
      <c r="C21" s="21" t="s">
        <v>132</v>
      </c>
      <c r="D21" s="16">
        <v>4</v>
      </c>
      <c r="E21" s="22">
        <f>HoaDon_ChiTiet!F26</f>
        <v>756000</v>
      </c>
    </row>
    <row r="22" spans="1:5" x14ac:dyDescent="0.25">
      <c r="A22" s="16" t="s">
        <v>134</v>
      </c>
      <c r="B22" s="16" t="str">
        <f>DM_DoiTuong!$A$2</f>
        <v>40000000-0000-0000-0000-000000000001</v>
      </c>
      <c r="C22" s="21" t="s">
        <v>154</v>
      </c>
      <c r="D22" s="16">
        <v>1</v>
      </c>
      <c r="E22" s="22">
        <f>HoaDon_ChiTiet!F27</f>
        <v>300000</v>
      </c>
    </row>
    <row r="23" spans="1:5" x14ac:dyDescent="0.25">
      <c r="A23" s="16" t="s">
        <v>135</v>
      </c>
      <c r="B23" s="16" t="str">
        <f>DM_DoiTuong!$A$2</f>
        <v>40000000-0000-0000-0000-000000000001</v>
      </c>
      <c r="C23" s="21" t="s">
        <v>155</v>
      </c>
      <c r="D23" s="16">
        <v>1</v>
      </c>
      <c r="E23" s="22">
        <f>HoaDon_ChiTiet!F28+HoaDon_ChiTiet!F29</f>
        <v>296000</v>
      </c>
    </row>
    <row r="24" spans="1:5" x14ac:dyDescent="0.25">
      <c r="A24" s="16" t="s">
        <v>136</v>
      </c>
      <c r="B24" s="16" t="str">
        <f>DM_DoiTuong!$A$2</f>
        <v>40000000-0000-0000-0000-000000000001</v>
      </c>
      <c r="C24" s="21" t="s">
        <v>156</v>
      </c>
      <c r="D24" s="16">
        <v>1</v>
      </c>
      <c r="E24" s="22">
        <f>HoaDon_ChiTiet!F30</f>
        <v>480000</v>
      </c>
    </row>
    <row r="25" spans="1:5" x14ac:dyDescent="0.25">
      <c r="A25" s="16" t="s">
        <v>137</v>
      </c>
      <c r="B25" s="16" t="str">
        <f>DM_DoiTuong!$A$2</f>
        <v>40000000-0000-0000-0000-000000000001</v>
      </c>
      <c r="C25" s="21" t="s">
        <v>157</v>
      </c>
      <c r="D25" s="16">
        <v>1</v>
      </c>
      <c r="E25" s="22">
        <f>HoaDon_ChiTiet!F31+HoaDon_ChiTiet!F32</f>
        <v>210000</v>
      </c>
    </row>
    <row r="26" spans="1:5" x14ac:dyDescent="0.25">
      <c r="A26" s="16" t="s">
        <v>138</v>
      </c>
      <c r="B26" s="16" t="str">
        <f>DM_DoiTuong!$A$3</f>
        <v>40000000-0000-0000-0000-000000000002</v>
      </c>
      <c r="C26" s="21" t="s">
        <v>158</v>
      </c>
      <c r="D26" s="16">
        <v>1</v>
      </c>
      <c r="E26" s="22">
        <f>HoaDon_ChiTiet!F33</f>
        <v>160000</v>
      </c>
    </row>
    <row r="27" spans="1:5" x14ac:dyDescent="0.25">
      <c r="A27" s="16" t="s">
        <v>139</v>
      </c>
      <c r="B27" s="16" t="str">
        <f>DM_DoiTuong!$A$3</f>
        <v>40000000-0000-0000-0000-000000000002</v>
      </c>
      <c r="C27" s="21" t="s">
        <v>159</v>
      </c>
      <c r="D27" s="16">
        <v>1</v>
      </c>
      <c r="E27" s="22">
        <f>HoaDon_ChiTiet!F34</f>
        <v>600000</v>
      </c>
    </row>
    <row r="28" spans="1:5" x14ac:dyDescent="0.25">
      <c r="A28" s="16" t="s">
        <v>140</v>
      </c>
      <c r="B28" s="16" t="str">
        <f>DM_DoiTuong!$A$3</f>
        <v>40000000-0000-0000-0000-000000000002</v>
      </c>
      <c r="C28" s="21" t="s">
        <v>160</v>
      </c>
      <c r="D28" s="16">
        <v>1</v>
      </c>
      <c r="E28" s="22">
        <f>HoaDon_ChiTiet!F35</f>
        <v>900000</v>
      </c>
    </row>
    <row r="29" spans="1:5" x14ac:dyDescent="0.25">
      <c r="A29" s="16" t="s">
        <v>141</v>
      </c>
      <c r="B29" s="16" t="str">
        <f>DM_DoiTuong!$A$3</f>
        <v>40000000-0000-0000-0000-000000000002</v>
      </c>
      <c r="C29" s="21" t="s">
        <v>161</v>
      </c>
      <c r="D29" s="16">
        <v>1</v>
      </c>
      <c r="E29" s="22">
        <f>HoaDon_ChiTiet!F36</f>
        <v>1000000</v>
      </c>
    </row>
    <row r="30" spans="1:5" x14ac:dyDescent="0.25">
      <c r="A30" s="16" t="s">
        <v>142</v>
      </c>
      <c r="B30" s="16" t="str">
        <f>DM_DoiTuong!$A$3</f>
        <v>40000000-0000-0000-0000-000000000002</v>
      </c>
      <c r="C30" s="21" t="s">
        <v>162</v>
      </c>
      <c r="D30" s="16">
        <v>1</v>
      </c>
      <c r="E30" s="22">
        <f>HoaDon_ChiTiet!F37</f>
        <v>3150000</v>
      </c>
    </row>
    <row r="31" spans="1:5" x14ac:dyDescent="0.25">
      <c r="A31" s="16" t="s">
        <v>143</v>
      </c>
      <c r="B31" s="16" t="str">
        <f>DM_DoiTuong!$A$4</f>
        <v>40000000-0000-0000-0000-000000000003</v>
      </c>
      <c r="C31" s="21" t="s">
        <v>163</v>
      </c>
      <c r="D31" s="16">
        <v>1</v>
      </c>
      <c r="E31" s="22">
        <f>HoaDon_ChiTiet!F38</f>
        <v>6000000</v>
      </c>
    </row>
    <row r="32" spans="1:5" x14ac:dyDescent="0.25">
      <c r="A32" s="16" t="s">
        <v>144</v>
      </c>
      <c r="B32" s="16" t="str">
        <f>DM_DoiTuong!$A$4</f>
        <v>40000000-0000-0000-0000-000000000003</v>
      </c>
      <c r="C32" s="21" t="s">
        <v>164</v>
      </c>
      <c r="D32" s="16">
        <v>1</v>
      </c>
      <c r="E32" s="22">
        <f>HoaDon_ChiTiet!F39</f>
        <v>600000</v>
      </c>
    </row>
    <row r="33" spans="1:5" x14ac:dyDescent="0.25">
      <c r="A33" s="16" t="s">
        <v>145</v>
      </c>
      <c r="B33" s="16" t="str">
        <f>DM_DoiTuong!$A$4</f>
        <v>40000000-0000-0000-0000-000000000003</v>
      </c>
      <c r="C33" s="21" t="s">
        <v>165</v>
      </c>
      <c r="D33" s="16">
        <v>1</v>
      </c>
      <c r="E33" s="22">
        <f>HoaDon_ChiTiet!F40</f>
        <v>3300000</v>
      </c>
    </row>
    <row r="34" spans="1:5" x14ac:dyDescent="0.25">
      <c r="A34" s="16" t="s">
        <v>146</v>
      </c>
      <c r="B34" s="16" t="str">
        <f>DM_DoiTuong!$A$4</f>
        <v>40000000-0000-0000-0000-000000000003</v>
      </c>
      <c r="C34" s="21" t="s">
        <v>166</v>
      </c>
      <c r="D34" s="16">
        <v>1</v>
      </c>
      <c r="E34" s="22">
        <f>HoaDon_ChiTiet!F41</f>
        <v>15000</v>
      </c>
    </row>
    <row r="35" spans="1:5" x14ac:dyDescent="0.25">
      <c r="A35" s="16" t="s">
        <v>147</v>
      </c>
      <c r="B35" s="16" t="str">
        <f>DM_DoiTuong!$A$5</f>
        <v>40000000-0000-0000-0000-000000000004</v>
      </c>
      <c r="C35" s="21" t="s">
        <v>167</v>
      </c>
      <c r="D35" s="16">
        <v>1</v>
      </c>
      <c r="E35" s="22">
        <f>HoaDon_ChiTiet!F42</f>
        <v>20000</v>
      </c>
    </row>
    <row r="36" spans="1:5" x14ac:dyDescent="0.25">
      <c r="A36" s="16" t="s">
        <v>148</v>
      </c>
      <c r="B36" s="16" t="str">
        <f>DM_DoiTuong!$A$5</f>
        <v>40000000-0000-0000-0000-000000000004</v>
      </c>
      <c r="C36" s="21" t="s">
        <v>168</v>
      </c>
      <c r="D36" s="16">
        <v>1</v>
      </c>
      <c r="E36" s="22">
        <f>HoaDon_ChiTiet!F43</f>
        <v>8000</v>
      </c>
    </row>
    <row r="37" spans="1:5" x14ac:dyDescent="0.25">
      <c r="A37" s="16" t="s">
        <v>149</v>
      </c>
      <c r="B37" s="16" t="str">
        <f>DM_DoiTuong!$A$5</f>
        <v>40000000-0000-0000-0000-000000000004</v>
      </c>
      <c r="C37" s="21" t="s">
        <v>169</v>
      </c>
      <c r="D37" s="16">
        <v>1</v>
      </c>
      <c r="E37" s="22">
        <f>HoaDon_ChiTiet!F44</f>
        <v>12000</v>
      </c>
    </row>
    <row r="38" spans="1:5" x14ac:dyDescent="0.25">
      <c r="A38" s="16" t="s">
        <v>150</v>
      </c>
      <c r="B38" s="16" t="str">
        <f>DM_DoiTuong!$A$5</f>
        <v>40000000-0000-0000-0000-000000000004</v>
      </c>
      <c r="C38" s="21" t="s">
        <v>170</v>
      </c>
      <c r="D38" s="16">
        <v>1</v>
      </c>
      <c r="E38" s="22">
        <f>HoaDon_ChiTiet!F45</f>
        <v>150000</v>
      </c>
    </row>
    <row r="39" spans="1:5" x14ac:dyDescent="0.25">
      <c r="A39" s="16" t="s">
        <v>151</v>
      </c>
      <c r="B39" s="16" t="str">
        <f>DM_DoiTuong!$A$6</f>
        <v>40000000-0000-0000-0000-000000000005</v>
      </c>
      <c r="C39" s="21" t="s">
        <v>171</v>
      </c>
      <c r="D39" s="16">
        <v>1</v>
      </c>
      <c r="E39" s="22">
        <f>HoaDon_ChiTiet!F46</f>
        <v>105000</v>
      </c>
    </row>
    <row r="40" spans="1:5" x14ac:dyDescent="0.25">
      <c r="A40" s="16" t="s">
        <v>152</v>
      </c>
      <c r="B40" s="16" t="str">
        <f>DM_DoiTuong!$A$6</f>
        <v>40000000-0000-0000-0000-000000000005</v>
      </c>
      <c r="C40" s="21" t="s">
        <v>172</v>
      </c>
      <c r="D40" s="16">
        <v>1</v>
      </c>
      <c r="E40" s="22">
        <f>HoaDon_ChiTiet!F47</f>
        <v>168000</v>
      </c>
    </row>
    <row r="41" spans="1:5" x14ac:dyDescent="0.25">
      <c r="A41" s="16" t="s">
        <v>153</v>
      </c>
      <c r="B41" s="16" t="str">
        <f>DM_DoiTuong!$A$6</f>
        <v>40000000-0000-0000-0000-000000000005</v>
      </c>
      <c r="C41" s="21" t="s">
        <v>173</v>
      </c>
      <c r="D41" s="16">
        <v>1</v>
      </c>
      <c r="E41" s="22">
        <f>HoaDon_ChiTiet!F48</f>
        <v>115000</v>
      </c>
    </row>
    <row r="42" spans="1:5" x14ac:dyDescent="0.25">
      <c r="E42" s="6"/>
    </row>
    <row r="43" spans="1:5" x14ac:dyDescent="0.25">
      <c r="A43" s="32" t="s">
        <v>64</v>
      </c>
      <c r="B43" s="32"/>
      <c r="C43" s="32"/>
      <c r="D43" s="32"/>
      <c r="E43" s="32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"/>
  <sheetViews>
    <sheetView tabSelected="1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3" width="37.85546875" style="4" customWidth="1"/>
    <col min="4" max="4" width="11.85546875" style="1" customWidth="1"/>
    <col min="5" max="6" width="21.5703125" style="1" customWidth="1"/>
    <col min="7" max="7" width="25.140625" style="1" customWidth="1"/>
    <col min="8" max="16384" width="9.140625" style="1"/>
  </cols>
  <sheetData>
    <row r="1" spans="1:7" s="3" customFormat="1" ht="21" customHeight="1" x14ac:dyDescent="0.25">
      <c r="A1" s="14" t="s">
        <v>89</v>
      </c>
      <c r="B1" s="14" t="s">
        <v>94</v>
      </c>
      <c r="C1" s="14" t="s">
        <v>355</v>
      </c>
      <c r="D1" s="14" t="s">
        <v>90</v>
      </c>
      <c r="E1" s="14" t="s">
        <v>91</v>
      </c>
      <c r="F1" s="14" t="s">
        <v>92</v>
      </c>
      <c r="G1" s="14" t="s">
        <v>93</v>
      </c>
    </row>
    <row r="2" spans="1:7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6" t="str">
        <f>DM_LoHang!A2</f>
        <v>00000000-0001-0000-0000-660000000001</v>
      </c>
      <c r="D2" s="11">
        <v>10</v>
      </c>
      <c r="E2" s="22">
        <f>DM_DonViQuiDoi!D2</f>
        <v>80000</v>
      </c>
      <c r="F2" s="22">
        <f>D2*E2</f>
        <v>800000</v>
      </c>
      <c r="G2" s="22">
        <f>E2</f>
        <v>80000</v>
      </c>
    </row>
    <row r="3" spans="1:7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6" t="str">
        <f>DM_LoHang!A22</f>
        <v>00000000-0001-0000-0000-660000000021</v>
      </c>
      <c r="D3" s="11">
        <v>56</v>
      </c>
      <c r="E3" s="22">
        <f>DM_DonViQuiDoi!D22</f>
        <v>25000</v>
      </c>
      <c r="F3" s="22">
        <f>D3*E3</f>
        <v>1400000</v>
      </c>
      <c r="G3" s="22">
        <f>E3</f>
        <v>25000</v>
      </c>
    </row>
    <row r="4" spans="1:7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6" t="str">
        <f>DM_LoHang!A3</f>
        <v>00000000-0001-0000-0000-660000000002</v>
      </c>
      <c r="D4" s="11">
        <v>15</v>
      </c>
      <c r="E4" s="22">
        <f>DM_DonViQuiDoi!D3</f>
        <v>55000</v>
      </c>
      <c r="F4" s="22">
        <f>D4*E4</f>
        <v>825000</v>
      </c>
      <c r="G4" s="22">
        <f>E4</f>
        <v>55000</v>
      </c>
    </row>
    <row r="5" spans="1:7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6" t="str">
        <f>DM_LoHang!A4</f>
        <v>00000000-0001-0000-0000-660000000003</v>
      </c>
      <c r="D5" s="11">
        <v>17</v>
      </c>
      <c r="E5" s="22">
        <f>DM_DonViQuiDoi!D4</f>
        <v>250000</v>
      </c>
      <c r="F5" s="22">
        <f t="shared" ref="F5:F48" si="0">D5*E5</f>
        <v>4250000</v>
      </c>
      <c r="G5" s="22">
        <f t="shared" ref="G5:G26" si="1">E5</f>
        <v>250000</v>
      </c>
    </row>
    <row r="6" spans="1:7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6" t="str">
        <f>DM_LoHang!A5</f>
        <v>00000000-0001-0000-0000-660000000004</v>
      </c>
      <c r="D6" s="11">
        <v>100</v>
      </c>
      <c r="E6" s="22">
        <f>DM_DonViQuiDoi!D5</f>
        <v>120000</v>
      </c>
      <c r="F6" s="22">
        <f t="shared" si="0"/>
        <v>12000000</v>
      </c>
      <c r="G6" s="22">
        <f t="shared" si="1"/>
        <v>120000</v>
      </c>
    </row>
    <row r="7" spans="1:7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6" t="str">
        <f>DM_LoHang!A6</f>
        <v>00000000-0001-0000-0000-660000000005</v>
      </c>
      <c r="D7" s="11">
        <v>52</v>
      </c>
      <c r="E7" s="22">
        <f>DM_DonViQuiDoi!D6</f>
        <v>270000</v>
      </c>
      <c r="F7" s="22">
        <f t="shared" si="0"/>
        <v>14040000</v>
      </c>
      <c r="G7" s="22">
        <f t="shared" si="1"/>
        <v>270000</v>
      </c>
    </row>
    <row r="8" spans="1:7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6" t="str">
        <f>DM_LoHang!A23</f>
        <v>00000000-0001-0000-0000-660000000022</v>
      </c>
      <c r="D8" s="11">
        <v>27</v>
      </c>
      <c r="E8" s="22">
        <f>DM_DonViQuiDoi!D23</f>
        <v>16000</v>
      </c>
      <c r="F8" s="22">
        <f t="shared" si="0"/>
        <v>432000</v>
      </c>
      <c r="G8" s="22">
        <f t="shared" si="1"/>
        <v>16000</v>
      </c>
    </row>
    <row r="9" spans="1:7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6" t="str">
        <f>DM_LoHang!A7</f>
        <v>00000000-0001-0000-0000-660000000006</v>
      </c>
      <c r="D9" s="11">
        <v>46</v>
      </c>
      <c r="E9" s="22">
        <f>DM_DonViQuiDoi!D7</f>
        <v>95000</v>
      </c>
      <c r="F9" s="22">
        <f t="shared" si="0"/>
        <v>4370000</v>
      </c>
      <c r="G9" s="22">
        <f t="shared" si="1"/>
        <v>95000</v>
      </c>
    </row>
    <row r="10" spans="1:7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6" t="str">
        <f>DM_LoHang!A8</f>
        <v>00000000-0001-0000-0000-660000000007</v>
      </c>
      <c r="D10" s="11">
        <v>18</v>
      </c>
      <c r="E10" s="22">
        <f>DM_DonViQuiDoi!D8</f>
        <v>12000</v>
      </c>
      <c r="F10" s="22">
        <f t="shared" si="0"/>
        <v>216000</v>
      </c>
      <c r="G10" s="22">
        <f t="shared" si="1"/>
        <v>12000</v>
      </c>
    </row>
    <row r="11" spans="1:7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6" t="str">
        <f>DM_LoHang!A24</f>
        <v>00000000-0001-0000-0000-660000000023</v>
      </c>
      <c r="D11" s="11">
        <v>89</v>
      </c>
      <c r="E11" s="22">
        <f>DM_DonViQuiDoi!D24</f>
        <v>19000</v>
      </c>
      <c r="F11" s="22">
        <f t="shared" ref="F11" si="2">D11*E11</f>
        <v>1691000</v>
      </c>
      <c r="G11" s="22">
        <f t="shared" ref="G11" si="3">E11</f>
        <v>19000</v>
      </c>
    </row>
    <row r="12" spans="1:7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6" t="str">
        <f>DM_LoHang!A9</f>
        <v>00000000-0001-0000-0000-660000000008</v>
      </c>
      <c r="D12" s="11">
        <v>25</v>
      </c>
      <c r="E12" s="22">
        <f>DM_DonViQuiDoi!D9</f>
        <v>65000</v>
      </c>
      <c r="F12" s="22">
        <f t="shared" si="0"/>
        <v>1625000</v>
      </c>
      <c r="G12" s="22">
        <f t="shared" si="1"/>
        <v>65000</v>
      </c>
    </row>
    <row r="13" spans="1:7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6" t="str">
        <f>DM_LoHang!A25</f>
        <v>00000000-0001-0000-0000-660000000024</v>
      </c>
      <c r="D13" s="11">
        <v>58</v>
      </c>
      <c r="E13" s="22">
        <f>DM_DonViQuiDoi!D25</f>
        <v>100000</v>
      </c>
      <c r="F13" s="22">
        <f t="shared" si="0"/>
        <v>5800000</v>
      </c>
      <c r="G13" s="22">
        <f t="shared" si="1"/>
        <v>100000</v>
      </c>
    </row>
    <row r="14" spans="1:7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6" t="str">
        <f>DM_LoHang!A26</f>
        <v>00000000-0001-0000-0000-660000000025</v>
      </c>
      <c r="D14" s="11">
        <v>69</v>
      </c>
      <c r="E14" s="22">
        <f>DM_DonViQuiDoi!D26</f>
        <v>50000</v>
      </c>
      <c r="F14" s="22">
        <f t="shared" si="0"/>
        <v>3450000</v>
      </c>
      <c r="G14" s="22">
        <f t="shared" si="1"/>
        <v>50000</v>
      </c>
    </row>
    <row r="15" spans="1:7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6" t="str">
        <f>DM_LoHang!A10</f>
        <v>00000000-0001-0000-0000-660000000009</v>
      </c>
      <c r="D15" s="11">
        <v>29</v>
      </c>
      <c r="E15" s="22">
        <f>DM_DonViQuiDoi!D10</f>
        <v>95000</v>
      </c>
      <c r="F15" s="22">
        <f t="shared" si="0"/>
        <v>2755000</v>
      </c>
      <c r="G15" s="22">
        <f t="shared" si="1"/>
        <v>95000</v>
      </c>
    </row>
    <row r="16" spans="1:7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6" t="str">
        <f>DM_LoHang!A11</f>
        <v>00000000-0001-0000-0000-660000000010</v>
      </c>
      <c r="D16" s="11">
        <v>65</v>
      </c>
      <c r="E16" s="22">
        <f>DM_DonViQuiDoi!D11</f>
        <v>115000</v>
      </c>
      <c r="F16" s="22">
        <f t="shared" si="0"/>
        <v>7475000</v>
      </c>
      <c r="G16" s="22">
        <f t="shared" si="1"/>
        <v>115000</v>
      </c>
    </row>
    <row r="17" spans="1:7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6" t="str">
        <f>DM_LoHang!A12</f>
        <v>00000000-0001-0000-0000-660000000011</v>
      </c>
      <c r="D17" s="11">
        <v>84</v>
      </c>
      <c r="E17" s="22">
        <f>DM_DonViQuiDoi!D12</f>
        <v>100000</v>
      </c>
      <c r="F17" s="22">
        <f t="shared" si="0"/>
        <v>8400000</v>
      </c>
      <c r="G17" s="22">
        <f t="shared" si="1"/>
        <v>100000</v>
      </c>
    </row>
    <row r="18" spans="1:7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6" t="str">
        <f>DM_LoHang!A13</f>
        <v>00000000-0001-0000-0000-660000000012</v>
      </c>
      <c r="D18" s="11">
        <v>55</v>
      </c>
      <c r="E18" s="22">
        <f>DM_DonViQuiDoi!D13</f>
        <v>280000</v>
      </c>
      <c r="F18" s="22">
        <f t="shared" si="0"/>
        <v>15400000</v>
      </c>
      <c r="G18" s="22">
        <f t="shared" si="1"/>
        <v>280000</v>
      </c>
    </row>
    <row r="19" spans="1:7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6" t="str">
        <f>DM_LoHang!A14</f>
        <v>00000000-0001-0000-0000-660000000013</v>
      </c>
      <c r="D19" s="11">
        <v>29</v>
      </c>
      <c r="E19" s="22">
        <f>DM_DonViQuiDoi!D14</f>
        <v>1200000</v>
      </c>
      <c r="F19" s="22">
        <f t="shared" si="0"/>
        <v>34800000</v>
      </c>
      <c r="G19" s="22">
        <f t="shared" si="1"/>
        <v>1200000</v>
      </c>
    </row>
    <row r="20" spans="1:7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6" t="str">
        <f>DM_LoHang!A15</f>
        <v>00000000-0001-0000-0000-660000000014</v>
      </c>
      <c r="D20" s="11">
        <v>24</v>
      </c>
      <c r="E20" s="22">
        <f>DM_DonViQuiDoi!D15</f>
        <v>450000</v>
      </c>
      <c r="F20" s="22">
        <f t="shared" si="0"/>
        <v>10800000</v>
      </c>
      <c r="G20" s="22">
        <f t="shared" si="1"/>
        <v>450000</v>
      </c>
    </row>
    <row r="21" spans="1:7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6" t="str">
        <f>DM_LoHang!A16</f>
        <v>00000000-0001-0000-0000-660000000015</v>
      </c>
      <c r="D21" s="11">
        <v>75</v>
      </c>
      <c r="E21" s="22">
        <f>DM_DonViQuiDoi!D16</f>
        <v>1300000</v>
      </c>
      <c r="F21" s="22">
        <f t="shared" si="0"/>
        <v>97500000</v>
      </c>
      <c r="G21" s="22">
        <f t="shared" si="1"/>
        <v>1300000</v>
      </c>
    </row>
    <row r="22" spans="1:7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6" t="str">
        <f>DM_LoHang!A17</f>
        <v>00000000-0001-0000-0000-660000000016</v>
      </c>
      <c r="D22" s="11">
        <v>83</v>
      </c>
      <c r="E22" s="22">
        <f>DM_DonViQuiDoi!D17</f>
        <v>12000</v>
      </c>
      <c r="F22" s="22">
        <f t="shared" si="0"/>
        <v>996000</v>
      </c>
      <c r="G22" s="22">
        <f t="shared" si="1"/>
        <v>12000</v>
      </c>
    </row>
    <row r="23" spans="1:7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6" t="str">
        <f>DM_LoHang!A18</f>
        <v>00000000-0001-0000-0000-660000000017</v>
      </c>
      <c r="D23" s="11">
        <v>34</v>
      </c>
      <c r="E23" s="22">
        <f>DM_DonViQuiDoi!D18</f>
        <v>3000</v>
      </c>
      <c r="F23" s="22">
        <f t="shared" si="0"/>
        <v>102000</v>
      </c>
      <c r="G23" s="22">
        <f t="shared" si="1"/>
        <v>3000</v>
      </c>
    </row>
    <row r="24" spans="1:7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6" t="str">
        <f>DM_LoHang!A19</f>
        <v>00000000-0001-0000-0000-660000000018</v>
      </c>
      <c r="D24" s="11">
        <v>15</v>
      </c>
      <c r="E24" s="22">
        <f>DM_DonViQuiDoi!D19</f>
        <v>6000</v>
      </c>
      <c r="F24" s="22">
        <f t="shared" si="0"/>
        <v>90000</v>
      </c>
      <c r="G24" s="22">
        <f t="shared" si="1"/>
        <v>6000</v>
      </c>
    </row>
    <row r="25" spans="1:7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6" t="str">
        <f>DM_LoHang!A20</f>
        <v>00000000-0001-0000-0000-660000000019</v>
      </c>
      <c r="D25" s="11">
        <v>84</v>
      </c>
      <c r="E25" s="22">
        <f>DM_DonViQuiDoi!D20</f>
        <v>10000</v>
      </c>
      <c r="F25" s="22">
        <f t="shared" si="0"/>
        <v>840000</v>
      </c>
      <c r="G25" s="22">
        <f t="shared" si="1"/>
        <v>10000</v>
      </c>
    </row>
    <row r="26" spans="1:7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6" t="str">
        <f>DM_LoHang!A21</f>
        <v>00000000-0001-0000-0000-660000000020</v>
      </c>
      <c r="D26" s="11">
        <v>18</v>
      </c>
      <c r="E26" s="22">
        <f>DM_DonViQuiDoi!D21</f>
        <v>42000</v>
      </c>
      <c r="F26" s="22">
        <f t="shared" si="0"/>
        <v>756000</v>
      </c>
      <c r="G26" s="22">
        <f t="shared" si="1"/>
        <v>42000</v>
      </c>
    </row>
    <row r="27" spans="1:7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6" t="str">
        <f>DM_LoHang!A5</f>
        <v>00000000-0001-0000-0000-660000000004</v>
      </c>
      <c r="D27" s="11">
        <v>2</v>
      </c>
      <c r="E27" s="22">
        <f>DM_DonViQuiDoi!E5</f>
        <v>150000</v>
      </c>
      <c r="F27" s="22">
        <f t="shared" si="0"/>
        <v>300000</v>
      </c>
      <c r="G27" s="22">
        <f>DM_DonViQuiDoi!D5</f>
        <v>120000</v>
      </c>
    </row>
    <row r="28" spans="1:7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6" t="str">
        <f>DM_LoHang!A6</f>
        <v>00000000-0001-0000-0000-660000000005</v>
      </c>
      <c r="D28" s="11">
        <v>3</v>
      </c>
      <c r="E28" s="22">
        <f>DM_DonViQuiDoi!E6</f>
        <v>32000</v>
      </c>
      <c r="F28" s="22">
        <f t="shared" si="0"/>
        <v>96000</v>
      </c>
      <c r="G28" s="22">
        <f>DM_DonViQuiDoi!D6</f>
        <v>270000</v>
      </c>
    </row>
    <row r="29" spans="1:7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6" t="str">
        <f>DM_LoHang!A2</f>
        <v>00000000-0001-0000-0000-660000000001</v>
      </c>
      <c r="D29" s="11">
        <v>2</v>
      </c>
      <c r="E29" s="22">
        <f>DM_DonViQuiDoi!E2</f>
        <v>100000</v>
      </c>
      <c r="F29" s="22">
        <f t="shared" si="0"/>
        <v>200000</v>
      </c>
      <c r="G29" s="22">
        <f>DM_DonViQuiDoi!D2</f>
        <v>80000</v>
      </c>
    </row>
    <row r="30" spans="1:7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6" t="str">
        <f>DM_LoHang!A7</f>
        <v>00000000-0001-0000-0000-660000000006</v>
      </c>
      <c r="D30" s="11">
        <v>4</v>
      </c>
      <c r="E30" s="22">
        <f>DM_DonViQuiDoi!E7</f>
        <v>120000</v>
      </c>
      <c r="F30" s="22">
        <f t="shared" si="0"/>
        <v>480000</v>
      </c>
      <c r="G30" s="22">
        <f>DM_DonViQuiDoi!D7</f>
        <v>95000</v>
      </c>
    </row>
    <row r="31" spans="1:7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6" t="str">
        <f>DM_LoHang!A8</f>
        <v>00000000-0001-0000-0000-660000000007</v>
      </c>
      <c r="D31" s="11">
        <v>4</v>
      </c>
      <c r="E31" s="22">
        <f>DM_DonViQuiDoi!E8</f>
        <v>15000</v>
      </c>
      <c r="F31" s="22">
        <f t="shared" si="0"/>
        <v>60000</v>
      </c>
      <c r="G31" s="22">
        <f>DM_DonViQuiDoi!D8</f>
        <v>12000</v>
      </c>
    </row>
    <row r="32" spans="1:7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6" t="str">
        <f>DM_LoHang!A3</f>
        <v>00000000-0001-0000-0000-660000000002</v>
      </c>
      <c r="D32" s="11">
        <v>2</v>
      </c>
      <c r="E32" s="22">
        <f>DM_DonViQuiDoi!E3</f>
        <v>75000</v>
      </c>
      <c r="F32" s="22">
        <f t="shared" si="0"/>
        <v>150000</v>
      </c>
      <c r="G32" s="22">
        <f>DM_DonViQuiDoi!D3</f>
        <v>55000</v>
      </c>
    </row>
    <row r="33" spans="1:7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6" t="str">
        <f>DM_LoHang!A9</f>
        <v>00000000-0001-0000-0000-660000000008</v>
      </c>
      <c r="D33" s="11">
        <v>2</v>
      </c>
      <c r="E33" s="22">
        <f>DM_DonViQuiDoi!E9</f>
        <v>80000</v>
      </c>
      <c r="F33" s="22">
        <f t="shared" si="0"/>
        <v>160000</v>
      </c>
      <c r="G33" s="22">
        <f>DM_DonViQuiDoi!D9</f>
        <v>65000</v>
      </c>
    </row>
    <row r="34" spans="1:7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6" t="str">
        <f>DM_LoHang!A10</f>
        <v>00000000-0001-0000-0000-660000000009</v>
      </c>
      <c r="D34" s="11">
        <v>5</v>
      </c>
      <c r="E34" s="22">
        <f>DM_DonViQuiDoi!E10</f>
        <v>120000</v>
      </c>
      <c r="F34" s="22">
        <f t="shared" si="0"/>
        <v>600000</v>
      </c>
      <c r="G34" s="22">
        <f>DM_DonViQuiDoi!D10</f>
        <v>95000</v>
      </c>
    </row>
    <row r="35" spans="1:7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6" t="str">
        <f>DM_LoHang!A11</f>
        <v>00000000-0001-0000-0000-660000000010</v>
      </c>
      <c r="D35" s="11">
        <v>6</v>
      </c>
      <c r="E35" s="22">
        <f>DM_DonViQuiDoi!E11</f>
        <v>150000</v>
      </c>
      <c r="F35" s="22">
        <f t="shared" si="0"/>
        <v>900000</v>
      </c>
      <c r="G35" s="22">
        <f>DM_DonViQuiDoi!D11</f>
        <v>115000</v>
      </c>
    </row>
    <row r="36" spans="1:7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6" t="str">
        <f>DM_LoHang!A12</f>
        <v>00000000-0001-0000-0000-660000000011</v>
      </c>
      <c r="D36" s="11">
        <v>8</v>
      </c>
      <c r="E36" s="22">
        <f>DM_DonViQuiDoi!E12</f>
        <v>125000</v>
      </c>
      <c r="F36" s="22">
        <f t="shared" si="0"/>
        <v>1000000</v>
      </c>
      <c r="G36" s="22">
        <f>DM_DonViQuiDoi!D12</f>
        <v>100000</v>
      </c>
    </row>
    <row r="37" spans="1:7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6" t="str">
        <f>DM_LoHang!A13</f>
        <v>00000000-0001-0000-0000-660000000012</v>
      </c>
      <c r="D37" s="11">
        <v>9</v>
      </c>
      <c r="E37" s="22">
        <f>DM_DonViQuiDoi!E13</f>
        <v>350000</v>
      </c>
      <c r="F37" s="22">
        <f t="shared" si="0"/>
        <v>3150000</v>
      </c>
      <c r="G37" s="22">
        <f>DM_DonViQuiDoi!D13</f>
        <v>280000</v>
      </c>
    </row>
    <row r="38" spans="1:7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6" t="str">
        <f>DM_LoHang!A14</f>
        <v>00000000-0001-0000-0000-660000000013</v>
      </c>
      <c r="D38" s="11">
        <v>4</v>
      </c>
      <c r="E38" s="22">
        <f>DM_DonViQuiDoi!E14</f>
        <v>1500000</v>
      </c>
      <c r="F38" s="22">
        <f t="shared" si="0"/>
        <v>6000000</v>
      </c>
      <c r="G38" s="22">
        <f>DM_DonViQuiDoi!D14</f>
        <v>1200000</v>
      </c>
    </row>
    <row r="39" spans="1:7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6" t="str">
        <f>DM_LoHang!A15</f>
        <v>00000000-0001-0000-0000-660000000014</v>
      </c>
      <c r="D39" s="11">
        <v>1</v>
      </c>
      <c r="E39" s="22">
        <f>DM_DonViQuiDoi!E15</f>
        <v>600000</v>
      </c>
      <c r="F39" s="22">
        <f t="shared" si="0"/>
        <v>600000</v>
      </c>
      <c r="G39" s="22">
        <f>DM_DonViQuiDoi!D15</f>
        <v>450000</v>
      </c>
    </row>
    <row r="40" spans="1:7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6" t="str">
        <f>DM_LoHang!A16</f>
        <v>00000000-0001-0000-0000-660000000015</v>
      </c>
      <c r="D40" s="11">
        <v>2</v>
      </c>
      <c r="E40" s="22">
        <f>DM_DonViQuiDoi!E16</f>
        <v>1650000</v>
      </c>
      <c r="F40" s="22">
        <f t="shared" si="0"/>
        <v>3300000</v>
      </c>
      <c r="G40" s="22">
        <f>DM_DonViQuiDoi!D16</f>
        <v>1300000</v>
      </c>
    </row>
    <row r="41" spans="1:7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6" t="str">
        <f>DM_LoHang!A17</f>
        <v>00000000-0001-0000-0000-660000000016</v>
      </c>
      <c r="D41" s="11">
        <v>1</v>
      </c>
      <c r="E41" s="22">
        <f>DM_DonViQuiDoi!E17</f>
        <v>15000</v>
      </c>
      <c r="F41" s="22">
        <f t="shared" si="0"/>
        <v>15000</v>
      </c>
      <c r="G41" s="22">
        <f>DM_DonViQuiDoi!D17</f>
        <v>12000</v>
      </c>
    </row>
    <row r="42" spans="1:7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6" t="str">
        <f>DM_LoHang!A18</f>
        <v>00000000-0001-0000-0000-660000000017</v>
      </c>
      <c r="D42" s="11">
        <v>4</v>
      </c>
      <c r="E42" s="22">
        <f>DM_DonViQuiDoi!E18</f>
        <v>5000</v>
      </c>
      <c r="F42" s="22">
        <f t="shared" si="0"/>
        <v>20000</v>
      </c>
      <c r="G42" s="22">
        <f>DM_DonViQuiDoi!D18</f>
        <v>3000</v>
      </c>
    </row>
    <row r="43" spans="1:7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6" t="str">
        <f>DM_LoHang!A19</f>
        <v>00000000-0001-0000-0000-660000000018</v>
      </c>
      <c r="D43" s="11">
        <v>1</v>
      </c>
      <c r="E43" s="22">
        <f>DM_DonViQuiDoi!E19</f>
        <v>8000</v>
      </c>
      <c r="F43" s="22">
        <f t="shared" si="0"/>
        <v>8000</v>
      </c>
      <c r="G43" s="22">
        <f>DM_DonViQuiDoi!D19</f>
        <v>6000</v>
      </c>
    </row>
    <row r="44" spans="1:7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6" t="str">
        <f>DM_LoHang!A20</f>
        <v>00000000-0001-0000-0000-660000000019</v>
      </c>
      <c r="D44" s="11">
        <v>1</v>
      </c>
      <c r="E44" s="22">
        <f>DM_DonViQuiDoi!E20</f>
        <v>12000</v>
      </c>
      <c r="F44" s="22">
        <f t="shared" si="0"/>
        <v>12000</v>
      </c>
      <c r="G44" s="22">
        <f>DM_DonViQuiDoi!D20</f>
        <v>10000</v>
      </c>
    </row>
    <row r="45" spans="1:7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6" t="str">
        <f>DM_LoHang!A21</f>
        <v>00000000-0001-0000-0000-660000000020</v>
      </c>
      <c r="D45" s="11">
        <v>3</v>
      </c>
      <c r="E45" s="22">
        <f>DM_DonViQuiDoi!E21</f>
        <v>50000</v>
      </c>
      <c r="F45" s="22">
        <f t="shared" si="0"/>
        <v>150000</v>
      </c>
      <c r="G45" s="22">
        <f>DM_DonViQuiDoi!D21</f>
        <v>42000</v>
      </c>
    </row>
    <row r="46" spans="1:7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6" t="str">
        <f>DM_LoHang!A22</f>
        <v>00000000-0001-0000-0000-660000000021</v>
      </c>
      <c r="D46" s="11">
        <v>3</v>
      </c>
      <c r="E46" s="22">
        <f>DM_DonViQuiDoi!E22</f>
        <v>35000</v>
      </c>
      <c r="F46" s="22">
        <f t="shared" si="0"/>
        <v>105000</v>
      </c>
      <c r="G46" s="22">
        <f>DM_DonViQuiDoi!D22</f>
        <v>25000</v>
      </c>
    </row>
    <row r="47" spans="1:7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6" t="str">
        <f>DM_LoHang!A23</f>
        <v>00000000-0001-0000-0000-660000000022</v>
      </c>
      <c r="D47" s="11">
        <v>8</v>
      </c>
      <c r="E47" s="22">
        <f>DM_DonViQuiDoi!E23</f>
        <v>21000</v>
      </c>
      <c r="F47" s="22">
        <f t="shared" si="0"/>
        <v>168000</v>
      </c>
      <c r="G47" s="22">
        <f>DM_DonViQuiDoi!D23</f>
        <v>16000</v>
      </c>
    </row>
    <row r="48" spans="1:7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6" t="str">
        <f>DM_LoHang!A24</f>
        <v>00000000-0001-0000-0000-660000000023</v>
      </c>
      <c r="D48" s="11">
        <v>5</v>
      </c>
      <c r="E48" s="22">
        <f>DM_DonViQuiDoi!E24</f>
        <v>23000</v>
      </c>
      <c r="F48" s="22">
        <f t="shared" si="0"/>
        <v>115000</v>
      </c>
      <c r="G48" s="22">
        <f>DM_DonViQuiDoi!D24</f>
        <v>19000</v>
      </c>
    </row>
    <row r="50" spans="1:7" x14ac:dyDescent="0.25">
      <c r="A50" s="32" t="s">
        <v>64</v>
      </c>
      <c r="B50" s="32"/>
      <c r="C50" s="32"/>
      <c r="D50" s="32"/>
      <c r="E50" s="32"/>
      <c r="F50" s="32"/>
      <c r="G50" s="32"/>
    </row>
  </sheetData>
  <mergeCells count="1">
    <mergeCell ref="A50:G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I13" sqref="I13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84</v>
      </c>
      <c r="C1" s="14" t="s">
        <v>85</v>
      </c>
      <c r="D1" s="14" t="s">
        <v>174</v>
      </c>
    </row>
    <row r="2" spans="1:4" x14ac:dyDescent="0.25">
      <c r="A2" s="16" t="s">
        <v>175</v>
      </c>
      <c r="B2" s="11" t="s">
        <v>215</v>
      </c>
      <c r="C2" s="16">
        <v>12</v>
      </c>
      <c r="D2" s="22">
        <f>HoaDon!E2</f>
        <v>2200000</v>
      </c>
    </row>
    <row r="3" spans="1:4" x14ac:dyDescent="0.25">
      <c r="A3" s="16" t="s">
        <v>176</v>
      </c>
      <c r="B3" s="11" t="s">
        <v>216</v>
      </c>
      <c r="C3" s="16">
        <v>12</v>
      </c>
      <c r="D3" s="22">
        <f>HoaDon!E3</f>
        <v>825000</v>
      </c>
    </row>
    <row r="4" spans="1:4" x14ac:dyDescent="0.25">
      <c r="A4" s="16" t="s">
        <v>177</v>
      </c>
      <c r="B4" s="11" t="s">
        <v>217</v>
      </c>
      <c r="C4" s="16">
        <v>12</v>
      </c>
      <c r="D4" s="22">
        <f>HoaDon!E4</f>
        <v>4250000</v>
      </c>
    </row>
    <row r="5" spans="1:4" x14ac:dyDescent="0.25">
      <c r="A5" s="16" t="s">
        <v>178</v>
      </c>
      <c r="B5" s="11" t="s">
        <v>218</v>
      </c>
      <c r="C5" s="16">
        <v>12</v>
      </c>
      <c r="D5" s="22">
        <f>HoaDon!E5</f>
        <v>12000000</v>
      </c>
    </row>
    <row r="6" spans="1:4" x14ac:dyDescent="0.25">
      <c r="A6" s="16" t="s">
        <v>179</v>
      </c>
      <c r="B6" s="11" t="s">
        <v>219</v>
      </c>
      <c r="C6" s="16">
        <v>12</v>
      </c>
      <c r="D6" s="22">
        <f>HoaDon!E6</f>
        <v>14472000</v>
      </c>
    </row>
    <row r="7" spans="1:4" x14ac:dyDescent="0.25">
      <c r="A7" s="16" t="s">
        <v>180</v>
      </c>
      <c r="B7" s="11" t="s">
        <v>220</v>
      </c>
      <c r="C7" s="16">
        <v>12</v>
      </c>
      <c r="D7" s="22">
        <f>HoaDon!E7</f>
        <v>4370000</v>
      </c>
    </row>
    <row r="8" spans="1:4" x14ac:dyDescent="0.25">
      <c r="A8" s="16" t="s">
        <v>181</v>
      </c>
      <c r="B8" s="11" t="s">
        <v>221</v>
      </c>
      <c r="C8" s="16">
        <v>12</v>
      </c>
      <c r="D8" s="22">
        <f>HoaDon!E8</f>
        <v>1907000</v>
      </c>
    </row>
    <row r="9" spans="1:4" x14ac:dyDescent="0.25">
      <c r="A9" s="16" t="s">
        <v>182</v>
      </c>
      <c r="B9" s="11" t="s">
        <v>222</v>
      </c>
      <c r="C9" s="16">
        <v>12</v>
      </c>
      <c r="D9" s="22">
        <f>HoaDon!E9</f>
        <v>10875000</v>
      </c>
    </row>
    <row r="10" spans="1:4" x14ac:dyDescent="0.25">
      <c r="A10" s="16" t="s">
        <v>183</v>
      </c>
      <c r="B10" s="11" t="s">
        <v>223</v>
      </c>
      <c r="C10" s="16">
        <v>12</v>
      </c>
      <c r="D10" s="22">
        <f>HoaDon!E10</f>
        <v>2755000</v>
      </c>
    </row>
    <row r="11" spans="1:4" x14ac:dyDescent="0.25">
      <c r="A11" s="16" t="s">
        <v>184</v>
      </c>
      <c r="B11" s="11" t="s">
        <v>224</v>
      </c>
      <c r="C11" s="16">
        <v>12</v>
      </c>
      <c r="D11" s="22">
        <f>HoaDon!E11</f>
        <v>7475000</v>
      </c>
    </row>
    <row r="12" spans="1:4" x14ac:dyDescent="0.25">
      <c r="A12" s="16" t="s">
        <v>185</v>
      </c>
      <c r="B12" s="11" t="s">
        <v>225</v>
      </c>
      <c r="C12" s="16">
        <v>12</v>
      </c>
      <c r="D12" s="22">
        <f>HoaDon!E12</f>
        <v>8400000</v>
      </c>
    </row>
    <row r="13" spans="1:4" x14ac:dyDescent="0.25">
      <c r="A13" s="16" t="s">
        <v>186</v>
      </c>
      <c r="B13" s="11" t="s">
        <v>226</v>
      </c>
      <c r="C13" s="16">
        <v>12</v>
      </c>
      <c r="D13" s="22">
        <f>HoaDon!E13</f>
        <v>15400000</v>
      </c>
    </row>
    <row r="14" spans="1:4" x14ac:dyDescent="0.25">
      <c r="A14" s="16" t="s">
        <v>187</v>
      </c>
      <c r="B14" s="11" t="s">
        <v>227</v>
      </c>
      <c r="C14" s="16">
        <v>12</v>
      </c>
      <c r="D14" s="22">
        <f>HoaDon!E14</f>
        <v>34800000</v>
      </c>
    </row>
    <row r="15" spans="1:4" x14ac:dyDescent="0.25">
      <c r="A15" s="16" t="s">
        <v>188</v>
      </c>
      <c r="B15" s="11" t="s">
        <v>228</v>
      </c>
      <c r="C15" s="16">
        <v>12</v>
      </c>
      <c r="D15" s="22">
        <f>HoaDon!E15</f>
        <v>10800000</v>
      </c>
    </row>
    <row r="16" spans="1:4" x14ac:dyDescent="0.25">
      <c r="A16" s="16" t="s">
        <v>189</v>
      </c>
      <c r="B16" s="11" t="s">
        <v>229</v>
      </c>
      <c r="C16" s="16">
        <v>12</v>
      </c>
      <c r="D16" s="22">
        <f>HoaDon!E16</f>
        <v>97500000</v>
      </c>
    </row>
    <row r="17" spans="1:4" x14ac:dyDescent="0.25">
      <c r="A17" s="16" t="s">
        <v>190</v>
      </c>
      <c r="B17" s="11" t="s">
        <v>230</v>
      </c>
      <c r="C17" s="16">
        <v>12</v>
      </c>
      <c r="D17" s="22">
        <f>HoaDon!E17</f>
        <v>996000</v>
      </c>
    </row>
    <row r="18" spans="1:4" x14ac:dyDescent="0.25">
      <c r="A18" s="16" t="s">
        <v>191</v>
      </c>
      <c r="B18" s="11" t="s">
        <v>231</v>
      </c>
      <c r="C18" s="16">
        <v>12</v>
      </c>
      <c r="D18" s="22">
        <f>HoaDon!E18</f>
        <v>102000</v>
      </c>
    </row>
    <row r="19" spans="1:4" x14ac:dyDescent="0.25">
      <c r="A19" s="16" t="s">
        <v>192</v>
      </c>
      <c r="B19" s="11" t="s">
        <v>232</v>
      </c>
      <c r="C19" s="16">
        <v>12</v>
      </c>
      <c r="D19" s="22">
        <f>HoaDon!E19</f>
        <v>90000</v>
      </c>
    </row>
    <row r="20" spans="1:4" x14ac:dyDescent="0.25">
      <c r="A20" s="16" t="s">
        <v>193</v>
      </c>
      <c r="B20" s="11" t="s">
        <v>233</v>
      </c>
      <c r="C20" s="16">
        <v>12</v>
      </c>
      <c r="D20" s="22">
        <f>HoaDon!E20</f>
        <v>840000</v>
      </c>
    </row>
    <row r="21" spans="1:4" x14ac:dyDescent="0.25">
      <c r="A21" s="16" t="s">
        <v>194</v>
      </c>
      <c r="B21" s="11" t="s">
        <v>234</v>
      </c>
      <c r="C21" s="16">
        <v>12</v>
      </c>
      <c r="D21" s="22">
        <f>HoaDon!E21</f>
        <v>756000</v>
      </c>
    </row>
    <row r="22" spans="1:4" x14ac:dyDescent="0.25">
      <c r="A22" s="16" t="s">
        <v>195</v>
      </c>
      <c r="B22" s="11" t="s">
        <v>235</v>
      </c>
      <c r="C22" s="16">
        <v>11</v>
      </c>
      <c r="D22" s="22">
        <f>HoaDon!E22</f>
        <v>300000</v>
      </c>
    </row>
    <row r="23" spans="1:4" x14ac:dyDescent="0.25">
      <c r="A23" s="16" t="s">
        <v>196</v>
      </c>
      <c r="B23" s="11" t="s">
        <v>236</v>
      </c>
      <c r="C23" s="16">
        <v>11</v>
      </c>
      <c r="D23" s="22">
        <f>HoaDon!E23</f>
        <v>296000</v>
      </c>
    </row>
    <row r="24" spans="1:4" x14ac:dyDescent="0.25">
      <c r="A24" s="16" t="s">
        <v>197</v>
      </c>
      <c r="B24" s="11" t="s">
        <v>237</v>
      </c>
      <c r="C24" s="16">
        <v>11</v>
      </c>
      <c r="D24" s="22">
        <f>HoaDon!E24</f>
        <v>480000</v>
      </c>
    </row>
    <row r="25" spans="1:4" x14ac:dyDescent="0.25">
      <c r="A25" s="16" t="s">
        <v>198</v>
      </c>
      <c r="B25" s="11" t="s">
        <v>238</v>
      </c>
      <c r="C25" s="16">
        <v>11</v>
      </c>
      <c r="D25" s="22">
        <f>HoaDon!E25</f>
        <v>210000</v>
      </c>
    </row>
    <row r="26" spans="1:4" x14ac:dyDescent="0.25">
      <c r="A26" s="16" t="s">
        <v>199</v>
      </c>
      <c r="B26" s="11" t="s">
        <v>239</v>
      </c>
      <c r="C26" s="16">
        <v>11</v>
      </c>
      <c r="D26" s="22">
        <f>HoaDon!E26</f>
        <v>160000</v>
      </c>
    </row>
    <row r="27" spans="1:4" x14ac:dyDescent="0.25">
      <c r="A27" s="16" t="s">
        <v>200</v>
      </c>
      <c r="B27" s="11" t="s">
        <v>240</v>
      </c>
      <c r="C27" s="16">
        <v>11</v>
      </c>
      <c r="D27" s="22">
        <f>HoaDon!E27</f>
        <v>600000</v>
      </c>
    </row>
    <row r="28" spans="1:4" x14ac:dyDescent="0.25">
      <c r="A28" s="16" t="s">
        <v>201</v>
      </c>
      <c r="B28" s="11" t="s">
        <v>241</v>
      </c>
      <c r="C28" s="16">
        <v>11</v>
      </c>
      <c r="D28" s="22">
        <f>HoaDon!E28</f>
        <v>900000</v>
      </c>
    </row>
    <row r="29" spans="1:4" x14ac:dyDescent="0.25">
      <c r="A29" s="16" t="s">
        <v>202</v>
      </c>
      <c r="B29" s="11" t="s">
        <v>242</v>
      </c>
      <c r="C29" s="16">
        <v>11</v>
      </c>
      <c r="D29" s="22">
        <f>HoaDon!E29</f>
        <v>1000000</v>
      </c>
    </row>
    <row r="30" spans="1:4" x14ac:dyDescent="0.25">
      <c r="A30" s="16" t="s">
        <v>203</v>
      </c>
      <c r="B30" s="11" t="s">
        <v>243</v>
      </c>
      <c r="C30" s="16">
        <v>11</v>
      </c>
      <c r="D30" s="22">
        <f>HoaDon!E30</f>
        <v>3150000</v>
      </c>
    </row>
    <row r="31" spans="1:4" x14ac:dyDescent="0.25">
      <c r="A31" s="16" t="s">
        <v>204</v>
      </c>
      <c r="B31" s="11" t="s">
        <v>244</v>
      </c>
      <c r="C31" s="16">
        <v>11</v>
      </c>
      <c r="D31" s="22">
        <f>HoaDon!E31</f>
        <v>6000000</v>
      </c>
    </row>
    <row r="32" spans="1:4" x14ac:dyDescent="0.25">
      <c r="A32" s="16" t="s">
        <v>205</v>
      </c>
      <c r="B32" s="11" t="s">
        <v>245</v>
      </c>
      <c r="C32" s="16">
        <v>11</v>
      </c>
      <c r="D32" s="22">
        <f>HoaDon!E32</f>
        <v>600000</v>
      </c>
    </row>
    <row r="33" spans="1:4" x14ac:dyDescent="0.25">
      <c r="A33" s="16" t="s">
        <v>206</v>
      </c>
      <c r="B33" s="11" t="s">
        <v>246</v>
      </c>
      <c r="C33" s="16">
        <v>11</v>
      </c>
      <c r="D33" s="22">
        <f>HoaDon!E33</f>
        <v>3300000</v>
      </c>
    </row>
    <row r="34" spans="1:4" x14ac:dyDescent="0.25">
      <c r="A34" s="16" t="s">
        <v>207</v>
      </c>
      <c r="B34" s="11" t="s">
        <v>247</v>
      </c>
      <c r="C34" s="16">
        <v>11</v>
      </c>
      <c r="D34" s="22">
        <f>HoaDon!E34</f>
        <v>15000</v>
      </c>
    </row>
    <row r="35" spans="1:4" x14ac:dyDescent="0.25">
      <c r="A35" s="16" t="s">
        <v>208</v>
      </c>
      <c r="B35" s="11" t="s">
        <v>248</v>
      </c>
      <c r="C35" s="16">
        <v>11</v>
      </c>
      <c r="D35" s="22">
        <f>HoaDon!E35</f>
        <v>20000</v>
      </c>
    </row>
    <row r="36" spans="1:4" x14ac:dyDescent="0.25">
      <c r="A36" s="16" t="s">
        <v>209</v>
      </c>
      <c r="B36" s="11" t="s">
        <v>249</v>
      </c>
      <c r="C36" s="16">
        <v>11</v>
      </c>
      <c r="D36" s="22">
        <f>HoaDon!E36</f>
        <v>8000</v>
      </c>
    </row>
    <row r="37" spans="1:4" x14ac:dyDescent="0.25">
      <c r="A37" s="16" t="s">
        <v>210</v>
      </c>
      <c r="B37" s="11" t="s">
        <v>250</v>
      </c>
      <c r="C37" s="16">
        <v>11</v>
      </c>
      <c r="D37" s="22">
        <f>HoaDon!E37</f>
        <v>12000</v>
      </c>
    </row>
    <row r="38" spans="1:4" x14ac:dyDescent="0.25">
      <c r="A38" s="16" t="s">
        <v>211</v>
      </c>
      <c r="B38" s="11" t="s">
        <v>251</v>
      </c>
      <c r="C38" s="16">
        <v>11</v>
      </c>
      <c r="D38" s="22">
        <f>HoaDon!E38</f>
        <v>150000</v>
      </c>
    </row>
    <row r="39" spans="1:4" x14ac:dyDescent="0.25">
      <c r="A39" s="16" t="s">
        <v>212</v>
      </c>
      <c r="B39" s="11" t="s">
        <v>252</v>
      </c>
      <c r="C39" s="16">
        <v>11</v>
      </c>
      <c r="D39" s="22">
        <f>HoaDon!E39</f>
        <v>105000</v>
      </c>
    </row>
    <row r="40" spans="1:4" x14ac:dyDescent="0.25">
      <c r="A40" s="16" t="s">
        <v>213</v>
      </c>
      <c r="B40" s="11" t="s">
        <v>253</v>
      </c>
      <c r="C40" s="16">
        <v>11</v>
      </c>
      <c r="D40" s="22">
        <f>HoaDon!E40</f>
        <v>168000</v>
      </c>
    </row>
    <row r="41" spans="1:4" x14ac:dyDescent="0.25">
      <c r="A41" s="16" t="s">
        <v>214</v>
      </c>
      <c r="B41" s="11" t="s">
        <v>254</v>
      </c>
      <c r="C41" s="16">
        <v>11</v>
      </c>
      <c r="D41" s="22">
        <f>HoaDon!E41</f>
        <v>115000</v>
      </c>
    </row>
    <row r="43" spans="1:4" x14ac:dyDescent="0.25">
      <c r="A43" s="32" t="s">
        <v>64</v>
      </c>
      <c r="B43" s="32"/>
      <c r="C43" s="32"/>
      <c r="D43" s="32"/>
    </row>
  </sheetData>
  <mergeCells count="1">
    <mergeCell ref="A43:D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12" sqref="H1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89</v>
      </c>
      <c r="B1" s="23" t="s">
        <v>256</v>
      </c>
      <c r="C1" s="23" t="s">
        <v>133</v>
      </c>
      <c r="D1" s="23" t="s">
        <v>255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2200000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825000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4250000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12000000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14472000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4370000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1907000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10875000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2755000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7475000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8400000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15400000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34800000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10800000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97500000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996000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102000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90000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840000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756000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300000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296000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480000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210000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160000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600000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900000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1000000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3150000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6000000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600000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3300000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15000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20000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8000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12000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150000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105000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168000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115000</v>
      </c>
    </row>
    <row r="43" spans="1:4" x14ac:dyDescent="0.25">
      <c r="A43" s="32" t="s">
        <v>64</v>
      </c>
      <c r="B43" s="32"/>
      <c r="C43" s="32"/>
      <c r="D43" s="32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DM_NhomHangHoa</vt:lpstr>
      <vt:lpstr>DM_HangHoa</vt:lpstr>
      <vt:lpstr>DM_LoHang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2018-08-29T07:35:49Z</dcterms:modified>
</cp:coreProperties>
</file>