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ilhendren/Documents/LearnChemE.github.io/lab-experiments/venturi/spreadsheets/"/>
    </mc:Choice>
  </mc:AlternateContent>
  <xr:revisionPtr revIDLastSave="0" documentId="13_ncr:1_{00DD50D7-9160-1048-9CCF-078B1ADEC449}" xr6:coauthVersionLast="47" xr6:coauthVersionMax="47" xr10:uidLastSave="{00000000-0000-0000-0000-000000000000}"/>
  <bookViews>
    <workbookView xWindow="0" yWindow="500" windowWidth="19420" windowHeight="11500" xr2:uid="{6BFD56A5-E4E5-4461-8430-091173CA4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2" i="1"/>
  <c r="J3" i="1"/>
  <c r="J4" i="1"/>
  <c r="J5" i="1"/>
  <c r="J6" i="1"/>
  <c r="J7" i="1"/>
  <c r="J8" i="1"/>
  <c r="J9" i="1"/>
  <c r="J2" i="1"/>
  <c r="H3" i="1"/>
  <c r="H4" i="1"/>
  <c r="H5" i="1"/>
  <c r="H6" i="1"/>
  <c r="H7" i="1"/>
  <c r="H8" i="1"/>
  <c r="H9" i="1"/>
  <c r="H2" i="1"/>
  <c r="F3" i="1"/>
  <c r="F4" i="1"/>
  <c r="F5" i="1"/>
  <c r="F6" i="1"/>
  <c r="F7" i="1"/>
  <c r="F8" i="1"/>
  <c r="F9" i="1"/>
  <c r="F2" i="1"/>
  <c r="D3" i="1"/>
  <c r="D4" i="1"/>
  <c r="D5" i="1"/>
  <c r="D6" i="1"/>
  <c r="D7" i="1"/>
  <c r="D8" i="1"/>
  <c r="D9" i="1"/>
  <c r="D2" i="1"/>
  <c r="N3" i="1"/>
  <c r="N4" i="1"/>
  <c r="N5" i="1"/>
  <c r="N6" i="1"/>
  <c r="N7" i="1"/>
  <c r="N8" i="1"/>
  <c r="N9" i="1"/>
  <c r="N2" i="1"/>
  <c r="O3" i="1"/>
  <c r="O4" i="1"/>
  <c r="O5" i="1"/>
  <c r="O6" i="1"/>
  <c r="O7" i="1"/>
  <c r="O8" i="1"/>
  <c r="O9" i="1"/>
  <c r="O2" i="1"/>
  <c r="Q3" i="1"/>
  <c r="Q4" i="1"/>
  <c r="Q5" i="1"/>
  <c r="Q6" i="1"/>
  <c r="Q7" i="1"/>
  <c r="Q8" i="1"/>
  <c r="Q9" i="1"/>
  <c r="Q2" i="1"/>
  <c r="P3" i="1"/>
  <c r="P4" i="1"/>
  <c r="P5" i="1"/>
  <c r="P6" i="1"/>
  <c r="P7" i="1"/>
  <c r="P8" i="1"/>
  <c r="P9" i="1"/>
  <c r="P2" i="1"/>
</calcChain>
</file>

<file path=xl/sharedStrings.xml><?xml version="1.0" encoding="utf-8"?>
<sst xmlns="http://schemas.openxmlformats.org/spreadsheetml/2006/main" count="17" uniqueCount="17">
  <si>
    <t>Volume(mL)</t>
  </si>
  <si>
    <t>Time(s)</t>
  </si>
  <si>
    <t>h1</t>
  </si>
  <si>
    <t>h2</t>
  </si>
  <si>
    <t>h3</t>
  </si>
  <si>
    <t>h4</t>
  </si>
  <si>
    <t>h5</t>
  </si>
  <si>
    <t>Flow rate (ml/s)</t>
  </si>
  <si>
    <t xml:space="preserve">∆P3 = 𝜌𝑔(h1 – h4) </t>
  </si>
  <si>
    <t xml:space="preserve">∆P4 = 𝜌𝑔(h1 – h5) </t>
  </si>
  <si>
    <t xml:space="preserve">∆P2 = 𝜌𝑔(h1 – h3) </t>
  </si>
  <si>
    <t xml:space="preserve">∆P1 = 𝜌𝑔(h1 – h2)  </t>
  </si>
  <si>
    <t>h1 (mm)</t>
  </si>
  <si>
    <t>h2 (mm)</t>
  </si>
  <si>
    <t>h3 (mm)</t>
  </si>
  <si>
    <t>h4 (mm)</t>
  </si>
  <si>
    <t>h5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</si>
</sst>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∆P2 = 𝜌𝑔(h1 – h3) 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54713757655293094"/>
                  <c:y val="-0.196224482356372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Sheet1!$M$2:$M$9</c:f>
              <c:numCache>
                <c:formatCode>General</c:formatCode>
                <c:ptCount val="8"/>
                <c:pt idx="0">
                  <c:v>0</c:v>
                </c:pt>
                <c:pt idx="1">
                  <c:v>3.7735849056603774</c:v>
                </c:pt>
                <c:pt idx="2">
                  <c:v>3.7313432835820897</c:v>
                </c:pt>
                <c:pt idx="3">
                  <c:v>5.4054054054054053</c:v>
                </c:pt>
                <c:pt idx="4">
                  <c:v>6.1747452917567145</c:v>
                </c:pt>
                <c:pt idx="5">
                  <c:v>12.202562538133007</c:v>
                </c:pt>
                <c:pt idx="6">
                  <c:v>14.285714285714286</c:v>
                </c:pt>
                <c:pt idx="7">
                  <c:v>14.936519790888722</c:v>
                </c:pt>
              </c:numCache>
            </c:numRef>
          </c:xVal>
          <c:yVal>
            <c:numRef>
              <c:f>Sheet1!$O$2:$O$9</c:f>
              <c:numCache>
                <c:formatCode>General</c:formatCode>
                <c:ptCount val="8"/>
                <c:pt idx="0">
                  <c:v>0</c:v>
                </c:pt>
                <c:pt idx="1">
                  <c:v>63.274499999999996</c:v>
                </c:pt>
                <c:pt idx="2">
                  <c:v>64.942200000000014</c:v>
                </c:pt>
                <c:pt idx="3">
                  <c:v>113.40360000000001</c:v>
                </c:pt>
                <c:pt idx="4">
                  <c:v>129.98249999999999</c:v>
                </c:pt>
                <c:pt idx="5">
                  <c:v>491.28480000000002</c:v>
                </c:pt>
                <c:pt idx="6">
                  <c:v>664.13700000000017</c:v>
                </c:pt>
                <c:pt idx="7">
                  <c:v>829.33739999999989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8A-458E-ACF5-1F224E7F3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08735"/>
        <c:axId val="75506815"/>
      </c:scatterChart>
      <c:valAx>
        <c:axId val="75508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06815"/>
        <c:crosses val="autoZero"/>
        <c:crossBetween val="midCat"/>
      </c:valAx>
      <c:valAx>
        <c:axId val="7550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08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56918825258263E-2"/>
          <c:y val="0.16549295774647887"/>
          <c:w val="0.87730046279034057"/>
          <c:h val="0.7165809027392702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Sheet1!$P$1</c:f>
              <c:strCache>
                <c:ptCount val="1"/>
                <c:pt idx="0">
                  <c:v>∆P3 = 𝜌𝑔(h1 – h4) 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49767935258092738"/>
                  <c:y val="-0.224284047827354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Sheet1!$M$2:$M$9</c:f>
              <c:numCache>
                <c:formatCode>General</c:formatCode>
                <c:ptCount val="8"/>
                <c:pt idx="0">
                  <c:v>0</c:v>
                </c:pt>
                <c:pt idx="1">
                  <c:v>3.7735849056603774</c:v>
                </c:pt>
                <c:pt idx="2">
                  <c:v>3.7313432835820897</c:v>
                </c:pt>
                <c:pt idx="3">
                  <c:v>5.4054054054054053</c:v>
                </c:pt>
                <c:pt idx="4">
                  <c:v>6.1747452917567145</c:v>
                </c:pt>
                <c:pt idx="5">
                  <c:v>12.202562538133007</c:v>
                </c:pt>
                <c:pt idx="6">
                  <c:v>14.285714285714286</c:v>
                </c:pt>
                <c:pt idx="7">
                  <c:v>14.936519790888722</c:v>
                </c:pt>
              </c:numCache>
            </c:numRef>
          </c:xVal>
          <c:yVal>
            <c:numRef>
              <c:f>Sheet1!$P$2:$P$9</c:f>
              <c:numCache>
                <c:formatCode>General</c:formatCode>
                <c:ptCount val="8"/>
                <c:pt idx="0">
                  <c:v>0</c:v>
                </c:pt>
                <c:pt idx="1">
                  <c:v>50.325299999999991</c:v>
                </c:pt>
                <c:pt idx="2">
                  <c:v>44.145000000000003</c:v>
                </c:pt>
                <c:pt idx="3">
                  <c:v>71.809200000000018</c:v>
                </c:pt>
                <c:pt idx="4">
                  <c:v>77.891400000000004</c:v>
                </c:pt>
                <c:pt idx="5">
                  <c:v>233.87040000000005</c:v>
                </c:pt>
                <c:pt idx="6">
                  <c:v>278.99640000000005</c:v>
                </c:pt>
                <c:pt idx="7">
                  <c:v>348.15689999999995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50-4C88-93DC-465A47BDE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73823"/>
        <c:axId val="67974783"/>
      </c:scatterChart>
      <c:valAx>
        <c:axId val="6797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74783"/>
        <c:crosses val="autoZero"/>
        <c:crossBetween val="midCat"/>
      </c:valAx>
      <c:valAx>
        <c:axId val="6797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73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Sheet1!$Q$1</c:f>
              <c:strCache>
                <c:ptCount val="1"/>
                <c:pt idx="0">
                  <c:v>∆P4 = 𝜌𝑔(h1 – h5) 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52823490813648299"/>
                  <c:y val="-0.182323563721201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Sheet1!$M$2:$M$9</c:f>
              <c:numCache>
                <c:formatCode>General</c:formatCode>
                <c:ptCount val="8"/>
                <c:pt idx="0">
                  <c:v>0</c:v>
                </c:pt>
                <c:pt idx="1">
                  <c:v>3.7735849056603774</c:v>
                </c:pt>
                <c:pt idx="2">
                  <c:v>3.7313432835820897</c:v>
                </c:pt>
                <c:pt idx="3">
                  <c:v>5.4054054054054053</c:v>
                </c:pt>
                <c:pt idx="4">
                  <c:v>6.1747452917567145</c:v>
                </c:pt>
                <c:pt idx="5">
                  <c:v>12.202562538133007</c:v>
                </c:pt>
                <c:pt idx="6">
                  <c:v>14.285714285714286</c:v>
                </c:pt>
                <c:pt idx="7">
                  <c:v>14.936519790888722</c:v>
                </c:pt>
              </c:numCache>
            </c:numRef>
          </c:xVal>
          <c:yVal>
            <c:numRef>
              <c:f>Sheet1!$Q$2:$Q$9</c:f>
              <c:numCache>
                <c:formatCode>General</c:formatCode>
                <c:ptCount val="8"/>
                <c:pt idx="0">
                  <c:v>0</c:v>
                </c:pt>
                <c:pt idx="1">
                  <c:v>42.477299999999985</c:v>
                </c:pt>
                <c:pt idx="2">
                  <c:v>36.297000000000011</c:v>
                </c:pt>
                <c:pt idx="3">
                  <c:v>64.059300000000022</c:v>
                </c:pt>
                <c:pt idx="4">
                  <c:v>72.888299999999987</c:v>
                </c:pt>
                <c:pt idx="5">
                  <c:v>228.76919999999998</c:v>
                </c:pt>
                <c:pt idx="6">
                  <c:v>258.39540000000005</c:v>
                </c:pt>
                <c:pt idx="7">
                  <c:v>327.85019999999992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D7-4943-9BED-4D8C09675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491343"/>
        <c:axId val="630494703"/>
      </c:scatterChart>
      <c:valAx>
        <c:axId val="630491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494703"/>
        <c:crosses val="autoZero"/>
        <c:crossBetween val="midCat"/>
      </c:valAx>
      <c:valAx>
        <c:axId val="63049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491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∆P1 = 𝜌𝑔(h1 – h2)  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55318163968379708"/>
                  <c:y val="-0.277217296594416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Sheet1!$M$2:$M$9</c:f>
              <c:numCache>
                <c:formatCode>General</c:formatCode>
                <c:ptCount val="8"/>
                <c:pt idx="0">
                  <c:v>0</c:v>
                </c:pt>
                <c:pt idx="1">
                  <c:v>3.7735849056603774</c:v>
                </c:pt>
                <c:pt idx="2">
                  <c:v>3.7313432835820897</c:v>
                </c:pt>
                <c:pt idx="3">
                  <c:v>5.4054054054054053</c:v>
                </c:pt>
                <c:pt idx="4">
                  <c:v>6.1747452917567145</c:v>
                </c:pt>
                <c:pt idx="5">
                  <c:v>12.202562538133007</c:v>
                </c:pt>
                <c:pt idx="6">
                  <c:v>14.285714285714286</c:v>
                </c:pt>
                <c:pt idx="7">
                  <c:v>14.936519790888722</c:v>
                </c:pt>
              </c:numCache>
            </c:numRef>
          </c:xVal>
          <c:yVal>
            <c:numRef>
              <c:f>Sheet1!$N$2:$N$9</c:f>
              <c:numCache>
                <c:formatCode>General</c:formatCode>
                <c:ptCount val="8"/>
                <c:pt idx="0">
                  <c:v>0</c:v>
                </c:pt>
                <c:pt idx="1">
                  <c:v>0.68669999999998976</c:v>
                </c:pt>
                <c:pt idx="2">
                  <c:v>5.1993000000000151</c:v>
                </c:pt>
                <c:pt idx="3">
                  <c:v>6.8670000000000275</c:v>
                </c:pt>
                <c:pt idx="4">
                  <c:v>2.5505999999999802</c:v>
                </c:pt>
                <c:pt idx="5">
                  <c:v>28.645199999999981</c:v>
                </c:pt>
                <c:pt idx="6">
                  <c:v>19.423800000000039</c:v>
                </c:pt>
                <c:pt idx="7">
                  <c:v>23.347799999999957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C5-4712-B23A-7C9ABFBC3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2483503"/>
        <c:axId val="2052489743"/>
      </c:scatterChart>
      <c:valAx>
        <c:axId val="2052483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489743"/>
        <c:crosses val="autoZero"/>
        <c:crossBetween val="midCat"/>
      </c:valAx>
      <c:valAx>
        <c:axId val="205248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483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Flowrate vs ∆P </a:t>
            </a:r>
          </a:p>
        </c:rich>
      </c:tx>
      <c:layout>
        <c:manualLayout>
          <c:xMode val="edge"/>
          <c:yMode val="edge"/>
          <c:x val="0.45205154418353094"/>
          <c:y val="4.5553084782852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287524518939012E-2"/>
          <c:y val="0.11387000128482765"/>
          <c:w val="0.84832001804465118"/>
          <c:h val="0.6530100337448132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∆P1 = 𝜌𝑔(h1 – h2)  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Sheet1!$M$2:$M$9</c:f>
              <c:numCache>
                <c:formatCode>General</c:formatCode>
                <c:ptCount val="8"/>
                <c:pt idx="0">
                  <c:v>0</c:v>
                </c:pt>
                <c:pt idx="1">
                  <c:v>3.7735849056603774</c:v>
                </c:pt>
                <c:pt idx="2">
                  <c:v>3.7313432835820897</c:v>
                </c:pt>
                <c:pt idx="3">
                  <c:v>5.4054054054054053</c:v>
                </c:pt>
                <c:pt idx="4">
                  <c:v>6.1747452917567145</c:v>
                </c:pt>
                <c:pt idx="5">
                  <c:v>12.202562538133007</c:v>
                </c:pt>
                <c:pt idx="6">
                  <c:v>14.285714285714286</c:v>
                </c:pt>
                <c:pt idx="7">
                  <c:v>14.936519790888722</c:v>
                </c:pt>
              </c:numCache>
            </c:numRef>
          </c:xVal>
          <c:yVal>
            <c:numRef>
              <c:f>Sheet1!$N$2:$N$9</c:f>
              <c:numCache>
                <c:formatCode>General</c:formatCode>
                <c:ptCount val="8"/>
                <c:pt idx="0">
                  <c:v>0</c:v>
                </c:pt>
                <c:pt idx="1">
                  <c:v>0.68669999999998976</c:v>
                </c:pt>
                <c:pt idx="2">
                  <c:v>5.1993000000000151</c:v>
                </c:pt>
                <c:pt idx="3">
                  <c:v>6.8670000000000275</c:v>
                </c:pt>
                <c:pt idx="4">
                  <c:v>2.5505999999999802</c:v>
                </c:pt>
                <c:pt idx="5">
                  <c:v>28.645199999999981</c:v>
                </c:pt>
                <c:pt idx="6">
                  <c:v>19.423800000000039</c:v>
                </c:pt>
                <c:pt idx="7">
                  <c:v>23.347799999999957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F6-4B4B-B274-E723A1F0B79C}"/>
            </c:ext>
          </c:extLst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∆P2 = 𝜌𝑔(h1 – h3) 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Sheet1!$M$2:$M$9</c:f>
              <c:numCache>
                <c:formatCode>General</c:formatCode>
                <c:ptCount val="8"/>
                <c:pt idx="0">
                  <c:v>0</c:v>
                </c:pt>
                <c:pt idx="1">
                  <c:v>3.7735849056603774</c:v>
                </c:pt>
                <c:pt idx="2">
                  <c:v>3.7313432835820897</c:v>
                </c:pt>
                <c:pt idx="3">
                  <c:v>5.4054054054054053</c:v>
                </c:pt>
                <c:pt idx="4">
                  <c:v>6.1747452917567145</c:v>
                </c:pt>
                <c:pt idx="5">
                  <c:v>12.202562538133007</c:v>
                </c:pt>
                <c:pt idx="6">
                  <c:v>14.285714285714286</c:v>
                </c:pt>
                <c:pt idx="7">
                  <c:v>14.936519790888722</c:v>
                </c:pt>
              </c:numCache>
            </c:numRef>
          </c:xVal>
          <c:yVal>
            <c:numRef>
              <c:f>Sheet1!$O$2:$O$9</c:f>
              <c:numCache>
                <c:formatCode>General</c:formatCode>
                <c:ptCount val="8"/>
                <c:pt idx="0">
                  <c:v>0</c:v>
                </c:pt>
                <c:pt idx="1">
                  <c:v>63.274499999999996</c:v>
                </c:pt>
                <c:pt idx="2">
                  <c:v>64.942200000000014</c:v>
                </c:pt>
                <c:pt idx="3">
                  <c:v>113.40360000000001</c:v>
                </c:pt>
                <c:pt idx="4">
                  <c:v>129.98249999999999</c:v>
                </c:pt>
                <c:pt idx="5">
                  <c:v>491.28480000000002</c:v>
                </c:pt>
                <c:pt idx="6">
                  <c:v>664.13700000000017</c:v>
                </c:pt>
                <c:pt idx="7">
                  <c:v>829.33739999999989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F6-4B4B-B274-E723A1F0B79C}"/>
            </c:ext>
          </c:extLst>
        </c:ser>
        <c:ser>
          <c:idx val="2"/>
          <c:order val="2"/>
          <c:tx>
            <c:strRef>
              <c:f>Sheet1!$P$1</c:f>
              <c:strCache>
                <c:ptCount val="1"/>
                <c:pt idx="0">
                  <c:v>∆P3 = 𝜌𝑔(h1 – h4) 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Sheet1!$M$2:$M$9</c:f>
              <c:numCache>
                <c:formatCode>General</c:formatCode>
                <c:ptCount val="8"/>
                <c:pt idx="0">
                  <c:v>0</c:v>
                </c:pt>
                <c:pt idx="1">
                  <c:v>3.7735849056603774</c:v>
                </c:pt>
                <c:pt idx="2">
                  <c:v>3.7313432835820897</c:v>
                </c:pt>
                <c:pt idx="3">
                  <c:v>5.4054054054054053</c:v>
                </c:pt>
                <c:pt idx="4">
                  <c:v>6.1747452917567145</c:v>
                </c:pt>
                <c:pt idx="5">
                  <c:v>12.202562538133007</c:v>
                </c:pt>
                <c:pt idx="6">
                  <c:v>14.285714285714286</c:v>
                </c:pt>
                <c:pt idx="7">
                  <c:v>14.936519790888722</c:v>
                </c:pt>
              </c:numCache>
            </c:numRef>
          </c:xVal>
          <c:yVal>
            <c:numRef>
              <c:f>Sheet1!$P$2:$P$9</c:f>
              <c:numCache>
                <c:formatCode>General</c:formatCode>
                <c:ptCount val="8"/>
                <c:pt idx="0">
                  <c:v>0</c:v>
                </c:pt>
                <c:pt idx="1">
                  <c:v>50.325299999999991</c:v>
                </c:pt>
                <c:pt idx="2">
                  <c:v>44.145000000000003</c:v>
                </c:pt>
                <c:pt idx="3">
                  <c:v>71.809200000000018</c:v>
                </c:pt>
                <c:pt idx="4">
                  <c:v>77.891400000000004</c:v>
                </c:pt>
                <c:pt idx="5">
                  <c:v>233.87040000000005</c:v>
                </c:pt>
                <c:pt idx="6">
                  <c:v>278.99640000000005</c:v>
                </c:pt>
                <c:pt idx="7">
                  <c:v>348.15689999999995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F6-4B4B-B274-E723A1F0B79C}"/>
            </c:ext>
          </c:extLst>
        </c:ser>
        <c:ser>
          <c:idx val="3"/>
          <c:order val="3"/>
          <c:tx>
            <c:strRef>
              <c:f>Sheet1!$Q$1</c:f>
              <c:strCache>
                <c:ptCount val="1"/>
                <c:pt idx="0">
                  <c:v>∆P4 = 𝜌𝑔(h1 – h5) 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Sheet1!$M$2:$M$9</c:f>
              <c:numCache>
                <c:formatCode>General</c:formatCode>
                <c:ptCount val="8"/>
                <c:pt idx="0">
                  <c:v>0</c:v>
                </c:pt>
                <c:pt idx="1">
                  <c:v>3.7735849056603774</c:v>
                </c:pt>
                <c:pt idx="2">
                  <c:v>3.7313432835820897</c:v>
                </c:pt>
                <c:pt idx="3">
                  <c:v>5.4054054054054053</c:v>
                </c:pt>
                <c:pt idx="4">
                  <c:v>6.1747452917567145</c:v>
                </c:pt>
                <c:pt idx="5">
                  <c:v>12.202562538133007</c:v>
                </c:pt>
                <c:pt idx="6">
                  <c:v>14.285714285714286</c:v>
                </c:pt>
                <c:pt idx="7">
                  <c:v>14.936519790888722</c:v>
                </c:pt>
              </c:numCache>
            </c:numRef>
          </c:xVal>
          <c:yVal>
            <c:numRef>
              <c:f>Sheet1!$Q$2:$Q$9</c:f>
              <c:numCache>
                <c:formatCode>General</c:formatCode>
                <c:ptCount val="8"/>
                <c:pt idx="0">
                  <c:v>0</c:v>
                </c:pt>
                <c:pt idx="1">
                  <c:v>42.477299999999985</c:v>
                </c:pt>
                <c:pt idx="2">
                  <c:v>36.297000000000011</c:v>
                </c:pt>
                <c:pt idx="3">
                  <c:v>64.059300000000022</c:v>
                </c:pt>
                <c:pt idx="4">
                  <c:v>72.888299999999987</c:v>
                </c:pt>
                <c:pt idx="5">
                  <c:v>228.76919999999998</c:v>
                </c:pt>
                <c:pt idx="6">
                  <c:v>258.39540000000005</c:v>
                </c:pt>
                <c:pt idx="7">
                  <c:v>327.85019999999992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F6-4B4B-B274-E723A1F0B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6436623"/>
        <c:axId val="866431823"/>
      </c:scatterChart>
      <c:valAx>
        <c:axId val="86643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chemeClr val="tx1"/>
                    </a:solidFill>
                  </a:rPr>
                  <a:t>Flowrate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431823"/>
        <c:crosses val="autoZero"/>
        <c:crossBetween val="midCat"/>
      </c:valAx>
      <c:valAx>
        <c:axId val="86643182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>
                    <a:solidFill>
                      <a:schemeClr val="tx1"/>
                    </a:solidFill>
                  </a:rPr>
                  <a:t>∆P</a:t>
                </a:r>
              </a:p>
            </c:rich>
          </c:tx>
          <c:layout>
            <c:manualLayout>
              <c:xMode val="edge"/>
              <c:yMode val="edge"/>
              <c:x val="2.2421715640130582E-2"/>
              <c:y val="0.425832606994776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4366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ayout>
        <c:manualLayout>
          <c:xMode val="edge"/>
          <c:yMode val="edge"/>
          <c:x val="0.26022222222222224"/>
          <c:y val="0.87557596967045781"/>
          <c:w val="0.50206754591537084"/>
          <c:h val="0.124424030329542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H1 vs</a:t>
            </a:r>
            <a:r>
              <a:rPr lang="en-US" baseline="0"/>
              <a:t> Flow Rate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H1 vs Flow Rate</c:v>
          </c:tx>
          <c:spPr>
            <a:ln w="25400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</c:spPr>
          </c:marker>
          <c:trendline>
            <c:spPr>
              <a:ln w="6350">
                <a:prstDash val="dash"/>
              </a:ln>
            </c:spPr>
            <c:trendlineType val="poly"/>
            <c:order val="2"/>
            <c:intercept val="0"/>
            <c:dispRSqr val="0"/>
            <c:dispEq val="1"/>
            <c:trendlineLbl>
              <c:layout>
                <c:manualLayout>
                  <c:x val="2.9231117628398987E-2"/>
                  <c:y val="-0.15791170038425184"/>
                </c:manualLayout>
              </c:layout>
              <c:numFmt formatCode="General" sourceLinked="0"/>
            </c:trendlineLbl>
          </c:trendline>
          <c:xVal>
            <c:numRef>
              <c:f>Sheet1!$M$2:$M$9</c:f>
              <c:numCache>
                <c:formatCode>General</c:formatCode>
                <c:ptCount val="8"/>
                <c:pt idx="0">
                  <c:v>0</c:v>
                </c:pt>
                <c:pt idx="1">
                  <c:v>3.7735849056603774</c:v>
                </c:pt>
                <c:pt idx="2">
                  <c:v>3.7313432835820897</c:v>
                </c:pt>
                <c:pt idx="3">
                  <c:v>5.4054054054054053</c:v>
                </c:pt>
                <c:pt idx="4">
                  <c:v>6.1747452917567145</c:v>
                </c:pt>
                <c:pt idx="5">
                  <c:v>12.202562538133007</c:v>
                </c:pt>
                <c:pt idx="6">
                  <c:v>14.285714285714286</c:v>
                </c:pt>
                <c:pt idx="7">
                  <c:v>14.936519790888722</c:v>
                </c:pt>
              </c:numCache>
            </c:numRef>
          </c:xVal>
          <c:yVal>
            <c:numRef>
              <c:f>Sheet1!$D$2:$D$9</c:f>
              <c:numCache>
                <c:formatCode>General</c:formatCode>
                <c:ptCount val="8"/>
                <c:pt idx="0">
                  <c:v>0</c:v>
                </c:pt>
                <c:pt idx="1">
                  <c:v>16.52</c:v>
                </c:pt>
                <c:pt idx="2">
                  <c:v>16.95</c:v>
                </c:pt>
                <c:pt idx="3">
                  <c:v>22.160000000000004</c:v>
                </c:pt>
                <c:pt idx="4">
                  <c:v>25.97</c:v>
                </c:pt>
                <c:pt idx="5">
                  <c:v>77.900000000000006</c:v>
                </c:pt>
                <c:pt idx="6">
                  <c:v>104.80000000000001</c:v>
                </c:pt>
                <c:pt idx="7">
                  <c:v>130.39999999999998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01E-144D-B099-1E84333D4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6505792"/>
        <c:axId val="1606507504"/>
      </c:scatterChart>
      <c:valAx>
        <c:axId val="16065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507504"/>
        <c:crosses val="autoZero"/>
        <c:crossBetween val="midCat"/>
      </c:valAx>
      <c:valAx>
        <c:axId val="160650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50579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58512</xdr:colOff>
      <xdr:row>10</xdr:row>
      <xdr:rowOff>47625</xdr:rowOff>
    </xdr:from>
    <xdr:to>
      <xdr:col>17</xdr:col>
      <xdr:colOff>405992</xdr:colOff>
      <xdr:row>25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8B3E2F6-AC84-D934-021C-8875EA32F5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54377</xdr:colOff>
      <xdr:row>25</xdr:row>
      <xdr:rowOff>83480</xdr:rowOff>
    </xdr:from>
    <xdr:to>
      <xdr:col>13</xdr:col>
      <xdr:colOff>36471</xdr:colOff>
      <xdr:row>40</xdr:row>
      <xdr:rowOff>67151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15EC086-E7B8-9682-935B-088451CFC5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78869</xdr:colOff>
      <xdr:row>25</xdr:row>
      <xdr:rowOff>72867</xdr:rowOff>
    </xdr:from>
    <xdr:to>
      <xdr:col>17</xdr:col>
      <xdr:colOff>422484</xdr:colOff>
      <xdr:row>40</xdr:row>
      <xdr:rowOff>50590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4CC9A69-9981-E189-8E3D-BE08160C3F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49449</xdr:colOff>
      <xdr:row>10</xdr:row>
      <xdr:rowOff>53953</xdr:rowOff>
    </xdr:from>
    <xdr:to>
      <xdr:col>13</xdr:col>
      <xdr:colOff>40378</xdr:colOff>
      <xdr:row>25</xdr:row>
      <xdr:rowOff>75725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83A88E5-C49F-3A89-E75A-F0569DF114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33382</xdr:colOff>
      <xdr:row>8</xdr:row>
      <xdr:rowOff>93848</xdr:rowOff>
    </xdr:from>
    <xdr:to>
      <xdr:col>41</xdr:col>
      <xdr:colOff>353935</xdr:colOff>
      <xdr:row>42</xdr:row>
      <xdr:rowOff>135327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F06ADF-E527-2C47-FD87-370B4F7D52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4281</xdr:colOff>
      <xdr:row>4</xdr:row>
      <xdr:rowOff>26828</xdr:rowOff>
    </xdr:from>
    <xdr:to>
      <xdr:col>24</xdr:col>
      <xdr:colOff>552236</xdr:colOff>
      <xdr:row>18</xdr:row>
      <xdr:rowOff>172949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EDC21A-77BE-2F7B-6911-98FA137861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D380-7977-4886-8FA5-5F8056EE28BD}">
  <dimension ref="A1:Q9"/>
  <sheetViews>
    <sheetView tabSelected="1" topLeftCell="C1" workbookViewId="0">
      <selection activeCell="N3" sqref="N3"/>
    </sheetView>
  </sheetViews>
  <sheetFormatPr baseColWidth="10" defaultColWidth="8.83203125" defaultRowHeight="15" x14ac:dyDescent="0.2"/>
  <cols>
    <col min="5" max="6" width="8.6640625" customWidth="1"/>
    <col min="13" max="13" width="13.33203125" customWidth="1"/>
    <col min="14" max="14" width="14.6640625" customWidth="1"/>
    <col min="15" max="15" width="15.83203125" customWidth="1"/>
    <col min="16" max="16" width="15.33203125" bestFit="1" customWidth="1"/>
    <col min="17" max="17" width="14.6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13</v>
      </c>
      <c r="G1" t="s">
        <v>4</v>
      </c>
      <c r="H1" t="s">
        <v>14</v>
      </c>
      <c r="I1" t="s">
        <v>5</v>
      </c>
      <c r="J1" t="s">
        <v>15</v>
      </c>
      <c r="K1" t="s">
        <v>6</v>
      </c>
      <c r="L1" t="s">
        <v>16</v>
      </c>
      <c r="M1" t="s">
        <v>7</v>
      </c>
      <c r="N1" t="s">
        <v>11</v>
      </c>
      <c r="O1" t="s">
        <v>10</v>
      </c>
      <c r="P1" t="s">
        <v>8</v>
      </c>
      <c r="Q1" t="s">
        <v>9</v>
      </c>
    </row>
    <row r="2" spans="1:17" x14ac:dyDescent="0.2">
      <c r="A2">
        <v>200</v>
      </c>
      <c r="B2">
        <v>0</v>
      </c>
      <c r="C2">
        <v>0</v>
      </c>
      <c r="D2">
        <f>C2*10</f>
        <v>0</v>
      </c>
      <c r="E2">
        <v>0</v>
      </c>
      <c r="F2">
        <f>E2*10</f>
        <v>0</v>
      </c>
      <c r="G2">
        <v>0</v>
      </c>
      <c r="H2">
        <f>G2*10</f>
        <v>0</v>
      </c>
      <c r="I2">
        <v>0</v>
      </c>
      <c r="J2">
        <f>I2*10</f>
        <v>0</v>
      </c>
      <c r="K2">
        <v>0</v>
      </c>
      <c r="L2">
        <f>K2*10</f>
        <v>0</v>
      </c>
      <c r="M2">
        <v>0</v>
      </c>
      <c r="N2">
        <f>1000*9.81*(C2-E2)/100</f>
        <v>0</v>
      </c>
      <c r="O2">
        <f>1000*9.81*(C2-G2)/100</f>
        <v>0</v>
      </c>
      <c r="P2">
        <f>1000*9.81*(C2-I2)/100</f>
        <v>0</v>
      </c>
      <c r="Q2">
        <f>1000*9.81*(C2-K2)/100</f>
        <v>0</v>
      </c>
    </row>
    <row r="3" spans="1:17" x14ac:dyDescent="0.2">
      <c r="A3">
        <v>200</v>
      </c>
      <c r="B3">
        <v>53</v>
      </c>
      <c r="C3">
        <v>1.6519999999999999</v>
      </c>
      <c r="D3">
        <f t="shared" ref="D3:D9" si="0">C3*10</f>
        <v>16.52</v>
      </c>
      <c r="E3">
        <v>1.645</v>
      </c>
      <c r="F3">
        <f t="shared" ref="F3:F9" si="1">E3*10</f>
        <v>16.45</v>
      </c>
      <c r="G3">
        <v>1.0069999999999999</v>
      </c>
      <c r="H3">
        <f t="shared" ref="H3:H9" si="2">G3*10</f>
        <v>10.069999999999999</v>
      </c>
      <c r="I3">
        <v>1.139</v>
      </c>
      <c r="J3">
        <f t="shared" ref="J3:J9" si="3">I3*10</f>
        <v>11.39</v>
      </c>
      <c r="K3">
        <v>1.2190000000000001</v>
      </c>
      <c r="L3">
        <f t="shared" ref="L3:L9" si="4">K3*10</f>
        <v>12.190000000000001</v>
      </c>
      <c r="M3">
        <v>3.7735849056603774</v>
      </c>
      <c r="N3">
        <f t="shared" ref="N3:N9" si="5">1000*9.81*(C3-E3)/100</f>
        <v>0.68669999999998976</v>
      </c>
      <c r="O3">
        <f t="shared" ref="O3:O9" si="6">1000*9.81*(C3-G3)/100</f>
        <v>63.274499999999996</v>
      </c>
      <c r="P3">
        <f t="shared" ref="P3:P9" si="7">1000*9.81*(C3-I3)/100</f>
        <v>50.325299999999991</v>
      </c>
      <c r="Q3">
        <f t="shared" ref="Q3:Q9" si="8">1000*9.81*(C3-K3)/100</f>
        <v>42.477299999999985</v>
      </c>
    </row>
    <row r="4" spans="1:17" x14ac:dyDescent="0.2">
      <c r="A4">
        <v>200</v>
      </c>
      <c r="B4">
        <v>53.6</v>
      </c>
      <c r="C4">
        <v>1.6950000000000001</v>
      </c>
      <c r="D4">
        <f t="shared" si="0"/>
        <v>16.95</v>
      </c>
      <c r="E4">
        <v>1.6419999999999999</v>
      </c>
      <c r="F4">
        <f t="shared" si="1"/>
        <v>16.419999999999998</v>
      </c>
      <c r="G4">
        <v>1.0329999999999999</v>
      </c>
      <c r="H4">
        <f t="shared" si="2"/>
        <v>10.329999999999998</v>
      </c>
      <c r="I4">
        <v>1.2450000000000001</v>
      </c>
      <c r="J4">
        <f t="shared" si="3"/>
        <v>12.450000000000001</v>
      </c>
      <c r="K4">
        <v>1.325</v>
      </c>
      <c r="L4">
        <f t="shared" si="4"/>
        <v>13.25</v>
      </c>
      <c r="M4">
        <v>3.7313432835820897</v>
      </c>
      <c r="N4">
        <f t="shared" si="5"/>
        <v>5.1993000000000151</v>
      </c>
      <c r="O4">
        <f t="shared" si="6"/>
        <v>64.942200000000014</v>
      </c>
      <c r="P4">
        <f t="shared" si="7"/>
        <v>44.145000000000003</v>
      </c>
      <c r="Q4">
        <f t="shared" si="8"/>
        <v>36.297000000000011</v>
      </c>
    </row>
    <row r="5" spans="1:17" x14ac:dyDescent="0.2">
      <c r="A5">
        <v>200</v>
      </c>
      <c r="B5">
        <v>37</v>
      </c>
      <c r="C5">
        <v>2.2160000000000002</v>
      </c>
      <c r="D5">
        <f t="shared" si="0"/>
        <v>22.160000000000004</v>
      </c>
      <c r="E5">
        <v>2.1459999999999999</v>
      </c>
      <c r="F5">
        <f t="shared" si="1"/>
        <v>21.46</v>
      </c>
      <c r="G5">
        <v>1.06</v>
      </c>
      <c r="H5">
        <f t="shared" si="2"/>
        <v>10.600000000000001</v>
      </c>
      <c r="I5">
        <v>1.484</v>
      </c>
      <c r="J5">
        <f t="shared" si="3"/>
        <v>14.84</v>
      </c>
      <c r="K5">
        <v>1.5629999999999999</v>
      </c>
      <c r="L5">
        <f t="shared" si="4"/>
        <v>15.629999999999999</v>
      </c>
      <c r="M5">
        <v>5.4054054054054053</v>
      </c>
      <c r="N5">
        <f t="shared" si="5"/>
        <v>6.8670000000000275</v>
      </c>
      <c r="O5">
        <f t="shared" si="6"/>
        <v>113.40360000000001</v>
      </c>
      <c r="P5">
        <f t="shared" si="7"/>
        <v>71.809200000000018</v>
      </c>
      <c r="Q5">
        <f t="shared" si="8"/>
        <v>64.059300000000022</v>
      </c>
    </row>
    <row r="6" spans="1:17" x14ac:dyDescent="0.2">
      <c r="A6">
        <v>200</v>
      </c>
      <c r="B6">
        <v>32.39</v>
      </c>
      <c r="C6">
        <v>2.597</v>
      </c>
      <c r="D6">
        <f t="shared" si="0"/>
        <v>25.97</v>
      </c>
      <c r="E6">
        <v>2.5710000000000002</v>
      </c>
      <c r="F6">
        <f t="shared" si="1"/>
        <v>25.71</v>
      </c>
      <c r="G6">
        <v>1.272</v>
      </c>
      <c r="H6">
        <f t="shared" si="2"/>
        <v>12.72</v>
      </c>
      <c r="I6">
        <v>1.8029999999999999</v>
      </c>
      <c r="J6">
        <f t="shared" si="3"/>
        <v>18.03</v>
      </c>
      <c r="K6">
        <v>1.8540000000000001</v>
      </c>
      <c r="L6">
        <f t="shared" si="4"/>
        <v>18.54</v>
      </c>
      <c r="M6">
        <v>6.1747452917567145</v>
      </c>
      <c r="N6">
        <f t="shared" si="5"/>
        <v>2.5505999999999802</v>
      </c>
      <c r="O6">
        <f t="shared" si="6"/>
        <v>129.98249999999999</v>
      </c>
      <c r="P6">
        <f t="shared" si="7"/>
        <v>77.891400000000004</v>
      </c>
      <c r="Q6">
        <f t="shared" si="8"/>
        <v>72.888299999999987</v>
      </c>
    </row>
    <row r="7" spans="1:17" x14ac:dyDescent="0.2">
      <c r="A7">
        <v>200</v>
      </c>
      <c r="B7">
        <v>16.39</v>
      </c>
      <c r="C7">
        <v>7.79</v>
      </c>
      <c r="D7">
        <f t="shared" si="0"/>
        <v>77.900000000000006</v>
      </c>
      <c r="E7">
        <v>7.4980000000000002</v>
      </c>
      <c r="F7">
        <f t="shared" si="1"/>
        <v>74.98</v>
      </c>
      <c r="G7">
        <v>2.782</v>
      </c>
      <c r="H7">
        <f t="shared" si="2"/>
        <v>27.82</v>
      </c>
      <c r="I7">
        <v>5.4059999999999997</v>
      </c>
      <c r="J7">
        <f t="shared" si="3"/>
        <v>54.059999999999995</v>
      </c>
      <c r="K7">
        <v>5.4580000000000002</v>
      </c>
      <c r="L7">
        <f t="shared" si="4"/>
        <v>54.58</v>
      </c>
      <c r="M7">
        <v>12.202562538133007</v>
      </c>
      <c r="N7">
        <f t="shared" si="5"/>
        <v>28.645199999999981</v>
      </c>
      <c r="O7">
        <f t="shared" si="6"/>
        <v>491.28480000000002</v>
      </c>
      <c r="P7">
        <f t="shared" si="7"/>
        <v>233.87040000000005</v>
      </c>
      <c r="Q7">
        <f t="shared" si="8"/>
        <v>228.76919999999998</v>
      </c>
    </row>
    <row r="8" spans="1:17" x14ac:dyDescent="0.2">
      <c r="A8">
        <v>200</v>
      </c>
      <c r="B8">
        <v>14</v>
      </c>
      <c r="C8">
        <v>10.48</v>
      </c>
      <c r="D8">
        <f t="shared" si="0"/>
        <v>104.80000000000001</v>
      </c>
      <c r="E8">
        <v>10.282</v>
      </c>
      <c r="F8">
        <f t="shared" si="1"/>
        <v>102.82</v>
      </c>
      <c r="G8">
        <v>3.71</v>
      </c>
      <c r="H8">
        <f t="shared" si="2"/>
        <v>37.1</v>
      </c>
      <c r="I8">
        <v>7.6360000000000001</v>
      </c>
      <c r="J8">
        <f t="shared" si="3"/>
        <v>76.36</v>
      </c>
      <c r="K8">
        <v>7.8460000000000001</v>
      </c>
      <c r="L8">
        <f t="shared" si="4"/>
        <v>78.460000000000008</v>
      </c>
      <c r="M8">
        <v>14.285714285714286</v>
      </c>
      <c r="N8">
        <f t="shared" si="5"/>
        <v>19.423800000000039</v>
      </c>
      <c r="O8">
        <f t="shared" si="6"/>
        <v>664.13700000000017</v>
      </c>
      <c r="P8">
        <f t="shared" si="7"/>
        <v>278.99640000000005</v>
      </c>
      <c r="Q8">
        <f t="shared" si="8"/>
        <v>258.39540000000005</v>
      </c>
    </row>
    <row r="9" spans="1:17" x14ac:dyDescent="0.2">
      <c r="A9">
        <v>200</v>
      </c>
      <c r="B9">
        <v>13.39</v>
      </c>
      <c r="C9">
        <v>13.04</v>
      </c>
      <c r="D9">
        <f t="shared" si="0"/>
        <v>130.39999999999998</v>
      </c>
      <c r="E9">
        <v>12.802</v>
      </c>
      <c r="F9">
        <f t="shared" si="1"/>
        <v>128.01999999999998</v>
      </c>
      <c r="G9">
        <v>4.5860000000000003</v>
      </c>
      <c r="H9">
        <f t="shared" si="2"/>
        <v>45.86</v>
      </c>
      <c r="I9">
        <v>9.4909999999999997</v>
      </c>
      <c r="J9">
        <f t="shared" si="3"/>
        <v>94.91</v>
      </c>
      <c r="K9">
        <v>9.6980000000000004</v>
      </c>
      <c r="L9">
        <f t="shared" si="4"/>
        <v>96.98</v>
      </c>
      <c r="M9">
        <v>14.936519790888722</v>
      </c>
      <c r="N9">
        <f t="shared" si="5"/>
        <v>23.347799999999957</v>
      </c>
      <c r="O9">
        <f t="shared" si="6"/>
        <v>829.33739999999989</v>
      </c>
      <c r="P9">
        <f t="shared" si="7"/>
        <v>348.15689999999995</v>
      </c>
      <c r="Q9">
        <f t="shared" si="8"/>
        <v>327.85019999999992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Rahimi, Faraz</dc:creator>
  <cp:lastModifiedBy>Neil Christian Hendren</cp:lastModifiedBy>
  <dcterms:created xsi:type="dcterms:W3CDTF">2025-02-11T18:07:56Z</dcterms:created>
  <dcterms:modified xsi:type="dcterms:W3CDTF">2025-02-16T17:33:49Z</dcterms:modified>
</cp:coreProperties>
</file>