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99\Desktop\"/>
    </mc:Choice>
  </mc:AlternateContent>
  <xr:revisionPtr revIDLastSave="0" documentId="13_ncr:1_{37D5C8C7-1790-45D2-8F00-C1ED9B43B479}" xr6:coauthVersionLast="40" xr6:coauthVersionMax="40" xr10:uidLastSave="{00000000-0000-0000-0000-000000000000}"/>
  <bookViews>
    <workbookView xWindow="-120" yWindow="-120" windowWidth="20640" windowHeight="11160" xr2:uid="{00000000-000D-0000-FFFF-FFFF00000000}"/>
  </bookViews>
  <sheets>
    <sheet name="sheet" sheetId="4" r:id="rId1"/>
  </sheets>
  <definedNames>
    <definedName name="_xlnm._FilterDatabase" localSheetId="0" hidden="1">sheet!$A$5:$O$24</definedName>
    <definedName name="_xlnm.Print_Area" localSheetId="0">sheet!$A$1:$N$36</definedName>
  </definedNames>
  <calcPr calcId="181029"/>
</workbook>
</file>

<file path=xl/calcChain.xml><?xml version="1.0" encoding="utf-8"?>
<calcChain xmlns="http://schemas.openxmlformats.org/spreadsheetml/2006/main">
  <c r="L6" i="4" l="1"/>
  <c r="M6" i="4" s="1"/>
  <c r="L7" i="4"/>
  <c r="M7" i="4" s="1"/>
  <c r="L8" i="4"/>
  <c r="M8" i="4" s="1"/>
  <c r="L9" i="4"/>
  <c r="M9" i="4" s="1"/>
  <c r="L10" i="4"/>
  <c r="M10" i="4" s="1"/>
  <c r="L11" i="4"/>
  <c r="M11" i="4" s="1"/>
  <c r="L12" i="4"/>
  <c r="M12" i="4" s="1"/>
  <c r="L13" i="4"/>
  <c r="M13" i="4" s="1"/>
  <c r="L14" i="4"/>
  <c r="M14" i="4" s="1"/>
  <c r="L15" i="4"/>
  <c r="M15" i="4" s="1"/>
  <c r="L16" i="4"/>
  <c r="M16" i="4" s="1"/>
  <c r="L17" i="4"/>
  <c r="M17" i="4" s="1"/>
  <c r="L18" i="4"/>
  <c r="M18" i="4" s="1"/>
  <c r="L19" i="4"/>
  <c r="M19" i="4" s="1"/>
  <c r="L20" i="4"/>
  <c r="M20" i="4" s="1"/>
  <c r="L21" i="4"/>
  <c r="M21" i="4" s="1"/>
  <c r="L22" i="4"/>
  <c r="M22" i="4" s="1"/>
  <c r="L23" i="4"/>
  <c r="M23" i="4" s="1"/>
  <c r="L24" i="4"/>
  <c r="M24" i="4" s="1"/>
  <c r="M26" i="4" l="1"/>
  <c r="N26" i="4"/>
</calcChain>
</file>

<file path=xl/sharedStrings.xml><?xml version="1.0" encoding="utf-8"?>
<sst xmlns="http://schemas.openxmlformats.org/spreadsheetml/2006/main" count="84" uniqueCount="49">
  <si>
    <t>NO</t>
  </si>
  <si>
    <t>保理管理费结算单</t>
    <phoneticPr fontId="1" type="noConversion"/>
  </si>
  <si>
    <t>支付日：</t>
    <phoneticPr fontId="1" type="noConversion"/>
  </si>
  <si>
    <t>结算月：</t>
    <phoneticPr fontId="1" type="noConversion"/>
  </si>
  <si>
    <t>赎证日期</t>
  </si>
  <si>
    <t>管理费率</t>
  </si>
  <si>
    <t>宏菱融资租赁（上海）有限公司</t>
    <phoneticPr fontId="1" type="noConversion"/>
  </si>
  <si>
    <t>使用日期</t>
    <phoneticPr fontId="1" type="noConversion"/>
  </si>
  <si>
    <t>计算期间</t>
    <phoneticPr fontId="1" type="noConversion"/>
  </si>
  <si>
    <t>保理残值</t>
    <phoneticPr fontId="1" type="noConversion"/>
  </si>
  <si>
    <t>车型</t>
    <phoneticPr fontId="1" type="noConversion"/>
  </si>
  <si>
    <t>总计</t>
    <phoneticPr fontId="1" type="noConversion"/>
  </si>
  <si>
    <t>CFO</t>
  </si>
  <si>
    <t>会計部</t>
  </si>
  <si>
    <t>自動車部長</t>
  </si>
  <si>
    <t>フロント</t>
  </si>
  <si>
    <t>资产管理部</t>
  </si>
  <si>
    <t xml:space="preserve"> </t>
    <phoneticPr fontId="1" type="noConversion"/>
  </si>
  <si>
    <t>欧蓝德</t>
  </si>
  <si>
    <t>TJRH-0103</t>
  </si>
  <si>
    <t>TJRH-0109</t>
  </si>
  <si>
    <t>LL66HBB05JB155821</t>
  </si>
  <si>
    <t>LL66HAB0XJB156599</t>
  </si>
  <si>
    <t>LL66HAB08JB156990</t>
  </si>
  <si>
    <t>LL66HAB0XJB157011</t>
  </si>
  <si>
    <t>LL66HAB08JB157024</t>
  </si>
  <si>
    <t>LL66HAB01JB157057</t>
  </si>
  <si>
    <t>LL66HAB07JB157077</t>
  </si>
  <si>
    <t>LL66HAB03JB157125</t>
  </si>
  <si>
    <t>LL66HBB02JB151953</t>
  </si>
  <si>
    <t>LL66HAB06JB151447</t>
  </si>
  <si>
    <t>LL66HBB01JB155525</t>
  </si>
  <si>
    <t>LL66HAB02JB236088</t>
  </si>
  <si>
    <t>LL66HBB03JB155848</t>
  </si>
  <si>
    <t>LL66HBB06JB155861</t>
  </si>
  <si>
    <t>LL66HBB00JB155919</t>
  </si>
  <si>
    <t>LL66HBB02JB156733</t>
  </si>
  <si>
    <t>LL66HBB04JB156734</t>
  </si>
  <si>
    <t>LL66HBB0XJB149366</t>
  </si>
  <si>
    <t>致：天津市润濠汽车销售服务有限公司</t>
    <phoneticPr fontId="1" type="noConversion"/>
  </si>
  <si>
    <t>发行日：2019年1月23日</t>
    <phoneticPr fontId="1" type="noConversion"/>
  </si>
  <si>
    <t>起始日</t>
    <phoneticPr fontId="1" type="noConversion"/>
  </si>
  <si>
    <t>管理费</t>
    <phoneticPr fontId="1" type="noConversion"/>
  </si>
  <si>
    <t>LL66HAB06JB157068</t>
    <phoneticPr fontId="1" type="noConversion"/>
  </si>
  <si>
    <r>
      <t>售货合同号（</t>
    </r>
    <r>
      <rPr>
        <sz val="9"/>
        <color rgb="FFFF0000"/>
        <rFont val="黑体"/>
        <family val="3"/>
        <charset val="134"/>
      </rPr>
      <t>申请编号</t>
    </r>
    <r>
      <rPr>
        <sz val="9"/>
        <color theme="1"/>
        <rFont val="黑体"/>
        <family val="3"/>
        <charset val="134"/>
      </rPr>
      <t>）</t>
    </r>
  </si>
  <si>
    <r>
      <t>保理生效日（</t>
    </r>
    <r>
      <rPr>
        <sz val="9"/>
        <color rgb="FFFF0000"/>
        <rFont val="黑体"/>
        <family val="3"/>
        <charset val="134"/>
      </rPr>
      <t>起息日</t>
    </r>
    <r>
      <rPr>
        <sz val="9"/>
        <color theme="1"/>
        <rFont val="黑体"/>
        <family val="3"/>
        <charset val="134"/>
      </rPr>
      <t>）</t>
    </r>
    <phoneticPr fontId="1" type="noConversion"/>
  </si>
  <si>
    <r>
      <t>Chassis_No（</t>
    </r>
    <r>
      <rPr>
        <sz val="9"/>
        <color rgb="FFFF0000"/>
        <rFont val="黑体"/>
        <family val="3"/>
        <charset val="134"/>
      </rPr>
      <t>VIN码</t>
    </r>
    <r>
      <rPr>
        <sz val="9"/>
        <rFont val="黑体"/>
        <family val="3"/>
        <charset val="134"/>
      </rPr>
      <t>）</t>
    </r>
    <phoneticPr fontId="1" type="noConversion"/>
  </si>
  <si>
    <r>
      <t>签约日（</t>
    </r>
    <r>
      <rPr>
        <sz val="9"/>
        <color rgb="FFFF0000"/>
        <rFont val="黑体"/>
        <family val="3"/>
        <charset val="134"/>
      </rPr>
      <t>申请日期</t>
    </r>
    <r>
      <rPr>
        <sz val="9"/>
        <color theme="1"/>
        <rFont val="黑体"/>
        <family val="3"/>
        <charset val="134"/>
      </rPr>
      <t>）</t>
    </r>
    <phoneticPr fontId="1" type="noConversion"/>
  </si>
  <si>
    <r>
      <t>保理金额（</t>
    </r>
    <r>
      <rPr>
        <sz val="9"/>
        <color rgb="FFFF0000"/>
        <rFont val="黑体"/>
        <family val="3"/>
        <charset val="134"/>
      </rPr>
      <t>赎证金额</t>
    </r>
    <r>
      <rPr>
        <sz val="9"/>
        <rFont val="黑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</si>
</sst>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\-d"/>
    <numFmt numFmtId="177" formatCode="#,##0.00_);[Red]\(#,##0.00\)"/>
    <numFmt numFmtId="178" formatCode="#,##0_);[Red]\(#,##0\)"/>
    <numFmt numFmtId="179" formatCode="yyyy&quot;年&quot;m&quot;月&quot;;@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黑体"/>
      <family val="3"/>
      <charset val="134"/>
    </font>
    <font>
      <sz val="9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sz val="12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黑体"/>
      <family val="3"/>
      <charset val="134"/>
    </font>
    <font>
      <sz val="9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51">
    <xf numFmtId="0" fontId="0" fillId="0" borderId="0" xfId="0">
      <alignment vertical="center"/>
    </xf>
    <xf numFmtId="176" fontId="3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178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9" fontId="4" fillId="0" borderId="0" xfId="0" applyNumberFormat="1" applyFont="1">
      <alignment vertical="center"/>
    </xf>
    <xf numFmtId="17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77" fontId="8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7" xfId="0" applyNumberFormat="1" applyFont="1" applyBorder="1">
      <alignment vertical="center"/>
    </xf>
    <xf numFmtId="176" fontId="2" fillId="0" borderId="7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>
      <alignment vertical="center"/>
    </xf>
    <xf numFmtId="178" fontId="2" fillId="0" borderId="2" xfId="0" applyNumberFormat="1" applyFont="1" applyBorder="1">
      <alignment vertical="center"/>
    </xf>
    <xf numFmtId="177" fontId="3" fillId="0" borderId="2" xfId="0" applyNumberFormat="1" applyFont="1" applyBorder="1" applyAlignment="1">
      <alignment horizontal="right" vertical="center"/>
    </xf>
    <xf numFmtId="10" fontId="3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176" fontId="2" fillId="0" borderId="2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177" fontId="2" fillId="0" borderId="2" xfId="0" applyNumberFormat="1" applyFont="1" applyBorder="1" applyAlignment="1">
      <alignment horizontal="right" vertical="center"/>
    </xf>
    <xf numFmtId="10" fontId="3" fillId="0" borderId="6" xfId="0" applyNumberFormat="1" applyFont="1" applyBorder="1">
      <alignment vertical="center"/>
    </xf>
    <xf numFmtId="0" fontId="6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6"/>
  <sheetViews>
    <sheetView tabSelected="1" view="pageBreakPreview" topLeftCell="C1" zoomScaleNormal="100" zoomScaleSheetLayoutView="100" workbookViewId="0">
      <pane ySplit="1" topLeftCell="A2" activePane="bottomLeft" state="frozen"/>
      <selection pane="bottomLeft" activeCell="K24" sqref="K24"/>
    </sheetView>
  </sheetViews>
  <sheetFormatPr defaultRowHeight="15.95" customHeight="1" x14ac:dyDescent="0.15"/>
  <cols>
    <col min="1" max="1" width="5.375" style="12" customWidth="1"/>
    <col min="2" max="2" width="18.125" style="2" customWidth="1"/>
    <col min="3" max="3" width="16.75" style="13" customWidth="1"/>
    <col min="4" max="4" width="17" style="13" customWidth="1"/>
    <col min="5" max="5" width="12.625" style="13" customWidth="1"/>
    <col min="6" max="6" width="17.25" style="21" customWidth="1"/>
    <col min="7" max="7" width="15.625" style="24" customWidth="1"/>
    <col min="8" max="8" width="10.875" style="15" customWidth="1"/>
    <col min="9" max="9" width="12.125" style="1" customWidth="1"/>
    <col min="10" max="10" width="13.125" style="15" customWidth="1"/>
    <col min="11" max="11" width="13.625" style="15" customWidth="1"/>
    <col min="12" max="12" width="13.625" style="16" customWidth="1"/>
    <col min="13" max="14" width="13.625" style="17" customWidth="1"/>
    <col min="15" max="15" width="12.125" style="2" customWidth="1"/>
    <col min="16" max="16384" width="9" style="2"/>
  </cols>
  <sheetData>
    <row r="1" spans="1:15" ht="15.95" customHeight="1" x14ac:dyDescent="0.15">
      <c r="A1" s="46" t="s">
        <v>1</v>
      </c>
      <c r="B1" s="46"/>
      <c r="C1" s="46"/>
      <c r="D1" s="46"/>
      <c r="E1" s="46"/>
      <c r="F1" s="46"/>
      <c r="G1" s="23"/>
      <c r="H1" s="3"/>
      <c r="I1" s="18"/>
      <c r="J1" s="4"/>
      <c r="K1" s="4"/>
      <c r="L1" s="5"/>
      <c r="M1" s="6"/>
      <c r="N1" s="6"/>
    </row>
    <row r="2" spans="1:15" ht="15.95" customHeight="1" x14ac:dyDescent="0.15">
      <c r="A2" s="7"/>
      <c r="B2" s="3"/>
      <c r="C2" s="8"/>
      <c r="D2" s="8"/>
      <c r="E2" s="8"/>
      <c r="F2" s="20"/>
      <c r="G2" s="23"/>
      <c r="H2" s="3"/>
      <c r="I2" s="18"/>
      <c r="J2" s="9" t="s">
        <v>2</v>
      </c>
      <c r="K2" s="10">
        <v>40566</v>
      </c>
      <c r="L2" s="5"/>
      <c r="M2" s="6"/>
      <c r="N2" s="6"/>
    </row>
    <row r="3" spans="1:15" ht="15.95" customHeight="1" x14ac:dyDescent="0.15">
      <c r="A3" s="46" t="s">
        <v>39</v>
      </c>
      <c r="B3" s="46"/>
      <c r="C3" s="46"/>
      <c r="D3" s="46"/>
      <c r="E3" s="22"/>
      <c r="F3" s="20"/>
      <c r="G3" s="23"/>
      <c r="H3" s="3"/>
      <c r="I3" s="18"/>
      <c r="J3" s="9" t="s">
        <v>3</v>
      </c>
      <c r="K3" s="11">
        <v>43466</v>
      </c>
      <c r="L3" s="5"/>
      <c r="M3" s="6"/>
      <c r="N3" s="6"/>
    </row>
    <row r="4" spans="1:15" ht="15.95" customHeight="1" x14ac:dyDescent="0.15">
      <c r="H4" s="2"/>
      <c r="I4" s="18"/>
    </row>
    <row r="5" spans="1:15" s="14" customFormat="1" ht="15.95" customHeight="1" x14ac:dyDescent="0.15">
      <c r="A5" s="31" t="s">
        <v>0</v>
      </c>
      <c r="B5" s="19" t="s">
        <v>44</v>
      </c>
      <c r="C5" s="32" t="s">
        <v>47</v>
      </c>
      <c r="D5" s="32" t="s">
        <v>45</v>
      </c>
      <c r="E5" s="32" t="s">
        <v>10</v>
      </c>
      <c r="F5" s="33" t="s">
        <v>46</v>
      </c>
      <c r="G5" s="34" t="s">
        <v>48</v>
      </c>
      <c r="H5" s="19" t="s">
        <v>5</v>
      </c>
      <c r="I5" s="35" t="s">
        <v>4</v>
      </c>
      <c r="J5" s="32" t="s">
        <v>41</v>
      </c>
      <c r="K5" s="32" t="s">
        <v>8</v>
      </c>
      <c r="L5" s="32" t="s">
        <v>7</v>
      </c>
      <c r="M5" s="36" t="s">
        <v>42</v>
      </c>
      <c r="N5" s="36" t="s">
        <v>9</v>
      </c>
      <c r="O5" s="28"/>
    </row>
    <row r="6" spans="1:15" s="14" customFormat="1" ht="15.95" customHeight="1" x14ac:dyDescent="0.15">
      <c r="A6" s="31">
        <v>1</v>
      </c>
      <c r="B6" s="19" t="s">
        <v>19</v>
      </c>
      <c r="C6" s="37">
        <v>43468</v>
      </c>
      <c r="D6" s="37">
        <v>43474</v>
      </c>
      <c r="E6" s="33" t="s">
        <v>18</v>
      </c>
      <c r="F6" s="33" t="s">
        <v>21</v>
      </c>
      <c r="G6" s="34">
        <v>144832.5</v>
      </c>
      <c r="H6" s="45">
        <v>6.4399999999999999E-2</v>
      </c>
      <c r="I6" s="37">
        <v>43488</v>
      </c>
      <c r="J6" s="37">
        <v>43474</v>
      </c>
      <c r="K6" s="37">
        <v>43490</v>
      </c>
      <c r="L6" s="38">
        <f t="shared" ref="L6:L24" si="0">K6-J6+1</f>
        <v>17</v>
      </c>
      <c r="M6" s="39">
        <f t="shared" ref="M6:M24" si="1">ROUND(G6*H6/360*L6,2)</f>
        <v>440.45</v>
      </c>
      <c r="N6" s="34"/>
      <c r="O6" s="28"/>
    </row>
    <row r="7" spans="1:15" s="14" customFormat="1" ht="15.95" customHeight="1" x14ac:dyDescent="0.15">
      <c r="A7" s="31">
        <v>2</v>
      </c>
      <c r="B7" s="19" t="s">
        <v>19</v>
      </c>
      <c r="C7" s="37">
        <v>43468</v>
      </c>
      <c r="D7" s="37">
        <v>43474</v>
      </c>
      <c r="E7" s="33" t="s">
        <v>18</v>
      </c>
      <c r="F7" s="33" t="s">
        <v>22</v>
      </c>
      <c r="G7" s="34">
        <v>121822.5</v>
      </c>
      <c r="H7" s="45">
        <v>6.4399999999999999E-2</v>
      </c>
      <c r="I7" s="37">
        <v>43486</v>
      </c>
      <c r="J7" s="37">
        <v>43474</v>
      </c>
      <c r="K7" s="37">
        <v>43490</v>
      </c>
      <c r="L7" s="38">
        <f t="shared" si="0"/>
        <v>17</v>
      </c>
      <c r="M7" s="39">
        <f t="shared" si="1"/>
        <v>370.48</v>
      </c>
      <c r="N7" s="34"/>
      <c r="O7" s="28"/>
    </row>
    <row r="8" spans="1:15" s="14" customFormat="1" ht="15.95" customHeight="1" x14ac:dyDescent="0.15">
      <c r="A8" s="31">
        <v>3</v>
      </c>
      <c r="B8" s="19" t="s">
        <v>19</v>
      </c>
      <c r="C8" s="37">
        <v>43468</v>
      </c>
      <c r="D8" s="37">
        <v>43474</v>
      </c>
      <c r="E8" s="33" t="s">
        <v>18</v>
      </c>
      <c r="F8" s="33" t="s">
        <v>23</v>
      </c>
      <c r="G8" s="34">
        <v>121822.5</v>
      </c>
      <c r="H8" s="45">
        <v>6.4399999999999999E-2</v>
      </c>
      <c r="I8" s="37">
        <v>43483</v>
      </c>
      <c r="J8" s="37">
        <v>43474</v>
      </c>
      <c r="K8" s="37">
        <v>43490</v>
      </c>
      <c r="L8" s="38">
        <f t="shared" si="0"/>
        <v>17</v>
      </c>
      <c r="M8" s="39">
        <f t="shared" si="1"/>
        <v>370.48</v>
      </c>
      <c r="N8" s="34"/>
      <c r="O8" s="28"/>
    </row>
    <row r="9" spans="1:15" s="14" customFormat="1" ht="15.95" customHeight="1" x14ac:dyDescent="0.15">
      <c r="A9" s="31">
        <v>4</v>
      </c>
      <c r="B9" s="19" t="s">
        <v>19</v>
      </c>
      <c r="C9" s="37">
        <v>43468</v>
      </c>
      <c r="D9" s="37">
        <v>43474</v>
      </c>
      <c r="E9" s="33" t="s">
        <v>18</v>
      </c>
      <c r="F9" s="33" t="s">
        <v>24</v>
      </c>
      <c r="G9" s="34">
        <v>121822.5</v>
      </c>
      <c r="H9" s="45">
        <v>6.4399999999999999E-2</v>
      </c>
      <c r="I9" s="37">
        <v>43480</v>
      </c>
      <c r="J9" s="37">
        <v>43474</v>
      </c>
      <c r="K9" s="37">
        <v>43490</v>
      </c>
      <c r="L9" s="38">
        <f t="shared" si="0"/>
        <v>17</v>
      </c>
      <c r="M9" s="39">
        <f t="shared" si="1"/>
        <v>370.48</v>
      </c>
      <c r="N9" s="34"/>
      <c r="O9" s="28"/>
    </row>
    <row r="10" spans="1:15" s="14" customFormat="1" ht="15.95" customHeight="1" x14ac:dyDescent="0.15">
      <c r="A10" s="31">
        <v>5</v>
      </c>
      <c r="B10" s="19" t="s">
        <v>19</v>
      </c>
      <c r="C10" s="37">
        <v>43468</v>
      </c>
      <c r="D10" s="37">
        <v>43474</v>
      </c>
      <c r="E10" s="33" t="s">
        <v>18</v>
      </c>
      <c r="F10" s="33" t="s">
        <v>25</v>
      </c>
      <c r="G10" s="34">
        <v>121822.5</v>
      </c>
      <c r="H10" s="45">
        <v>6.4399999999999999E-2</v>
      </c>
      <c r="I10" s="37">
        <v>43482</v>
      </c>
      <c r="J10" s="37">
        <v>43474</v>
      </c>
      <c r="K10" s="37">
        <v>43490</v>
      </c>
      <c r="L10" s="38">
        <f t="shared" si="0"/>
        <v>17</v>
      </c>
      <c r="M10" s="39">
        <f t="shared" si="1"/>
        <v>370.48</v>
      </c>
      <c r="N10" s="34"/>
      <c r="O10" s="28"/>
    </row>
    <row r="11" spans="1:15" s="14" customFormat="1" ht="15.95" customHeight="1" x14ac:dyDescent="0.15">
      <c r="A11" s="31">
        <v>6</v>
      </c>
      <c r="B11" s="19" t="s">
        <v>19</v>
      </c>
      <c r="C11" s="37">
        <v>43468</v>
      </c>
      <c r="D11" s="37">
        <v>43474</v>
      </c>
      <c r="E11" s="33" t="s">
        <v>18</v>
      </c>
      <c r="F11" s="33" t="s">
        <v>26</v>
      </c>
      <c r="G11" s="34">
        <v>121822.5</v>
      </c>
      <c r="H11" s="45">
        <v>6.4399999999999999E-2</v>
      </c>
      <c r="I11" s="37">
        <v>43482</v>
      </c>
      <c r="J11" s="37">
        <v>43474</v>
      </c>
      <c r="K11" s="37">
        <v>43490</v>
      </c>
      <c r="L11" s="38">
        <f t="shared" si="0"/>
        <v>17</v>
      </c>
      <c r="M11" s="39">
        <f t="shared" si="1"/>
        <v>370.48</v>
      </c>
      <c r="N11" s="34"/>
      <c r="O11" s="28"/>
    </row>
    <row r="12" spans="1:15" s="14" customFormat="1" ht="15.95" customHeight="1" x14ac:dyDescent="0.15">
      <c r="A12" s="31">
        <v>7</v>
      </c>
      <c r="B12" s="19" t="s">
        <v>19</v>
      </c>
      <c r="C12" s="37">
        <v>43468</v>
      </c>
      <c r="D12" s="37">
        <v>43474</v>
      </c>
      <c r="E12" s="33" t="s">
        <v>18</v>
      </c>
      <c r="F12" s="33" t="s">
        <v>43</v>
      </c>
      <c r="G12" s="34">
        <v>121822.5</v>
      </c>
      <c r="H12" s="45">
        <v>6.4399999999999999E-2</v>
      </c>
      <c r="I12" s="37">
        <v>43481</v>
      </c>
      <c r="J12" s="37">
        <v>43474</v>
      </c>
      <c r="K12" s="37">
        <v>43490</v>
      </c>
      <c r="L12" s="38">
        <f t="shared" si="0"/>
        <v>17</v>
      </c>
      <c r="M12" s="39">
        <f t="shared" si="1"/>
        <v>370.48</v>
      </c>
      <c r="N12" s="34"/>
      <c r="O12" s="28"/>
    </row>
    <row r="13" spans="1:15" s="14" customFormat="1" ht="15.95" customHeight="1" x14ac:dyDescent="0.15">
      <c r="A13" s="31">
        <v>8</v>
      </c>
      <c r="B13" s="19" t="s">
        <v>19</v>
      </c>
      <c r="C13" s="37">
        <v>43468</v>
      </c>
      <c r="D13" s="37">
        <v>43474</v>
      </c>
      <c r="E13" s="33" t="s">
        <v>18</v>
      </c>
      <c r="F13" s="33" t="s">
        <v>27</v>
      </c>
      <c r="G13" s="34">
        <v>121822.5</v>
      </c>
      <c r="H13" s="45">
        <v>6.4399999999999999E-2</v>
      </c>
      <c r="I13" s="37">
        <v>43480</v>
      </c>
      <c r="J13" s="37">
        <v>43474</v>
      </c>
      <c r="K13" s="37">
        <v>43490</v>
      </c>
      <c r="L13" s="38">
        <f t="shared" si="0"/>
        <v>17</v>
      </c>
      <c r="M13" s="39">
        <f t="shared" si="1"/>
        <v>370.48</v>
      </c>
      <c r="N13" s="34"/>
      <c r="O13" s="28"/>
    </row>
    <row r="14" spans="1:15" s="14" customFormat="1" ht="15.95" customHeight="1" x14ac:dyDescent="0.15">
      <c r="A14" s="31">
        <v>9</v>
      </c>
      <c r="B14" s="19" t="s">
        <v>19</v>
      </c>
      <c r="C14" s="37">
        <v>43468</v>
      </c>
      <c r="D14" s="37">
        <v>43474</v>
      </c>
      <c r="E14" s="33" t="s">
        <v>18</v>
      </c>
      <c r="F14" s="33" t="s">
        <v>28</v>
      </c>
      <c r="G14" s="34">
        <v>121822.5</v>
      </c>
      <c r="H14" s="45">
        <v>6.4399999999999999E-2</v>
      </c>
      <c r="I14" s="37">
        <v>43481</v>
      </c>
      <c r="J14" s="37">
        <v>43474</v>
      </c>
      <c r="K14" s="37">
        <v>43490</v>
      </c>
      <c r="L14" s="38">
        <f t="shared" si="0"/>
        <v>17</v>
      </c>
      <c r="M14" s="39">
        <f t="shared" si="1"/>
        <v>370.48</v>
      </c>
      <c r="N14" s="34"/>
      <c r="O14" s="28"/>
    </row>
    <row r="15" spans="1:15" s="14" customFormat="1" ht="15.95" customHeight="1" x14ac:dyDescent="0.15">
      <c r="A15" s="31">
        <v>10</v>
      </c>
      <c r="B15" s="19" t="s">
        <v>19</v>
      </c>
      <c r="C15" s="37">
        <v>43468</v>
      </c>
      <c r="D15" s="37">
        <v>43474</v>
      </c>
      <c r="E15" s="33" t="s">
        <v>18</v>
      </c>
      <c r="F15" s="33" t="s">
        <v>29</v>
      </c>
      <c r="G15" s="34">
        <v>129832.5</v>
      </c>
      <c r="H15" s="45">
        <v>6.4399999999999999E-2</v>
      </c>
      <c r="I15" s="37">
        <v>43480</v>
      </c>
      <c r="J15" s="37">
        <v>43474</v>
      </c>
      <c r="K15" s="37">
        <v>43490</v>
      </c>
      <c r="L15" s="38">
        <f t="shared" si="0"/>
        <v>17</v>
      </c>
      <c r="M15" s="39">
        <f t="shared" si="1"/>
        <v>394.84</v>
      </c>
      <c r="N15" s="34"/>
      <c r="O15" s="28"/>
    </row>
    <row r="16" spans="1:15" s="14" customFormat="1" ht="15.95" customHeight="1" x14ac:dyDescent="0.15">
      <c r="A16" s="31">
        <v>11</v>
      </c>
      <c r="B16" s="19" t="s">
        <v>19</v>
      </c>
      <c r="C16" s="37">
        <v>43468</v>
      </c>
      <c r="D16" s="37">
        <v>43474</v>
      </c>
      <c r="E16" s="33" t="s">
        <v>18</v>
      </c>
      <c r="F16" s="33" t="s">
        <v>30</v>
      </c>
      <c r="G16" s="34">
        <v>121822.5</v>
      </c>
      <c r="H16" s="45">
        <v>6.4399999999999999E-2</v>
      </c>
      <c r="I16" s="37">
        <v>43480</v>
      </c>
      <c r="J16" s="37">
        <v>43474</v>
      </c>
      <c r="K16" s="37">
        <v>43490</v>
      </c>
      <c r="L16" s="38">
        <f t="shared" si="0"/>
        <v>17</v>
      </c>
      <c r="M16" s="39">
        <f t="shared" si="1"/>
        <v>370.48</v>
      </c>
      <c r="N16" s="34"/>
      <c r="O16" s="28"/>
    </row>
    <row r="17" spans="1:15" s="14" customFormat="1" ht="15.95" customHeight="1" x14ac:dyDescent="0.15">
      <c r="A17" s="31">
        <v>12</v>
      </c>
      <c r="B17" s="19" t="s">
        <v>19</v>
      </c>
      <c r="C17" s="37">
        <v>43468</v>
      </c>
      <c r="D17" s="37">
        <v>43474</v>
      </c>
      <c r="E17" s="33" t="s">
        <v>18</v>
      </c>
      <c r="F17" s="33" t="s">
        <v>31</v>
      </c>
      <c r="G17" s="34">
        <v>159810</v>
      </c>
      <c r="H17" s="45">
        <v>6.4399999999999999E-2</v>
      </c>
      <c r="I17" s="37">
        <v>43481</v>
      </c>
      <c r="J17" s="37">
        <v>43474</v>
      </c>
      <c r="K17" s="37">
        <v>43490</v>
      </c>
      <c r="L17" s="38">
        <f t="shared" si="0"/>
        <v>17</v>
      </c>
      <c r="M17" s="39">
        <f t="shared" si="1"/>
        <v>486</v>
      </c>
      <c r="N17" s="34"/>
      <c r="O17" s="28"/>
    </row>
    <row r="18" spans="1:15" s="14" customFormat="1" ht="15.95" customHeight="1" x14ac:dyDescent="0.15">
      <c r="A18" s="31">
        <v>13</v>
      </c>
      <c r="B18" s="19" t="s">
        <v>20</v>
      </c>
      <c r="C18" s="37">
        <v>43474</v>
      </c>
      <c r="D18" s="37">
        <v>43475</v>
      </c>
      <c r="E18" s="33" t="s">
        <v>18</v>
      </c>
      <c r="F18" s="33" t="s">
        <v>32</v>
      </c>
      <c r="G18" s="34">
        <v>118357.5</v>
      </c>
      <c r="H18" s="45">
        <v>6.4399999999999999E-2</v>
      </c>
      <c r="I18" s="37">
        <v>43486</v>
      </c>
      <c r="J18" s="37">
        <v>43475</v>
      </c>
      <c r="K18" s="37">
        <v>43490</v>
      </c>
      <c r="L18" s="38">
        <f t="shared" si="0"/>
        <v>16</v>
      </c>
      <c r="M18" s="39">
        <f t="shared" si="1"/>
        <v>338.77</v>
      </c>
      <c r="N18" s="34"/>
      <c r="O18" s="28"/>
    </row>
    <row r="19" spans="1:15" s="14" customFormat="1" ht="15.95" customHeight="1" x14ac:dyDescent="0.15">
      <c r="A19" s="31">
        <v>14</v>
      </c>
      <c r="B19" s="19" t="s">
        <v>20</v>
      </c>
      <c r="C19" s="37">
        <v>43474</v>
      </c>
      <c r="D19" s="37">
        <v>43475</v>
      </c>
      <c r="E19" s="33" t="s">
        <v>18</v>
      </c>
      <c r="F19" s="33" t="s">
        <v>33</v>
      </c>
      <c r="G19" s="34">
        <v>144832.5</v>
      </c>
      <c r="H19" s="45">
        <v>6.4399999999999999E-2</v>
      </c>
      <c r="I19" s="37">
        <v>43482</v>
      </c>
      <c r="J19" s="37">
        <v>43475</v>
      </c>
      <c r="K19" s="37">
        <v>43490</v>
      </c>
      <c r="L19" s="38">
        <f t="shared" si="0"/>
        <v>16</v>
      </c>
      <c r="M19" s="39">
        <f t="shared" si="1"/>
        <v>414.54</v>
      </c>
      <c r="N19" s="34"/>
      <c r="O19" s="28"/>
    </row>
    <row r="20" spans="1:15" s="14" customFormat="1" ht="15.95" customHeight="1" x14ac:dyDescent="0.15">
      <c r="A20" s="31">
        <v>15</v>
      </c>
      <c r="B20" s="19" t="s">
        <v>20</v>
      </c>
      <c r="C20" s="37">
        <v>43474</v>
      </c>
      <c r="D20" s="37">
        <v>43475</v>
      </c>
      <c r="E20" s="33" t="s">
        <v>18</v>
      </c>
      <c r="F20" s="33" t="s">
        <v>34</v>
      </c>
      <c r="G20" s="34">
        <v>92332.5</v>
      </c>
      <c r="H20" s="45">
        <v>6.4399999999999999E-2</v>
      </c>
      <c r="I20" s="37">
        <v>43481</v>
      </c>
      <c r="J20" s="37">
        <v>43475</v>
      </c>
      <c r="K20" s="37">
        <v>43490</v>
      </c>
      <c r="L20" s="38">
        <f t="shared" si="0"/>
        <v>16</v>
      </c>
      <c r="M20" s="39">
        <f t="shared" si="1"/>
        <v>264.27999999999997</v>
      </c>
      <c r="N20" s="34"/>
      <c r="O20" s="28"/>
    </row>
    <row r="21" spans="1:15" s="14" customFormat="1" ht="15.95" customHeight="1" x14ac:dyDescent="0.15">
      <c r="A21" s="31">
        <v>16</v>
      </c>
      <c r="B21" s="19" t="s">
        <v>20</v>
      </c>
      <c r="C21" s="37">
        <v>43474</v>
      </c>
      <c r="D21" s="37">
        <v>43475</v>
      </c>
      <c r="E21" s="33" t="s">
        <v>18</v>
      </c>
      <c r="F21" s="33" t="s">
        <v>35</v>
      </c>
      <c r="G21" s="34">
        <v>147652.5</v>
      </c>
      <c r="H21" s="45">
        <v>6.4399999999999999E-2</v>
      </c>
      <c r="I21" s="37">
        <v>43487</v>
      </c>
      <c r="J21" s="37">
        <v>43475</v>
      </c>
      <c r="K21" s="37">
        <v>43490</v>
      </c>
      <c r="L21" s="38">
        <f t="shared" si="0"/>
        <v>16</v>
      </c>
      <c r="M21" s="39">
        <f t="shared" si="1"/>
        <v>422.61</v>
      </c>
      <c r="N21" s="34"/>
      <c r="O21" s="28"/>
    </row>
    <row r="22" spans="1:15" s="14" customFormat="1" ht="15.95" customHeight="1" x14ac:dyDescent="0.15">
      <c r="A22" s="31">
        <v>17</v>
      </c>
      <c r="B22" s="19" t="s">
        <v>20</v>
      </c>
      <c r="C22" s="37">
        <v>43474</v>
      </c>
      <c r="D22" s="37">
        <v>43475</v>
      </c>
      <c r="E22" s="33" t="s">
        <v>18</v>
      </c>
      <c r="F22" s="33" t="s">
        <v>36</v>
      </c>
      <c r="G22" s="34">
        <v>147652.5</v>
      </c>
      <c r="H22" s="45">
        <v>6.4399999999999999E-2</v>
      </c>
      <c r="I22" s="37">
        <v>43488</v>
      </c>
      <c r="J22" s="37">
        <v>43475</v>
      </c>
      <c r="K22" s="37">
        <v>43490</v>
      </c>
      <c r="L22" s="38">
        <f t="shared" si="0"/>
        <v>16</v>
      </c>
      <c r="M22" s="39">
        <f t="shared" si="1"/>
        <v>422.61</v>
      </c>
      <c r="N22" s="34"/>
      <c r="O22" s="28"/>
    </row>
    <row r="23" spans="1:15" s="14" customFormat="1" ht="15.95" customHeight="1" x14ac:dyDescent="0.15">
      <c r="A23" s="31">
        <v>18</v>
      </c>
      <c r="B23" s="19" t="s">
        <v>20</v>
      </c>
      <c r="C23" s="37">
        <v>43474</v>
      </c>
      <c r="D23" s="37">
        <v>43475</v>
      </c>
      <c r="E23" s="33" t="s">
        <v>18</v>
      </c>
      <c r="F23" s="33" t="s">
        <v>37</v>
      </c>
      <c r="G23" s="34">
        <v>147652.5</v>
      </c>
      <c r="H23" s="45">
        <v>6.4399999999999999E-2</v>
      </c>
      <c r="I23" s="37">
        <v>43487</v>
      </c>
      <c r="J23" s="37">
        <v>43475</v>
      </c>
      <c r="K23" s="37">
        <v>43490</v>
      </c>
      <c r="L23" s="38">
        <f t="shared" si="0"/>
        <v>16</v>
      </c>
      <c r="M23" s="39">
        <f t="shared" si="1"/>
        <v>422.61</v>
      </c>
      <c r="N23" s="34"/>
      <c r="O23" s="28"/>
    </row>
    <row r="24" spans="1:15" s="14" customFormat="1" ht="15.95" customHeight="1" x14ac:dyDescent="0.15">
      <c r="A24" s="31">
        <v>19</v>
      </c>
      <c r="B24" s="19" t="s">
        <v>20</v>
      </c>
      <c r="C24" s="37">
        <v>43474</v>
      </c>
      <c r="D24" s="37">
        <v>43475</v>
      </c>
      <c r="E24" s="33" t="s">
        <v>18</v>
      </c>
      <c r="F24" s="33" t="s">
        <v>38</v>
      </c>
      <c r="G24" s="34">
        <v>144475.5</v>
      </c>
      <c r="H24" s="45">
        <v>6.4399999999999999E-2</v>
      </c>
      <c r="I24" s="37">
        <v>43488</v>
      </c>
      <c r="J24" s="37">
        <v>43475</v>
      </c>
      <c r="K24" s="37">
        <v>43490</v>
      </c>
      <c r="L24" s="38">
        <f t="shared" si="0"/>
        <v>16</v>
      </c>
      <c r="M24" s="39">
        <f t="shared" si="1"/>
        <v>413.52</v>
      </c>
      <c r="N24" s="34"/>
      <c r="O24" s="28"/>
    </row>
    <row r="25" spans="1:15" s="14" customFormat="1" ht="15.95" customHeight="1" x14ac:dyDescent="0.15">
      <c r="A25" s="31"/>
      <c r="B25" s="19"/>
      <c r="C25" s="37"/>
      <c r="D25" s="37"/>
      <c r="E25" s="32"/>
      <c r="F25" s="33"/>
      <c r="G25" s="34"/>
      <c r="H25" s="40"/>
      <c r="I25" s="37"/>
      <c r="J25" s="37"/>
      <c r="K25" s="37"/>
      <c r="L25" s="38"/>
      <c r="M25" s="39"/>
      <c r="N25" s="34"/>
      <c r="O25" s="13"/>
    </row>
    <row r="26" spans="1:15" s="14" customFormat="1" ht="15.95" customHeight="1" x14ac:dyDescent="0.15">
      <c r="A26" s="31"/>
      <c r="B26" s="41"/>
      <c r="C26" s="32"/>
      <c r="D26" s="32"/>
      <c r="E26" s="32"/>
      <c r="F26" s="33" t="s">
        <v>11</v>
      </c>
      <c r="G26" s="34"/>
      <c r="H26" s="42"/>
      <c r="I26" s="43"/>
      <c r="J26" s="42"/>
      <c r="K26" s="42"/>
      <c r="L26" s="38"/>
      <c r="M26" s="44">
        <f>SUM(M6:M25)</f>
        <v>7354.5499999999993</v>
      </c>
      <c r="N26" s="44">
        <f>SUM(N6:N25)</f>
        <v>0</v>
      </c>
      <c r="O26" s="13"/>
    </row>
    <row r="27" spans="1:15" s="14" customFormat="1" ht="15.95" customHeight="1" x14ac:dyDescent="0.15">
      <c r="A27" s="12"/>
      <c r="B27" s="2"/>
      <c r="C27" s="13"/>
      <c r="D27" s="13"/>
      <c r="E27" s="13"/>
      <c r="F27" s="21"/>
      <c r="G27" s="24"/>
      <c r="H27" s="15"/>
      <c r="I27" s="18"/>
      <c r="J27" s="15"/>
      <c r="K27" s="15"/>
      <c r="L27" s="16"/>
      <c r="M27" s="17"/>
      <c r="N27" s="17"/>
    </row>
    <row r="28" spans="1:15" s="14" customFormat="1" ht="15.95" customHeight="1" x14ac:dyDescent="0.15">
      <c r="A28" s="12"/>
      <c r="B28" s="2" t="s">
        <v>17</v>
      </c>
      <c r="C28" s="13"/>
      <c r="D28" s="13"/>
      <c r="E28" s="13"/>
      <c r="F28" s="21"/>
      <c r="G28" s="24"/>
      <c r="H28" s="15"/>
      <c r="I28" s="18"/>
      <c r="J28" s="15"/>
      <c r="K28" s="2"/>
      <c r="L28" s="2"/>
      <c r="M28" s="2" t="s">
        <v>6</v>
      </c>
      <c r="N28" s="2"/>
    </row>
    <row r="29" spans="1:15" ht="15.95" customHeight="1" x14ac:dyDescent="0.15">
      <c r="D29" s="30"/>
      <c r="H29" s="29"/>
      <c r="I29" s="18"/>
      <c r="K29" s="2"/>
      <c r="L29" s="2"/>
      <c r="M29" s="2" t="s">
        <v>40</v>
      </c>
      <c r="N29" s="2"/>
    </row>
    <row r="30" spans="1:15" ht="15.95" customHeight="1" x14ac:dyDescent="0.15">
      <c r="I30" s="18"/>
      <c r="K30" s="2"/>
      <c r="L30" s="2"/>
      <c r="M30" s="2"/>
      <c r="N30" s="2"/>
    </row>
    <row r="31" spans="1:15" ht="15.95" customHeight="1" x14ac:dyDescent="0.15">
      <c r="I31" s="18"/>
      <c r="J31" s="19" t="s">
        <v>12</v>
      </c>
      <c r="K31" s="19" t="s">
        <v>13</v>
      </c>
      <c r="L31" s="19" t="s">
        <v>14</v>
      </c>
      <c r="M31" s="19" t="s">
        <v>16</v>
      </c>
      <c r="N31" s="19" t="s">
        <v>15</v>
      </c>
    </row>
    <row r="32" spans="1:15" ht="15.95" customHeight="1" x14ac:dyDescent="0.15">
      <c r="I32" s="18"/>
      <c r="J32" s="25"/>
      <c r="K32" s="25"/>
      <c r="L32" s="47"/>
      <c r="M32" s="47"/>
      <c r="N32" s="50"/>
    </row>
    <row r="33" spans="9:14" ht="15.95" customHeight="1" x14ac:dyDescent="0.15">
      <c r="I33" s="18"/>
      <c r="J33" s="26"/>
      <c r="K33" s="26"/>
      <c r="L33" s="48"/>
      <c r="M33" s="48"/>
      <c r="N33" s="50"/>
    </row>
    <row r="34" spans="9:14" ht="15.95" customHeight="1" x14ac:dyDescent="0.15">
      <c r="I34" s="18"/>
      <c r="J34" s="26"/>
      <c r="K34" s="26"/>
      <c r="L34" s="48"/>
      <c r="M34" s="48"/>
      <c r="N34" s="50"/>
    </row>
    <row r="35" spans="9:14" ht="15.95" customHeight="1" x14ac:dyDescent="0.15">
      <c r="I35" s="18"/>
      <c r="J35" s="27"/>
      <c r="K35" s="27"/>
      <c r="L35" s="49"/>
      <c r="M35" s="49"/>
      <c r="N35" s="50"/>
    </row>
    <row r="36" spans="9:14" ht="15.95" customHeight="1" x14ac:dyDescent="0.15">
      <c r="I36" s="18"/>
    </row>
  </sheetData>
  <autoFilter ref="A5:O24" xr:uid="{00000000-0009-0000-0000-000000000000}"/>
  <sortState ref="B6:N143">
    <sortCondition ref="C5"/>
  </sortState>
  <mergeCells count="5">
    <mergeCell ref="A1:F1"/>
    <mergeCell ref="A3:D3"/>
    <mergeCell ref="L32:L35"/>
    <mergeCell ref="M32:M35"/>
    <mergeCell ref="N32:N35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高燕</dc:creator>
  <cp:lastModifiedBy>banana99</cp:lastModifiedBy>
  <cp:lastPrinted>2018-06-28T06:45:47Z</cp:lastPrinted>
  <dcterms:created xsi:type="dcterms:W3CDTF">2015-08-24T05:21:44Z</dcterms:created>
  <dcterms:modified xsi:type="dcterms:W3CDTF">2019-02-25T03:07:31Z</dcterms:modified>
</cp:coreProperties>
</file>