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接收资料\"/>
    </mc:Choice>
  </mc:AlternateContent>
  <bookViews>
    <workbookView xWindow="0" yWindow="0" windowWidth="20385" windowHeight="8370"/>
  </bookViews>
  <sheets>
    <sheet name="2018.8.15" sheetId="348" r:id="rId1"/>
    <sheet name="2018.8.14" sheetId="346" r:id="rId2"/>
    <sheet name="2018.8.13" sheetId="347" r:id="rId3"/>
    <sheet name="2018.8.10" sheetId="344" r:id="rId4"/>
    <sheet name="2018.8.9" sheetId="345" r:id="rId5"/>
    <sheet name="2018.8.8" sheetId="343" r:id="rId6"/>
    <sheet name="2018.8.7" sheetId="341" r:id="rId7"/>
    <sheet name="2018.8.6" sheetId="342" r:id="rId8"/>
    <sheet name="2018.8.3" sheetId="340" r:id="rId9"/>
    <sheet name="2018.8.2" sheetId="339" r:id="rId10"/>
    <sheet name="2018.8.1" sheetId="338" r:id="rId11"/>
    <sheet name="2018.7.31" sheetId="337" r:id="rId12"/>
    <sheet name="2018.7.30" sheetId="336" r:id="rId13"/>
    <sheet name="2018.7.27" sheetId="334" r:id="rId14"/>
    <sheet name="2018.7.26" sheetId="335" r:id="rId15"/>
    <sheet name="2018.7.25" sheetId="333" r:id="rId16"/>
    <sheet name="2018.7.24" sheetId="332" r:id="rId17"/>
    <sheet name="2018.7.23" sheetId="331" r:id="rId18"/>
    <sheet name="2018.7.20" sheetId="330" r:id="rId19"/>
    <sheet name="2018.7.19" sheetId="329" r:id="rId20"/>
    <sheet name="2018.7.18" sheetId="328" r:id="rId21"/>
    <sheet name="2018.7.17" sheetId="327" r:id="rId22"/>
    <sheet name="2018.7.16" sheetId="325" r:id="rId23"/>
    <sheet name="2018.7.13" sheetId="326" r:id="rId24"/>
    <sheet name="2018.7.12" sheetId="324" r:id="rId25"/>
    <sheet name="2018.7.11" sheetId="323" r:id="rId26"/>
    <sheet name="2018.7.10" sheetId="322" r:id="rId27"/>
    <sheet name="2018.7.9" sheetId="321" r:id="rId28"/>
    <sheet name="2018.7.6" sheetId="319" r:id="rId29"/>
    <sheet name="2018.7.5" sheetId="320" r:id="rId30"/>
    <sheet name="2018.7.4" sheetId="318" r:id="rId31"/>
    <sheet name="2018.7.3" sheetId="317" r:id="rId32"/>
    <sheet name="2018.7.2" sheetId="316" r:id="rId33"/>
    <sheet name="2018.6.29" sheetId="315" r:id="rId34"/>
    <sheet name="2018.6.28" sheetId="314" r:id="rId35"/>
    <sheet name="2018.6.27" sheetId="313" r:id="rId36"/>
    <sheet name="2018.6.26" sheetId="312" r:id="rId37"/>
    <sheet name="2018.6.25" sheetId="311" r:id="rId38"/>
    <sheet name="2018.6.22" sheetId="310" r:id="rId39"/>
    <sheet name="2018.6.21" sheetId="309" r:id="rId40"/>
    <sheet name="2018.6.20" sheetId="308" r:id="rId41"/>
    <sheet name="2018.6.19" sheetId="307" r:id="rId42"/>
    <sheet name="2018.6.15" sheetId="306" r:id="rId43"/>
    <sheet name="2018.6.14" sheetId="305" r:id="rId44"/>
    <sheet name="2018.6.13" sheetId="304" r:id="rId45"/>
    <sheet name="2018.6.12" sheetId="303" r:id="rId46"/>
    <sheet name="2018.6.11" sheetId="302" r:id="rId47"/>
    <sheet name="2018.6.8" sheetId="301" r:id="rId48"/>
    <sheet name="2018.6.7" sheetId="300" r:id="rId49"/>
    <sheet name="2018.6.6" sheetId="299" r:id="rId50"/>
    <sheet name="2018.6.5" sheetId="298" r:id="rId51"/>
    <sheet name="2018.6.4" sheetId="297" r:id="rId52"/>
    <sheet name="2018.6.1" sheetId="296" r:id="rId53"/>
    <sheet name="2018.5.31" sheetId="295" r:id="rId54"/>
    <sheet name="2018.5.30" sheetId="294" r:id="rId55"/>
    <sheet name="2018.5.29" sheetId="293" r:id="rId56"/>
    <sheet name="2018.5.28" sheetId="292" r:id="rId57"/>
    <sheet name="2018.5.25" sheetId="291" r:id="rId58"/>
    <sheet name="2018.5.24" sheetId="290" r:id="rId59"/>
    <sheet name="2018.5.23" sheetId="289" r:id="rId60"/>
    <sheet name="2018.5.22" sheetId="288" r:id="rId61"/>
    <sheet name="2018.5.21" sheetId="287" r:id="rId62"/>
    <sheet name="2018.5.18" sheetId="286" r:id="rId63"/>
    <sheet name="2018.5.17" sheetId="285" r:id="rId64"/>
    <sheet name="2018.5.16" sheetId="284" r:id="rId65"/>
    <sheet name="2018.5.15" sheetId="283" r:id="rId66"/>
    <sheet name="2018.5.14" sheetId="282" r:id="rId67"/>
    <sheet name="2018.5.11" sheetId="281" r:id="rId68"/>
    <sheet name="2018.5.10" sheetId="280" r:id="rId69"/>
    <sheet name="2018.5.9" sheetId="279" r:id="rId70"/>
    <sheet name="2018.5.8" sheetId="278" r:id="rId71"/>
    <sheet name="2018.5.7" sheetId="277" r:id="rId72"/>
    <sheet name="2018.5.4" sheetId="276" r:id="rId73"/>
    <sheet name="2018.5.3" sheetId="275" r:id="rId74"/>
    <sheet name="2018.5.2" sheetId="274" r:id="rId75"/>
    <sheet name="2018.4.28" sheetId="273" r:id="rId76"/>
    <sheet name="2018.4.27" sheetId="272" r:id="rId77"/>
    <sheet name="2018.4.26" sheetId="271" r:id="rId78"/>
    <sheet name="2018.4.25" sheetId="270" r:id="rId79"/>
    <sheet name="2018.4.24" sheetId="269" r:id="rId80"/>
    <sheet name="2018.4.23" sheetId="268" r:id="rId81"/>
    <sheet name="2018.4.20" sheetId="267" r:id="rId82"/>
    <sheet name="2018.4.19" sheetId="266" r:id="rId83"/>
    <sheet name="2018.4.18" sheetId="264" r:id="rId84"/>
    <sheet name="2018.4.17" sheetId="263" r:id="rId85"/>
    <sheet name="2018.4.16" sheetId="262" r:id="rId86"/>
    <sheet name="2018.4.13" sheetId="261" r:id="rId87"/>
    <sheet name="2018.4.12" sheetId="260" r:id="rId88"/>
    <sheet name="2018.4.11" sheetId="259" r:id="rId89"/>
    <sheet name="2018.4.10" sheetId="258" r:id="rId90"/>
    <sheet name="2018.4.9" sheetId="257" r:id="rId91"/>
    <sheet name="2018.4.8" sheetId="256" r:id="rId92"/>
    <sheet name="2018.4.4" sheetId="255" r:id="rId93"/>
    <sheet name="2018.4.3" sheetId="254" r:id="rId94"/>
    <sheet name="2018.4.2" sheetId="253" r:id="rId95"/>
    <sheet name="2018.3.30" sheetId="252" r:id="rId96"/>
    <sheet name="2018.3.29" sheetId="251" r:id="rId97"/>
    <sheet name="2018.3.28" sheetId="250" r:id="rId98"/>
    <sheet name="2018.3.27" sheetId="249" r:id="rId99"/>
    <sheet name="2018.3.26" sheetId="248" r:id="rId100"/>
    <sheet name="2018.3.23" sheetId="247" r:id="rId101"/>
    <sheet name="2018.3.22" sheetId="246" r:id="rId102"/>
    <sheet name="2018.3.21" sheetId="245" r:id="rId103"/>
    <sheet name="2018.3.20" sheetId="244" r:id="rId104"/>
    <sheet name="2018.3.19" sheetId="243" r:id="rId105"/>
    <sheet name="2018.3.16" sheetId="242" r:id="rId106"/>
    <sheet name="2018.3.15" sheetId="241" r:id="rId107"/>
    <sheet name="2018.3.14" sheetId="240" r:id="rId108"/>
    <sheet name="2018.3.13" sheetId="239" r:id="rId109"/>
    <sheet name="2018.3.12" sheetId="238" r:id="rId110"/>
    <sheet name="2018.3.9" sheetId="237" r:id="rId111"/>
    <sheet name="2018.3.8" sheetId="236" r:id="rId112"/>
    <sheet name="2018.3.7" sheetId="235" r:id="rId113"/>
    <sheet name="2018.3.6" sheetId="234" r:id="rId114"/>
    <sheet name="2018.3.5" sheetId="233" r:id="rId115"/>
    <sheet name="2018.3.2" sheetId="232" r:id="rId116"/>
    <sheet name="2018.3.1" sheetId="231" r:id="rId117"/>
    <sheet name="2018.2.28" sheetId="230" r:id="rId118"/>
    <sheet name="2018.2.27" sheetId="229" r:id="rId119"/>
    <sheet name="2018.2.26" sheetId="228" r:id="rId120"/>
    <sheet name="2018.2.23" sheetId="227" r:id="rId121"/>
    <sheet name="2018.2.22" sheetId="226" r:id="rId122"/>
    <sheet name="2018.2.14" sheetId="225" r:id="rId123"/>
    <sheet name="2018.2.13" sheetId="224" r:id="rId124"/>
    <sheet name="2018.2.12" sheetId="223" r:id="rId125"/>
    <sheet name="2018.2.11" sheetId="222" r:id="rId126"/>
    <sheet name="2018.2.9" sheetId="221" r:id="rId127"/>
    <sheet name="2018.2.8" sheetId="220" r:id="rId128"/>
    <sheet name="2018.2.7" sheetId="219" r:id="rId129"/>
    <sheet name="2018.2.6" sheetId="218" r:id="rId130"/>
    <sheet name="2018.2.5" sheetId="217" r:id="rId131"/>
    <sheet name="2018.2.2" sheetId="216" r:id="rId132"/>
    <sheet name="2018.2.1" sheetId="215" r:id="rId133"/>
    <sheet name="2018.1.31" sheetId="214" r:id="rId134"/>
    <sheet name="2018.1.30" sheetId="213" r:id="rId135"/>
    <sheet name="2018.1.29" sheetId="212" r:id="rId136"/>
    <sheet name="2018.1.26" sheetId="211" r:id="rId137"/>
    <sheet name="2018.1.25" sheetId="210" r:id="rId138"/>
    <sheet name="2018.1.24" sheetId="209" r:id="rId139"/>
    <sheet name="2018.1.23" sheetId="208" r:id="rId140"/>
    <sheet name="2018.1.22" sheetId="207" r:id="rId141"/>
    <sheet name="2018.1.19" sheetId="206" r:id="rId142"/>
    <sheet name="2018.1.18" sheetId="205" r:id="rId143"/>
    <sheet name="2018.1.17" sheetId="204" r:id="rId144"/>
    <sheet name="2018.1.16" sheetId="203" r:id="rId145"/>
    <sheet name="2018.1.15" sheetId="202" r:id="rId146"/>
    <sheet name="2018.1.12" sheetId="201" r:id="rId147"/>
    <sheet name="2018.1.11" sheetId="200" r:id="rId148"/>
    <sheet name="2018.1.10" sheetId="199" r:id="rId149"/>
    <sheet name="2018.1.9" sheetId="198" r:id="rId150"/>
    <sheet name="2018.1.8" sheetId="197" r:id="rId151"/>
    <sheet name="2018.1.5" sheetId="196" r:id="rId152"/>
    <sheet name="2018.1.4" sheetId="195" r:id="rId153"/>
    <sheet name="2018.1.3" sheetId="194" r:id="rId154"/>
    <sheet name="2018.1.2" sheetId="193" r:id="rId155"/>
    <sheet name="2017.12.29" sheetId="191" r:id="rId156"/>
    <sheet name="Sheet1" sheetId="192" r:id="rId157"/>
  </sheets>
  <definedNames>
    <definedName name="_xlnm.Print_Area" localSheetId="155">'2017.12.29'!$A$1:$F$29</definedName>
    <definedName name="_xlnm.Print_Area" localSheetId="148">'2018.1.10'!$A$1:$F$24</definedName>
    <definedName name="_xlnm.Print_Area" localSheetId="147">'2018.1.11'!$A$1:$F$24</definedName>
    <definedName name="_xlnm.Print_Area" localSheetId="146">'2018.1.12'!$A$1:$F$27</definedName>
    <definedName name="_xlnm.Print_Area" localSheetId="145">'2018.1.15'!$A$1:$F$42</definedName>
    <definedName name="_xlnm.Print_Area" localSheetId="144">'2018.1.16'!$A$1:$F$38</definedName>
    <definedName name="_xlnm.Print_Area" localSheetId="143">'2018.1.17'!$A$1:$F$38</definedName>
    <definedName name="_xlnm.Print_Area" localSheetId="142">'2018.1.18'!$A$1:$F$39</definedName>
    <definedName name="_xlnm.Print_Area" localSheetId="141">'2018.1.19'!$A$1:$F$41</definedName>
    <definedName name="_xlnm.Print_Area" localSheetId="154">'2018.1.2'!$A$1:$F$23</definedName>
    <definedName name="_xlnm.Print_Area" localSheetId="140">'2018.1.22'!$A$1:$F$36</definedName>
    <definedName name="_xlnm.Print_Area" localSheetId="139">'2018.1.23'!$A$1:$F$35</definedName>
    <definedName name="_xlnm.Print_Area" localSheetId="138">'2018.1.24'!$A$1:$F$32</definedName>
    <definedName name="_xlnm.Print_Area" localSheetId="137">'2018.1.25'!$A$1:$F$34</definedName>
    <definedName name="_xlnm.Print_Area" localSheetId="136">'2018.1.26'!$A$1:$F$29</definedName>
    <definedName name="_xlnm.Print_Area" localSheetId="135">'2018.1.29'!$A$1:$F$34</definedName>
    <definedName name="_xlnm.Print_Area" localSheetId="153">'2018.1.3'!$A$1:$F$30</definedName>
    <definedName name="_xlnm.Print_Area" localSheetId="134">'2018.1.30'!$A$1:$F$34</definedName>
    <definedName name="_xlnm.Print_Area" localSheetId="133">'2018.1.31'!$A$1:$F$29</definedName>
    <definedName name="_xlnm.Print_Area" localSheetId="152">'2018.1.4'!$A$1:$F$24</definedName>
    <definedName name="_xlnm.Print_Area" localSheetId="151">'2018.1.5'!$A$1:$F$22</definedName>
    <definedName name="_xlnm.Print_Area" localSheetId="150">'2018.1.8'!$A$1:$F$19</definedName>
    <definedName name="_xlnm.Print_Area" localSheetId="149">'2018.1.9'!$A$1:$F$24</definedName>
    <definedName name="_xlnm.Print_Area" localSheetId="132">'2018.2.1'!$A$1:$F$27</definedName>
    <definedName name="_xlnm.Print_Area" localSheetId="125">'2018.2.11'!$A$1:$F$43</definedName>
    <definedName name="_xlnm.Print_Area" localSheetId="124">'2018.2.12'!$A$1:$F$42</definedName>
    <definedName name="_xlnm.Print_Area" localSheetId="123">'2018.2.13'!$A$1:$F$38</definedName>
    <definedName name="_xlnm.Print_Area" localSheetId="122">'2018.2.14'!$A$1:$F$30</definedName>
    <definedName name="_xlnm.Print_Area" localSheetId="131">'2018.2.2'!$A$1:$F$25</definedName>
    <definedName name="_xlnm.Print_Area" localSheetId="121">'2018.2.22'!$A$1:$F$31</definedName>
    <definedName name="_xlnm.Print_Area" localSheetId="120">'2018.2.23'!$A$1:$F$26</definedName>
    <definedName name="_xlnm.Print_Area" localSheetId="119">'2018.2.26'!$A$1:$F$25</definedName>
    <definedName name="_xlnm.Print_Area" localSheetId="118">'2018.2.27'!$A$1:$F$24</definedName>
    <definedName name="_xlnm.Print_Area" localSheetId="117">'2018.2.28'!$A$1:$F$21</definedName>
    <definedName name="_xlnm.Print_Area" localSheetId="130">'2018.2.5'!$A$1:$F$27</definedName>
    <definedName name="_xlnm.Print_Area" localSheetId="129">'2018.2.6'!$A$1:$F$26</definedName>
    <definedName name="_xlnm.Print_Area" localSheetId="128">'2018.2.7'!$A$1:$F$29</definedName>
    <definedName name="_xlnm.Print_Area" localSheetId="127">'2018.2.8'!$A$1:$F$26</definedName>
    <definedName name="_xlnm.Print_Area" localSheetId="126">'2018.2.9'!$A$1:$F$44</definedName>
    <definedName name="_xlnm.Print_Area" localSheetId="116">'2018.3.1'!$A$1:$F$37</definedName>
    <definedName name="_xlnm.Print_Area" localSheetId="109">'2018.3.12'!$A$1:$F$38</definedName>
    <definedName name="_xlnm.Print_Area" localSheetId="108">'2018.3.13'!$A$1:$F$37</definedName>
    <definedName name="_xlnm.Print_Area" localSheetId="107">'2018.3.14'!$A$1:$E$36</definedName>
    <definedName name="_xlnm.Print_Area" localSheetId="106">'2018.3.15'!$A$1:$E$33</definedName>
    <definedName name="_xlnm.Print_Area" localSheetId="105">'2018.3.16'!$A$1:$E$33</definedName>
    <definedName name="_xlnm.Print_Area" localSheetId="104">'2018.3.19'!$A$1:$E$33</definedName>
    <definedName name="_xlnm.Print_Area" localSheetId="115">'2018.3.2'!$A$1:$F$40</definedName>
    <definedName name="_xlnm.Print_Area" localSheetId="103">'2018.3.20'!$A$1:$E$34</definedName>
    <definedName name="_xlnm.Print_Area" localSheetId="102">'2018.3.21'!$A$1:$E$33</definedName>
    <definedName name="_xlnm.Print_Area" localSheetId="101">'2018.3.22'!$A$1:$E$32</definedName>
    <definedName name="_xlnm.Print_Area" localSheetId="100">'2018.3.23'!$A$1:$E$30</definedName>
    <definedName name="_xlnm.Print_Area" localSheetId="99">'2018.3.26'!$A$1:$E$33</definedName>
    <definedName name="_xlnm.Print_Area" localSheetId="98">'2018.3.27'!$A$1:$E$32</definedName>
    <definedName name="_xlnm.Print_Area" localSheetId="97">'2018.3.28'!$A$1:$E$31</definedName>
    <definedName name="_xlnm.Print_Area" localSheetId="96">'2018.3.29'!$A$1:$E$29</definedName>
    <definedName name="_xlnm.Print_Area" localSheetId="95">'2018.3.30'!$A$1:$E$32</definedName>
    <definedName name="_xlnm.Print_Area" localSheetId="114">'2018.3.5'!$A$1:$F$39</definedName>
    <definedName name="_xlnm.Print_Area" localSheetId="113">'2018.3.6'!$A$1:$F$37</definedName>
    <definedName name="_xlnm.Print_Area" localSheetId="112">'2018.3.7'!$A$1:$F$40</definedName>
    <definedName name="_xlnm.Print_Area" localSheetId="111">'2018.3.8'!$A$1:$F$40</definedName>
    <definedName name="_xlnm.Print_Area" localSheetId="110">'2018.3.9'!$A$1:$F$38</definedName>
    <definedName name="_xlnm.Print_Area" localSheetId="89">'2018.4.10'!$A$1:$E$38</definedName>
    <definedName name="_xlnm.Print_Area" localSheetId="88">'2018.4.11'!$A$1:$E$38</definedName>
    <definedName name="_xlnm.Print_Area" localSheetId="87">'2018.4.12'!$A$1:$E$36</definedName>
    <definedName name="_xlnm.Print_Area" localSheetId="86">'2018.4.13'!$A$1:$E$37</definedName>
    <definedName name="_xlnm.Print_Area" localSheetId="85">'2018.4.16'!$A$1:$E$37</definedName>
    <definedName name="_xlnm.Print_Area" localSheetId="84">'2018.4.17'!$A$1:$E$36</definedName>
    <definedName name="_xlnm.Print_Area" localSheetId="83">'2018.4.18'!$A$1:$E$33</definedName>
    <definedName name="_xlnm.Print_Area" localSheetId="82">'2018.4.19'!$A$1:$E$37</definedName>
    <definedName name="_xlnm.Print_Area" localSheetId="94">'2018.4.2'!$A$1:$E$34</definedName>
    <definedName name="_xlnm.Print_Area" localSheetId="81">'2018.4.20'!$A$1:$E$36</definedName>
    <definedName name="_xlnm.Print_Area" localSheetId="80">'2018.4.23'!$A$1:$E$37</definedName>
    <definedName name="_xlnm.Print_Area" localSheetId="79">'2018.4.24'!$A$1:$E$46</definedName>
    <definedName name="_xlnm.Print_Area" localSheetId="78">'2018.4.25'!$A$1:$E$50</definedName>
    <definedName name="_xlnm.Print_Area" localSheetId="77">'2018.4.26'!$A$1:$E$53</definedName>
    <definedName name="_xlnm.Print_Area" localSheetId="76">'2018.4.27'!$A$1:$E$58</definedName>
    <definedName name="_xlnm.Print_Area" localSheetId="75">'2018.4.28'!$A$1:$E$50</definedName>
    <definedName name="_xlnm.Print_Area" localSheetId="93">'2018.4.3'!$A$1:$E$30</definedName>
    <definedName name="_xlnm.Print_Area" localSheetId="92">'2018.4.4'!$A$1:$E$28</definedName>
    <definedName name="_xlnm.Print_Area" localSheetId="91">'2018.4.8'!$A$1:$E$36</definedName>
    <definedName name="_xlnm.Print_Area" localSheetId="90">'2018.4.9'!$A$1:$E$36</definedName>
    <definedName name="_xlnm.Print_Area" localSheetId="68">'2018.5.10'!$A$1:$E$33</definedName>
    <definedName name="_xlnm.Print_Area" localSheetId="67">'2018.5.11'!$A$1:$E$37</definedName>
    <definedName name="_xlnm.Print_Area" localSheetId="66">'2018.5.14'!$A$1:$E$35</definedName>
    <definedName name="_xlnm.Print_Area" localSheetId="65">'2018.5.15'!$A$1:$E$33</definedName>
    <definedName name="_xlnm.Print_Area" localSheetId="64">'2018.5.16'!$A$1:$E$33</definedName>
    <definedName name="_xlnm.Print_Area" localSheetId="63">'2018.5.17'!$A$1:$E$38</definedName>
    <definedName name="_xlnm.Print_Area" localSheetId="62">'2018.5.18'!$A$1:$E$42</definedName>
    <definedName name="_xlnm.Print_Area" localSheetId="74">'2018.5.2'!$A$1:$E$44</definedName>
    <definedName name="_xlnm.Print_Area" localSheetId="61">'2018.5.21'!$A$1:$E$37</definedName>
    <definedName name="_xlnm.Print_Area" localSheetId="60">'2018.5.22'!$A$1:$E$37</definedName>
    <definedName name="_xlnm.Print_Area" localSheetId="59">'2018.5.23'!$A$1:$E$36</definedName>
    <definedName name="_xlnm.Print_Area" localSheetId="58">'2018.5.24'!$A$1:$E$33</definedName>
    <definedName name="_xlnm.Print_Area" localSheetId="57">'2018.5.25'!$A$1:$E$34</definedName>
    <definedName name="_xlnm.Print_Area" localSheetId="56">'2018.5.28'!$A$1:$E$29</definedName>
    <definedName name="_xlnm.Print_Area" localSheetId="55">'2018.5.29'!$A$1:$E$26</definedName>
    <definedName name="_xlnm.Print_Area" localSheetId="73">'2018.5.3'!$A$1:$E$38</definedName>
    <definedName name="_xlnm.Print_Area" localSheetId="54">'2018.5.30'!$A$1:$E$33</definedName>
    <definedName name="_xlnm.Print_Area" localSheetId="53">'2018.5.31'!$A$1:$E$33</definedName>
    <definedName name="_xlnm.Print_Area" localSheetId="72">'2018.5.4'!$A$1:$E$39</definedName>
    <definedName name="_xlnm.Print_Area" localSheetId="71">'2018.5.7'!$A$1:$E$37</definedName>
    <definedName name="_xlnm.Print_Area" localSheetId="70">'2018.5.8'!$A$1:$E$35</definedName>
    <definedName name="_xlnm.Print_Area" localSheetId="69">'2018.5.9'!$A$1:$E$33</definedName>
    <definedName name="_xlnm.Print_Area" localSheetId="52">'2018.6.1'!$A$1:$E$33</definedName>
    <definedName name="_xlnm.Print_Area" localSheetId="46">'2018.6.11'!$A$1:$E$41</definedName>
    <definedName name="_xlnm.Print_Area" localSheetId="45">'2018.6.12'!$A$1:$E$42</definedName>
    <definedName name="_xlnm.Print_Area" localSheetId="44">'2018.6.13'!$A$1:$E$41</definedName>
    <definedName name="_xlnm.Print_Area" localSheetId="43">'2018.6.14'!$A$1:$E$39</definedName>
    <definedName name="_xlnm.Print_Area" localSheetId="42">'2018.6.15'!$A$1:$E$37</definedName>
    <definedName name="_xlnm.Print_Area" localSheetId="41">'2018.6.19'!$A$1:$E$37</definedName>
    <definedName name="_xlnm.Print_Area" localSheetId="40">'2018.6.20'!$A$1:$E$35</definedName>
    <definedName name="_xlnm.Print_Area" localSheetId="39">'2018.6.21'!$A$1:$E$33</definedName>
    <definedName name="_xlnm.Print_Area" localSheetId="38">'2018.6.22'!$A$1:$E$31</definedName>
    <definedName name="_xlnm.Print_Area" localSheetId="37">'2018.6.25'!$A$1:$E$33</definedName>
    <definedName name="_xlnm.Print_Area" localSheetId="36">'2018.6.26'!$A$1:$E$28</definedName>
    <definedName name="_xlnm.Print_Area" localSheetId="35">'2018.6.27'!$A$1:$E$26</definedName>
    <definedName name="_xlnm.Print_Area" localSheetId="34">'2018.6.28'!$A$1:$E$28</definedName>
    <definedName name="_xlnm.Print_Area" localSheetId="33">'2018.6.29'!$A$1:$E$31</definedName>
    <definedName name="_xlnm.Print_Area" localSheetId="51">'2018.6.4'!$A$1:$E$31</definedName>
    <definedName name="_xlnm.Print_Area" localSheetId="50">'2018.6.5'!$A$1:$E$30</definedName>
    <definedName name="_xlnm.Print_Area" localSheetId="49">'2018.6.6'!$A$1:$E$29</definedName>
    <definedName name="_xlnm.Print_Area" localSheetId="48">'2018.6.7'!$A$1:$E$37</definedName>
    <definedName name="_xlnm.Print_Area" localSheetId="47">'2018.6.8'!$A$1:$E$44</definedName>
    <definedName name="_xlnm.Print_Area" localSheetId="26">'2018.7.10'!$A$1:$E$42</definedName>
    <definedName name="_xlnm.Print_Area" localSheetId="25">'2018.7.11'!$A$1:$E$42</definedName>
    <definedName name="_xlnm.Print_Area" localSheetId="24">'2018.7.12'!$A$1:$E$44</definedName>
    <definedName name="_xlnm.Print_Area" localSheetId="22">'2018.7.16'!$A$1:$E$42</definedName>
    <definedName name="_xlnm.Print_Area" localSheetId="21">'2018.7.17'!$A$1:$E$41</definedName>
    <definedName name="_xlnm.Print_Area" localSheetId="20">'2018.7.18'!$A$1:$E$46</definedName>
    <definedName name="_xlnm.Print_Area" localSheetId="19">'2018.7.19'!$A$1:$E$43</definedName>
    <definedName name="_xlnm.Print_Area" localSheetId="32">'2018.7.2'!$A$1:$E$25</definedName>
    <definedName name="_xlnm.Print_Area" localSheetId="18">'2018.7.20'!$A$1:$E$43</definedName>
    <definedName name="_xlnm.Print_Area" localSheetId="17">'2018.7.23'!$A$1:$E$47</definedName>
    <definedName name="_xlnm.Print_Area" localSheetId="16">'2018.7.24'!$A$1:$E$40</definedName>
    <definedName name="_xlnm.Print_Area" localSheetId="15">'2018.7.25'!$A$1:$E$39</definedName>
    <definedName name="_xlnm.Print_Area" localSheetId="13">'2018.7.27'!$A$1:$E$37</definedName>
    <definedName name="_xlnm.Print_Area" localSheetId="31">'2018.7.3'!$A$1:$E$21</definedName>
    <definedName name="_xlnm.Print_Area" localSheetId="12">'2018.7.30'!$A$1:$E$42</definedName>
    <definedName name="_xlnm.Print_Area" localSheetId="11">'2018.7.31'!$A$1:$E$44</definedName>
    <definedName name="_xlnm.Print_Area" localSheetId="30">'2018.7.4'!$A$1:$E$40</definedName>
    <definedName name="_xlnm.Print_Area" localSheetId="29">'2018.7.5'!$A$1:$E$40</definedName>
    <definedName name="_xlnm.Print_Area" localSheetId="28">'2018.7.6'!$A$1:$E$41</definedName>
    <definedName name="_xlnm.Print_Area" localSheetId="27">'2018.7.9'!$A$1:$E$40</definedName>
    <definedName name="_xlnm.Print_Area" localSheetId="10">'2018.8.1'!$A$1:$E$40</definedName>
    <definedName name="_xlnm.Print_Area" localSheetId="3">'2018.8.10'!$A$1:$F$39</definedName>
    <definedName name="_xlnm.Print_Area" localSheetId="1">'2018.8.14'!$A$1:$F$38</definedName>
    <definedName name="_xlnm.Print_Area" localSheetId="0">'2018.8.15'!$A$1:$J$35</definedName>
    <definedName name="_xlnm.Print_Area" localSheetId="9">'2018.8.2'!$A$1:$E$38</definedName>
    <definedName name="_xlnm.Print_Area" localSheetId="8">'2018.8.3'!$A$1:$E$38</definedName>
    <definedName name="_xlnm.Print_Area" localSheetId="6">'2018.8.7'!$A$1:$E$46</definedName>
    <definedName name="_xlnm.Print_Area" localSheetId="5">'2018.8.8'!$A$1:$E$36</definedName>
  </definedNames>
  <calcPr calcId="152511"/>
</workbook>
</file>

<file path=xl/calcChain.xml><?xml version="1.0" encoding="utf-8"?>
<calcChain xmlns="http://schemas.openxmlformats.org/spreadsheetml/2006/main">
  <c r="D4" i="191" l="1"/>
  <c r="D5" i="191" s="1"/>
  <c r="D6" i="191" s="1"/>
  <c r="D7" i="191" s="1"/>
  <c r="D8" i="191" s="1"/>
  <c r="D9" i="191" s="1"/>
  <c r="D10" i="191" s="1"/>
  <c r="D11" i="191" s="1"/>
  <c r="D12" i="191" s="1"/>
  <c r="D13" i="191" s="1"/>
  <c r="D14" i="191" s="1"/>
  <c r="D15" i="191" s="1"/>
  <c r="D16" i="191" s="1"/>
  <c r="D17" i="191" s="1"/>
  <c r="D18" i="191" s="1"/>
  <c r="D19" i="191" s="1"/>
  <c r="D20" i="191" s="1"/>
  <c r="D21" i="191" s="1"/>
  <c r="D22" i="191" s="1"/>
  <c r="D23" i="191" s="1"/>
  <c r="D24" i="191" s="1"/>
  <c r="D25" i="191" s="1"/>
  <c r="D26" i="191" s="1"/>
  <c r="D27" i="191" s="1"/>
  <c r="D28" i="191" s="1"/>
  <c r="D29" i="191" s="1"/>
  <c r="D4" i="193"/>
  <c r="D5" i="193" s="1"/>
  <c r="D6" i="193" s="1"/>
  <c r="D7" i="193" s="1"/>
  <c r="D8" i="193" s="1"/>
  <c r="D9" i="193" s="1"/>
  <c r="D10" i="193" s="1"/>
  <c r="D11" i="193" s="1"/>
  <c r="D12" i="193" s="1"/>
  <c r="D13" i="193" s="1"/>
  <c r="D14" i="193" s="1"/>
  <c r="D15" i="193" s="1"/>
  <c r="D16" i="193" s="1"/>
  <c r="D17" i="193" s="1"/>
  <c r="D18" i="193" s="1"/>
  <c r="D19" i="193" s="1"/>
  <c r="D20" i="193" s="1"/>
  <c r="D21" i="193" s="1"/>
  <c r="D22" i="193" s="1"/>
  <c r="D23" i="193" s="1"/>
  <c r="D4" i="194"/>
  <c r="D5" i="194" s="1"/>
  <c r="D6" i="194" s="1"/>
  <c r="D7" i="194" s="1"/>
  <c r="D8" i="194" s="1"/>
  <c r="D9" i="194" s="1"/>
  <c r="D10" i="194" s="1"/>
  <c r="D11" i="194" s="1"/>
  <c r="D12" i="194" s="1"/>
  <c r="D13" i="194" s="1"/>
  <c r="D14" i="194" s="1"/>
  <c r="D15" i="194" s="1"/>
  <c r="D16" i="194" s="1"/>
  <c r="D17" i="194" s="1"/>
  <c r="D18" i="194" s="1"/>
  <c r="D19" i="194" s="1"/>
  <c r="D20" i="194" s="1"/>
  <c r="D21" i="194" s="1"/>
  <c r="D22" i="194" s="1"/>
  <c r="D23" i="194" s="1"/>
  <c r="D24" i="194" s="1"/>
  <c r="D25" i="194" s="1"/>
  <c r="D26" i="194" s="1"/>
  <c r="D27" i="194" s="1"/>
  <c r="D28" i="194" s="1"/>
  <c r="D29" i="194" s="1"/>
  <c r="D30" i="194" s="1"/>
  <c r="D4" i="195"/>
  <c r="D5" i="195" s="1"/>
  <c r="D6" i="195" s="1"/>
  <c r="D7" i="195" s="1"/>
  <c r="D8" i="195" s="1"/>
  <c r="D9" i="195" s="1"/>
  <c r="D10" i="195" s="1"/>
  <c r="D11" i="195" s="1"/>
  <c r="D12" i="195" s="1"/>
  <c r="D13" i="195" s="1"/>
  <c r="D14" i="195" s="1"/>
  <c r="D15" i="195" s="1"/>
  <c r="D16" i="195" s="1"/>
  <c r="D17" i="195" s="1"/>
  <c r="D18" i="195" s="1"/>
  <c r="D19" i="195" s="1"/>
  <c r="D20" i="195" s="1"/>
  <c r="D21" i="195" s="1"/>
  <c r="D22" i="195" s="1"/>
  <c r="D23" i="195" s="1"/>
  <c r="D24" i="195" s="1"/>
  <c r="D6" i="196"/>
  <c r="D7" i="196" s="1"/>
  <c r="D8" i="196" s="1"/>
  <c r="D9" i="196" s="1"/>
  <c r="D10" i="196" s="1"/>
  <c r="D11" i="196" s="1"/>
  <c r="D12" i="196" s="1"/>
  <c r="D13" i="196" s="1"/>
  <c r="D14" i="196" s="1"/>
  <c r="D15" i="196" s="1"/>
  <c r="D16" i="196" s="1"/>
  <c r="D17" i="196" s="1"/>
  <c r="D18" i="196" s="1"/>
  <c r="D19" i="196" s="1"/>
  <c r="D20" i="196" s="1"/>
  <c r="D21" i="196" s="1"/>
  <c r="D22" i="196" s="1"/>
  <c r="D4" i="196"/>
  <c r="D5" i="196" s="1"/>
  <c r="D4" i="197"/>
  <c r="D5" i="197" s="1"/>
  <c r="D6" i="197" s="1"/>
  <c r="D7" i="197" s="1"/>
  <c r="D8" i="197" s="1"/>
  <c r="D9" i="197" s="1"/>
  <c r="D10" i="197" s="1"/>
  <c r="D11" i="197" s="1"/>
  <c r="D12" i="197" s="1"/>
  <c r="D13" i="197" s="1"/>
  <c r="D14" i="197" s="1"/>
  <c r="D15" i="197" s="1"/>
  <c r="D16" i="197" s="1"/>
  <c r="D17" i="197" s="1"/>
  <c r="D18" i="197" s="1"/>
  <c r="D19" i="197" s="1"/>
  <c r="D11" i="198"/>
  <c r="D12" i="198" s="1"/>
  <c r="D13" i="198" s="1"/>
  <c r="D14" i="198" s="1"/>
  <c r="D15" i="198" s="1"/>
  <c r="D16" i="198" s="1"/>
  <c r="D17" i="198" s="1"/>
  <c r="D18" i="198" s="1"/>
  <c r="D19" i="198" s="1"/>
  <c r="D20" i="198" s="1"/>
  <c r="D21" i="198" s="1"/>
  <c r="D22" i="198" s="1"/>
  <c r="D23" i="198" s="1"/>
  <c r="D24" i="198" s="1"/>
  <c r="D4" i="198"/>
  <c r="D5" i="198" s="1"/>
  <c r="D6" i="198" s="1"/>
  <c r="D7" i="198" s="1"/>
  <c r="D8" i="198" s="1"/>
  <c r="D9" i="198" s="1"/>
  <c r="D10" i="198" s="1"/>
  <c r="D8" i="199"/>
  <c r="D9" i="199" s="1"/>
  <c r="D10" i="199" s="1"/>
  <c r="D11" i="199" s="1"/>
  <c r="D12" i="199" s="1"/>
  <c r="D13" i="199" s="1"/>
  <c r="D14" i="199" s="1"/>
  <c r="D15" i="199" s="1"/>
  <c r="D16" i="199" s="1"/>
  <c r="D17" i="199" s="1"/>
  <c r="D18" i="199" s="1"/>
  <c r="D19" i="199" s="1"/>
  <c r="D20" i="199" s="1"/>
  <c r="D21" i="199" s="1"/>
  <c r="D22" i="199" s="1"/>
  <c r="D23" i="199" s="1"/>
  <c r="D24" i="199" s="1"/>
  <c r="D5" i="199"/>
  <c r="D6" i="199" s="1"/>
  <c r="D7" i="199" s="1"/>
  <c r="D4" i="199"/>
  <c r="D13" i="200"/>
  <c r="D14" i="200" s="1"/>
  <c r="D15" i="200" s="1"/>
  <c r="D16" i="200" s="1"/>
  <c r="D17" i="200" s="1"/>
  <c r="D18" i="200" s="1"/>
  <c r="D19" i="200" s="1"/>
  <c r="D20" i="200" s="1"/>
  <c r="D21" i="200" s="1"/>
  <c r="D22" i="200" s="1"/>
  <c r="D23" i="200" s="1"/>
  <c r="D24" i="200" s="1"/>
  <c r="D5" i="200"/>
  <c r="D6" i="200" s="1"/>
  <c r="D7" i="200" s="1"/>
  <c r="D8" i="200" s="1"/>
  <c r="D9" i="200" s="1"/>
  <c r="D10" i="200" s="1"/>
  <c r="D11" i="200" s="1"/>
  <c r="D12" i="200" s="1"/>
  <c r="D4" i="200"/>
  <c r="D13" i="201"/>
  <c r="D14" i="201" s="1"/>
  <c r="D15" i="201" s="1"/>
  <c r="D16" i="201" s="1"/>
  <c r="D17" i="201" s="1"/>
  <c r="D18" i="201" s="1"/>
  <c r="D19" i="201" s="1"/>
  <c r="D20" i="201" s="1"/>
  <c r="D21" i="201" s="1"/>
  <c r="D22" i="201" s="1"/>
  <c r="D23" i="201" s="1"/>
  <c r="D24" i="201" s="1"/>
  <c r="D25" i="201" s="1"/>
  <c r="D26" i="201" s="1"/>
  <c r="D27" i="201" s="1"/>
  <c r="D5" i="201"/>
  <c r="D6" i="201" s="1"/>
  <c r="D7" i="201" s="1"/>
  <c r="D8" i="201" s="1"/>
  <c r="D9" i="201" s="1"/>
  <c r="D10" i="201" s="1"/>
  <c r="D11" i="201" s="1"/>
  <c r="D12" i="201" s="1"/>
  <c r="D4" i="201"/>
  <c r="D12" i="202"/>
  <c r="D13" i="202" s="1"/>
  <c r="D14" i="202" s="1"/>
  <c r="D15" i="202" s="1"/>
  <c r="D16" i="202" s="1"/>
  <c r="D17" i="202" s="1"/>
  <c r="D18" i="202" s="1"/>
  <c r="D19" i="202" s="1"/>
  <c r="D20" i="202" s="1"/>
  <c r="D21" i="202" s="1"/>
  <c r="D22" i="202" s="1"/>
  <c r="D23" i="202" s="1"/>
  <c r="D24" i="202" s="1"/>
  <c r="D25" i="202" s="1"/>
  <c r="D26" i="202" s="1"/>
  <c r="D27" i="202" s="1"/>
  <c r="D28" i="202" s="1"/>
  <c r="D29" i="202" s="1"/>
  <c r="D30" i="202" s="1"/>
  <c r="D31" i="202" s="1"/>
  <c r="D32" i="202" s="1"/>
  <c r="D33" i="202" s="1"/>
  <c r="D34" i="202" s="1"/>
  <c r="D35" i="202" s="1"/>
  <c r="D36" i="202" s="1"/>
  <c r="D37" i="202" s="1"/>
  <c r="D38" i="202" s="1"/>
  <c r="D39" i="202" s="1"/>
  <c r="D40" i="202" s="1"/>
  <c r="D41" i="202" s="1"/>
  <c r="D42" i="202" s="1"/>
  <c r="D4" i="202"/>
  <c r="D5" i="202" s="1"/>
  <c r="D6" i="202" s="1"/>
  <c r="D7" i="202" s="1"/>
  <c r="D8" i="202" s="1"/>
  <c r="D9" i="202" s="1"/>
  <c r="D10" i="202" s="1"/>
  <c r="D11" i="202" s="1"/>
  <c r="D4" i="203"/>
  <c r="D5" i="203" s="1"/>
  <c r="D6" i="203" s="1"/>
  <c r="D7" i="203" s="1"/>
  <c r="D8" i="203" s="1"/>
  <c r="D9" i="203" s="1"/>
  <c r="D10" i="203" s="1"/>
  <c r="D11" i="203" s="1"/>
  <c r="D12" i="203" s="1"/>
  <c r="D13" i="203" s="1"/>
  <c r="D14" i="203" s="1"/>
  <c r="D15" i="203" s="1"/>
  <c r="D16" i="203" s="1"/>
  <c r="D17" i="203" s="1"/>
  <c r="D18" i="203" s="1"/>
  <c r="D19" i="203" s="1"/>
  <c r="D20" i="203" s="1"/>
  <c r="D21" i="203" s="1"/>
  <c r="D22" i="203" s="1"/>
  <c r="D23" i="203" s="1"/>
  <c r="D24" i="203" s="1"/>
  <c r="D25" i="203" s="1"/>
  <c r="D26" i="203" s="1"/>
  <c r="D27" i="203" s="1"/>
  <c r="D28" i="203" s="1"/>
  <c r="D29" i="203" s="1"/>
  <c r="D30" i="203" s="1"/>
  <c r="D31" i="203" s="1"/>
  <c r="D32" i="203" s="1"/>
  <c r="D33" i="203" s="1"/>
  <c r="D34" i="203" s="1"/>
  <c r="D35" i="203" s="1"/>
  <c r="D36" i="203" s="1"/>
  <c r="D37" i="203" s="1"/>
  <c r="D38" i="203" s="1"/>
  <c r="D10" i="204"/>
  <c r="D11" i="204" s="1"/>
  <c r="D12" i="204" s="1"/>
  <c r="D13" i="204" s="1"/>
  <c r="D14" i="204" s="1"/>
  <c r="D15" i="204" s="1"/>
  <c r="D16" i="204" s="1"/>
  <c r="D17" i="204" s="1"/>
  <c r="D18" i="204" s="1"/>
  <c r="D19" i="204" s="1"/>
  <c r="D20" i="204" s="1"/>
  <c r="D21" i="204" s="1"/>
  <c r="D22" i="204" s="1"/>
  <c r="D23" i="204" s="1"/>
  <c r="D24" i="204" s="1"/>
  <c r="D25" i="204" s="1"/>
  <c r="D26" i="204" s="1"/>
  <c r="D27" i="204" s="1"/>
  <c r="D28" i="204" s="1"/>
  <c r="D29" i="204" s="1"/>
  <c r="D30" i="204" s="1"/>
  <c r="D31" i="204" s="1"/>
  <c r="D32" i="204" s="1"/>
  <c r="D33" i="204" s="1"/>
  <c r="D34" i="204" s="1"/>
  <c r="D35" i="204" s="1"/>
  <c r="D36" i="204" s="1"/>
  <c r="D37" i="204" s="1"/>
  <c r="D38" i="204" s="1"/>
  <c r="D4" i="204"/>
  <c r="D5" i="204" s="1"/>
  <c r="D6" i="204" s="1"/>
  <c r="D7" i="204" s="1"/>
  <c r="D8" i="204" s="1"/>
  <c r="D9" i="204" s="1"/>
  <c r="D6" i="205"/>
  <c r="D7" i="205" s="1"/>
  <c r="D8" i="205" s="1"/>
  <c r="D9" i="205" s="1"/>
  <c r="D10" i="205" s="1"/>
  <c r="D11" i="205" s="1"/>
  <c r="D12" i="205" s="1"/>
  <c r="D13" i="205" s="1"/>
  <c r="D14" i="205" s="1"/>
  <c r="D15" i="205" s="1"/>
  <c r="D16" i="205" s="1"/>
  <c r="D17" i="205" s="1"/>
  <c r="D18" i="205" s="1"/>
  <c r="D19" i="205" s="1"/>
  <c r="D20" i="205" s="1"/>
  <c r="D21" i="205" s="1"/>
  <c r="D22" i="205" s="1"/>
  <c r="D23" i="205" s="1"/>
  <c r="D24" i="205" s="1"/>
  <c r="D25" i="205" s="1"/>
  <c r="D26" i="205" s="1"/>
  <c r="D27" i="205" s="1"/>
  <c r="D28" i="205" s="1"/>
  <c r="D29" i="205" s="1"/>
  <c r="D30" i="205" s="1"/>
  <c r="D31" i="205" s="1"/>
  <c r="D32" i="205" s="1"/>
  <c r="D33" i="205" s="1"/>
  <c r="D34" i="205" s="1"/>
  <c r="D35" i="205" s="1"/>
  <c r="D36" i="205" s="1"/>
  <c r="D37" i="205" s="1"/>
  <c r="D38" i="205" s="1"/>
  <c r="D39" i="205" s="1"/>
  <c r="D4" i="205"/>
  <c r="D5" i="205" s="1"/>
  <c r="D4" i="206"/>
  <c r="D5" i="206" s="1"/>
  <c r="D6" i="206" s="1"/>
  <c r="D7" i="206" s="1"/>
  <c r="D8" i="206" s="1"/>
  <c r="D9" i="206" s="1"/>
  <c r="D10" i="206" s="1"/>
  <c r="D11" i="206" s="1"/>
  <c r="D12" i="206" s="1"/>
  <c r="D13" i="206" s="1"/>
  <c r="D14" i="206" s="1"/>
  <c r="D15" i="206" s="1"/>
  <c r="D16" i="206" s="1"/>
  <c r="D17" i="206" s="1"/>
  <c r="D18" i="206" s="1"/>
  <c r="D19" i="206" s="1"/>
  <c r="D20" i="206" s="1"/>
  <c r="D21" i="206" s="1"/>
  <c r="D22" i="206" s="1"/>
  <c r="D23" i="206" s="1"/>
  <c r="D24" i="206" s="1"/>
  <c r="D25" i="206" s="1"/>
  <c r="D26" i="206" s="1"/>
  <c r="D27" i="206" s="1"/>
  <c r="D28" i="206" s="1"/>
  <c r="D29" i="206" s="1"/>
  <c r="D30" i="206" s="1"/>
  <c r="D31" i="206" s="1"/>
  <c r="D32" i="206" s="1"/>
  <c r="D33" i="206" s="1"/>
  <c r="D34" i="206" s="1"/>
  <c r="D35" i="206" s="1"/>
  <c r="D36" i="206" s="1"/>
  <c r="D37" i="206" s="1"/>
  <c r="D38" i="206" s="1"/>
  <c r="D39" i="206" s="1"/>
  <c r="D40" i="206" s="1"/>
  <c r="D41" i="206" s="1"/>
  <c r="D5" i="207"/>
  <c r="D6" i="207" s="1"/>
  <c r="D7" i="207" s="1"/>
  <c r="D8" i="207" s="1"/>
  <c r="D9" i="207" s="1"/>
  <c r="D10" i="207" s="1"/>
  <c r="D11" i="207" s="1"/>
  <c r="D12" i="207" s="1"/>
  <c r="D13" i="207" s="1"/>
  <c r="D14" i="207" s="1"/>
  <c r="D15" i="207" s="1"/>
  <c r="D16" i="207" s="1"/>
  <c r="D17" i="207" s="1"/>
  <c r="D18" i="207" s="1"/>
  <c r="D19" i="207" s="1"/>
  <c r="D20" i="207" s="1"/>
  <c r="D21" i="207" s="1"/>
  <c r="D22" i="207" s="1"/>
  <c r="D23" i="207" s="1"/>
  <c r="D24" i="207" s="1"/>
  <c r="D25" i="207" s="1"/>
  <c r="D26" i="207" s="1"/>
  <c r="D27" i="207" s="1"/>
  <c r="D28" i="207" s="1"/>
  <c r="D29" i="207" s="1"/>
  <c r="D30" i="207" s="1"/>
  <c r="D31" i="207" s="1"/>
  <c r="D32" i="207" s="1"/>
  <c r="D33" i="207" s="1"/>
  <c r="D34" i="207" s="1"/>
  <c r="D35" i="207" s="1"/>
  <c r="D36" i="207" s="1"/>
  <c r="D4" i="207"/>
  <c r="D13" i="208"/>
  <c r="D14" i="208" s="1"/>
  <c r="D15" i="208" s="1"/>
  <c r="D16" i="208" s="1"/>
  <c r="D17" i="208" s="1"/>
  <c r="D18" i="208" s="1"/>
  <c r="D19" i="208" s="1"/>
  <c r="D20" i="208" s="1"/>
  <c r="D21" i="208" s="1"/>
  <c r="D22" i="208" s="1"/>
  <c r="D23" i="208" s="1"/>
  <c r="D24" i="208" s="1"/>
  <c r="D25" i="208" s="1"/>
  <c r="D26" i="208" s="1"/>
  <c r="D27" i="208" s="1"/>
  <c r="D28" i="208" s="1"/>
  <c r="D29" i="208" s="1"/>
  <c r="D30" i="208" s="1"/>
  <c r="D31" i="208" s="1"/>
  <c r="D32" i="208" s="1"/>
  <c r="D33" i="208" s="1"/>
  <c r="D34" i="208" s="1"/>
  <c r="D35" i="208" s="1"/>
  <c r="D5" i="208"/>
  <c r="D6" i="208" s="1"/>
  <c r="D7" i="208" s="1"/>
  <c r="D8" i="208" s="1"/>
  <c r="D9" i="208" s="1"/>
  <c r="D10" i="208" s="1"/>
  <c r="D11" i="208" s="1"/>
  <c r="D12" i="208" s="1"/>
  <c r="D4" i="208"/>
  <c r="D4" i="209"/>
  <c r="D5" i="209" s="1"/>
  <c r="D6" i="209" s="1"/>
  <c r="D7" i="209" s="1"/>
  <c r="D8" i="209" s="1"/>
  <c r="D9" i="209" s="1"/>
  <c r="D10" i="209" s="1"/>
  <c r="D11" i="209" s="1"/>
  <c r="D12" i="209" s="1"/>
  <c r="D13" i="209" s="1"/>
  <c r="D14" i="209" s="1"/>
  <c r="D15" i="209" s="1"/>
  <c r="D16" i="209" s="1"/>
  <c r="D17" i="209" s="1"/>
  <c r="D18" i="209" s="1"/>
  <c r="D19" i="209" s="1"/>
  <c r="D20" i="209" s="1"/>
  <c r="D21" i="209" s="1"/>
  <c r="D22" i="209" s="1"/>
  <c r="D23" i="209" s="1"/>
  <c r="D24" i="209" s="1"/>
  <c r="D25" i="209" s="1"/>
  <c r="D26" i="209" s="1"/>
  <c r="D27" i="209" s="1"/>
  <c r="D28" i="209" s="1"/>
  <c r="D29" i="209" s="1"/>
  <c r="D30" i="209" s="1"/>
  <c r="D31" i="209" s="1"/>
  <c r="D32" i="209" s="1"/>
  <c r="D9" i="210"/>
  <c r="D10" i="210" s="1"/>
  <c r="D11" i="210" s="1"/>
  <c r="D12" i="210" s="1"/>
  <c r="D13" i="210" s="1"/>
  <c r="D14" i="210" s="1"/>
  <c r="D15" i="210" s="1"/>
  <c r="D16" i="210" s="1"/>
  <c r="D17" i="210" s="1"/>
  <c r="D18" i="210" s="1"/>
  <c r="D19" i="210" s="1"/>
  <c r="D20" i="210" s="1"/>
  <c r="D21" i="210" s="1"/>
  <c r="D22" i="210" s="1"/>
  <c r="D23" i="210" s="1"/>
  <c r="D24" i="210" s="1"/>
  <c r="D25" i="210" s="1"/>
  <c r="D26" i="210" s="1"/>
  <c r="D27" i="210" s="1"/>
  <c r="D28" i="210" s="1"/>
  <c r="D29" i="210" s="1"/>
  <c r="D30" i="210" s="1"/>
  <c r="D31" i="210" s="1"/>
  <c r="D32" i="210" s="1"/>
  <c r="D33" i="210" s="1"/>
  <c r="D34" i="210" s="1"/>
  <c r="D4" i="210"/>
  <c r="D5" i="210" s="1"/>
  <c r="D6" i="210" s="1"/>
  <c r="D7" i="210" s="1"/>
  <c r="D8" i="210" s="1"/>
  <c r="D4" i="211"/>
  <c r="D5" i="211" s="1"/>
  <c r="D6" i="211" s="1"/>
  <c r="D7" i="211" s="1"/>
  <c r="D8" i="211" s="1"/>
  <c r="D9" i="211" s="1"/>
  <c r="D10" i="211" s="1"/>
  <c r="D11" i="211" s="1"/>
  <c r="D12" i="211" s="1"/>
  <c r="D13" i="211" s="1"/>
  <c r="D14" i="211" s="1"/>
  <c r="D15" i="211" s="1"/>
  <c r="D16" i="211" s="1"/>
  <c r="D17" i="211" s="1"/>
  <c r="D18" i="211" s="1"/>
  <c r="D19" i="211" s="1"/>
  <c r="D20" i="211" s="1"/>
  <c r="D21" i="211" s="1"/>
  <c r="D22" i="211" s="1"/>
  <c r="D23" i="211" s="1"/>
  <c r="D24" i="211" s="1"/>
  <c r="D25" i="211" s="1"/>
  <c r="D26" i="211" s="1"/>
  <c r="D27" i="211" s="1"/>
  <c r="D28" i="211" s="1"/>
  <c r="D29" i="211" s="1"/>
  <c r="D4" i="212"/>
  <c r="D5" i="212" s="1"/>
  <c r="D6" i="212" s="1"/>
  <c r="D7" i="212" s="1"/>
  <c r="D8" i="212" s="1"/>
  <c r="D9" i="212" s="1"/>
  <c r="D10" i="212" s="1"/>
  <c r="D11" i="212" s="1"/>
  <c r="D12" i="212" s="1"/>
  <c r="D13" i="212" s="1"/>
  <c r="D14" i="212" s="1"/>
  <c r="D15" i="212" s="1"/>
  <c r="D16" i="212" s="1"/>
  <c r="D17" i="212" s="1"/>
  <c r="D18" i="212" s="1"/>
  <c r="D19" i="212" s="1"/>
  <c r="D20" i="212" s="1"/>
  <c r="D21" i="212" s="1"/>
  <c r="D22" i="212" s="1"/>
  <c r="D23" i="212" s="1"/>
  <c r="D24" i="212" s="1"/>
  <c r="D25" i="212" s="1"/>
  <c r="D26" i="212" s="1"/>
  <c r="D27" i="212" s="1"/>
  <c r="D28" i="212" s="1"/>
  <c r="D29" i="212" s="1"/>
  <c r="D30" i="212" s="1"/>
  <c r="D31" i="212" s="1"/>
  <c r="D32" i="212" s="1"/>
  <c r="D33" i="212" s="1"/>
  <c r="D34" i="212" s="1"/>
  <c r="D9" i="213"/>
  <c r="D10" i="213" s="1"/>
  <c r="D11" i="213" s="1"/>
  <c r="D12" i="213" s="1"/>
  <c r="D13" i="213" s="1"/>
  <c r="D14" i="213" s="1"/>
  <c r="D15" i="213" s="1"/>
  <c r="D16" i="213" s="1"/>
  <c r="D17" i="213" s="1"/>
  <c r="D18" i="213" s="1"/>
  <c r="D19" i="213" s="1"/>
  <c r="D20" i="213" s="1"/>
  <c r="D21" i="213" s="1"/>
  <c r="D22" i="213" s="1"/>
  <c r="D23" i="213" s="1"/>
  <c r="D24" i="213" s="1"/>
  <c r="D25" i="213" s="1"/>
  <c r="D26" i="213" s="1"/>
  <c r="D27" i="213" s="1"/>
  <c r="D28" i="213" s="1"/>
  <c r="D29" i="213" s="1"/>
  <c r="D30" i="213" s="1"/>
  <c r="D31" i="213" s="1"/>
  <c r="D32" i="213" s="1"/>
  <c r="D33" i="213" s="1"/>
  <c r="D34" i="213" s="1"/>
  <c r="D4" i="213"/>
  <c r="D5" i="213" s="1"/>
  <c r="D6" i="213" s="1"/>
  <c r="D7" i="213" s="1"/>
  <c r="D8" i="213" s="1"/>
  <c r="D11" i="214"/>
  <c r="D12" i="214" s="1"/>
  <c r="D13" i="214" s="1"/>
  <c r="D14" i="214" s="1"/>
  <c r="D15" i="214" s="1"/>
  <c r="D16" i="214" s="1"/>
  <c r="D17" i="214" s="1"/>
  <c r="D18" i="214" s="1"/>
  <c r="D19" i="214" s="1"/>
  <c r="D20" i="214" s="1"/>
  <c r="D21" i="214" s="1"/>
  <c r="D22" i="214" s="1"/>
  <c r="D23" i="214" s="1"/>
  <c r="D24" i="214" s="1"/>
  <c r="D25" i="214" s="1"/>
  <c r="D26" i="214" s="1"/>
  <c r="D27" i="214" s="1"/>
  <c r="D28" i="214" s="1"/>
  <c r="D29" i="214" s="1"/>
  <c r="D4" i="214"/>
  <c r="D5" i="214" s="1"/>
  <c r="D6" i="214" s="1"/>
  <c r="D7" i="214" s="1"/>
  <c r="D8" i="214" s="1"/>
  <c r="D9" i="214" s="1"/>
  <c r="D10" i="214" s="1"/>
  <c r="D11" i="215"/>
  <c r="D12" i="215" s="1"/>
  <c r="D13" i="215" s="1"/>
  <c r="D14" i="215" s="1"/>
  <c r="D15" i="215" s="1"/>
  <c r="D16" i="215" s="1"/>
  <c r="D17" i="215" s="1"/>
  <c r="D18" i="215" s="1"/>
  <c r="D19" i="215" s="1"/>
  <c r="D20" i="215" s="1"/>
  <c r="D21" i="215" s="1"/>
  <c r="D22" i="215" s="1"/>
  <c r="D23" i="215" s="1"/>
  <c r="D24" i="215" s="1"/>
  <c r="D25" i="215" s="1"/>
  <c r="D26" i="215" s="1"/>
  <c r="D27" i="215" s="1"/>
  <c r="D4" i="215"/>
  <c r="D5" i="215" s="1"/>
  <c r="D6" i="215" s="1"/>
  <c r="D7" i="215" s="1"/>
  <c r="D8" i="215" s="1"/>
  <c r="D9" i="215" s="1"/>
  <c r="D10" i="215" s="1"/>
  <c r="D9" i="216"/>
  <c r="D10" i="216" s="1"/>
  <c r="D11" i="216" s="1"/>
  <c r="D12" i="216" s="1"/>
  <c r="D13" i="216" s="1"/>
  <c r="D14" i="216" s="1"/>
  <c r="D15" i="216" s="1"/>
  <c r="D16" i="216" s="1"/>
  <c r="D17" i="216" s="1"/>
  <c r="D18" i="216" s="1"/>
  <c r="D19" i="216" s="1"/>
  <c r="D20" i="216" s="1"/>
  <c r="D21" i="216" s="1"/>
  <c r="D22" i="216" s="1"/>
  <c r="D23" i="216" s="1"/>
  <c r="D24" i="216" s="1"/>
  <c r="D25" i="216" s="1"/>
  <c r="D4" i="216"/>
  <c r="D5" i="216" s="1"/>
  <c r="D6" i="216" s="1"/>
  <c r="D7" i="216" s="1"/>
  <c r="D8" i="216" s="1"/>
  <c r="D12" i="217"/>
  <c r="D13" i="217" s="1"/>
  <c r="D14" i="217" s="1"/>
  <c r="D15" i="217" s="1"/>
  <c r="D16" i="217" s="1"/>
  <c r="D17" i="217" s="1"/>
  <c r="D18" i="217" s="1"/>
  <c r="D19" i="217" s="1"/>
  <c r="D20" i="217" s="1"/>
  <c r="D21" i="217" s="1"/>
  <c r="D22" i="217" s="1"/>
  <c r="D23" i="217" s="1"/>
  <c r="D24" i="217" s="1"/>
  <c r="D25" i="217" s="1"/>
  <c r="D26" i="217" s="1"/>
  <c r="D27" i="217" s="1"/>
  <c r="D4" i="217"/>
  <c r="D5" i="217" s="1"/>
  <c r="D6" i="217" s="1"/>
  <c r="D7" i="217" s="1"/>
  <c r="D8" i="217" s="1"/>
  <c r="D9" i="217" s="1"/>
  <c r="D10" i="217" s="1"/>
  <c r="D11" i="217" s="1"/>
  <c r="D4" i="218"/>
  <c r="D5" i="218" s="1"/>
  <c r="D6" i="218" s="1"/>
  <c r="D7" i="218" s="1"/>
  <c r="D8" i="218" s="1"/>
  <c r="D9" i="218" s="1"/>
  <c r="D10" i="218" s="1"/>
  <c r="D11" i="218" s="1"/>
  <c r="D12" i="218" s="1"/>
  <c r="D13" i="218" s="1"/>
  <c r="D14" i="218" s="1"/>
  <c r="D15" i="218" s="1"/>
  <c r="D16" i="218" s="1"/>
  <c r="D17" i="218" s="1"/>
  <c r="D18" i="218" s="1"/>
  <c r="D19" i="218" s="1"/>
  <c r="D20" i="218" s="1"/>
  <c r="D21" i="218" s="1"/>
  <c r="D22" i="218" s="1"/>
  <c r="D23" i="218" s="1"/>
  <c r="D24" i="218" s="1"/>
  <c r="D25" i="218" s="1"/>
  <c r="D26" i="218" s="1"/>
  <c r="D5" i="219"/>
  <c r="D6" i="219" s="1"/>
  <c r="D7" i="219" s="1"/>
  <c r="D8" i="219" s="1"/>
  <c r="D9" i="219" s="1"/>
  <c r="D10" i="219" s="1"/>
  <c r="D11" i="219" s="1"/>
  <c r="D12" i="219" s="1"/>
  <c r="D13" i="219" s="1"/>
  <c r="D14" i="219" s="1"/>
  <c r="D15" i="219" s="1"/>
  <c r="D16" i="219" s="1"/>
  <c r="D17" i="219" s="1"/>
  <c r="D18" i="219" s="1"/>
  <c r="D19" i="219" s="1"/>
  <c r="D20" i="219" s="1"/>
  <c r="D21" i="219" s="1"/>
  <c r="D22" i="219" s="1"/>
  <c r="D23" i="219" s="1"/>
  <c r="D24" i="219" s="1"/>
  <c r="D25" i="219" s="1"/>
  <c r="D26" i="219" s="1"/>
  <c r="D27" i="219" s="1"/>
  <c r="D28" i="219" s="1"/>
  <c r="D29" i="219" s="1"/>
  <c r="D4" i="219"/>
  <c r="D4" i="220"/>
  <c r="D5" i="220" s="1"/>
  <c r="D6" i="220" s="1"/>
  <c r="D7" i="220" s="1"/>
  <c r="D8" i="220" s="1"/>
  <c r="D9" i="220" s="1"/>
  <c r="D10" i="220" s="1"/>
  <c r="D11" i="220" s="1"/>
  <c r="D12" i="220" s="1"/>
  <c r="D13" i="220" s="1"/>
  <c r="D14" i="220" s="1"/>
  <c r="D15" i="220" s="1"/>
  <c r="D16" i="220" s="1"/>
  <c r="D17" i="220" s="1"/>
  <c r="D18" i="220" s="1"/>
  <c r="D19" i="220" s="1"/>
  <c r="D20" i="220" s="1"/>
  <c r="D21" i="220" s="1"/>
  <c r="D22" i="220" s="1"/>
  <c r="D23" i="220" s="1"/>
  <c r="D24" i="220" s="1"/>
  <c r="D25" i="220" s="1"/>
  <c r="D26" i="220" s="1"/>
  <c r="D11" i="221"/>
  <c r="D12" i="221" s="1"/>
  <c r="D13" i="221" s="1"/>
  <c r="D14" i="221" s="1"/>
  <c r="D15" i="221" s="1"/>
  <c r="D16" i="221" s="1"/>
  <c r="D17" i="221" s="1"/>
  <c r="D18" i="221" s="1"/>
  <c r="D19" i="221" s="1"/>
  <c r="D20" i="221" s="1"/>
  <c r="D21" i="221" s="1"/>
  <c r="D22" i="221" s="1"/>
  <c r="D23" i="221" s="1"/>
  <c r="D24" i="221" s="1"/>
  <c r="D25" i="221" s="1"/>
  <c r="D26" i="221" s="1"/>
  <c r="D27" i="221" s="1"/>
  <c r="D28" i="221" s="1"/>
  <c r="D29" i="221" s="1"/>
  <c r="D30" i="221" s="1"/>
  <c r="D31" i="221" s="1"/>
  <c r="D32" i="221" s="1"/>
  <c r="D33" i="221" s="1"/>
  <c r="D34" i="221" s="1"/>
  <c r="D35" i="221" s="1"/>
  <c r="D36" i="221" s="1"/>
  <c r="D37" i="221" s="1"/>
  <c r="D38" i="221" s="1"/>
  <c r="D39" i="221" s="1"/>
  <c r="D40" i="221" s="1"/>
  <c r="D41" i="221" s="1"/>
  <c r="D42" i="221" s="1"/>
  <c r="D4" i="221"/>
  <c r="D5" i="221" s="1"/>
  <c r="D6" i="221" s="1"/>
  <c r="D7" i="221" s="1"/>
  <c r="D8" i="221" s="1"/>
  <c r="D9" i="221" s="1"/>
  <c r="D10" i="221" s="1"/>
  <c r="D25" i="222"/>
  <c r="D26" i="222" s="1"/>
  <c r="D27" i="222" s="1"/>
  <c r="D28" i="222" s="1"/>
  <c r="D29" i="222" s="1"/>
  <c r="D30" i="222" s="1"/>
  <c r="D31" i="222" s="1"/>
  <c r="D32" i="222" s="1"/>
  <c r="D33" i="222" s="1"/>
  <c r="D34" i="222" s="1"/>
  <c r="D35" i="222" s="1"/>
  <c r="D36" i="222" s="1"/>
  <c r="D37" i="222" s="1"/>
  <c r="D38" i="222" s="1"/>
  <c r="D39" i="222" s="1"/>
  <c r="D40" i="222" s="1"/>
  <c r="D41" i="222" s="1"/>
  <c r="D9" i="222"/>
  <c r="D10" i="222" s="1"/>
  <c r="D11" i="222" s="1"/>
  <c r="D12" i="222" s="1"/>
  <c r="D13" i="222" s="1"/>
  <c r="D14" i="222" s="1"/>
  <c r="D15" i="222" s="1"/>
  <c r="D16" i="222" s="1"/>
  <c r="D17" i="222" s="1"/>
  <c r="D18" i="222" s="1"/>
  <c r="D19" i="222" s="1"/>
  <c r="D20" i="222" s="1"/>
  <c r="D21" i="222" s="1"/>
  <c r="D22" i="222" s="1"/>
  <c r="D23" i="222" s="1"/>
  <c r="D24" i="222" s="1"/>
  <c r="D5" i="222"/>
  <c r="D6" i="222" s="1"/>
  <c r="D7" i="222" s="1"/>
  <c r="D8" i="222" s="1"/>
  <c r="D4" i="222"/>
  <c r="D4" i="223"/>
  <c r="D5" i="223" s="1"/>
  <c r="D6" i="223" s="1"/>
  <c r="D7" i="223" s="1"/>
  <c r="D8" i="223" s="1"/>
  <c r="D9" i="223" s="1"/>
  <c r="D10" i="223" s="1"/>
  <c r="D11" i="223" s="1"/>
  <c r="D12" i="223" s="1"/>
  <c r="D13" i="223" s="1"/>
  <c r="D14" i="223" s="1"/>
  <c r="D15" i="223" s="1"/>
  <c r="D16" i="223" s="1"/>
  <c r="D17" i="223" s="1"/>
  <c r="D18" i="223" s="1"/>
  <c r="D19" i="223" s="1"/>
  <c r="D20" i="223" s="1"/>
  <c r="D21" i="223" s="1"/>
  <c r="D22" i="223" s="1"/>
  <c r="D23" i="223" s="1"/>
  <c r="D24" i="223" s="1"/>
  <c r="D25" i="223" s="1"/>
  <c r="D26" i="223" s="1"/>
  <c r="D27" i="223" s="1"/>
  <c r="D28" i="223" s="1"/>
  <c r="D29" i="223" s="1"/>
  <c r="D30" i="223" s="1"/>
  <c r="D31" i="223" s="1"/>
  <c r="D32" i="223" s="1"/>
  <c r="D33" i="223" s="1"/>
  <c r="D34" i="223" s="1"/>
  <c r="D35" i="223" s="1"/>
  <c r="D36" i="223" s="1"/>
  <c r="D37" i="223" s="1"/>
  <c r="D38" i="223" s="1"/>
  <c r="D39" i="223" s="1"/>
  <c r="D40" i="223" s="1"/>
  <c r="D5" i="224"/>
  <c r="D6" i="224" s="1"/>
  <c r="D7" i="224" s="1"/>
  <c r="D8" i="224" s="1"/>
  <c r="D9" i="224" s="1"/>
  <c r="D10" i="224" s="1"/>
  <c r="D11" i="224" s="1"/>
  <c r="D12" i="224" s="1"/>
  <c r="D13" i="224" s="1"/>
  <c r="D14" i="224" s="1"/>
  <c r="D15" i="224" s="1"/>
  <c r="D16" i="224" s="1"/>
  <c r="D17" i="224" s="1"/>
  <c r="D18" i="224" s="1"/>
  <c r="D19" i="224" s="1"/>
  <c r="D20" i="224" s="1"/>
  <c r="D21" i="224" s="1"/>
  <c r="D22" i="224" s="1"/>
  <c r="D23" i="224" s="1"/>
  <c r="D24" i="224" s="1"/>
  <c r="D25" i="224" s="1"/>
  <c r="D26" i="224" s="1"/>
  <c r="D27" i="224" s="1"/>
  <c r="D28" i="224" s="1"/>
  <c r="D29" i="224" s="1"/>
  <c r="D30" i="224" s="1"/>
  <c r="D31" i="224" s="1"/>
  <c r="D32" i="224" s="1"/>
  <c r="D33" i="224" s="1"/>
  <c r="D34" i="224" s="1"/>
  <c r="D35" i="224" s="1"/>
  <c r="D36" i="224" s="1"/>
  <c r="D4" i="224"/>
  <c r="D4" i="225"/>
  <c r="D5" i="225" s="1"/>
  <c r="D6" i="225" s="1"/>
  <c r="D7" i="225" s="1"/>
  <c r="D8" i="225" s="1"/>
  <c r="D9" i="225" s="1"/>
  <c r="D10" i="225" s="1"/>
  <c r="D11" i="225" s="1"/>
  <c r="D12" i="225" s="1"/>
  <c r="D13" i="225" s="1"/>
  <c r="D14" i="225" s="1"/>
  <c r="D15" i="225" s="1"/>
  <c r="D16" i="225" s="1"/>
  <c r="D17" i="225" s="1"/>
  <c r="D18" i="225" s="1"/>
  <c r="D19" i="225" s="1"/>
  <c r="D20" i="225" s="1"/>
  <c r="D21" i="225" s="1"/>
  <c r="D22" i="225" s="1"/>
  <c r="D23" i="225" s="1"/>
  <c r="D24" i="225" s="1"/>
  <c r="D25" i="225" s="1"/>
  <c r="D26" i="225" s="1"/>
  <c r="D27" i="225" s="1"/>
  <c r="D28" i="225" s="1"/>
  <c r="D4" i="226"/>
  <c r="D5" i="226" s="1"/>
  <c r="D6" i="226" s="1"/>
  <c r="D7" i="226" s="1"/>
  <c r="D8" i="226" s="1"/>
  <c r="D9" i="226" s="1"/>
  <c r="D10" i="226" s="1"/>
  <c r="D11" i="226" s="1"/>
  <c r="D12" i="226" s="1"/>
  <c r="D13" i="226" s="1"/>
  <c r="D14" i="226" s="1"/>
  <c r="D15" i="226" s="1"/>
  <c r="D16" i="226" s="1"/>
  <c r="D17" i="226" s="1"/>
  <c r="D18" i="226" s="1"/>
  <c r="D19" i="226" s="1"/>
  <c r="D20" i="226" s="1"/>
  <c r="D21" i="226" s="1"/>
  <c r="D22" i="226" s="1"/>
  <c r="D23" i="226" s="1"/>
  <c r="D24" i="226" s="1"/>
  <c r="D25" i="226" s="1"/>
  <c r="D26" i="226" s="1"/>
  <c r="D27" i="226" s="1"/>
  <c r="D28" i="226" s="1"/>
  <c r="D29" i="226" s="1"/>
  <c r="D5" i="227"/>
  <c r="D6" i="227" s="1"/>
  <c r="D7" i="227" s="1"/>
  <c r="D8" i="227" s="1"/>
  <c r="D9" i="227" s="1"/>
  <c r="D10" i="227" s="1"/>
  <c r="D11" i="227" s="1"/>
  <c r="D12" i="227" s="1"/>
  <c r="D13" i="227" s="1"/>
  <c r="D14" i="227" s="1"/>
  <c r="D15" i="227" s="1"/>
  <c r="D16" i="227" s="1"/>
  <c r="D17" i="227" s="1"/>
  <c r="D18" i="227" s="1"/>
  <c r="D19" i="227" s="1"/>
  <c r="D20" i="227" s="1"/>
  <c r="D21" i="227" s="1"/>
  <c r="D22" i="227" s="1"/>
  <c r="D23" i="227" s="1"/>
  <c r="D24" i="227" s="1"/>
  <c r="D4" i="227"/>
  <c r="D4" i="228"/>
  <c r="D5" i="228" s="1"/>
  <c r="D6" i="228" s="1"/>
  <c r="D7" i="228" s="1"/>
  <c r="D8" i="228" s="1"/>
  <c r="D9" i="228" s="1"/>
  <c r="D10" i="228" s="1"/>
  <c r="D11" i="228" s="1"/>
  <c r="D12" i="228" s="1"/>
  <c r="D13" i="228" s="1"/>
  <c r="D14" i="228" s="1"/>
  <c r="D15" i="228" s="1"/>
  <c r="D16" i="228" s="1"/>
  <c r="D17" i="228" s="1"/>
  <c r="D18" i="228" s="1"/>
  <c r="D19" i="228" s="1"/>
  <c r="D20" i="228" s="1"/>
  <c r="D21" i="228" s="1"/>
  <c r="D22" i="228" s="1"/>
  <c r="D23" i="228" s="1"/>
  <c r="D4" i="229"/>
  <c r="D5" i="229" s="1"/>
  <c r="D6" i="229" s="1"/>
  <c r="D7" i="229" s="1"/>
  <c r="D8" i="229" s="1"/>
  <c r="D9" i="229" s="1"/>
  <c r="D10" i="229" s="1"/>
  <c r="D11" i="229" s="1"/>
  <c r="D12" i="229" s="1"/>
  <c r="D13" i="229" s="1"/>
  <c r="D14" i="229" s="1"/>
  <c r="D15" i="229" s="1"/>
  <c r="D16" i="229" s="1"/>
  <c r="D17" i="229" s="1"/>
  <c r="D18" i="229" s="1"/>
  <c r="D19" i="229" s="1"/>
  <c r="D20" i="229" s="1"/>
  <c r="D21" i="229" s="1"/>
  <c r="D22" i="229" s="1"/>
  <c r="D4" i="230"/>
  <c r="D5" i="230" s="1"/>
  <c r="D6" i="230" s="1"/>
  <c r="D7" i="230" s="1"/>
  <c r="D8" i="230" s="1"/>
  <c r="D9" i="230" s="1"/>
  <c r="D10" i="230" s="1"/>
  <c r="D11" i="230" s="1"/>
  <c r="D12" i="230" s="1"/>
  <c r="D13" i="230" s="1"/>
  <c r="D14" i="230" s="1"/>
  <c r="D15" i="230" s="1"/>
  <c r="D16" i="230" s="1"/>
  <c r="D17" i="230" s="1"/>
  <c r="D18" i="230" s="1"/>
  <c r="D19" i="230" s="1"/>
  <c r="D12" i="231"/>
  <c r="D13" i="231" s="1"/>
  <c r="D14" i="231" s="1"/>
  <c r="D15" i="231" s="1"/>
  <c r="D16" i="231" s="1"/>
  <c r="D17" i="231" s="1"/>
  <c r="D18" i="231" s="1"/>
  <c r="D19" i="231" s="1"/>
  <c r="D20" i="231" s="1"/>
  <c r="D21" i="231" s="1"/>
  <c r="D22" i="231" s="1"/>
  <c r="D23" i="231" s="1"/>
  <c r="D24" i="231" s="1"/>
  <c r="D25" i="231" s="1"/>
  <c r="D26" i="231" s="1"/>
  <c r="D27" i="231" s="1"/>
  <c r="D28" i="231" s="1"/>
  <c r="D29" i="231" s="1"/>
  <c r="D30" i="231" s="1"/>
  <c r="D31" i="231" s="1"/>
  <c r="D32" i="231" s="1"/>
  <c r="D33" i="231" s="1"/>
  <c r="D4" i="231"/>
  <c r="D5" i="231" s="1"/>
  <c r="D6" i="231" s="1"/>
  <c r="D7" i="231" s="1"/>
  <c r="D8" i="231" s="1"/>
  <c r="D9" i="231" s="1"/>
  <c r="D10" i="231" s="1"/>
  <c r="D11" i="231" s="1"/>
  <c r="D5" i="232"/>
  <c r="D6" i="232" s="1"/>
  <c r="D7" i="232" s="1"/>
  <c r="D8" i="232" s="1"/>
  <c r="D9" i="232" s="1"/>
  <c r="D10" i="232" s="1"/>
  <c r="D11" i="232" s="1"/>
  <c r="D12" i="232" s="1"/>
  <c r="D13" i="232" s="1"/>
  <c r="D14" i="232" s="1"/>
  <c r="D15" i="232" s="1"/>
  <c r="D16" i="232" s="1"/>
  <c r="D17" i="232" s="1"/>
  <c r="D18" i="232" s="1"/>
  <c r="D19" i="232" s="1"/>
  <c r="D20" i="232" s="1"/>
  <c r="D21" i="232" s="1"/>
  <c r="D22" i="232" s="1"/>
  <c r="D23" i="232" s="1"/>
  <c r="D24" i="232" s="1"/>
  <c r="D25" i="232" s="1"/>
  <c r="D26" i="232" s="1"/>
  <c r="D27" i="232" s="1"/>
  <c r="D28" i="232" s="1"/>
  <c r="D29" i="232" s="1"/>
  <c r="D30" i="232" s="1"/>
  <c r="D31" i="232" s="1"/>
  <c r="D32" i="232" s="1"/>
  <c r="D33" i="232" s="1"/>
  <c r="D34" i="232" s="1"/>
  <c r="D35" i="232" s="1"/>
  <c r="D36" i="232" s="1"/>
  <c r="D4" i="232"/>
  <c r="D5" i="233"/>
  <c r="D6" i="233" s="1"/>
  <c r="D7" i="233" s="1"/>
  <c r="D8" i="233" s="1"/>
  <c r="D9" i="233" s="1"/>
  <c r="D10" i="233" s="1"/>
  <c r="D11" i="233" s="1"/>
  <c r="D12" i="233" s="1"/>
  <c r="D13" i="233" s="1"/>
  <c r="D14" i="233" s="1"/>
  <c r="D15" i="233" s="1"/>
  <c r="D16" i="233" s="1"/>
  <c r="D17" i="233" s="1"/>
  <c r="D18" i="233" s="1"/>
  <c r="D19" i="233" s="1"/>
  <c r="D20" i="233" s="1"/>
  <c r="D21" i="233" s="1"/>
  <c r="D22" i="233" s="1"/>
  <c r="D23" i="233" s="1"/>
  <c r="D24" i="233" s="1"/>
  <c r="D25" i="233" s="1"/>
  <c r="D26" i="233" s="1"/>
  <c r="D27" i="233" s="1"/>
  <c r="D28" i="233" s="1"/>
  <c r="D29" i="233" s="1"/>
  <c r="D30" i="233" s="1"/>
  <c r="D31" i="233" s="1"/>
  <c r="D32" i="233" s="1"/>
  <c r="D33" i="233" s="1"/>
  <c r="D34" i="233" s="1"/>
  <c r="D35" i="233" s="1"/>
  <c r="D4" i="233"/>
  <c r="D11" i="234"/>
  <c r="D12" i="234" s="1"/>
  <c r="D13" i="234" s="1"/>
  <c r="D14" i="234" s="1"/>
  <c r="D15" i="234" s="1"/>
  <c r="D16" i="234" s="1"/>
  <c r="D17" i="234" s="1"/>
  <c r="D18" i="234" s="1"/>
  <c r="D19" i="234" s="1"/>
  <c r="D20" i="234" s="1"/>
  <c r="D21" i="234" s="1"/>
  <c r="D22" i="234" s="1"/>
  <c r="D23" i="234" s="1"/>
  <c r="D24" i="234" s="1"/>
  <c r="D25" i="234" s="1"/>
  <c r="D26" i="234" s="1"/>
  <c r="D27" i="234" s="1"/>
  <c r="D28" i="234" s="1"/>
  <c r="D29" i="234" s="1"/>
  <c r="D30" i="234" s="1"/>
  <c r="D31" i="234" s="1"/>
  <c r="D32" i="234" s="1"/>
  <c r="D33" i="234" s="1"/>
  <c r="D4" i="234"/>
  <c r="D5" i="234" s="1"/>
  <c r="D6" i="234" s="1"/>
  <c r="D7" i="234" s="1"/>
  <c r="D8" i="234" s="1"/>
  <c r="D9" i="234" s="1"/>
  <c r="D10" i="234" s="1"/>
  <c r="D4" i="235"/>
  <c r="D5" i="235" s="1"/>
  <c r="D6" i="235" s="1"/>
  <c r="D7" i="235" s="1"/>
  <c r="D8" i="235" s="1"/>
  <c r="D9" i="235" s="1"/>
  <c r="D10" i="235" s="1"/>
  <c r="D11" i="235" s="1"/>
  <c r="D12" i="235" s="1"/>
  <c r="D13" i="235" s="1"/>
  <c r="D14" i="235" s="1"/>
  <c r="D15" i="235" s="1"/>
  <c r="D16" i="235" s="1"/>
  <c r="D17" i="235" s="1"/>
  <c r="D18" i="235" s="1"/>
  <c r="D19" i="235" s="1"/>
  <c r="D20" i="235" s="1"/>
  <c r="D21" i="235" s="1"/>
  <c r="D22" i="235" s="1"/>
  <c r="D23" i="235" s="1"/>
  <c r="D24" i="235" s="1"/>
  <c r="D25" i="235" s="1"/>
  <c r="D26" i="235" s="1"/>
  <c r="D27" i="235" s="1"/>
  <c r="D28" i="235" s="1"/>
  <c r="D29" i="235" s="1"/>
  <c r="D30" i="235" s="1"/>
  <c r="D31" i="235" s="1"/>
  <c r="D32" i="235" s="1"/>
  <c r="D33" i="235" s="1"/>
  <c r="D34" i="235" s="1"/>
  <c r="D35" i="235" s="1"/>
  <c r="D36" i="235" s="1"/>
  <c r="D5" i="236"/>
  <c r="D6" i="236" s="1"/>
  <c r="D7" i="236" s="1"/>
  <c r="D8" i="236" s="1"/>
  <c r="D9" i="236" s="1"/>
  <c r="D10" i="236" s="1"/>
  <c r="D11" i="236" s="1"/>
  <c r="D12" i="236" s="1"/>
  <c r="D13" i="236" s="1"/>
  <c r="D14" i="236" s="1"/>
  <c r="D15" i="236" s="1"/>
  <c r="D16" i="236" s="1"/>
  <c r="D17" i="236" s="1"/>
  <c r="D18" i="236" s="1"/>
  <c r="D19" i="236" s="1"/>
  <c r="D20" i="236" s="1"/>
  <c r="D21" i="236" s="1"/>
  <c r="D22" i="236" s="1"/>
  <c r="D23" i="236" s="1"/>
  <c r="D24" i="236" s="1"/>
  <c r="D25" i="236" s="1"/>
  <c r="D26" i="236" s="1"/>
  <c r="D27" i="236" s="1"/>
  <c r="D28" i="236" s="1"/>
  <c r="D29" i="236" s="1"/>
  <c r="D30" i="236" s="1"/>
  <c r="D31" i="236" s="1"/>
  <c r="D32" i="236" s="1"/>
  <c r="D33" i="236" s="1"/>
  <c r="D34" i="236" s="1"/>
  <c r="D35" i="236" s="1"/>
  <c r="D36" i="236" s="1"/>
  <c r="D4" i="236"/>
  <c r="D4" i="237"/>
  <c r="D5" i="237" s="1"/>
  <c r="D6" i="237" s="1"/>
  <c r="D7" i="237" s="1"/>
  <c r="D8" i="237" s="1"/>
  <c r="D9" i="237" s="1"/>
  <c r="D10" i="237" s="1"/>
  <c r="D11" i="237" s="1"/>
  <c r="D12" i="237" s="1"/>
  <c r="D13" i="237" s="1"/>
  <c r="D14" i="237" s="1"/>
  <c r="D15" i="237" s="1"/>
  <c r="D16" i="237" s="1"/>
  <c r="D17" i="237" s="1"/>
  <c r="D18" i="237" s="1"/>
  <c r="D19" i="237" s="1"/>
  <c r="D20" i="237" s="1"/>
  <c r="D21" i="237" s="1"/>
  <c r="D22" i="237" s="1"/>
  <c r="D23" i="237" s="1"/>
  <c r="D24" i="237" s="1"/>
  <c r="D25" i="237" s="1"/>
  <c r="D26" i="237" s="1"/>
  <c r="D27" i="237" s="1"/>
  <c r="D28" i="237" s="1"/>
  <c r="D29" i="237" s="1"/>
  <c r="D30" i="237" s="1"/>
  <c r="D31" i="237" s="1"/>
  <c r="D32" i="237" s="1"/>
  <c r="D33" i="237" s="1"/>
  <c r="D34" i="237" s="1"/>
  <c r="D7" i="238"/>
  <c r="D8" i="238" s="1"/>
  <c r="D9" i="238" s="1"/>
  <c r="D10" i="238" s="1"/>
  <c r="D11" i="238" s="1"/>
  <c r="D12" i="238" s="1"/>
  <c r="D13" i="238" s="1"/>
  <c r="D14" i="238" s="1"/>
  <c r="D15" i="238" s="1"/>
  <c r="D16" i="238" s="1"/>
  <c r="D17" i="238" s="1"/>
  <c r="D18" i="238" s="1"/>
  <c r="D19" i="238" s="1"/>
  <c r="D20" i="238" s="1"/>
  <c r="D21" i="238" s="1"/>
  <c r="D22" i="238" s="1"/>
  <c r="D23" i="238" s="1"/>
  <c r="D24" i="238" s="1"/>
  <c r="D25" i="238" s="1"/>
  <c r="D26" i="238" s="1"/>
  <c r="D27" i="238" s="1"/>
  <c r="D28" i="238" s="1"/>
  <c r="D29" i="238" s="1"/>
  <c r="D30" i="238" s="1"/>
  <c r="D31" i="238" s="1"/>
  <c r="D32" i="238" s="1"/>
  <c r="D33" i="238" s="1"/>
  <c r="D34" i="238" s="1"/>
  <c r="D5" i="238"/>
  <c r="D6" i="238" s="1"/>
  <c r="D4" i="238"/>
  <c r="D5" i="239"/>
  <c r="D6" i="239" s="1"/>
  <c r="D7" i="239" s="1"/>
  <c r="D8" i="239" s="1"/>
  <c r="D9" i="239" s="1"/>
  <c r="D10" i="239" s="1"/>
  <c r="D11" i="239" s="1"/>
  <c r="D12" i="239" s="1"/>
  <c r="D13" i="239" s="1"/>
  <c r="D14" i="239" s="1"/>
  <c r="D15" i="239" s="1"/>
  <c r="D16" i="239" s="1"/>
  <c r="D17" i="239" s="1"/>
  <c r="D18" i="239" s="1"/>
  <c r="D19" i="239" s="1"/>
  <c r="D20" i="239" s="1"/>
  <c r="D21" i="239" s="1"/>
  <c r="D22" i="239" s="1"/>
  <c r="D23" i="239" s="1"/>
  <c r="D24" i="239" s="1"/>
  <c r="D25" i="239" s="1"/>
  <c r="D26" i="239" s="1"/>
  <c r="D27" i="239" s="1"/>
  <c r="D28" i="239" s="1"/>
  <c r="D29" i="239" s="1"/>
  <c r="D30" i="239" s="1"/>
  <c r="D31" i="239" s="1"/>
  <c r="D32" i="239" s="1"/>
  <c r="D33" i="239" s="1"/>
  <c r="D4" i="239"/>
  <c r="D4" i="240"/>
  <c r="D5" i="240" s="1"/>
  <c r="D6" i="240" s="1"/>
  <c r="D7" i="240" s="1"/>
  <c r="D8" i="240" s="1"/>
  <c r="D9" i="240" s="1"/>
  <c r="D10" i="240" s="1"/>
  <c r="D11" i="240" s="1"/>
  <c r="D12" i="240" s="1"/>
  <c r="D13" i="240" s="1"/>
  <c r="D14" i="240" s="1"/>
  <c r="D15" i="240" s="1"/>
  <c r="D16" i="240" s="1"/>
  <c r="D17" i="240" s="1"/>
  <c r="D18" i="240" s="1"/>
  <c r="D19" i="240" s="1"/>
  <c r="D20" i="240" s="1"/>
  <c r="D21" i="240" s="1"/>
  <c r="D22" i="240" s="1"/>
  <c r="D23" i="240" s="1"/>
  <c r="D24" i="240" s="1"/>
  <c r="D25" i="240" s="1"/>
  <c r="D26" i="240" s="1"/>
  <c r="D27" i="240" s="1"/>
  <c r="D28" i="240" s="1"/>
  <c r="D29" i="240" s="1"/>
  <c r="D30" i="240" s="1"/>
  <c r="D31" i="240" s="1"/>
  <c r="D32" i="240" s="1"/>
  <c r="D4" i="241"/>
  <c r="D5" i="241" s="1"/>
  <c r="D6" i="241" s="1"/>
  <c r="D7" i="241" s="1"/>
  <c r="D8" i="241" s="1"/>
  <c r="D9" i="241" s="1"/>
  <c r="D10" i="241" s="1"/>
  <c r="D11" i="241" s="1"/>
  <c r="D12" i="241" s="1"/>
  <c r="D13" i="241" s="1"/>
  <c r="D14" i="241" s="1"/>
  <c r="D15" i="241" s="1"/>
  <c r="D16" i="241" s="1"/>
  <c r="D17" i="241" s="1"/>
  <c r="D18" i="241" s="1"/>
  <c r="D19" i="241" s="1"/>
  <c r="D20" i="241" s="1"/>
  <c r="D21" i="241" s="1"/>
  <c r="D22" i="241" s="1"/>
  <c r="D23" i="241" s="1"/>
  <c r="D24" i="241" s="1"/>
  <c r="D25" i="241" s="1"/>
  <c r="D26" i="241" s="1"/>
  <c r="D27" i="241" s="1"/>
  <c r="D28" i="241" s="1"/>
  <c r="D29" i="241" s="1"/>
  <c r="D4" i="242"/>
  <c r="D5" i="242" s="1"/>
  <c r="D6" i="242" s="1"/>
  <c r="D7" i="242" s="1"/>
  <c r="D8" i="242" s="1"/>
  <c r="D9" i="242" s="1"/>
  <c r="D10" i="242" s="1"/>
  <c r="D11" i="242" s="1"/>
  <c r="D12" i="242" s="1"/>
  <c r="D13" i="242" s="1"/>
  <c r="D14" i="242" s="1"/>
  <c r="D15" i="242" s="1"/>
  <c r="D16" i="242" s="1"/>
  <c r="D17" i="242" s="1"/>
  <c r="D18" i="242" s="1"/>
  <c r="D19" i="242" s="1"/>
  <c r="D20" i="242" s="1"/>
  <c r="D21" i="242" s="1"/>
  <c r="D22" i="242" s="1"/>
  <c r="D23" i="242" s="1"/>
  <c r="D24" i="242" s="1"/>
  <c r="D25" i="242" s="1"/>
  <c r="D26" i="242" s="1"/>
  <c r="D27" i="242" s="1"/>
  <c r="D28" i="242" s="1"/>
  <c r="D29" i="242" s="1"/>
  <c r="D26" i="243"/>
  <c r="D27" i="243" s="1"/>
  <c r="D28" i="243" s="1"/>
  <c r="D29" i="243" s="1"/>
  <c r="D4" i="243"/>
  <c r="D5" i="243" s="1"/>
  <c r="D6" i="243" s="1"/>
  <c r="D7" i="243" s="1"/>
  <c r="D8" i="243" s="1"/>
  <c r="D9" i="243" s="1"/>
  <c r="D10" i="243" s="1"/>
  <c r="D11" i="243" s="1"/>
  <c r="D12" i="243" s="1"/>
  <c r="D13" i="243" s="1"/>
  <c r="D14" i="243" s="1"/>
  <c r="D15" i="243" s="1"/>
  <c r="D16" i="243" s="1"/>
  <c r="D17" i="243" s="1"/>
  <c r="D18" i="243" s="1"/>
  <c r="D19" i="243" s="1"/>
  <c r="D20" i="243" s="1"/>
  <c r="D21" i="243" s="1"/>
  <c r="D22" i="243" s="1"/>
  <c r="D23" i="243" s="1"/>
  <c r="D24" i="243" s="1"/>
  <c r="D25" i="243" s="1"/>
  <c r="D5" i="244"/>
  <c r="D6" i="244" s="1"/>
  <c r="D7" i="244" s="1"/>
  <c r="D8" i="244" s="1"/>
  <c r="D9" i="244" s="1"/>
  <c r="D10" i="244" s="1"/>
  <c r="D11" i="244" s="1"/>
  <c r="D12" i="244" s="1"/>
  <c r="D13" i="244" s="1"/>
  <c r="D14" i="244" s="1"/>
  <c r="D15" i="244" s="1"/>
  <c r="D16" i="244" s="1"/>
  <c r="D17" i="244" s="1"/>
  <c r="D18" i="244" s="1"/>
  <c r="D19" i="244" s="1"/>
  <c r="D20" i="244" s="1"/>
  <c r="D21" i="244" s="1"/>
  <c r="D22" i="244" s="1"/>
  <c r="D23" i="244" s="1"/>
  <c r="D24" i="244" s="1"/>
  <c r="D25" i="244" s="1"/>
  <c r="D26" i="244" s="1"/>
  <c r="D27" i="244" s="1"/>
  <c r="D28" i="244" s="1"/>
  <c r="D29" i="244" s="1"/>
  <c r="D30" i="244" s="1"/>
  <c r="D4" i="244"/>
  <c r="D7" i="245"/>
  <c r="D8" i="245" s="1"/>
  <c r="D9" i="245" s="1"/>
  <c r="D10" i="245" s="1"/>
  <c r="D11" i="245" s="1"/>
  <c r="D12" i="245" s="1"/>
  <c r="D13" i="245" s="1"/>
  <c r="D14" i="245" s="1"/>
  <c r="D15" i="245" s="1"/>
  <c r="D16" i="245" s="1"/>
  <c r="D17" i="245" s="1"/>
  <c r="D18" i="245" s="1"/>
  <c r="D19" i="245" s="1"/>
  <c r="D20" i="245" s="1"/>
  <c r="D21" i="245" s="1"/>
  <c r="D22" i="245" s="1"/>
  <c r="D23" i="245" s="1"/>
  <c r="D24" i="245" s="1"/>
  <c r="D25" i="245" s="1"/>
  <c r="D26" i="245" s="1"/>
  <c r="D27" i="245" s="1"/>
  <c r="D28" i="245" s="1"/>
  <c r="D29" i="245" s="1"/>
  <c r="D5" i="245"/>
  <c r="D6" i="245" s="1"/>
  <c r="D4" i="245"/>
  <c r="D8" i="246"/>
  <c r="D9" i="246" s="1"/>
  <c r="D10" i="246" s="1"/>
  <c r="D11" i="246" s="1"/>
  <c r="D12" i="246" s="1"/>
  <c r="D13" i="246" s="1"/>
  <c r="D14" i="246" s="1"/>
  <c r="D15" i="246" s="1"/>
  <c r="D16" i="246" s="1"/>
  <c r="D17" i="246" s="1"/>
  <c r="D18" i="246" s="1"/>
  <c r="D19" i="246" s="1"/>
  <c r="D20" i="246" s="1"/>
  <c r="D21" i="246" s="1"/>
  <c r="D22" i="246" s="1"/>
  <c r="D23" i="246" s="1"/>
  <c r="D24" i="246" s="1"/>
  <c r="D25" i="246" s="1"/>
  <c r="D26" i="246" s="1"/>
  <c r="D27" i="246" s="1"/>
  <c r="D28" i="246" s="1"/>
  <c r="D4" i="246"/>
  <c r="D5" i="246" s="1"/>
  <c r="D6" i="246" s="1"/>
  <c r="D7" i="246" s="1"/>
  <c r="D5" i="247"/>
  <c r="D6" i="247" s="1"/>
  <c r="D7" i="247" s="1"/>
  <c r="D8" i="247" s="1"/>
  <c r="D9" i="247" s="1"/>
  <c r="D10" i="247" s="1"/>
  <c r="D11" i="247" s="1"/>
  <c r="D12" i="247" s="1"/>
  <c r="D13" i="247" s="1"/>
  <c r="D14" i="247" s="1"/>
  <c r="D15" i="247" s="1"/>
  <c r="D16" i="247" s="1"/>
  <c r="D17" i="247" s="1"/>
  <c r="D18" i="247" s="1"/>
  <c r="D19" i="247" s="1"/>
  <c r="D20" i="247" s="1"/>
  <c r="D21" i="247" s="1"/>
  <c r="D22" i="247" s="1"/>
  <c r="D23" i="247" s="1"/>
  <c r="D24" i="247" s="1"/>
  <c r="D25" i="247" s="1"/>
  <c r="D26" i="247" s="1"/>
  <c r="D4" i="247"/>
  <c r="D17" i="248"/>
  <c r="D18" i="248" s="1"/>
  <c r="D19" i="248" s="1"/>
  <c r="D20" i="248" s="1"/>
  <c r="D21" i="248" s="1"/>
  <c r="D22" i="248" s="1"/>
  <c r="D23" i="248" s="1"/>
  <c r="D24" i="248" s="1"/>
  <c r="D25" i="248" s="1"/>
  <c r="D26" i="248" s="1"/>
  <c r="D27" i="248" s="1"/>
  <c r="D28" i="248" s="1"/>
  <c r="D29" i="248" s="1"/>
  <c r="D5" i="248"/>
  <c r="D6" i="248" s="1"/>
  <c r="D7" i="248" s="1"/>
  <c r="D8" i="248" s="1"/>
  <c r="D9" i="248" s="1"/>
  <c r="D10" i="248" s="1"/>
  <c r="D11" i="248" s="1"/>
  <c r="D12" i="248" s="1"/>
  <c r="D13" i="248" s="1"/>
  <c r="D14" i="248" s="1"/>
  <c r="D15" i="248" s="1"/>
  <c r="D16" i="248" s="1"/>
  <c r="D4" i="248"/>
  <c r="D4" i="249"/>
  <c r="D5" i="249" s="1"/>
  <c r="D6" i="249" s="1"/>
  <c r="D7" i="249" s="1"/>
  <c r="D8" i="249" s="1"/>
  <c r="D9" i="249" s="1"/>
  <c r="D10" i="249" s="1"/>
  <c r="D11" i="249" s="1"/>
  <c r="D12" i="249" s="1"/>
  <c r="D13" i="249" s="1"/>
  <c r="D14" i="249" s="1"/>
  <c r="D15" i="249" s="1"/>
  <c r="D16" i="249" s="1"/>
  <c r="D17" i="249" s="1"/>
  <c r="D18" i="249" s="1"/>
  <c r="D19" i="249" s="1"/>
  <c r="D20" i="249" s="1"/>
  <c r="D21" i="249" s="1"/>
  <c r="D22" i="249" s="1"/>
  <c r="D23" i="249" s="1"/>
  <c r="D24" i="249" s="1"/>
  <c r="D25" i="249" s="1"/>
  <c r="D26" i="249" s="1"/>
  <c r="D27" i="249" s="1"/>
  <c r="D28" i="249" s="1"/>
  <c r="D4" i="250"/>
  <c r="D5" i="250" s="1"/>
  <c r="D6" i="250" s="1"/>
  <c r="D7" i="250" s="1"/>
  <c r="D8" i="250" s="1"/>
  <c r="D9" i="250" s="1"/>
  <c r="D10" i="250" s="1"/>
  <c r="D11" i="250" s="1"/>
  <c r="D12" i="250" s="1"/>
  <c r="D13" i="250" s="1"/>
  <c r="D14" i="250" s="1"/>
  <c r="D15" i="250" s="1"/>
  <c r="D16" i="250" s="1"/>
  <c r="D17" i="250" s="1"/>
  <c r="D18" i="250" s="1"/>
  <c r="D19" i="250" s="1"/>
  <c r="D20" i="250" s="1"/>
  <c r="D21" i="250" s="1"/>
  <c r="D22" i="250" s="1"/>
  <c r="D23" i="250" s="1"/>
  <c r="D24" i="250" s="1"/>
  <c r="D25" i="250" s="1"/>
  <c r="D26" i="250" s="1"/>
  <c r="D27" i="250" s="1"/>
  <c r="D4" i="251"/>
  <c r="D5" i="251" s="1"/>
  <c r="D6" i="251" s="1"/>
  <c r="D7" i="251" s="1"/>
  <c r="D8" i="251" s="1"/>
  <c r="D9" i="251" s="1"/>
  <c r="D10" i="251" s="1"/>
  <c r="D11" i="251" s="1"/>
  <c r="D12" i="251" s="1"/>
  <c r="D13" i="251" s="1"/>
  <c r="D14" i="251" s="1"/>
  <c r="D15" i="251" s="1"/>
  <c r="D16" i="251" s="1"/>
  <c r="D17" i="251" s="1"/>
  <c r="D18" i="251" s="1"/>
  <c r="D19" i="251" s="1"/>
  <c r="D20" i="251" s="1"/>
  <c r="D21" i="251" s="1"/>
  <c r="D22" i="251" s="1"/>
  <c r="D23" i="251" s="1"/>
  <c r="D24" i="251" s="1"/>
  <c r="D25" i="251" s="1"/>
  <c r="D5" i="252"/>
  <c r="D6" i="252" s="1"/>
  <c r="D7" i="252" s="1"/>
  <c r="D8" i="252" s="1"/>
  <c r="D9" i="252" s="1"/>
  <c r="D10" i="252" s="1"/>
  <c r="D11" i="252" s="1"/>
  <c r="D12" i="252" s="1"/>
  <c r="D13" i="252" s="1"/>
  <c r="D14" i="252" s="1"/>
  <c r="D15" i="252" s="1"/>
  <c r="D16" i="252" s="1"/>
  <c r="D17" i="252" s="1"/>
  <c r="D18" i="252" s="1"/>
  <c r="D19" i="252" s="1"/>
  <c r="D20" i="252" s="1"/>
  <c r="D21" i="252" s="1"/>
  <c r="D22" i="252" s="1"/>
  <c r="D23" i="252" s="1"/>
  <c r="D24" i="252" s="1"/>
  <c r="D25" i="252" s="1"/>
  <c r="D26" i="252" s="1"/>
  <c r="D27" i="252" s="1"/>
  <c r="D28" i="252" s="1"/>
  <c r="D4" i="252"/>
  <c r="D18" i="253"/>
  <c r="D19" i="253" s="1"/>
  <c r="D20" i="253" s="1"/>
  <c r="D21" i="253" s="1"/>
  <c r="D22" i="253" s="1"/>
  <c r="D23" i="253" s="1"/>
  <c r="D24" i="253" s="1"/>
  <c r="D25" i="253" s="1"/>
  <c r="D26" i="253" s="1"/>
  <c r="D27" i="253" s="1"/>
  <c r="D28" i="253" s="1"/>
  <c r="D29" i="253" s="1"/>
  <c r="D30" i="253" s="1"/>
  <c r="D10" i="253"/>
  <c r="D11" i="253" s="1"/>
  <c r="D12" i="253" s="1"/>
  <c r="D13" i="253" s="1"/>
  <c r="D14" i="253" s="1"/>
  <c r="D15" i="253" s="1"/>
  <c r="D16" i="253" s="1"/>
  <c r="D17" i="253" s="1"/>
  <c r="D4" i="253"/>
  <c r="D5" i="253" s="1"/>
  <c r="D6" i="253" s="1"/>
  <c r="D7" i="253" s="1"/>
  <c r="D8" i="253" s="1"/>
  <c r="D9" i="253" s="1"/>
  <c r="D11" i="254"/>
  <c r="D12" i="254" s="1"/>
  <c r="D13" i="254" s="1"/>
  <c r="D14" i="254" s="1"/>
  <c r="D15" i="254" s="1"/>
  <c r="D16" i="254" s="1"/>
  <c r="D17" i="254" s="1"/>
  <c r="D18" i="254" s="1"/>
  <c r="D19" i="254" s="1"/>
  <c r="D20" i="254" s="1"/>
  <c r="D21" i="254" s="1"/>
  <c r="D22" i="254" s="1"/>
  <c r="D23" i="254" s="1"/>
  <c r="D24" i="254" s="1"/>
  <c r="D25" i="254" s="1"/>
  <c r="D26" i="254" s="1"/>
  <c r="D7" i="254"/>
  <c r="D8" i="254" s="1"/>
  <c r="D9" i="254" s="1"/>
  <c r="D10" i="254" s="1"/>
  <c r="D4" i="254"/>
  <c r="D5" i="254" s="1"/>
  <c r="D6" i="254" s="1"/>
  <c r="D14" i="255"/>
  <c r="D15" i="255" s="1"/>
  <c r="D16" i="255" s="1"/>
  <c r="D17" i="255" s="1"/>
  <c r="D18" i="255" s="1"/>
  <c r="D19" i="255" s="1"/>
  <c r="D20" i="255" s="1"/>
  <c r="D21" i="255" s="1"/>
  <c r="D22" i="255" s="1"/>
  <c r="D23" i="255" s="1"/>
  <c r="D24" i="255" s="1"/>
  <c r="D4" i="255"/>
  <c r="D5" i="255" s="1"/>
  <c r="D6" i="255" s="1"/>
  <c r="D7" i="255" s="1"/>
  <c r="D8" i="255" s="1"/>
  <c r="D9" i="255" s="1"/>
  <c r="D10" i="255" s="1"/>
  <c r="D11" i="255" s="1"/>
  <c r="D12" i="255" s="1"/>
  <c r="D13" i="255" s="1"/>
  <c r="D13" i="256"/>
  <c r="D14" i="256" s="1"/>
  <c r="D15" i="256" s="1"/>
  <c r="D16" i="256" s="1"/>
  <c r="D17" i="256" s="1"/>
  <c r="D18" i="256" s="1"/>
  <c r="D19" i="256" s="1"/>
  <c r="D20" i="256" s="1"/>
  <c r="D21" i="256" s="1"/>
  <c r="D22" i="256" s="1"/>
  <c r="D23" i="256" s="1"/>
  <c r="D24" i="256" s="1"/>
  <c r="D25" i="256" s="1"/>
  <c r="D26" i="256" s="1"/>
  <c r="D27" i="256" s="1"/>
  <c r="D28" i="256" s="1"/>
  <c r="D29" i="256" s="1"/>
  <c r="D30" i="256" s="1"/>
  <c r="D31" i="256" s="1"/>
  <c r="D32" i="256" s="1"/>
  <c r="D33" i="256" s="1"/>
  <c r="D34" i="256" s="1"/>
  <c r="D35" i="256" s="1"/>
  <c r="D36" i="256" s="1"/>
  <c r="D5" i="256"/>
  <c r="D6" i="256" s="1"/>
  <c r="D7" i="256" s="1"/>
  <c r="D8" i="256" s="1"/>
  <c r="D9" i="256" s="1"/>
  <c r="D10" i="256" s="1"/>
  <c r="D11" i="256" s="1"/>
  <c r="D12" i="256" s="1"/>
  <c r="D4" i="256"/>
  <c r="D18" i="257"/>
  <c r="D19" i="257" s="1"/>
  <c r="D20" i="257" s="1"/>
  <c r="D21" i="257" s="1"/>
  <c r="D22" i="257" s="1"/>
  <c r="D23" i="257" s="1"/>
  <c r="D24" i="257" s="1"/>
  <c r="D25" i="257" s="1"/>
  <c r="D26" i="257" s="1"/>
  <c r="D27" i="257" s="1"/>
  <c r="D28" i="257" s="1"/>
  <c r="D29" i="257" s="1"/>
  <c r="D30" i="257" s="1"/>
  <c r="D31" i="257" s="1"/>
  <c r="D32" i="257" s="1"/>
  <c r="D33" i="257" s="1"/>
  <c r="D34" i="257" s="1"/>
  <c r="D35" i="257" s="1"/>
  <c r="D36" i="257" s="1"/>
  <c r="D6" i="257"/>
  <c r="D7" i="257" s="1"/>
  <c r="D8" i="257" s="1"/>
  <c r="D9" i="257" s="1"/>
  <c r="D10" i="257" s="1"/>
  <c r="D11" i="257" s="1"/>
  <c r="D12" i="257" s="1"/>
  <c r="D13" i="257" s="1"/>
  <c r="D14" i="257" s="1"/>
  <c r="D15" i="257" s="1"/>
  <c r="D16" i="257" s="1"/>
  <c r="D17" i="257" s="1"/>
  <c r="D4" i="257"/>
  <c r="D5" i="257" s="1"/>
  <c r="D9" i="258"/>
  <c r="D10" i="258" s="1"/>
  <c r="D11" i="258" s="1"/>
  <c r="D12" i="258" s="1"/>
  <c r="D13" i="258" s="1"/>
  <c r="D14" i="258" s="1"/>
  <c r="D15" i="258" s="1"/>
  <c r="D16" i="258" s="1"/>
  <c r="D17" i="258" s="1"/>
  <c r="D18" i="258" s="1"/>
  <c r="D19" i="258" s="1"/>
  <c r="D20" i="258" s="1"/>
  <c r="D21" i="258" s="1"/>
  <c r="D22" i="258" s="1"/>
  <c r="D23" i="258" s="1"/>
  <c r="D24" i="258" s="1"/>
  <c r="D25" i="258" s="1"/>
  <c r="D26" i="258" s="1"/>
  <c r="D27" i="258" s="1"/>
  <c r="D28" i="258" s="1"/>
  <c r="D29" i="258" s="1"/>
  <c r="D30" i="258" s="1"/>
  <c r="D31" i="258" s="1"/>
  <c r="D32" i="258" s="1"/>
  <c r="D33" i="258" s="1"/>
  <c r="D34" i="258" s="1"/>
  <c r="D35" i="258" s="1"/>
  <c r="D36" i="258" s="1"/>
  <c r="D37" i="258" s="1"/>
  <c r="D38" i="258" s="1"/>
  <c r="D5" i="258"/>
  <c r="D6" i="258" s="1"/>
  <c r="D7" i="258" s="1"/>
  <c r="D8" i="258" s="1"/>
  <c r="D4" i="258"/>
  <c r="D8" i="259"/>
  <c r="D9" i="259" s="1"/>
  <c r="D10" i="259" s="1"/>
  <c r="D11" i="259" s="1"/>
  <c r="D12" i="259" s="1"/>
  <c r="D13" i="259" s="1"/>
  <c r="D14" i="259" s="1"/>
  <c r="D15" i="259" s="1"/>
  <c r="D16" i="259" s="1"/>
  <c r="D17" i="259" s="1"/>
  <c r="D18" i="259" s="1"/>
  <c r="D19" i="259" s="1"/>
  <c r="D20" i="259" s="1"/>
  <c r="D21" i="259" s="1"/>
  <c r="D22" i="259" s="1"/>
  <c r="D23" i="259" s="1"/>
  <c r="D24" i="259" s="1"/>
  <c r="D25" i="259" s="1"/>
  <c r="D26" i="259" s="1"/>
  <c r="D27" i="259" s="1"/>
  <c r="D28" i="259" s="1"/>
  <c r="D29" i="259" s="1"/>
  <c r="D30" i="259" s="1"/>
  <c r="D31" i="259" s="1"/>
  <c r="D32" i="259" s="1"/>
  <c r="D33" i="259" s="1"/>
  <c r="D34" i="259" s="1"/>
  <c r="D35" i="259" s="1"/>
  <c r="D36" i="259" s="1"/>
  <c r="D37" i="259" s="1"/>
  <c r="D38" i="259" s="1"/>
  <c r="D4" i="259"/>
  <c r="D5" i="259" s="1"/>
  <c r="D6" i="259" s="1"/>
  <c r="D7" i="259" s="1"/>
  <c r="D7" i="260"/>
  <c r="D8" i="260" s="1"/>
  <c r="D9" i="260" s="1"/>
  <c r="D10" i="260" s="1"/>
  <c r="D11" i="260" s="1"/>
  <c r="D12" i="260" s="1"/>
  <c r="D13" i="260" s="1"/>
  <c r="D14" i="260" s="1"/>
  <c r="D15" i="260" s="1"/>
  <c r="D16" i="260" s="1"/>
  <c r="D17" i="260" s="1"/>
  <c r="D18" i="260" s="1"/>
  <c r="D19" i="260" s="1"/>
  <c r="D20" i="260" s="1"/>
  <c r="D21" i="260" s="1"/>
  <c r="D22" i="260" s="1"/>
  <c r="D23" i="260" s="1"/>
  <c r="D24" i="260" s="1"/>
  <c r="D25" i="260" s="1"/>
  <c r="D26" i="260" s="1"/>
  <c r="D27" i="260" s="1"/>
  <c r="D28" i="260" s="1"/>
  <c r="D29" i="260" s="1"/>
  <c r="D30" i="260" s="1"/>
  <c r="D31" i="260" s="1"/>
  <c r="D32" i="260" s="1"/>
  <c r="D33" i="260" s="1"/>
  <c r="D34" i="260" s="1"/>
  <c r="D35" i="260" s="1"/>
  <c r="D36" i="260" s="1"/>
  <c r="D5" i="260"/>
  <c r="D6" i="260" s="1"/>
  <c r="D4" i="260"/>
  <c r="D12" i="261"/>
  <c r="D13" i="261" s="1"/>
  <c r="D14" i="261" s="1"/>
  <c r="D15" i="261" s="1"/>
  <c r="D16" i="261" s="1"/>
  <c r="D17" i="261" s="1"/>
  <c r="D18" i="261" s="1"/>
  <c r="D19" i="261" s="1"/>
  <c r="D20" i="261" s="1"/>
  <c r="D21" i="261" s="1"/>
  <c r="D22" i="261" s="1"/>
  <c r="D23" i="261" s="1"/>
  <c r="D24" i="261" s="1"/>
  <c r="D25" i="261" s="1"/>
  <c r="D26" i="261" s="1"/>
  <c r="D27" i="261" s="1"/>
  <c r="D28" i="261" s="1"/>
  <c r="D29" i="261" s="1"/>
  <c r="D30" i="261" s="1"/>
  <c r="D31" i="261" s="1"/>
  <c r="D32" i="261" s="1"/>
  <c r="D33" i="261" s="1"/>
  <c r="D34" i="261" s="1"/>
  <c r="D35" i="261" s="1"/>
  <c r="D36" i="261" s="1"/>
  <c r="D37" i="261" s="1"/>
  <c r="D9" i="261"/>
  <c r="D10" i="261" s="1"/>
  <c r="D11" i="261" s="1"/>
  <c r="D4" i="261"/>
  <c r="D5" i="261" s="1"/>
  <c r="D6" i="261" s="1"/>
  <c r="D7" i="261" s="1"/>
  <c r="D8" i="261" s="1"/>
  <c r="D14" i="262"/>
  <c r="D15" i="262" s="1"/>
  <c r="D16" i="262" s="1"/>
  <c r="D17" i="262" s="1"/>
  <c r="D18" i="262" s="1"/>
  <c r="D19" i="262" s="1"/>
  <c r="D20" i="262" s="1"/>
  <c r="D21" i="262" s="1"/>
  <c r="D22" i="262" s="1"/>
  <c r="D23" i="262" s="1"/>
  <c r="D24" i="262" s="1"/>
  <c r="D25" i="262" s="1"/>
  <c r="D26" i="262" s="1"/>
  <c r="D27" i="262" s="1"/>
  <c r="D28" i="262" s="1"/>
  <c r="D29" i="262" s="1"/>
  <c r="D30" i="262" s="1"/>
  <c r="D31" i="262" s="1"/>
  <c r="D32" i="262" s="1"/>
  <c r="D33" i="262" s="1"/>
  <c r="D34" i="262" s="1"/>
  <c r="D35" i="262" s="1"/>
  <c r="D36" i="262" s="1"/>
  <c r="D37" i="262" s="1"/>
  <c r="D4" i="262"/>
  <c r="D5" i="262" s="1"/>
  <c r="D6" i="262" s="1"/>
  <c r="D7" i="262" s="1"/>
  <c r="D8" i="262" s="1"/>
  <c r="D9" i="262" s="1"/>
  <c r="D10" i="262" s="1"/>
  <c r="D11" i="262" s="1"/>
  <c r="D12" i="262" s="1"/>
  <c r="D13" i="262" s="1"/>
  <c r="D4" i="263"/>
  <c r="D5" i="263" s="1"/>
  <c r="D6" i="263" s="1"/>
  <c r="D7" i="263" s="1"/>
  <c r="D8" i="263" s="1"/>
  <c r="D9" i="263" s="1"/>
  <c r="D10" i="263" s="1"/>
  <c r="D11" i="263" s="1"/>
  <c r="D12" i="263" s="1"/>
  <c r="D13" i="263" s="1"/>
  <c r="D14" i="263" s="1"/>
  <c r="D15" i="263" s="1"/>
  <c r="D16" i="263" s="1"/>
  <c r="D17" i="263" s="1"/>
  <c r="D18" i="263" s="1"/>
  <c r="D19" i="263" s="1"/>
  <c r="D20" i="263" s="1"/>
  <c r="D21" i="263" s="1"/>
  <c r="D22" i="263" s="1"/>
  <c r="D23" i="263" s="1"/>
  <c r="D24" i="263" s="1"/>
  <c r="D25" i="263" s="1"/>
  <c r="D26" i="263" s="1"/>
  <c r="D27" i="263" s="1"/>
  <c r="D28" i="263" s="1"/>
  <c r="D29" i="263" s="1"/>
  <c r="D30" i="263" s="1"/>
  <c r="D31" i="263" s="1"/>
  <c r="D32" i="263" s="1"/>
  <c r="D33" i="263" s="1"/>
  <c r="D34" i="263" s="1"/>
  <c r="D35" i="263" s="1"/>
  <c r="D36" i="263" s="1"/>
  <c r="D5" i="264"/>
  <c r="D6" i="264" s="1"/>
  <c r="D7" i="264" s="1"/>
  <c r="D8" i="264" s="1"/>
  <c r="D9" i="264" s="1"/>
  <c r="D10" i="264" s="1"/>
  <c r="D11" i="264" s="1"/>
  <c r="D12" i="264" s="1"/>
  <c r="D13" i="264" s="1"/>
  <c r="D14" i="264" s="1"/>
  <c r="D15" i="264" s="1"/>
  <c r="D16" i="264" s="1"/>
  <c r="D17" i="264" s="1"/>
  <c r="D18" i="264" s="1"/>
  <c r="D19" i="264" s="1"/>
  <c r="D20" i="264" s="1"/>
  <c r="D21" i="264" s="1"/>
  <c r="D22" i="264" s="1"/>
  <c r="D23" i="264" s="1"/>
  <c r="D24" i="264" s="1"/>
  <c r="D25" i="264" s="1"/>
  <c r="D26" i="264" s="1"/>
  <c r="D27" i="264" s="1"/>
  <c r="D28" i="264" s="1"/>
  <c r="D29" i="264" s="1"/>
  <c r="D30" i="264" s="1"/>
  <c r="D31" i="264" s="1"/>
  <c r="D32" i="264" s="1"/>
  <c r="D33" i="264" s="1"/>
  <c r="D4" i="264"/>
  <c r="D20" i="266"/>
  <c r="D21" i="266" s="1"/>
  <c r="D22" i="266" s="1"/>
  <c r="D23" i="266" s="1"/>
  <c r="D24" i="266" s="1"/>
  <c r="D25" i="266" s="1"/>
  <c r="D26" i="266" s="1"/>
  <c r="D27" i="266" s="1"/>
  <c r="D28" i="266" s="1"/>
  <c r="D29" i="266" s="1"/>
  <c r="D30" i="266" s="1"/>
  <c r="D31" i="266" s="1"/>
  <c r="D32" i="266" s="1"/>
  <c r="D33" i="266" s="1"/>
  <c r="D34" i="266" s="1"/>
  <c r="D35" i="266" s="1"/>
  <c r="D36" i="266" s="1"/>
  <c r="D37" i="266" s="1"/>
  <c r="D7" i="266"/>
  <c r="D8" i="266" s="1"/>
  <c r="D9" i="266" s="1"/>
  <c r="D10" i="266" s="1"/>
  <c r="D11" i="266" s="1"/>
  <c r="D12" i="266" s="1"/>
  <c r="D13" i="266" s="1"/>
  <c r="D14" i="266" s="1"/>
  <c r="D15" i="266" s="1"/>
  <c r="D16" i="266" s="1"/>
  <c r="D17" i="266" s="1"/>
  <c r="D18" i="266" s="1"/>
  <c r="D19" i="266" s="1"/>
  <c r="D4" i="266"/>
  <c r="D5" i="266" s="1"/>
  <c r="D6" i="266" s="1"/>
  <c r="D8" i="267"/>
  <c r="D9" i="267" s="1"/>
  <c r="D10" i="267" s="1"/>
  <c r="D11" i="267" s="1"/>
  <c r="D12" i="267" s="1"/>
  <c r="D13" i="267" s="1"/>
  <c r="D14" i="267" s="1"/>
  <c r="D15" i="267" s="1"/>
  <c r="D16" i="267" s="1"/>
  <c r="D17" i="267" s="1"/>
  <c r="D18" i="267" s="1"/>
  <c r="D19" i="267" s="1"/>
  <c r="D20" i="267" s="1"/>
  <c r="D21" i="267" s="1"/>
  <c r="D22" i="267" s="1"/>
  <c r="D23" i="267" s="1"/>
  <c r="D24" i="267" s="1"/>
  <c r="D25" i="267" s="1"/>
  <c r="D26" i="267" s="1"/>
  <c r="D27" i="267" s="1"/>
  <c r="D28" i="267" s="1"/>
  <c r="D29" i="267" s="1"/>
  <c r="D30" i="267" s="1"/>
  <c r="D31" i="267" s="1"/>
  <c r="D32" i="267" s="1"/>
  <c r="D33" i="267" s="1"/>
  <c r="D34" i="267" s="1"/>
  <c r="D35" i="267" s="1"/>
  <c r="D36" i="267" s="1"/>
  <c r="D5" i="267"/>
  <c r="D6" i="267" s="1"/>
  <c r="D7" i="267" s="1"/>
  <c r="D4" i="267"/>
  <c r="D7" i="268"/>
  <c r="D8" i="268" s="1"/>
  <c r="D9" i="268" s="1"/>
  <c r="D10" i="268" s="1"/>
  <c r="D11" i="268" s="1"/>
  <c r="D12" i="268" s="1"/>
  <c r="D13" i="268" s="1"/>
  <c r="D14" i="268" s="1"/>
  <c r="D15" i="268" s="1"/>
  <c r="D16" i="268" s="1"/>
  <c r="D17" i="268" s="1"/>
  <c r="D18" i="268" s="1"/>
  <c r="D19" i="268" s="1"/>
  <c r="D20" i="268" s="1"/>
  <c r="D21" i="268" s="1"/>
  <c r="D22" i="268" s="1"/>
  <c r="D23" i="268" s="1"/>
  <c r="D24" i="268" s="1"/>
  <c r="D25" i="268" s="1"/>
  <c r="D26" i="268" s="1"/>
  <c r="D27" i="268" s="1"/>
  <c r="D28" i="268" s="1"/>
  <c r="D29" i="268" s="1"/>
  <c r="D30" i="268" s="1"/>
  <c r="D31" i="268" s="1"/>
  <c r="D32" i="268" s="1"/>
  <c r="D33" i="268" s="1"/>
  <c r="D34" i="268" s="1"/>
  <c r="D35" i="268" s="1"/>
  <c r="D36" i="268" s="1"/>
  <c r="D37" i="268" s="1"/>
  <c r="D5" i="268"/>
  <c r="D6" i="268" s="1"/>
  <c r="D4" i="268"/>
  <c r="D5" i="269"/>
  <c r="D6" i="269" s="1"/>
  <c r="D7" i="269" s="1"/>
  <c r="D8" i="269" s="1"/>
  <c r="D9" i="269" s="1"/>
  <c r="D10" i="269" s="1"/>
  <c r="D11" i="269" s="1"/>
  <c r="D12" i="269" s="1"/>
  <c r="D13" i="269" s="1"/>
  <c r="D14" i="269" s="1"/>
  <c r="D15" i="269" s="1"/>
  <c r="D16" i="269" s="1"/>
  <c r="D17" i="269" s="1"/>
  <c r="D18" i="269" s="1"/>
  <c r="D19" i="269" s="1"/>
  <c r="D20" i="269" s="1"/>
  <c r="D21" i="269" s="1"/>
  <c r="D22" i="269" s="1"/>
  <c r="D23" i="269" s="1"/>
  <c r="D24" i="269" s="1"/>
  <c r="D25" i="269" s="1"/>
  <c r="D26" i="269" s="1"/>
  <c r="D27" i="269" s="1"/>
  <c r="D28" i="269" s="1"/>
  <c r="D29" i="269" s="1"/>
  <c r="D30" i="269" s="1"/>
  <c r="D31" i="269" s="1"/>
  <c r="D32" i="269" s="1"/>
  <c r="D33" i="269" s="1"/>
  <c r="D34" i="269" s="1"/>
  <c r="D35" i="269" s="1"/>
  <c r="D36" i="269" s="1"/>
  <c r="D37" i="269" s="1"/>
  <c r="D38" i="269" s="1"/>
  <c r="D39" i="269" s="1"/>
  <c r="D40" i="269" s="1"/>
  <c r="D41" i="269" s="1"/>
  <c r="D42" i="269" s="1"/>
  <c r="D43" i="269" s="1"/>
  <c r="D44" i="269" s="1"/>
  <c r="D45" i="269" s="1"/>
  <c r="D46" i="269" s="1"/>
  <c r="D4" i="269"/>
  <c r="D31" i="270"/>
  <c r="D32" i="270" s="1"/>
  <c r="D33" i="270" s="1"/>
  <c r="D34" i="270" s="1"/>
  <c r="D35" i="270" s="1"/>
  <c r="D36" i="270" s="1"/>
  <c r="D37" i="270" s="1"/>
  <c r="D38" i="270" s="1"/>
  <c r="D39" i="270" s="1"/>
  <c r="D40" i="270" s="1"/>
  <c r="D41" i="270" s="1"/>
  <c r="D42" i="270" s="1"/>
  <c r="D43" i="270" s="1"/>
  <c r="D44" i="270" s="1"/>
  <c r="D45" i="270" s="1"/>
  <c r="D46" i="270" s="1"/>
  <c r="D47" i="270" s="1"/>
  <c r="D48" i="270" s="1"/>
  <c r="D49" i="270" s="1"/>
  <c r="D50" i="270" s="1"/>
  <c r="D4" i="270"/>
  <c r="D5" i="270" s="1"/>
  <c r="D6" i="270" s="1"/>
  <c r="D7" i="270" s="1"/>
  <c r="D8" i="270" s="1"/>
  <c r="D9" i="270" s="1"/>
  <c r="D10" i="270" s="1"/>
  <c r="D11" i="270" s="1"/>
  <c r="D12" i="270" s="1"/>
  <c r="D13" i="270" s="1"/>
  <c r="D14" i="270" s="1"/>
  <c r="D15" i="270" s="1"/>
  <c r="D16" i="270" s="1"/>
  <c r="D17" i="270" s="1"/>
  <c r="D18" i="270" s="1"/>
  <c r="D19" i="270" s="1"/>
  <c r="D20" i="270" s="1"/>
  <c r="D21" i="270" s="1"/>
  <c r="D22" i="270" s="1"/>
  <c r="D23" i="270" s="1"/>
  <c r="D24" i="270" s="1"/>
  <c r="D25" i="270" s="1"/>
  <c r="D26" i="270" s="1"/>
  <c r="D27" i="270" s="1"/>
  <c r="D28" i="270" s="1"/>
  <c r="D29" i="270" s="1"/>
  <c r="D30" i="270" s="1"/>
  <c r="D4" i="271"/>
  <c r="D5" i="271" s="1"/>
  <c r="D6" i="271" s="1"/>
  <c r="D7" i="271" s="1"/>
  <c r="D8" i="271" s="1"/>
  <c r="D9" i="271" s="1"/>
  <c r="D10" i="271" s="1"/>
  <c r="D11" i="271" s="1"/>
  <c r="D12" i="271" s="1"/>
  <c r="D13" i="271" s="1"/>
  <c r="D14" i="271" s="1"/>
  <c r="D15" i="271" s="1"/>
  <c r="D16" i="271" s="1"/>
  <c r="D17" i="271" s="1"/>
  <c r="D18" i="271" s="1"/>
  <c r="D19" i="271" s="1"/>
  <c r="D20" i="271" s="1"/>
  <c r="D21" i="271" s="1"/>
  <c r="D22" i="271" s="1"/>
  <c r="D23" i="271" s="1"/>
  <c r="D24" i="271" s="1"/>
  <c r="D25" i="271" s="1"/>
  <c r="D26" i="271" s="1"/>
  <c r="D27" i="271" s="1"/>
  <c r="D28" i="271" s="1"/>
  <c r="D29" i="271" s="1"/>
  <c r="D30" i="271" s="1"/>
  <c r="D31" i="271" s="1"/>
  <c r="D32" i="271" s="1"/>
  <c r="D33" i="271" s="1"/>
  <c r="D34" i="271" s="1"/>
  <c r="D35" i="271" s="1"/>
  <c r="D36" i="271" s="1"/>
  <c r="D37" i="271" s="1"/>
  <c r="D38" i="271" s="1"/>
  <c r="D39" i="271" s="1"/>
  <c r="D40" i="271" s="1"/>
  <c r="D41" i="271" s="1"/>
  <c r="D42" i="271" s="1"/>
  <c r="D43" i="271" s="1"/>
  <c r="D44" i="271" s="1"/>
  <c r="D45" i="271" s="1"/>
  <c r="D46" i="271" s="1"/>
  <c r="D47" i="271" s="1"/>
  <c r="D48" i="271" s="1"/>
  <c r="D49" i="271" s="1"/>
  <c r="D50" i="271" s="1"/>
  <c r="D51" i="271" s="1"/>
  <c r="D52" i="271" s="1"/>
  <c r="D53" i="271" s="1"/>
  <c r="D5" i="272"/>
  <c r="D6" i="272" s="1"/>
  <c r="D7" i="272" s="1"/>
  <c r="D8" i="272" s="1"/>
  <c r="D9" i="272" s="1"/>
  <c r="D10" i="272" s="1"/>
  <c r="D11" i="272" s="1"/>
  <c r="D12" i="272" s="1"/>
  <c r="D13" i="272" s="1"/>
  <c r="D14" i="272" s="1"/>
  <c r="D15" i="272" s="1"/>
  <c r="D16" i="272" s="1"/>
  <c r="D17" i="272" s="1"/>
  <c r="D18" i="272" s="1"/>
  <c r="D19" i="272" s="1"/>
  <c r="D20" i="272" s="1"/>
  <c r="D21" i="272" s="1"/>
  <c r="D22" i="272" s="1"/>
  <c r="D23" i="272" s="1"/>
  <c r="D24" i="272" s="1"/>
  <c r="D25" i="272" s="1"/>
  <c r="D26" i="272" s="1"/>
  <c r="D27" i="272" s="1"/>
  <c r="D28" i="272" s="1"/>
  <c r="D29" i="272" s="1"/>
  <c r="D30" i="272" s="1"/>
  <c r="D31" i="272" s="1"/>
  <c r="D32" i="272" s="1"/>
  <c r="D33" i="272" s="1"/>
  <c r="D34" i="272" s="1"/>
  <c r="D35" i="272" s="1"/>
  <c r="D36" i="272" s="1"/>
  <c r="D37" i="272" s="1"/>
  <c r="D38" i="272" s="1"/>
  <c r="D39" i="272" s="1"/>
  <c r="D40" i="272" s="1"/>
  <c r="D41" i="272" s="1"/>
  <c r="D42" i="272" s="1"/>
  <c r="D43" i="272" s="1"/>
  <c r="D44" i="272" s="1"/>
  <c r="D45" i="272" s="1"/>
  <c r="D46" i="272" s="1"/>
  <c r="D47" i="272" s="1"/>
  <c r="D48" i="272" s="1"/>
  <c r="D49" i="272" s="1"/>
  <c r="D50" i="272" s="1"/>
  <c r="D51" i="272" s="1"/>
  <c r="D52" i="272" s="1"/>
  <c r="D53" i="272" s="1"/>
  <c r="D54" i="272" s="1"/>
  <c r="D55" i="272" s="1"/>
  <c r="D56" i="272" s="1"/>
  <c r="D57" i="272" s="1"/>
  <c r="D58" i="272" s="1"/>
  <c r="D4" i="272"/>
  <c r="D5" i="273"/>
  <c r="D6" i="273" s="1"/>
  <c r="D7" i="273" s="1"/>
  <c r="D8" i="273" s="1"/>
  <c r="D9" i="273" s="1"/>
  <c r="D10" i="273" s="1"/>
  <c r="D11" i="273" s="1"/>
  <c r="D12" i="273" s="1"/>
  <c r="D13" i="273" s="1"/>
  <c r="D14" i="273" s="1"/>
  <c r="D15" i="273" s="1"/>
  <c r="D16" i="273" s="1"/>
  <c r="D17" i="273" s="1"/>
  <c r="D18" i="273" s="1"/>
  <c r="D19" i="273" s="1"/>
  <c r="D20" i="273" s="1"/>
  <c r="D21" i="273" s="1"/>
  <c r="D22" i="273" s="1"/>
  <c r="D23" i="273" s="1"/>
  <c r="D24" i="273" s="1"/>
  <c r="D25" i="273" s="1"/>
  <c r="D26" i="273" s="1"/>
  <c r="D27" i="273" s="1"/>
  <c r="D28" i="273" s="1"/>
  <c r="D29" i="273" s="1"/>
  <c r="D30" i="273" s="1"/>
  <c r="D31" i="273" s="1"/>
  <c r="D32" i="273" s="1"/>
  <c r="D33" i="273" s="1"/>
  <c r="D34" i="273" s="1"/>
  <c r="D35" i="273" s="1"/>
  <c r="D36" i="273" s="1"/>
  <c r="D37" i="273" s="1"/>
  <c r="D38" i="273" s="1"/>
  <c r="D39" i="273" s="1"/>
  <c r="D40" i="273" s="1"/>
  <c r="D41" i="273" s="1"/>
  <c r="D42" i="273" s="1"/>
  <c r="D43" i="273" s="1"/>
  <c r="D44" i="273" s="1"/>
  <c r="D45" i="273" s="1"/>
  <c r="D46" i="273" s="1"/>
  <c r="D47" i="273" s="1"/>
  <c r="D48" i="273" s="1"/>
  <c r="D49" i="273" s="1"/>
  <c r="D50" i="273" s="1"/>
  <c r="D4" i="273"/>
  <c r="D5" i="274"/>
  <c r="D6" i="274" s="1"/>
  <c r="D7" i="274" s="1"/>
  <c r="D8" i="274" s="1"/>
  <c r="D9" i="274" s="1"/>
  <c r="D10" i="274" s="1"/>
  <c r="D11" i="274" s="1"/>
  <c r="D12" i="274" s="1"/>
  <c r="D13" i="274" s="1"/>
  <c r="D14" i="274" s="1"/>
  <c r="D15" i="274" s="1"/>
  <c r="D16" i="274" s="1"/>
  <c r="D17" i="274" s="1"/>
  <c r="D18" i="274" s="1"/>
  <c r="D19" i="274" s="1"/>
  <c r="D20" i="274" s="1"/>
  <c r="D21" i="274" s="1"/>
  <c r="D22" i="274" s="1"/>
  <c r="D23" i="274" s="1"/>
  <c r="D24" i="274" s="1"/>
  <c r="D25" i="274" s="1"/>
  <c r="D26" i="274" s="1"/>
  <c r="D27" i="274" s="1"/>
  <c r="D28" i="274" s="1"/>
  <c r="D29" i="274" s="1"/>
  <c r="D30" i="274" s="1"/>
  <c r="D31" i="274" s="1"/>
  <c r="D32" i="274" s="1"/>
  <c r="D33" i="274" s="1"/>
  <c r="D34" i="274" s="1"/>
  <c r="D35" i="274" s="1"/>
  <c r="D36" i="274" s="1"/>
  <c r="D37" i="274" s="1"/>
  <c r="D38" i="274" s="1"/>
  <c r="D39" i="274" s="1"/>
  <c r="D40" i="274" s="1"/>
  <c r="D41" i="274" s="1"/>
  <c r="D42" i="274" s="1"/>
  <c r="D43" i="274" s="1"/>
  <c r="D44" i="274" s="1"/>
  <c r="D4" i="274"/>
  <c r="D22" i="275"/>
  <c r="D23" i="275" s="1"/>
  <c r="D24" i="275" s="1"/>
  <c r="D25" i="275" s="1"/>
  <c r="D26" i="275" s="1"/>
  <c r="D27" i="275" s="1"/>
  <c r="D28" i="275" s="1"/>
  <c r="D29" i="275" s="1"/>
  <c r="D30" i="275" s="1"/>
  <c r="D31" i="275" s="1"/>
  <c r="D32" i="275" s="1"/>
  <c r="D33" i="275" s="1"/>
  <c r="D34" i="275" s="1"/>
  <c r="D35" i="275" s="1"/>
  <c r="D36" i="275" s="1"/>
  <c r="D37" i="275" s="1"/>
  <c r="D38" i="275" s="1"/>
  <c r="D5" i="275"/>
  <c r="D6" i="275" s="1"/>
  <c r="D7" i="275" s="1"/>
  <c r="D8" i="275" s="1"/>
  <c r="D9" i="275" s="1"/>
  <c r="D10" i="275" s="1"/>
  <c r="D11" i="275" s="1"/>
  <c r="D12" i="275" s="1"/>
  <c r="D13" i="275" s="1"/>
  <c r="D14" i="275" s="1"/>
  <c r="D15" i="275" s="1"/>
  <c r="D16" i="275" s="1"/>
  <c r="D17" i="275" s="1"/>
  <c r="D18" i="275" s="1"/>
  <c r="D19" i="275" s="1"/>
  <c r="D20" i="275" s="1"/>
  <c r="D21" i="275" s="1"/>
  <c r="D4" i="275"/>
  <c r="D12" i="276"/>
  <c r="D13" i="276" s="1"/>
  <c r="D14" i="276" s="1"/>
  <c r="D15" i="276" s="1"/>
  <c r="D16" i="276" s="1"/>
  <c r="D17" i="276" s="1"/>
  <c r="D18" i="276" s="1"/>
  <c r="D19" i="276" s="1"/>
  <c r="D20" i="276" s="1"/>
  <c r="D21" i="276" s="1"/>
  <c r="D22" i="276" s="1"/>
  <c r="D23" i="276" s="1"/>
  <c r="D24" i="276" s="1"/>
  <c r="D25" i="276" s="1"/>
  <c r="D26" i="276" s="1"/>
  <c r="D27" i="276" s="1"/>
  <c r="D28" i="276" s="1"/>
  <c r="D29" i="276" s="1"/>
  <c r="D30" i="276" s="1"/>
  <c r="D31" i="276" s="1"/>
  <c r="D32" i="276" s="1"/>
  <c r="D33" i="276" s="1"/>
  <c r="D34" i="276" s="1"/>
  <c r="D35" i="276" s="1"/>
  <c r="D36" i="276" s="1"/>
  <c r="D37" i="276" s="1"/>
  <c r="D38" i="276" s="1"/>
  <c r="D39" i="276" s="1"/>
  <c r="D4" i="276"/>
  <c r="D5" i="276" s="1"/>
  <c r="D6" i="276" s="1"/>
  <c r="D7" i="276" s="1"/>
  <c r="D9" i="276" s="1"/>
  <c r="D10" i="276" s="1"/>
  <c r="D11" i="276" s="1"/>
  <c r="D26" i="277"/>
  <c r="D27" i="277" s="1"/>
  <c r="D28" i="277" s="1"/>
  <c r="D29" i="277" s="1"/>
  <c r="D30" i="277" s="1"/>
  <c r="D31" i="277" s="1"/>
  <c r="D32" i="277" s="1"/>
  <c r="D33" i="277" s="1"/>
  <c r="D34" i="277" s="1"/>
  <c r="D35" i="277" s="1"/>
  <c r="D36" i="277" s="1"/>
  <c r="D37" i="277" s="1"/>
  <c r="D5" i="277"/>
  <c r="D6" i="277" s="1"/>
  <c r="D7" i="277" s="1"/>
  <c r="D8" i="277" s="1"/>
  <c r="D9" i="277" s="1"/>
  <c r="D10" i="277" s="1"/>
  <c r="D11" i="277" s="1"/>
  <c r="D12" i="277" s="1"/>
  <c r="D13" i="277" s="1"/>
  <c r="D14" i="277" s="1"/>
  <c r="D15" i="277" s="1"/>
  <c r="D16" i="277" s="1"/>
  <c r="D17" i="277" s="1"/>
  <c r="D18" i="277" s="1"/>
  <c r="D19" i="277" s="1"/>
  <c r="D20" i="277" s="1"/>
  <c r="D21" i="277" s="1"/>
  <c r="D22" i="277" s="1"/>
  <c r="D23" i="277" s="1"/>
  <c r="D24" i="277" s="1"/>
  <c r="D25" i="277" s="1"/>
  <c r="D4" i="277"/>
  <c r="D18" i="278"/>
  <c r="D19" i="278" s="1"/>
  <c r="D20" i="278" s="1"/>
  <c r="D21" i="278" s="1"/>
  <c r="D22" i="278" s="1"/>
  <c r="D23" i="278" s="1"/>
  <c r="D24" i="278" s="1"/>
  <c r="D25" i="278" s="1"/>
  <c r="D26" i="278" s="1"/>
  <c r="D27" i="278" s="1"/>
  <c r="D28" i="278" s="1"/>
  <c r="D29" i="278" s="1"/>
  <c r="D30" i="278" s="1"/>
  <c r="D31" i="278" s="1"/>
  <c r="D32" i="278" s="1"/>
  <c r="D33" i="278" s="1"/>
  <c r="D34" i="278" s="1"/>
  <c r="D35" i="278" s="1"/>
  <c r="D5" i="278"/>
  <c r="D6" i="278" s="1"/>
  <c r="D7" i="278" s="1"/>
  <c r="D8" i="278" s="1"/>
  <c r="D9" i="278" s="1"/>
  <c r="D10" i="278" s="1"/>
  <c r="D11" i="278" s="1"/>
  <c r="D12" i="278" s="1"/>
  <c r="D13" i="278" s="1"/>
  <c r="D14" i="278" s="1"/>
  <c r="D15" i="278" s="1"/>
  <c r="D16" i="278" s="1"/>
  <c r="D17" i="278" s="1"/>
  <c r="D4" i="278"/>
  <c r="D28" i="279"/>
  <c r="D29" i="279" s="1"/>
  <c r="D30" i="279" s="1"/>
  <c r="D31" i="279" s="1"/>
  <c r="D32" i="279" s="1"/>
  <c r="D33" i="279" s="1"/>
  <c r="D8" i="279"/>
  <c r="D9" i="279" s="1"/>
  <c r="D10" i="279" s="1"/>
  <c r="D11" i="279" s="1"/>
  <c r="D12" i="279" s="1"/>
  <c r="D13" i="279" s="1"/>
  <c r="D14" i="279" s="1"/>
  <c r="D15" i="279" s="1"/>
  <c r="D16" i="279" s="1"/>
  <c r="D17" i="279" s="1"/>
  <c r="D18" i="279" s="1"/>
  <c r="D19" i="279" s="1"/>
  <c r="D20" i="279" s="1"/>
  <c r="D21" i="279" s="1"/>
  <c r="D22" i="279" s="1"/>
  <c r="D23" i="279" s="1"/>
  <c r="D24" i="279" s="1"/>
  <c r="D25" i="279" s="1"/>
  <c r="D26" i="279" s="1"/>
  <c r="D27" i="279" s="1"/>
  <c r="D4" i="279"/>
  <c r="D5" i="279" s="1"/>
  <c r="D6" i="279" s="1"/>
  <c r="D7" i="279" s="1"/>
  <c r="D4" i="280"/>
  <c r="D5" i="280" s="1"/>
  <c r="D6" i="280" s="1"/>
  <c r="D7" i="280" s="1"/>
  <c r="D8" i="280" s="1"/>
  <c r="D9" i="280" s="1"/>
  <c r="D10" i="280" s="1"/>
  <c r="D11" i="280" s="1"/>
  <c r="D12" i="280" s="1"/>
  <c r="D13" i="280" s="1"/>
  <c r="D14" i="280" s="1"/>
  <c r="D15" i="280" s="1"/>
  <c r="D16" i="280" s="1"/>
  <c r="D17" i="280" s="1"/>
  <c r="D18" i="280" s="1"/>
  <c r="D19" i="280" s="1"/>
  <c r="D20" i="280" s="1"/>
  <c r="D21" i="280" s="1"/>
  <c r="D22" i="280" s="1"/>
  <c r="D23" i="280" s="1"/>
  <c r="D24" i="280" s="1"/>
  <c r="D25" i="280" s="1"/>
  <c r="D26" i="280" s="1"/>
  <c r="D27" i="280" s="1"/>
  <c r="D28" i="280" s="1"/>
  <c r="D29" i="280" s="1"/>
  <c r="D30" i="280" s="1"/>
  <c r="D31" i="280" s="1"/>
  <c r="D32" i="280" s="1"/>
  <c r="D33" i="280" s="1"/>
  <c r="D4" i="281"/>
  <c r="D5" i="281" s="1"/>
  <c r="D6" i="281" s="1"/>
  <c r="D7" i="281" s="1"/>
  <c r="D8" i="281" s="1"/>
  <c r="D9" i="281" s="1"/>
  <c r="D10" i="281" s="1"/>
  <c r="D11" i="281" s="1"/>
  <c r="D12" i="281" s="1"/>
  <c r="D13" i="281" s="1"/>
  <c r="D14" i="281" s="1"/>
  <c r="D15" i="281" s="1"/>
  <c r="D16" i="281" s="1"/>
  <c r="D17" i="281" s="1"/>
  <c r="D18" i="281" s="1"/>
  <c r="D19" i="281" s="1"/>
  <c r="D20" i="281" s="1"/>
  <c r="D21" i="281" s="1"/>
  <c r="D22" i="281" s="1"/>
  <c r="D23" i="281" s="1"/>
  <c r="D24" i="281" s="1"/>
  <c r="D25" i="281" s="1"/>
  <c r="D26" i="281" s="1"/>
  <c r="D27" i="281" s="1"/>
  <c r="D28" i="281" s="1"/>
  <c r="D29" i="281" s="1"/>
  <c r="D30" i="281" s="1"/>
  <c r="D31" i="281" s="1"/>
  <c r="D32" i="281" s="1"/>
  <c r="D33" i="281" s="1"/>
  <c r="D34" i="281" s="1"/>
  <c r="D35" i="281" s="1"/>
  <c r="D36" i="281" s="1"/>
  <c r="D37" i="281" s="1"/>
  <c r="D20" i="282"/>
  <c r="D21" i="282" s="1"/>
  <c r="D22" i="282" s="1"/>
  <c r="D23" i="282" s="1"/>
  <c r="D24" i="282" s="1"/>
  <c r="D25" i="282" s="1"/>
  <c r="D26" i="282" s="1"/>
  <c r="D27" i="282" s="1"/>
  <c r="D28" i="282" s="1"/>
  <c r="D29" i="282" s="1"/>
  <c r="D30" i="282" s="1"/>
  <c r="D31" i="282" s="1"/>
  <c r="D32" i="282" s="1"/>
  <c r="D33" i="282" s="1"/>
  <c r="D34" i="282" s="1"/>
  <c r="D35" i="282" s="1"/>
  <c r="D8" i="282"/>
  <c r="D9" i="282" s="1"/>
  <c r="D10" i="282" s="1"/>
  <c r="D11" i="282" s="1"/>
  <c r="D12" i="282" s="1"/>
  <c r="D13" i="282" s="1"/>
  <c r="D14" i="282" s="1"/>
  <c r="D15" i="282" s="1"/>
  <c r="D16" i="282" s="1"/>
  <c r="D17" i="282" s="1"/>
  <c r="D18" i="282" s="1"/>
  <c r="D19" i="282" s="1"/>
  <c r="D4" i="282"/>
  <c r="D5" i="282" s="1"/>
  <c r="D6" i="282" s="1"/>
  <c r="D7" i="282" s="1"/>
  <c r="D9" i="283"/>
  <c r="D10" i="283" s="1"/>
  <c r="D11" i="283" s="1"/>
  <c r="D12" i="283" s="1"/>
  <c r="D13" i="283" s="1"/>
  <c r="D14" i="283" s="1"/>
  <c r="D15" i="283" s="1"/>
  <c r="D16" i="283" s="1"/>
  <c r="D17" i="283" s="1"/>
  <c r="D18" i="283" s="1"/>
  <c r="D19" i="283" s="1"/>
  <c r="D20" i="283" s="1"/>
  <c r="D21" i="283" s="1"/>
  <c r="D22" i="283" s="1"/>
  <c r="D23" i="283" s="1"/>
  <c r="D24" i="283" s="1"/>
  <c r="D25" i="283" s="1"/>
  <c r="D26" i="283" s="1"/>
  <c r="D27" i="283" s="1"/>
  <c r="D28" i="283" s="1"/>
  <c r="D29" i="283" s="1"/>
  <c r="D30" i="283" s="1"/>
  <c r="D31" i="283" s="1"/>
  <c r="D32" i="283" s="1"/>
  <c r="D33" i="283" s="1"/>
  <c r="D4" i="283"/>
  <c r="D5" i="283" s="1"/>
  <c r="D6" i="283" s="1"/>
  <c r="D7" i="283" s="1"/>
  <c r="D8" i="283" s="1"/>
  <c r="D7" i="284"/>
  <c r="D8" i="284" s="1"/>
  <c r="D9" i="284" s="1"/>
  <c r="D10" i="284" s="1"/>
  <c r="D11" i="284" s="1"/>
  <c r="D12" i="284" s="1"/>
  <c r="D13" i="284" s="1"/>
  <c r="D14" i="284" s="1"/>
  <c r="D15" i="284" s="1"/>
  <c r="D16" i="284" s="1"/>
  <c r="D17" i="284" s="1"/>
  <c r="D18" i="284" s="1"/>
  <c r="D19" i="284" s="1"/>
  <c r="D20" i="284" s="1"/>
  <c r="D21" i="284" s="1"/>
  <c r="D22" i="284" s="1"/>
  <c r="D23" i="284" s="1"/>
  <c r="D24" i="284" s="1"/>
  <c r="D25" i="284" s="1"/>
  <c r="D26" i="284" s="1"/>
  <c r="D27" i="284" s="1"/>
  <c r="D28" i="284" s="1"/>
  <c r="D29" i="284" s="1"/>
  <c r="D30" i="284" s="1"/>
  <c r="D31" i="284" s="1"/>
  <c r="D32" i="284" s="1"/>
  <c r="D33" i="284" s="1"/>
  <c r="D4" i="284"/>
  <c r="D5" i="284" s="1"/>
  <c r="D6" i="284" s="1"/>
  <c r="D11" i="285"/>
  <c r="D12" i="285" s="1"/>
  <c r="D13" i="285" s="1"/>
  <c r="D14" i="285" s="1"/>
  <c r="D15" i="285" s="1"/>
  <c r="D16" i="285" s="1"/>
  <c r="D17" i="285" s="1"/>
  <c r="D18" i="285" s="1"/>
  <c r="D19" i="285" s="1"/>
  <c r="D20" i="285" s="1"/>
  <c r="D21" i="285" s="1"/>
  <c r="D22" i="285" s="1"/>
  <c r="D23" i="285" s="1"/>
  <c r="D24" i="285" s="1"/>
  <c r="D25" i="285" s="1"/>
  <c r="D26" i="285" s="1"/>
  <c r="D27" i="285" s="1"/>
  <c r="D28" i="285" s="1"/>
  <c r="D29" i="285" s="1"/>
  <c r="D30" i="285" s="1"/>
  <c r="D31" i="285" s="1"/>
  <c r="D32" i="285" s="1"/>
  <c r="D33" i="285" s="1"/>
  <c r="D34" i="285" s="1"/>
  <c r="D35" i="285" s="1"/>
  <c r="D36" i="285" s="1"/>
  <c r="D37" i="285" s="1"/>
  <c r="D38" i="285" s="1"/>
  <c r="D5" i="285"/>
  <c r="D6" i="285" s="1"/>
  <c r="D7" i="285" s="1"/>
  <c r="D8" i="285" s="1"/>
  <c r="D9" i="285" s="1"/>
  <c r="D10" i="285" s="1"/>
  <c r="D4" i="285"/>
  <c r="D6" i="286"/>
  <c r="D7" i="286" s="1"/>
  <c r="D8" i="286" s="1"/>
  <c r="D9" i="286" s="1"/>
  <c r="D10" i="286" s="1"/>
  <c r="D11" i="286" s="1"/>
  <c r="D12" i="286" s="1"/>
  <c r="D13" i="286" s="1"/>
  <c r="D14" i="286" s="1"/>
  <c r="D15" i="286" s="1"/>
  <c r="D16" i="286" s="1"/>
  <c r="D17" i="286" s="1"/>
  <c r="D18" i="286" s="1"/>
  <c r="D19" i="286" s="1"/>
  <c r="D20" i="286" s="1"/>
  <c r="D21" i="286" s="1"/>
  <c r="D22" i="286" s="1"/>
  <c r="D23" i="286" s="1"/>
  <c r="D24" i="286" s="1"/>
  <c r="D25" i="286" s="1"/>
  <c r="D26" i="286" s="1"/>
  <c r="D27" i="286" s="1"/>
  <c r="D28" i="286" s="1"/>
  <c r="D29" i="286" s="1"/>
  <c r="D30" i="286" s="1"/>
  <c r="D31" i="286" s="1"/>
  <c r="D32" i="286" s="1"/>
  <c r="D33" i="286" s="1"/>
  <c r="D34" i="286" s="1"/>
  <c r="D35" i="286" s="1"/>
  <c r="D36" i="286" s="1"/>
  <c r="D37" i="286" s="1"/>
  <c r="D38" i="286" s="1"/>
  <c r="D39" i="286" s="1"/>
  <c r="D40" i="286" s="1"/>
  <c r="D41" i="286" s="1"/>
  <c r="D42" i="286" s="1"/>
  <c r="D4" i="286"/>
  <c r="D5" i="286" s="1"/>
  <c r="D14" i="287"/>
  <c r="D15" i="287" s="1"/>
  <c r="D16" i="287" s="1"/>
  <c r="D17" i="287" s="1"/>
  <c r="D18" i="287" s="1"/>
  <c r="D19" i="287" s="1"/>
  <c r="D20" i="287" s="1"/>
  <c r="D21" i="287" s="1"/>
  <c r="D22" i="287" s="1"/>
  <c r="D23" i="287" s="1"/>
  <c r="D24" i="287" s="1"/>
  <c r="D25" i="287" s="1"/>
  <c r="D26" i="287" s="1"/>
  <c r="D27" i="287" s="1"/>
  <c r="D28" i="287" s="1"/>
  <c r="D29" i="287" s="1"/>
  <c r="D30" i="287" s="1"/>
  <c r="D31" i="287" s="1"/>
  <c r="D32" i="287" s="1"/>
  <c r="D33" i="287" s="1"/>
  <c r="D34" i="287" s="1"/>
  <c r="D35" i="287" s="1"/>
  <c r="D36" i="287" s="1"/>
  <c r="D37" i="287" s="1"/>
  <c r="D4" i="287"/>
  <c r="D5" i="287" s="1"/>
  <c r="D6" i="287" s="1"/>
  <c r="D7" i="287" s="1"/>
  <c r="D8" i="287" s="1"/>
  <c r="D9" i="287" s="1"/>
  <c r="D10" i="287" s="1"/>
  <c r="D11" i="287" s="1"/>
  <c r="D12" i="287" s="1"/>
  <c r="D13" i="287" s="1"/>
  <c r="D32" i="288"/>
  <c r="D33" i="288" s="1"/>
  <c r="D34" i="288" s="1"/>
  <c r="D35" i="288" s="1"/>
  <c r="D36" i="288" s="1"/>
  <c r="D37" i="288" s="1"/>
  <c r="G15" i="288"/>
  <c r="D9" i="288"/>
  <c r="D10" i="288" s="1"/>
  <c r="D11" i="288" s="1"/>
  <c r="D12" i="288" s="1"/>
  <c r="D13" i="288" s="1"/>
  <c r="D14" i="288" s="1"/>
  <c r="D15" i="288" s="1"/>
  <c r="D16" i="288" s="1"/>
  <c r="D17" i="288" s="1"/>
  <c r="D18" i="288" s="1"/>
  <c r="D19" i="288" s="1"/>
  <c r="D20" i="288" s="1"/>
  <c r="D21" i="288" s="1"/>
  <c r="D22" i="288" s="1"/>
  <c r="D23" i="288" s="1"/>
  <c r="D24" i="288" s="1"/>
  <c r="D25" i="288" s="1"/>
  <c r="D26" i="288" s="1"/>
  <c r="D27" i="288" s="1"/>
  <c r="D28" i="288" s="1"/>
  <c r="D29" i="288" s="1"/>
  <c r="D30" i="288" s="1"/>
  <c r="D31" i="288" s="1"/>
  <c r="D4" i="288"/>
  <c r="D5" i="288" s="1"/>
  <c r="D6" i="288" s="1"/>
  <c r="D7" i="288" s="1"/>
  <c r="D8" i="288" s="1"/>
  <c r="D12" i="289"/>
  <c r="D13" i="289" s="1"/>
  <c r="D14" i="289" s="1"/>
  <c r="D15" i="289" s="1"/>
  <c r="D16" i="289" s="1"/>
  <c r="D17" i="289" s="1"/>
  <c r="D18" i="289" s="1"/>
  <c r="D19" i="289" s="1"/>
  <c r="D20" i="289" s="1"/>
  <c r="D21" i="289" s="1"/>
  <c r="D22" i="289" s="1"/>
  <c r="D23" i="289" s="1"/>
  <c r="D24" i="289" s="1"/>
  <c r="D25" i="289" s="1"/>
  <c r="D26" i="289" s="1"/>
  <c r="D27" i="289" s="1"/>
  <c r="D28" i="289" s="1"/>
  <c r="D29" i="289" s="1"/>
  <c r="D30" i="289" s="1"/>
  <c r="D31" i="289" s="1"/>
  <c r="D32" i="289" s="1"/>
  <c r="D33" i="289" s="1"/>
  <c r="D34" i="289" s="1"/>
  <c r="D35" i="289" s="1"/>
  <c r="D36" i="289" s="1"/>
  <c r="D7" i="289"/>
  <c r="D8" i="289" s="1"/>
  <c r="D9" i="289" s="1"/>
  <c r="D10" i="289" s="1"/>
  <c r="D11" i="289" s="1"/>
  <c r="D4" i="289"/>
  <c r="D5" i="289" s="1"/>
  <c r="D6" i="289" s="1"/>
  <c r="D5" i="290"/>
  <c r="D6" i="290" s="1"/>
  <c r="D7" i="290" s="1"/>
  <c r="D8" i="290" s="1"/>
  <c r="D9" i="290" s="1"/>
  <c r="D10" i="290" s="1"/>
  <c r="D11" i="290" s="1"/>
  <c r="D12" i="290" s="1"/>
  <c r="D13" i="290" s="1"/>
  <c r="D14" i="290" s="1"/>
  <c r="D15" i="290" s="1"/>
  <c r="D16" i="290" s="1"/>
  <c r="D17" i="290" s="1"/>
  <c r="D18" i="290" s="1"/>
  <c r="D19" i="290" s="1"/>
  <c r="D20" i="290" s="1"/>
  <c r="D21" i="290" s="1"/>
  <c r="D22" i="290" s="1"/>
  <c r="D23" i="290" s="1"/>
  <c r="D24" i="290" s="1"/>
  <c r="D25" i="290" s="1"/>
  <c r="D26" i="290" s="1"/>
  <c r="D27" i="290" s="1"/>
  <c r="D28" i="290" s="1"/>
  <c r="D29" i="290" s="1"/>
  <c r="D30" i="290" s="1"/>
  <c r="D31" i="290" s="1"/>
  <c r="D32" i="290" s="1"/>
  <c r="D33" i="290" s="1"/>
  <c r="D4" i="290"/>
  <c r="D4" i="291"/>
  <c r="D5" i="291" s="1"/>
  <c r="D6" i="291" s="1"/>
  <c r="D7" i="291" s="1"/>
  <c r="D8" i="291" s="1"/>
  <c r="D9" i="291" s="1"/>
  <c r="D10" i="291" s="1"/>
  <c r="D11" i="291" s="1"/>
  <c r="D12" i="291" s="1"/>
  <c r="D13" i="291" s="1"/>
  <c r="D14" i="291" s="1"/>
  <c r="D15" i="291" s="1"/>
  <c r="D16" i="291" s="1"/>
  <c r="D17" i="291" s="1"/>
  <c r="D18" i="291" s="1"/>
  <c r="D19" i="291" s="1"/>
  <c r="D20" i="291" s="1"/>
  <c r="D21" i="291" s="1"/>
  <c r="D22" i="291" s="1"/>
  <c r="D23" i="291" s="1"/>
  <c r="D24" i="291" s="1"/>
  <c r="D25" i="291" s="1"/>
  <c r="D26" i="291" s="1"/>
  <c r="D27" i="291" s="1"/>
  <c r="D28" i="291" s="1"/>
  <c r="D29" i="291" s="1"/>
  <c r="D30" i="291" s="1"/>
  <c r="D31" i="291" s="1"/>
  <c r="D32" i="291" s="1"/>
  <c r="D33" i="291" s="1"/>
  <c r="D34" i="291" s="1"/>
  <c r="D9" i="292"/>
  <c r="D10" i="292" s="1"/>
  <c r="D11" i="292" s="1"/>
  <c r="D12" i="292" s="1"/>
  <c r="D13" i="292" s="1"/>
  <c r="D14" i="292" s="1"/>
  <c r="D15" i="292" s="1"/>
  <c r="D16" i="292" s="1"/>
  <c r="D17" i="292" s="1"/>
  <c r="D18" i="292" s="1"/>
  <c r="D19" i="292" s="1"/>
  <c r="D20" i="292" s="1"/>
  <c r="D21" i="292" s="1"/>
  <c r="D22" i="292" s="1"/>
  <c r="D23" i="292" s="1"/>
  <c r="D24" i="292" s="1"/>
  <c r="D25" i="292" s="1"/>
  <c r="D26" i="292" s="1"/>
  <c r="D27" i="292" s="1"/>
  <c r="D28" i="292" s="1"/>
  <c r="D29" i="292" s="1"/>
  <c r="D4" i="292"/>
  <c r="D5" i="292" s="1"/>
  <c r="D6" i="292" s="1"/>
  <c r="D7" i="292" s="1"/>
  <c r="D8" i="292" s="1"/>
  <c r="D5" i="293"/>
  <c r="D6" i="293" s="1"/>
  <c r="D7" i="293" s="1"/>
  <c r="D8" i="293" s="1"/>
  <c r="D9" i="293" s="1"/>
  <c r="D10" i="293" s="1"/>
  <c r="D11" i="293" s="1"/>
  <c r="D12" i="293" s="1"/>
  <c r="D13" i="293" s="1"/>
  <c r="D14" i="293" s="1"/>
  <c r="D15" i="293" s="1"/>
  <c r="D16" i="293" s="1"/>
  <c r="D17" i="293" s="1"/>
  <c r="D18" i="293" s="1"/>
  <c r="D19" i="293" s="1"/>
  <c r="D20" i="293" s="1"/>
  <c r="D21" i="293" s="1"/>
  <c r="D22" i="293" s="1"/>
  <c r="D23" i="293" s="1"/>
  <c r="D24" i="293" s="1"/>
  <c r="D25" i="293" s="1"/>
  <c r="D26" i="293" s="1"/>
  <c r="D4" i="293"/>
  <c r="D6" i="294"/>
  <c r="D7" i="294" s="1"/>
  <c r="D8" i="294" s="1"/>
  <c r="D9" i="294" s="1"/>
  <c r="D10" i="294" s="1"/>
  <c r="D11" i="294" s="1"/>
  <c r="D12" i="294" s="1"/>
  <c r="D13" i="294" s="1"/>
  <c r="D14" i="294" s="1"/>
  <c r="D15" i="294" s="1"/>
  <c r="D16" i="294" s="1"/>
  <c r="D17" i="294" s="1"/>
  <c r="D18" i="294" s="1"/>
  <c r="D19" i="294" s="1"/>
  <c r="D20" i="294" s="1"/>
  <c r="D21" i="294" s="1"/>
  <c r="D22" i="294" s="1"/>
  <c r="D23" i="294" s="1"/>
  <c r="D24" i="294" s="1"/>
  <c r="D25" i="294" s="1"/>
  <c r="D26" i="294" s="1"/>
  <c r="D27" i="294" s="1"/>
  <c r="D28" i="294" s="1"/>
  <c r="D29" i="294" s="1"/>
  <c r="D30" i="294" s="1"/>
  <c r="D31" i="294" s="1"/>
  <c r="D32" i="294" s="1"/>
  <c r="D33" i="294" s="1"/>
  <c r="D4" i="294"/>
  <c r="D5" i="294" s="1"/>
  <c r="D7" i="295"/>
  <c r="D8" i="295" s="1"/>
  <c r="D9" i="295" s="1"/>
  <c r="D10" i="295" s="1"/>
  <c r="D11" i="295" s="1"/>
  <c r="D12" i="295" s="1"/>
  <c r="D13" i="295" s="1"/>
  <c r="D14" i="295" s="1"/>
  <c r="D15" i="295" s="1"/>
  <c r="D16" i="295" s="1"/>
  <c r="D17" i="295" s="1"/>
  <c r="D18" i="295" s="1"/>
  <c r="D19" i="295" s="1"/>
  <c r="D20" i="295" s="1"/>
  <c r="D21" i="295" s="1"/>
  <c r="D22" i="295" s="1"/>
  <c r="D23" i="295" s="1"/>
  <c r="D24" i="295" s="1"/>
  <c r="D25" i="295" s="1"/>
  <c r="D26" i="295" s="1"/>
  <c r="D27" i="295" s="1"/>
  <c r="D28" i="295" s="1"/>
  <c r="D29" i="295" s="1"/>
  <c r="D30" i="295" s="1"/>
  <c r="D31" i="295" s="1"/>
  <c r="D32" i="295" s="1"/>
  <c r="D33" i="295" s="1"/>
  <c r="D4" i="295"/>
  <c r="D5" i="295" s="1"/>
  <c r="D6" i="295" s="1"/>
  <c r="D10" i="296"/>
  <c r="D11" i="296" s="1"/>
  <c r="D12" i="296" s="1"/>
  <c r="D13" i="296" s="1"/>
  <c r="D14" i="296" s="1"/>
  <c r="D15" i="296" s="1"/>
  <c r="D16" i="296" s="1"/>
  <c r="D17" i="296" s="1"/>
  <c r="D18" i="296" s="1"/>
  <c r="D19" i="296" s="1"/>
  <c r="D20" i="296" s="1"/>
  <c r="D21" i="296" s="1"/>
  <c r="D22" i="296" s="1"/>
  <c r="D23" i="296" s="1"/>
  <c r="D24" i="296" s="1"/>
  <c r="D25" i="296" s="1"/>
  <c r="D26" i="296" s="1"/>
  <c r="D27" i="296" s="1"/>
  <c r="D28" i="296" s="1"/>
  <c r="D29" i="296" s="1"/>
  <c r="D30" i="296" s="1"/>
  <c r="D31" i="296" s="1"/>
  <c r="D32" i="296" s="1"/>
  <c r="D33" i="296" s="1"/>
  <c r="D5" i="296"/>
  <c r="D6" i="296" s="1"/>
  <c r="D7" i="296" s="1"/>
  <c r="D8" i="296" s="1"/>
  <c r="D9" i="296" s="1"/>
  <c r="D4" i="296"/>
  <c r="D6" i="297"/>
  <c r="D7" i="297" s="1"/>
  <c r="D8" i="297" s="1"/>
  <c r="D9" i="297" s="1"/>
  <c r="D10" i="297" s="1"/>
  <c r="D11" i="297" s="1"/>
  <c r="D12" i="297" s="1"/>
  <c r="D13" i="297" s="1"/>
  <c r="D14" i="297" s="1"/>
  <c r="D15" i="297" s="1"/>
  <c r="D16" i="297" s="1"/>
  <c r="D17" i="297" s="1"/>
  <c r="D18" i="297" s="1"/>
  <c r="D19" i="297" s="1"/>
  <c r="D20" i="297" s="1"/>
  <c r="D21" i="297" s="1"/>
  <c r="D22" i="297" s="1"/>
  <c r="D23" i="297" s="1"/>
  <c r="D24" i="297" s="1"/>
  <c r="D25" i="297" s="1"/>
  <c r="D26" i="297" s="1"/>
  <c r="D27" i="297" s="1"/>
  <c r="D28" i="297" s="1"/>
  <c r="D29" i="297" s="1"/>
  <c r="D30" i="297" s="1"/>
  <c r="D31" i="297" s="1"/>
  <c r="D4" i="297"/>
  <c r="D5" i="297" s="1"/>
  <c r="D9" i="298"/>
  <c r="D10" i="298" s="1"/>
  <c r="D11" i="298" s="1"/>
  <c r="D12" i="298" s="1"/>
  <c r="D13" i="298" s="1"/>
  <c r="D14" i="298" s="1"/>
  <c r="D15" i="298" s="1"/>
  <c r="D16" i="298" s="1"/>
  <c r="D17" i="298" s="1"/>
  <c r="D18" i="298" s="1"/>
  <c r="D19" i="298" s="1"/>
  <c r="D20" i="298" s="1"/>
  <c r="D21" i="298" s="1"/>
  <c r="D22" i="298" s="1"/>
  <c r="D23" i="298" s="1"/>
  <c r="D24" i="298" s="1"/>
  <c r="D25" i="298" s="1"/>
  <c r="D26" i="298" s="1"/>
  <c r="D27" i="298" s="1"/>
  <c r="D28" i="298" s="1"/>
  <c r="D29" i="298" s="1"/>
  <c r="D30" i="298" s="1"/>
  <c r="D4" i="298"/>
  <c r="D5" i="298" s="1"/>
  <c r="D6" i="298" s="1"/>
  <c r="D7" i="298" s="1"/>
  <c r="D8" i="298" s="1"/>
  <c r="D4" i="299"/>
  <c r="D5" i="299" s="1"/>
  <c r="D6" i="299" s="1"/>
  <c r="D7" i="299" s="1"/>
  <c r="D8" i="299" s="1"/>
  <c r="D9" i="299" s="1"/>
  <c r="D10" i="299" s="1"/>
  <c r="D11" i="299" s="1"/>
  <c r="D12" i="299" s="1"/>
  <c r="D13" i="299" s="1"/>
  <c r="D14" i="299" s="1"/>
  <c r="D15" i="299" s="1"/>
  <c r="D16" i="299" s="1"/>
  <c r="D17" i="299" s="1"/>
  <c r="D18" i="299" s="1"/>
  <c r="D19" i="299" s="1"/>
  <c r="D20" i="299" s="1"/>
  <c r="D21" i="299" s="1"/>
  <c r="D22" i="299" s="1"/>
  <c r="D23" i="299" s="1"/>
  <c r="D24" i="299" s="1"/>
  <c r="D25" i="299" s="1"/>
  <c r="D26" i="299" s="1"/>
  <c r="D27" i="299" s="1"/>
  <c r="D28" i="299" s="1"/>
  <c r="D29" i="299" s="1"/>
  <c r="D5" i="300"/>
  <c r="D6" i="300" s="1"/>
  <c r="D7" i="300" s="1"/>
  <c r="D8" i="300" s="1"/>
  <c r="D9" i="300" s="1"/>
  <c r="D10" i="300" s="1"/>
  <c r="D11" i="300" s="1"/>
  <c r="D12" i="300" s="1"/>
  <c r="D13" i="300" s="1"/>
  <c r="D14" i="300" s="1"/>
  <c r="D15" i="300" s="1"/>
  <c r="D16" i="300" s="1"/>
  <c r="D17" i="300" s="1"/>
  <c r="D18" i="300" s="1"/>
  <c r="D19" i="300" s="1"/>
  <c r="D20" i="300" s="1"/>
  <c r="D21" i="300" s="1"/>
  <c r="D22" i="300" s="1"/>
  <c r="D23" i="300" s="1"/>
  <c r="D24" i="300" s="1"/>
  <c r="D25" i="300" s="1"/>
  <c r="D26" i="300" s="1"/>
  <c r="D27" i="300" s="1"/>
  <c r="D28" i="300" s="1"/>
  <c r="D29" i="300" s="1"/>
  <c r="D30" i="300" s="1"/>
  <c r="D31" i="300" s="1"/>
  <c r="D32" i="300" s="1"/>
  <c r="D33" i="300" s="1"/>
  <c r="D34" i="300" s="1"/>
  <c r="D35" i="300" s="1"/>
  <c r="D36" i="300" s="1"/>
  <c r="D37" i="300" s="1"/>
  <c r="D4" i="300"/>
  <c r="D17" i="301"/>
  <c r="D18" i="301" s="1"/>
  <c r="D19" i="301" s="1"/>
  <c r="D20" i="301" s="1"/>
  <c r="D21" i="301" s="1"/>
  <c r="D22" i="301" s="1"/>
  <c r="D23" i="301" s="1"/>
  <c r="D24" i="301" s="1"/>
  <c r="D25" i="301" s="1"/>
  <c r="D26" i="301" s="1"/>
  <c r="D27" i="301" s="1"/>
  <c r="D28" i="301" s="1"/>
  <c r="D29" i="301" s="1"/>
  <c r="D30" i="301" s="1"/>
  <c r="D31" i="301" s="1"/>
  <c r="D32" i="301" s="1"/>
  <c r="D33" i="301" s="1"/>
  <c r="D34" i="301" s="1"/>
  <c r="D35" i="301" s="1"/>
  <c r="D36" i="301" s="1"/>
  <c r="D37" i="301" s="1"/>
  <c r="D38" i="301" s="1"/>
  <c r="D39" i="301" s="1"/>
  <c r="D40" i="301" s="1"/>
  <c r="D41" i="301" s="1"/>
  <c r="D42" i="301" s="1"/>
  <c r="D43" i="301" s="1"/>
  <c r="D44" i="301" s="1"/>
  <c r="D6" i="301"/>
  <c r="D7" i="301" s="1"/>
  <c r="D8" i="301" s="1"/>
  <c r="D9" i="301" s="1"/>
  <c r="D10" i="301" s="1"/>
  <c r="D11" i="301" s="1"/>
  <c r="D12" i="301" s="1"/>
  <c r="D13" i="301" s="1"/>
  <c r="D14" i="301" s="1"/>
  <c r="D15" i="301" s="1"/>
  <c r="D16" i="301" s="1"/>
  <c r="D4" i="301"/>
  <c r="D5" i="301" s="1"/>
  <c r="D7" i="302"/>
  <c r="D8" i="302" s="1"/>
  <c r="D9" i="302" s="1"/>
  <c r="D10" i="302" s="1"/>
  <c r="D11" i="302" s="1"/>
  <c r="D12" i="302" s="1"/>
  <c r="D13" i="302" s="1"/>
  <c r="D14" i="302" s="1"/>
  <c r="D15" i="302" s="1"/>
  <c r="D16" i="302" s="1"/>
  <c r="D17" i="302" s="1"/>
  <c r="D18" i="302" s="1"/>
  <c r="D19" i="302" s="1"/>
  <c r="D20" i="302" s="1"/>
  <c r="D21" i="302" s="1"/>
  <c r="D22" i="302" s="1"/>
  <c r="D23" i="302" s="1"/>
  <c r="D24" i="302" s="1"/>
  <c r="D25" i="302" s="1"/>
  <c r="D26" i="302" s="1"/>
  <c r="D27" i="302" s="1"/>
  <c r="D28" i="302" s="1"/>
  <c r="D29" i="302" s="1"/>
  <c r="D30" i="302" s="1"/>
  <c r="D31" i="302" s="1"/>
  <c r="D32" i="302" s="1"/>
  <c r="D33" i="302" s="1"/>
  <c r="D34" i="302" s="1"/>
  <c r="D35" i="302" s="1"/>
  <c r="D36" i="302" s="1"/>
  <c r="D37" i="302" s="1"/>
  <c r="D38" i="302" s="1"/>
  <c r="D39" i="302" s="1"/>
  <c r="D40" i="302" s="1"/>
  <c r="D41" i="302" s="1"/>
  <c r="D4" i="302"/>
  <c r="D5" i="302" s="1"/>
  <c r="D6" i="302" s="1"/>
  <c r="D9" i="303"/>
  <c r="D10" i="303" s="1"/>
  <c r="D11" i="303" s="1"/>
  <c r="D12" i="303" s="1"/>
  <c r="D13" i="303" s="1"/>
  <c r="D14" i="303" s="1"/>
  <c r="D15" i="303" s="1"/>
  <c r="D16" i="303" s="1"/>
  <c r="D17" i="303" s="1"/>
  <c r="D18" i="303" s="1"/>
  <c r="D19" i="303" s="1"/>
  <c r="D20" i="303" s="1"/>
  <c r="D21" i="303" s="1"/>
  <c r="D22" i="303" s="1"/>
  <c r="D23" i="303" s="1"/>
  <c r="D24" i="303" s="1"/>
  <c r="D25" i="303" s="1"/>
  <c r="D26" i="303" s="1"/>
  <c r="D27" i="303" s="1"/>
  <c r="D28" i="303" s="1"/>
  <c r="D29" i="303" s="1"/>
  <c r="D30" i="303" s="1"/>
  <c r="D31" i="303" s="1"/>
  <c r="D32" i="303" s="1"/>
  <c r="D33" i="303" s="1"/>
  <c r="D34" i="303" s="1"/>
  <c r="D35" i="303" s="1"/>
  <c r="D36" i="303" s="1"/>
  <c r="D37" i="303" s="1"/>
  <c r="D38" i="303" s="1"/>
  <c r="D39" i="303" s="1"/>
  <c r="D40" i="303" s="1"/>
  <c r="D41" i="303" s="1"/>
  <c r="D42" i="303" s="1"/>
  <c r="D4" i="303"/>
  <c r="D5" i="303" s="1"/>
  <c r="D6" i="303" s="1"/>
  <c r="D7" i="303" s="1"/>
  <c r="D8" i="303" s="1"/>
  <c r="D6" i="304"/>
  <c r="D7" i="304" s="1"/>
  <c r="D8" i="304" s="1"/>
  <c r="D9" i="304" s="1"/>
  <c r="D10" i="304" s="1"/>
  <c r="D11" i="304" s="1"/>
  <c r="D12" i="304" s="1"/>
  <c r="D13" i="304" s="1"/>
  <c r="D14" i="304" s="1"/>
  <c r="D15" i="304" s="1"/>
  <c r="D16" i="304" s="1"/>
  <c r="D17" i="304" s="1"/>
  <c r="D18" i="304" s="1"/>
  <c r="D19" i="304" s="1"/>
  <c r="D20" i="304" s="1"/>
  <c r="D21" i="304" s="1"/>
  <c r="D22" i="304" s="1"/>
  <c r="D23" i="304" s="1"/>
  <c r="D24" i="304" s="1"/>
  <c r="D25" i="304" s="1"/>
  <c r="D26" i="304" s="1"/>
  <c r="D27" i="304" s="1"/>
  <c r="D28" i="304" s="1"/>
  <c r="D29" i="304" s="1"/>
  <c r="D30" i="304" s="1"/>
  <c r="D31" i="304" s="1"/>
  <c r="D32" i="304" s="1"/>
  <c r="D33" i="304" s="1"/>
  <c r="D34" i="304" s="1"/>
  <c r="D35" i="304" s="1"/>
  <c r="D36" i="304" s="1"/>
  <c r="D37" i="304" s="1"/>
  <c r="D38" i="304" s="1"/>
  <c r="D39" i="304" s="1"/>
  <c r="D40" i="304" s="1"/>
  <c r="D41" i="304" s="1"/>
  <c r="D5" i="304"/>
  <c r="D4" i="304"/>
  <c r="D8" i="305"/>
  <c r="D9" i="305" s="1"/>
  <c r="D10" i="305" s="1"/>
  <c r="D11" i="305" s="1"/>
  <c r="D12" i="305" s="1"/>
  <c r="D13" i="305" s="1"/>
  <c r="D14" i="305" s="1"/>
  <c r="D15" i="305" s="1"/>
  <c r="D16" i="305" s="1"/>
  <c r="D17" i="305" s="1"/>
  <c r="D18" i="305" s="1"/>
  <c r="D19" i="305" s="1"/>
  <c r="D20" i="305" s="1"/>
  <c r="D21" i="305" s="1"/>
  <c r="D22" i="305" s="1"/>
  <c r="D23" i="305" s="1"/>
  <c r="D24" i="305" s="1"/>
  <c r="D25" i="305" s="1"/>
  <c r="D26" i="305" s="1"/>
  <c r="D27" i="305" s="1"/>
  <c r="D28" i="305" s="1"/>
  <c r="D29" i="305" s="1"/>
  <c r="D30" i="305" s="1"/>
  <c r="D31" i="305" s="1"/>
  <c r="D32" i="305" s="1"/>
  <c r="D33" i="305" s="1"/>
  <c r="D34" i="305" s="1"/>
  <c r="D35" i="305" s="1"/>
  <c r="D36" i="305" s="1"/>
  <c r="D37" i="305" s="1"/>
  <c r="D38" i="305" s="1"/>
  <c r="D39" i="305" s="1"/>
  <c r="D5" i="305"/>
  <c r="D6" i="305" s="1"/>
  <c r="D7" i="305" s="1"/>
  <c r="D4" i="305"/>
  <c r="D5" i="306"/>
  <c r="D6" i="306" s="1"/>
  <c r="D7" i="306" s="1"/>
  <c r="D8" i="306" s="1"/>
  <c r="D9" i="306" s="1"/>
  <c r="D10" i="306" s="1"/>
  <c r="D11" i="306" s="1"/>
  <c r="D12" i="306" s="1"/>
  <c r="D13" i="306" s="1"/>
  <c r="D14" i="306" s="1"/>
  <c r="D15" i="306" s="1"/>
  <c r="D16" i="306" s="1"/>
  <c r="D17" i="306" s="1"/>
  <c r="D18" i="306" s="1"/>
  <c r="D19" i="306" s="1"/>
  <c r="D20" i="306" s="1"/>
  <c r="D21" i="306" s="1"/>
  <c r="D22" i="306" s="1"/>
  <c r="D23" i="306" s="1"/>
  <c r="D24" i="306" s="1"/>
  <c r="D25" i="306" s="1"/>
  <c r="D26" i="306" s="1"/>
  <c r="D27" i="306" s="1"/>
  <c r="D28" i="306" s="1"/>
  <c r="D29" i="306" s="1"/>
  <c r="D30" i="306" s="1"/>
  <c r="D31" i="306" s="1"/>
  <c r="D32" i="306" s="1"/>
  <c r="D33" i="306" s="1"/>
  <c r="D34" i="306" s="1"/>
  <c r="D35" i="306" s="1"/>
  <c r="D36" i="306" s="1"/>
  <c r="D37" i="306" s="1"/>
  <c r="D4" i="306"/>
  <c r="D4" i="307"/>
  <c r="D5" i="307" s="1"/>
  <c r="D6" i="307" s="1"/>
  <c r="D7" i="307" s="1"/>
  <c r="D8" i="307" s="1"/>
  <c r="D9" i="307" s="1"/>
  <c r="D10" i="307" s="1"/>
  <c r="D11" i="307" s="1"/>
  <c r="D12" i="307" s="1"/>
  <c r="D13" i="307" s="1"/>
  <c r="D14" i="307" s="1"/>
  <c r="D15" i="307" s="1"/>
  <c r="D16" i="307" s="1"/>
  <c r="D17" i="307" s="1"/>
  <c r="D18" i="307" s="1"/>
  <c r="D19" i="307" s="1"/>
  <c r="D20" i="307" s="1"/>
  <c r="D21" i="307" s="1"/>
  <c r="D22" i="307" s="1"/>
  <c r="D23" i="307" s="1"/>
  <c r="D24" i="307" s="1"/>
  <c r="D25" i="307" s="1"/>
  <c r="D26" i="307" s="1"/>
  <c r="D27" i="307" s="1"/>
  <c r="D28" i="307" s="1"/>
  <c r="D29" i="307" s="1"/>
  <c r="D30" i="307" s="1"/>
  <c r="D31" i="307" s="1"/>
  <c r="D32" i="307" s="1"/>
  <c r="D33" i="307" s="1"/>
  <c r="D34" i="307" s="1"/>
  <c r="D35" i="307" s="1"/>
  <c r="D36" i="307" s="1"/>
  <c r="D37" i="307" s="1"/>
  <c r="D4" i="308"/>
  <c r="D5" i="308" s="1"/>
  <c r="D6" i="308" s="1"/>
  <c r="D7" i="308" s="1"/>
  <c r="D8" i="308" s="1"/>
  <c r="D9" i="308" s="1"/>
  <c r="D10" i="308" s="1"/>
  <c r="D11" i="308" s="1"/>
  <c r="D12" i="308" s="1"/>
  <c r="D13" i="308" s="1"/>
  <c r="D14" i="308" s="1"/>
  <c r="D15" i="308" s="1"/>
  <c r="D16" i="308" s="1"/>
  <c r="D17" i="308" s="1"/>
  <c r="D18" i="308" s="1"/>
  <c r="D19" i="308" s="1"/>
  <c r="D20" i="308" s="1"/>
  <c r="D21" i="308" s="1"/>
  <c r="D22" i="308" s="1"/>
  <c r="D23" i="308" s="1"/>
  <c r="D24" i="308" s="1"/>
  <c r="D25" i="308" s="1"/>
  <c r="D26" i="308" s="1"/>
  <c r="D27" i="308" s="1"/>
  <c r="D28" i="308" s="1"/>
  <c r="D29" i="308" s="1"/>
  <c r="D30" i="308" s="1"/>
  <c r="D31" i="308" s="1"/>
  <c r="D32" i="308" s="1"/>
  <c r="D33" i="308" s="1"/>
  <c r="D34" i="308" s="1"/>
  <c r="D35" i="308" s="1"/>
  <c r="D10" i="309"/>
  <c r="D11" i="309" s="1"/>
  <c r="D12" i="309" s="1"/>
  <c r="D13" i="309" s="1"/>
  <c r="D14" i="309" s="1"/>
  <c r="D15" i="309" s="1"/>
  <c r="D16" i="309" s="1"/>
  <c r="D17" i="309" s="1"/>
  <c r="D18" i="309" s="1"/>
  <c r="D19" i="309" s="1"/>
  <c r="D20" i="309" s="1"/>
  <c r="D21" i="309" s="1"/>
  <c r="D22" i="309" s="1"/>
  <c r="D23" i="309" s="1"/>
  <c r="D24" i="309" s="1"/>
  <c r="D25" i="309" s="1"/>
  <c r="D26" i="309" s="1"/>
  <c r="D27" i="309" s="1"/>
  <c r="D28" i="309" s="1"/>
  <c r="D29" i="309" s="1"/>
  <c r="D30" i="309" s="1"/>
  <c r="D31" i="309" s="1"/>
  <c r="D32" i="309" s="1"/>
  <c r="D33" i="309" s="1"/>
  <c r="D5" i="309"/>
  <c r="D6" i="309" s="1"/>
  <c r="D7" i="309" s="1"/>
  <c r="D8" i="309" s="1"/>
  <c r="D9" i="309" s="1"/>
  <c r="D4" i="309"/>
  <c r="C12" i="310"/>
  <c r="D4" i="310"/>
  <c r="D5" i="310" s="1"/>
  <c r="D6" i="310" s="1"/>
  <c r="D7" i="310" s="1"/>
  <c r="D8" i="310" s="1"/>
  <c r="D9" i="310" s="1"/>
  <c r="D10" i="310" s="1"/>
  <c r="D11" i="310" s="1"/>
  <c r="D12" i="310" s="1"/>
  <c r="D13" i="310" s="1"/>
  <c r="D14" i="310" s="1"/>
  <c r="D15" i="310" s="1"/>
  <c r="D16" i="310" s="1"/>
  <c r="D17" i="310" s="1"/>
  <c r="D18" i="310" s="1"/>
  <c r="D19" i="310" s="1"/>
  <c r="D20" i="310" s="1"/>
  <c r="D21" i="310" s="1"/>
  <c r="D22" i="310" s="1"/>
  <c r="D23" i="310" s="1"/>
  <c r="D24" i="310" s="1"/>
  <c r="D25" i="310" s="1"/>
  <c r="D26" i="310" s="1"/>
  <c r="D27" i="310" s="1"/>
  <c r="D28" i="310" s="1"/>
  <c r="D29" i="310" s="1"/>
  <c r="D30" i="310" s="1"/>
  <c r="D31" i="310" s="1"/>
  <c r="C14" i="311"/>
  <c r="C9" i="311"/>
  <c r="D8" i="311"/>
  <c r="D9" i="311" s="1"/>
  <c r="D10" i="311" s="1"/>
  <c r="D11" i="311" s="1"/>
  <c r="D12" i="311" s="1"/>
  <c r="D13" i="311" s="1"/>
  <c r="D14" i="311" s="1"/>
  <c r="D15" i="311" s="1"/>
  <c r="D16" i="311" s="1"/>
  <c r="D17" i="311" s="1"/>
  <c r="D18" i="311" s="1"/>
  <c r="D19" i="311" s="1"/>
  <c r="D20" i="311" s="1"/>
  <c r="D21" i="311" s="1"/>
  <c r="D22" i="311" s="1"/>
  <c r="D23" i="311" s="1"/>
  <c r="D24" i="311" s="1"/>
  <c r="D25" i="311" s="1"/>
  <c r="D26" i="311" s="1"/>
  <c r="D27" i="311" s="1"/>
  <c r="D28" i="311" s="1"/>
  <c r="D29" i="311" s="1"/>
  <c r="D30" i="311" s="1"/>
  <c r="D31" i="311" s="1"/>
  <c r="D32" i="311" s="1"/>
  <c r="D33" i="311" s="1"/>
  <c r="D7" i="311"/>
  <c r="D4" i="311"/>
  <c r="D5" i="311" s="1"/>
  <c r="D6" i="311" s="1"/>
  <c r="D3" i="311"/>
  <c r="C9" i="312"/>
  <c r="C7" i="312"/>
  <c r="D4" i="312"/>
  <c r="D5" i="312" s="1"/>
  <c r="D6" i="312" s="1"/>
  <c r="D7" i="312" s="1"/>
  <c r="D8" i="312" s="1"/>
  <c r="D9" i="312" s="1"/>
  <c r="D10" i="312" s="1"/>
  <c r="D11" i="312" s="1"/>
  <c r="D12" i="312" s="1"/>
  <c r="D13" i="312" s="1"/>
  <c r="D14" i="312" s="1"/>
  <c r="D15" i="312" s="1"/>
  <c r="D16" i="312" s="1"/>
  <c r="D17" i="312" s="1"/>
  <c r="D18" i="312" s="1"/>
  <c r="D19" i="312" s="1"/>
  <c r="D20" i="312" s="1"/>
  <c r="D21" i="312" s="1"/>
  <c r="D22" i="312" s="1"/>
  <c r="D23" i="312" s="1"/>
  <c r="D24" i="312" s="1"/>
  <c r="D25" i="312" s="1"/>
  <c r="D26" i="312" s="1"/>
  <c r="D27" i="312" s="1"/>
  <c r="D28" i="312" s="1"/>
  <c r="C7" i="313"/>
  <c r="C5" i="313"/>
  <c r="D4" i="313"/>
  <c r="D5" i="313" s="1"/>
  <c r="D6" i="313" s="1"/>
  <c r="D7" i="313" s="1"/>
  <c r="D8" i="313" s="1"/>
  <c r="D9" i="313" s="1"/>
  <c r="D10" i="313" s="1"/>
  <c r="D11" i="313" s="1"/>
  <c r="D12" i="313" s="1"/>
  <c r="D13" i="313" s="1"/>
  <c r="D14" i="313" s="1"/>
  <c r="D15" i="313" s="1"/>
  <c r="D16" i="313" s="1"/>
  <c r="D17" i="313" s="1"/>
  <c r="D18" i="313" s="1"/>
  <c r="D19" i="313" s="1"/>
  <c r="D20" i="313" s="1"/>
  <c r="D21" i="313" s="1"/>
  <c r="D22" i="313" s="1"/>
  <c r="D23" i="313" s="1"/>
  <c r="D24" i="313" s="1"/>
  <c r="D25" i="313" s="1"/>
  <c r="D26" i="313" s="1"/>
  <c r="C13" i="314"/>
  <c r="C11" i="314"/>
  <c r="D7" i="314"/>
  <c r="D8" i="314" s="1"/>
  <c r="D9" i="314" s="1"/>
  <c r="D10" i="314" s="1"/>
  <c r="D11" i="314" s="1"/>
  <c r="D12" i="314" s="1"/>
  <c r="D13" i="314" s="1"/>
  <c r="D14" i="314" s="1"/>
  <c r="D15" i="314" s="1"/>
  <c r="D16" i="314" s="1"/>
  <c r="D17" i="314" s="1"/>
  <c r="D18" i="314" s="1"/>
  <c r="D19" i="314" s="1"/>
  <c r="D20" i="314" s="1"/>
  <c r="D21" i="314" s="1"/>
  <c r="D22" i="314" s="1"/>
  <c r="D23" i="314" s="1"/>
  <c r="D24" i="314" s="1"/>
  <c r="D25" i="314" s="1"/>
  <c r="D26" i="314" s="1"/>
  <c r="D27" i="314" s="1"/>
  <c r="D28" i="314" s="1"/>
  <c r="D4" i="314"/>
  <c r="D5" i="314" s="1"/>
  <c r="D6" i="314" s="1"/>
  <c r="C17" i="315"/>
  <c r="C15" i="315"/>
  <c r="D6" i="315"/>
  <c r="D7" i="315" s="1"/>
  <c r="D8" i="315" s="1"/>
  <c r="D9" i="315" s="1"/>
  <c r="D10" i="315" s="1"/>
  <c r="D11" i="315" s="1"/>
  <c r="D12" i="315" s="1"/>
  <c r="D13" i="315" s="1"/>
  <c r="D14" i="315" s="1"/>
  <c r="D15" i="315" s="1"/>
  <c r="D16" i="315" s="1"/>
  <c r="D17" i="315" s="1"/>
  <c r="D18" i="315" s="1"/>
  <c r="D19" i="315" s="1"/>
  <c r="D20" i="315" s="1"/>
  <c r="D21" i="315" s="1"/>
  <c r="D22" i="315" s="1"/>
  <c r="D23" i="315" s="1"/>
  <c r="D24" i="315" s="1"/>
  <c r="D25" i="315" s="1"/>
  <c r="D26" i="315" s="1"/>
  <c r="D27" i="315" s="1"/>
  <c r="D28" i="315" s="1"/>
  <c r="D29" i="315" s="1"/>
  <c r="D30" i="315" s="1"/>
  <c r="D31" i="315" s="1"/>
  <c r="D5" i="315"/>
  <c r="D4" i="315"/>
  <c r="C11" i="316"/>
  <c r="C9" i="316"/>
  <c r="D5" i="316"/>
  <c r="D6" i="316" s="1"/>
  <c r="D7" i="316" s="1"/>
  <c r="D8" i="316" s="1"/>
  <c r="D9" i="316" s="1"/>
  <c r="D10" i="316" s="1"/>
  <c r="D11" i="316" s="1"/>
  <c r="D12" i="316" s="1"/>
  <c r="D13" i="316" s="1"/>
  <c r="D14" i="316" s="1"/>
  <c r="D15" i="316" s="1"/>
  <c r="D16" i="316" s="1"/>
  <c r="D17" i="316" s="1"/>
  <c r="D18" i="316" s="1"/>
  <c r="D19" i="316" s="1"/>
  <c r="D20" i="316" s="1"/>
  <c r="D21" i="316" s="1"/>
  <c r="D22" i="316" s="1"/>
  <c r="D23" i="316" s="1"/>
  <c r="D24" i="316" s="1"/>
  <c r="D25" i="316" s="1"/>
  <c r="D4" i="316"/>
  <c r="C9" i="317"/>
  <c r="D5" i="317"/>
  <c r="D6" i="317" s="1"/>
  <c r="D7" i="317" s="1"/>
  <c r="D8" i="317" s="1"/>
  <c r="D9" i="317" s="1"/>
  <c r="D10" i="317" s="1"/>
  <c r="D11" i="317" s="1"/>
  <c r="D12" i="317" s="1"/>
  <c r="D13" i="317" s="1"/>
  <c r="D14" i="317" s="1"/>
  <c r="D15" i="317" s="1"/>
  <c r="D16" i="317" s="1"/>
  <c r="D17" i="317" s="1"/>
  <c r="D18" i="317" s="1"/>
  <c r="D19" i="317" s="1"/>
  <c r="D20" i="317" s="1"/>
  <c r="D21" i="317" s="1"/>
  <c r="D4" i="317"/>
  <c r="D6" i="318"/>
  <c r="D7" i="318" s="1"/>
  <c r="D8" i="318" s="1"/>
  <c r="D9" i="318" s="1"/>
  <c r="D10" i="318" s="1"/>
  <c r="D11" i="318" s="1"/>
  <c r="D12" i="318" s="1"/>
  <c r="D13" i="318" s="1"/>
  <c r="D14" i="318" s="1"/>
  <c r="D15" i="318" s="1"/>
  <c r="D16" i="318" s="1"/>
  <c r="D17" i="318" s="1"/>
  <c r="D18" i="318" s="1"/>
  <c r="D19" i="318" s="1"/>
  <c r="D20" i="318" s="1"/>
  <c r="D21" i="318" s="1"/>
  <c r="D22" i="318" s="1"/>
  <c r="D23" i="318" s="1"/>
  <c r="D24" i="318" s="1"/>
  <c r="D25" i="318" s="1"/>
  <c r="D26" i="318" s="1"/>
  <c r="D27" i="318" s="1"/>
  <c r="D28" i="318" s="1"/>
  <c r="D29" i="318" s="1"/>
  <c r="D30" i="318" s="1"/>
  <c r="D31" i="318" s="1"/>
  <c r="D32" i="318" s="1"/>
  <c r="D33" i="318" s="1"/>
  <c r="D34" i="318" s="1"/>
  <c r="D35" i="318" s="1"/>
  <c r="D36" i="318" s="1"/>
  <c r="D37" i="318" s="1"/>
  <c r="D38" i="318" s="1"/>
  <c r="D39" i="318" s="1"/>
  <c r="D40" i="318" s="1"/>
  <c r="C6" i="318"/>
  <c r="D4" i="318"/>
  <c r="D5" i="318" s="1"/>
  <c r="C6" i="320"/>
  <c r="D5" i="320"/>
  <c r="D6" i="320" s="1"/>
  <c r="D7" i="320" s="1"/>
  <c r="D8" i="320" s="1"/>
  <c r="D9" i="320" s="1"/>
  <c r="D10" i="320" s="1"/>
  <c r="D11" i="320" s="1"/>
  <c r="D12" i="320" s="1"/>
  <c r="D13" i="320" s="1"/>
  <c r="D14" i="320" s="1"/>
  <c r="D15" i="320" s="1"/>
  <c r="D16" i="320" s="1"/>
  <c r="D17" i="320" s="1"/>
  <c r="D18" i="320" s="1"/>
  <c r="D19" i="320" s="1"/>
  <c r="D20" i="320" s="1"/>
  <c r="D21" i="320" s="1"/>
  <c r="D22" i="320" s="1"/>
  <c r="D23" i="320" s="1"/>
  <c r="D24" i="320" s="1"/>
  <c r="D25" i="320" s="1"/>
  <c r="D26" i="320" s="1"/>
  <c r="D27" i="320" s="1"/>
  <c r="D28" i="320" s="1"/>
  <c r="D29" i="320" s="1"/>
  <c r="D30" i="320" s="1"/>
  <c r="D31" i="320" s="1"/>
  <c r="D32" i="320" s="1"/>
  <c r="D33" i="320" s="1"/>
  <c r="D34" i="320" s="1"/>
  <c r="D35" i="320" s="1"/>
  <c r="D36" i="320" s="1"/>
  <c r="D37" i="320" s="1"/>
  <c r="D38" i="320" s="1"/>
  <c r="D39" i="320" s="1"/>
  <c r="D40" i="320" s="1"/>
  <c r="D4" i="320"/>
  <c r="C8" i="319"/>
  <c r="D4" i="319"/>
  <c r="D5" i="319" s="1"/>
  <c r="D6" i="319" s="1"/>
  <c r="D7" i="319" s="1"/>
  <c r="D8" i="319" s="1"/>
  <c r="D9" i="319" s="1"/>
  <c r="D10" i="319" s="1"/>
  <c r="D11" i="319" s="1"/>
  <c r="D12" i="319" s="1"/>
  <c r="D13" i="319" s="1"/>
  <c r="D14" i="319" s="1"/>
  <c r="D15" i="319" s="1"/>
  <c r="D16" i="319" s="1"/>
  <c r="D17" i="319" s="1"/>
  <c r="D18" i="319" s="1"/>
  <c r="D19" i="319" s="1"/>
  <c r="D20" i="319" s="1"/>
  <c r="D21" i="319" s="1"/>
  <c r="D22" i="319" s="1"/>
  <c r="D23" i="319" s="1"/>
  <c r="D24" i="319" s="1"/>
  <c r="D25" i="319" s="1"/>
  <c r="D26" i="319" s="1"/>
  <c r="D27" i="319" s="1"/>
  <c r="D28" i="319" s="1"/>
  <c r="D29" i="319" s="1"/>
  <c r="D30" i="319" s="1"/>
  <c r="D31" i="319" s="1"/>
  <c r="D32" i="319" s="1"/>
  <c r="D33" i="319" s="1"/>
  <c r="D34" i="319" s="1"/>
  <c r="D35" i="319" s="1"/>
  <c r="D36" i="319" s="1"/>
  <c r="D37" i="319" s="1"/>
  <c r="D38" i="319" s="1"/>
  <c r="D39" i="319" s="1"/>
  <c r="D40" i="319" s="1"/>
  <c r="D41" i="319" s="1"/>
  <c r="B22" i="321"/>
  <c r="D9" i="321"/>
  <c r="D10" i="321" s="1"/>
  <c r="D11" i="321" s="1"/>
  <c r="D12" i="321" s="1"/>
  <c r="D13" i="321" s="1"/>
  <c r="D14" i="321" s="1"/>
  <c r="D15" i="321" s="1"/>
  <c r="D16" i="321" s="1"/>
  <c r="D17" i="321" s="1"/>
  <c r="D18" i="321" s="1"/>
  <c r="D19" i="321" s="1"/>
  <c r="D20" i="321" s="1"/>
  <c r="D21" i="321" s="1"/>
  <c r="D22" i="321" s="1"/>
  <c r="D23" i="321" s="1"/>
  <c r="D24" i="321" s="1"/>
  <c r="D25" i="321" s="1"/>
  <c r="D26" i="321" s="1"/>
  <c r="D27" i="321" s="1"/>
  <c r="D28" i="321" s="1"/>
  <c r="D29" i="321" s="1"/>
  <c r="D30" i="321" s="1"/>
  <c r="D31" i="321" s="1"/>
  <c r="D32" i="321" s="1"/>
  <c r="D33" i="321" s="1"/>
  <c r="D34" i="321" s="1"/>
  <c r="D35" i="321" s="1"/>
  <c r="D36" i="321" s="1"/>
  <c r="D37" i="321" s="1"/>
  <c r="D38" i="321" s="1"/>
  <c r="D39" i="321" s="1"/>
  <c r="D40" i="321" s="1"/>
  <c r="D6" i="321"/>
  <c r="D7" i="321" s="1"/>
  <c r="D8" i="321" s="1"/>
  <c r="C6" i="321"/>
  <c r="D5" i="321"/>
  <c r="D4" i="321"/>
  <c r="B24" i="322"/>
  <c r="C6" i="322"/>
  <c r="D4" i="322"/>
  <c r="D5" i="322" s="1"/>
  <c r="D6" i="322" s="1"/>
  <c r="D7" i="322" s="1"/>
  <c r="D8" i="322" s="1"/>
  <c r="D9" i="322" s="1"/>
  <c r="D10" i="322" s="1"/>
  <c r="D11" i="322" s="1"/>
  <c r="D12" i="322" s="1"/>
  <c r="D13" i="322" s="1"/>
  <c r="D14" i="322" s="1"/>
  <c r="D15" i="322" s="1"/>
  <c r="D16" i="322" s="1"/>
  <c r="D17" i="322" s="1"/>
  <c r="D18" i="322" s="1"/>
  <c r="D19" i="322" s="1"/>
  <c r="D20" i="322" s="1"/>
  <c r="D21" i="322" s="1"/>
  <c r="D22" i="322" s="1"/>
  <c r="D23" i="322" s="1"/>
  <c r="D24" i="322" s="1"/>
  <c r="D25" i="322" s="1"/>
  <c r="D26" i="322" s="1"/>
  <c r="D27" i="322" s="1"/>
  <c r="D28" i="322" s="1"/>
  <c r="D29" i="322" s="1"/>
  <c r="D30" i="322" s="1"/>
  <c r="D31" i="322" s="1"/>
  <c r="D32" i="322" s="1"/>
  <c r="D33" i="322" s="1"/>
  <c r="D34" i="322" s="1"/>
  <c r="D35" i="322" s="1"/>
  <c r="D36" i="322" s="1"/>
  <c r="D37" i="322" s="1"/>
  <c r="D38" i="322" s="1"/>
  <c r="D39" i="322" s="1"/>
  <c r="D40" i="322" s="1"/>
  <c r="D41" i="322" s="1"/>
  <c r="D42" i="322" s="1"/>
  <c r="B24" i="323"/>
  <c r="C7" i="323"/>
  <c r="C6" i="323"/>
  <c r="D5" i="323"/>
  <c r="D6" i="323" s="1"/>
  <c r="D4" i="323"/>
  <c r="B26" i="324"/>
  <c r="C8" i="324"/>
  <c r="D5" i="324"/>
  <c r="D6" i="324" s="1"/>
  <c r="D7" i="324" s="1"/>
  <c r="D8" i="324" s="1"/>
  <c r="D9" i="324" s="1"/>
  <c r="D10" i="324" s="1"/>
  <c r="D11" i="324" s="1"/>
  <c r="D12" i="324" s="1"/>
  <c r="D13" i="324" s="1"/>
  <c r="D14" i="324" s="1"/>
  <c r="D15" i="324" s="1"/>
  <c r="D16" i="324" s="1"/>
  <c r="D17" i="324" s="1"/>
  <c r="D18" i="324" s="1"/>
  <c r="D19" i="324" s="1"/>
  <c r="D20" i="324" s="1"/>
  <c r="D21" i="324" s="1"/>
  <c r="D22" i="324" s="1"/>
  <c r="D23" i="324" s="1"/>
  <c r="D24" i="324" s="1"/>
  <c r="D25" i="324" s="1"/>
  <c r="D26" i="324" s="1"/>
  <c r="D27" i="324" s="1"/>
  <c r="D28" i="324" s="1"/>
  <c r="D29" i="324" s="1"/>
  <c r="D30" i="324" s="1"/>
  <c r="D31" i="324" s="1"/>
  <c r="D32" i="324" s="1"/>
  <c r="D33" i="324" s="1"/>
  <c r="D34" i="324" s="1"/>
  <c r="D35" i="324" s="1"/>
  <c r="D36" i="324" s="1"/>
  <c r="D37" i="324" s="1"/>
  <c r="D38" i="324" s="1"/>
  <c r="D39" i="324" s="1"/>
  <c r="D40" i="324" s="1"/>
  <c r="D41" i="324" s="1"/>
  <c r="D42" i="324" s="1"/>
  <c r="D43" i="324" s="1"/>
  <c r="D44" i="324" s="1"/>
  <c r="C4" i="324"/>
  <c r="D4" i="324" s="1"/>
  <c r="B26" i="326"/>
  <c r="C9" i="326"/>
  <c r="D6" i="326"/>
  <c r="D7" i="326" s="1"/>
  <c r="D8" i="326" s="1"/>
  <c r="D9" i="326" s="1"/>
  <c r="D10" i="326" s="1"/>
  <c r="D11" i="326" s="1"/>
  <c r="D12" i="326" s="1"/>
  <c r="D13" i="326" s="1"/>
  <c r="D14" i="326" s="1"/>
  <c r="D15" i="326" s="1"/>
  <c r="D16" i="326" s="1"/>
  <c r="D17" i="326" s="1"/>
  <c r="D18" i="326" s="1"/>
  <c r="D19" i="326" s="1"/>
  <c r="D20" i="326" s="1"/>
  <c r="D21" i="326" s="1"/>
  <c r="D22" i="326" s="1"/>
  <c r="D23" i="326" s="1"/>
  <c r="D24" i="326" s="1"/>
  <c r="D25" i="326" s="1"/>
  <c r="D26" i="326" s="1"/>
  <c r="D27" i="326" s="1"/>
  <c r="D28" i="326" s="1"/>
  <c r="D29" i="326" s="1"/>
  <c r="D30" i="326" s="1"/>
  <c r="D31" i="326" s="1"/>
  <c r="D32" i="326" s="1"/>
  <c r="D33" i="326" s="1"/>
  <c r="D34" i="326" s="1"/>
  <c r="D35" i="326" s="1"/>
  <c r="D36" i="326" s="1"/>
  <c r="D37" i="326" s="1"/>
  <c r="D38" i="326" s="1"/>
  <c r="D39" i="326" s="1"/>
  <c r="D40" i="326" s="1"/>
  <c r="D41" i="326" s="1"/>
  <c r="D42" i="326" s="1"/>
  <c r="D43" i="326" s="1"/>
  <c r="D44" i="326" s="1"/>
  <c r="D45" i="326" s="1"/>
  <c r="D5" i="326"/>
  <c r="D4" i="326"/>
  <c r="B23" i="325"/>
  <c r="C7" i="325"/>
  <c r="D4" i="325"/>
  <c r="D5" i="325" s="1"/>
  <c r="D6" i="325" s="1"/>
  <c r="D7" i="325" s="1"/>
  <c r="D8" i="325" s="1"/>
  <c r="D9" i="325" s="1"/>
  <c r="D10" i="325" s="1"/>
  <c r="D11" i="325" s="1"/>
  <c r="D12" i="325" s="1"/>
  <c r="D13" i="325" s="1"/>
  <c r="D14" i="325" s="1"/>
  <c r="D15" i="325" s="1"/>
  <c r="D16" i="325" s="1"/>
  <c r="D17" i="325" s="1"/>
  <c r="D18" i="325" s="1"/>
  <c r="D19" i="325" s="1"/>
  <c r="D20" i="325" s="1"/>
  <c r="D21" i="325" s="1"/>
  <c r="D22" i="325" s="1"/>
  <c r="D23" i="325" s="1"/>
  <c r="D24" i="325" s="1"/>
  <c r="D25" i="325" s="1"/>
  <c r="D26" i="325" s="1"/>
  <c r="D27" i="325" s="1"/>
  <c r="D28" i="325" s="1"/>
  <c r="D29" i="325" s="1"/>
  <c r="D30" i="325" s="1"/>
  <c r="D31" i="325" s="1"/>
  <c r="D32" i="325" s="1"/>
  <c r="D33" i="325" s="1"/>
  <c r="D34" i="325" s="1"/>
  <c r="D35" i="325" s="1"/>
  <c r="D36" i="325" s="1"/>
  <c r="D37" i="325" s="1"/>
  <c r="D38" i="325" s="1"/>
  <c r="D39" i="325" s="1"/>
  <c r="D40" i="325" s="1"/>
  <c r="D41" i="325" s="1"/>
  <c r="D42" i="325" s="1"/>
  <c r="B22" i="327"/>
  <c r="C10" i="327"/>
  <c r="D4" i="327"/>
  <c r="D5" i="327" s="1"/>
  <c r="D6" i="327" s="1"/>
  <c r="D7" i="327" s="1"/>
  <c r="D8" i="327" s="1"/>
  <c r="D9" i="327" s="1"/>
  <c r="D10" i="327" s="1"/>
  <c r="D11" i="327" s="1"/>
  <c r="D12" i="327" s="1"/>
  <c r="D13" i="327" s="1"/>
  <c r="D14" i="327" s="1"/>
  <c r="D15" i="327" s="1"/>
  <c r="D16" i="327" s="1"/>
  <c r="D17" i="327" s="1"/>
  <c r="D18" i="327" s="1"/>
  <c r="D19" i="327" s="1"/>
  <c r="D20" i="327" s="1"/>
  <c r="D21" i="327" s="1"/>
  <c r="D22" i="327" s="1"/>
  <c r="D23" i="327" s="1"/>
  <c r="D24" i="327" s="1"/>
  <c r="D25" i="327" s="1"/>
  <c r="D26" i="327" s="1"/>
  <c r="D27" i="327" s="1"/>
  <c r="D28" i="327" s="1"/>
  <c r="D29" i="327" s="1"/>
  <c r="D30" i="327" s="1"/>
  <c r="D31" i="327" s="1"/>
  <c r="D32" i="327" s="1"/>
  <c r="D33" i="327" s="1"/>
  <c r="D34" i="327" s="1"/>
  <c r="D35" i="327" s="1"/>
  <c r="D36" i="327" s="1"/>
  <c r="D37" i="327" s="1"/>
  <c r="D38" i="327" s="1"/>
  <c r="D39" i="327" s="1"/>
  <c r="D40" i="327" s="1"/>
  <c r="D41" i="327" s="1"/>
  <c r="B27" i="328"/>
  <c r="C15" i="328"/>
  <c r="C6" i="328"/>
  <c r="D5" i="328"/>
  <c r="D6" i="328" s="1"/>
  <c r="D7" i="328" s="1"/>
  <c r="D8" i="328" s="1"/>
  <c r="D9" i="328" s="1"/>
  <c r="D10" i="328" s="1"/>
  <c r="D11" i="328" s="1"/>
  <c r="D12" i="328" s="1"/>
  <c r="D13" i="328" s="1"/>
  <c r="D14" i="328" s="1"/>
  <c r="D15" i="328" s="1"/>
  <c r="D16" i="328" s="1"/>
  <c r="D17" i="328" s="1"/>
  <c r="D18" i="328" s="1"/>
  <c r="D19" i="328" s="1"/>
  <c r="D20" i="328" s="1"/>
  <c r="D21" i="328" s="1"/>
  <c r="D22" i="328" s="1"/>
  <c r="D23" i="328" s="1"/>
  <c r="D24" i="328" s="1"/>
  <c r="D25" i="328" s="1"/>
  <c r="D26" i="328" s="1"/>
  <c r="D27" i="328" s="1"/>
  <c r="D28" i="328" s="1"/>
  <c r="D29" i="328" s="1"/>
  <c r="D30" i="328" s="1"/>
  <c r="D31" i="328" s="1"/>
  <c r="D32" i="328" s="1"/>
  <c r="D33" i="328" s="1"/>
  <c r="D34" i="328" s="1"/>
  <c r="D35" i="328" s="1"/>
  <c r="D36" i="328" s="1"/>
  <c r="D37" i="328" s="1"/>
  <c r="D38" i="328" s="1"/>
  <c r="D39" i="328" s="1"/>
  <c r="D40" i="328" s="1"/>
  <c r="D41" i="328" s="1"/>
  <c r="D42" i="328" s="1"/>
  <c r="D43" i="328" s="1"/>
  <c r="D44" i="328" s="1"/>
  <c r="D45" i="328" s="1"/>
  <c r="D46" i="328" s="1"/>
  <c r="D4" i="328"/>
  <c r="B24" i="329"/>
  <c r="C12" i="329"/>
  <c r="D4" i="329"/>
  <c r="D5" i="329" s="1"/>
  <c r="D6" i="329" s="1"/>
  <c r="D7" i="329" s="1"/>
  <c r="D8" i="329" s="1"/>
  <c r="D9" i="329" s="1"/>
  <c r="D10" i="329" s="1"/>
  <c r="D11" i="329" s="1"/>
  <c r="D12" i="329" s="1"/>
  <c r="D13" i="329" s="1"/>
  <c r="D14" i="329" s="1"/>
  <c r="D15" i="329" s="1"/>
  <c r="D16" i="329" s="1"/>
  <c r="D17" i="329" s="1"/>
  <c r="D18" i="329" s="1"/>
  <c r="D19" i="329" s="1"/>
  <c r="D20" i="329" s="1"/>
  <c r="D21" i="329" s="1"/>
  <c r="D22" i="329" s="1"/>
  <c r="D23" i="329" s="1"/>
  <c r="D24" i="329" s="1"/>
  <c r="D25" i="329" s="1"/>
  <c r="D26" i="329" s="1"/>
  <c r="D27" i="329" s="1"/>
  <c r="D28" i="329" s="1"/>
  <c r="D29" i="329" s="1"/>
  <c r="D30" i="329" s="1"/>
  <c r="D31" i="329" s="1"/>
  <c r="D32" i="329" s="1"/>
  <c r="D33" i="329" s="1"/>
  <c r="D34" i="329" s="1"/>
  <c r="D35" i="329" s="1"/>
  <c r="D36" i="329" s="1"/>
  <c r="D37" i="329" s="1"/>
  <c r="D38" i="329" s="1"/>
  <c r="D39" i="329" s="1"/>
  <c r="D40" i="329" s="1"/>
  <c r="D41" i="329" s="1"/>
  <c r="D42" i="329" s="1"/>
  <c r="D43" i="329" s="1"/>
  <c r="B24" i="330"/>
  <c r="C13" i="330"/>
  <c r="D4" i="330"/>
  <c r="D5" i="330" s="1"/>
  <c r="D6" i="330" s="1"/>
  <c r="D7" i="330" s="1"/>
  <c r="D8" i="330" s="1"/>
  <c r="D9" i="330" s="1"/>
  <c r="D10" i="330" s="1"/>
  <c r="D11" i="330" s="1"/>
  <c r="D12" i="330" s="1"/>
  <c r="D13" i="330" s="1"/>
  <c r="D14" i="330" s="1"/>
  <c r="D15" i="330" s="1"/>
  <c r="D16" i="330" s="1"/>
  <c r="D17" i="330" s="1"/>
  <c r="D18" i="330" s="1"/>
  <c r="D19" i="330" s="1"/>
  <c r="D20" i="330" s="1"/>
  <c r="D21" i="330" s="1"/>
  <c r="D22" i="330" s="1"/>
  <c r="D23" i="330" s="1"/>
  <c r="D24" i="330" s="1"/>
  <c r="D25" i="330" s="1"/>
  <c r="D26" i="330" s="1"/>
  <c r="D27" i="330" s="1"/>
  <c r="D28" i="330" s="1"/>
  <c r="D29" i="330" s="1"/>
  <c r="D30" i="330" s="1"/>
  <c r="D31" i="330" s="1"/>
  <c r="D32" i="330" s="1"/>
  <c r="D33" i="330" s="1"/>
  <c r="D34" i="330" s="1"/>
  <c r="D35" i="330" s="1"/>
  <c r="D36" i="330" s="1"/>
  <c r="D37" i="330" s="1"/>
  <c r="D38" i="330" s="1"/>
  <c r="D39" i="330" s="1"/>
  <c r="D40" i="330" s="1"/>
  <c r="D41" i="330" s="1"/>
  <c r="D42" i="330" s="1"/>
  <c r="D43" i="330" s="1"/>
  <c r="B23" i="331"/>
  <c r="C11" i="331"/>
  <c r="C9" i="331"/>
  <c r="D5" i="331"/>
  <c r="D6" i="331" s="1"/>
  <c r="D7" i="331" s="1"/>
  <c r="D8" i="331" s="1"/>
  <c r="D9" i="331" s="1"/>
  <c r="D10" i="331" s="1"/>
  <c r="D11" i="331" s="1"/>
  <c r="D12" i="331" s="1"/>
  <c r="D13" i="331" s="1"/>
  <c r="D14" i="331" s="1"/>
  <c r="D15" i="331" s="1"/>
  <c r="D16" i="331" s="1"/>
  <c r="D17" i="331" s="1"/>
  <c r="D18" i="331" s="1"/>
  <c r="D19" i="331" s="1"/>
  <c r="D20" i="331" s="1"/>
  <c r="D21" i="331" s="1"/>
  <c r="D22" i="331" s="1"/>
  <c r="D23" i="331" s="1"/>
  <c r="D24" i="331" s="1"/>
  <c r="D25" i="331" s="1"/>
  <c r="D26" i="331" s="1"/>
  <c r="D27" i="331" s="1"/>
  <c r="D28" i="331" s="1"/>
  <c r="D29" i="331" s="1"/>
  <c r="D30" i="331" s="1"/>
  <c r="D31" i="331" s="1"/>
  <c r="D32" i="331" s="1"/>
  <c r="D33" i="331" s="1"/>
  <c r="D34" i="331" s="1"/>
  <c r="D35" i="331" s="1"/>
  <c r="D36" i="331" s="1"/>
  <c r="D37" i="331" s="1"/>
  <c r="D38" i="331" s="1"/>
  <c r="D39" i="331" s="1"/>
  <c r="D40" i="331" s="1"/>
  <c r="D41" i="331" s="1"/>
  <c r="D42" i="331" s="1"/>
  <c r="D43" i="331" s="1"/>
  <c r="D44" i="331" s="1"/>
  <c r="D45" i="331" s="1"/>
  <c r="D46" i="331" s="1"/>
  <c r="D47" i="331" s="1"/>
  <c r="D4" i="331"/>
  <c r="B16" i="332"/>
  <c r="C10" i="332"/>
  <c r="C8" i="332"/>
  <c r="D5" i="332"/>
  <c r="D6" i="332" s="1"/>
  <c r="D7" i="332" s="1"/>
  <c r="D8" i="332" s="1"/>
  <c r="D9" i="332" s="1"/>
  <c r="D10" i="332" s="1"/>
  <c r="D11" i="332" s="1"/>
  <c r="D12" i="332" s="1"/>
  <c r="D13" i="332" s="1"/>
  <c r="D14" i="332" s="1"/>
  <c r="D15" i="332" s="1"/>
  <c r="D16" i="332" s="1"/>
  <c r="D17" i="332" s="1"/>
  <c r="D18" i="332" s="1"/>
  <c r="D19" i="332" s="1"/>
  <c r="D20" i="332" s="1"/>
  <c r="D21" i="332" s="1"/>
  <c r="D22" i="332" s="1"/>
  <c r="D23" i="332" s="1"/>
  <c r="D24" i="332" s="1"/>
  <c r="D25" i="332" s="1"/>
  <c r="D26" i="332" s="1"/>
  <c r="D27" i="332" s="1"/>
  <c r="D28" i="332" s="1"/>
  <c r="D29" i="332" s="1"/>
  <c r="D30" i="332" s="1"/>
  <c r="D31" i="332" s="1"/>
  <c r="D32" i="332" s="1"/>
  <c r="D33" i="332" s="1"/>
  <c r="D34" i="332" s="1"/>
  <c r="D35" i="332" s="1"/>
  <c r="D36" i="332" s="1"/>
  <c r="D37" i="332" s="1"/>
  <c r="D38" i="332" s="1"/>
  <c r="D39" i="332" s="1"/>
  <c r="D40" i="332" s="1"/>
  <c r="D4" i="332"/>
  <c r="B15" i="333"/>
  <c r="C9" i="333"/>
  <c r="C7" i="333"/>
  <c r="D4" i="333"/>
  <c r="D5" i="333" s="1"/>
  <c r="D6" i="333" s="1"/>
  <c r="D7" i="333" s="1"/>
  <c r="D8" i="333" s="1"/>
  <c r="D9" i="333" s="1"/>
  <c r="D10" i="333" s="1"/>
  <c r="D11" i="333" s="1"/>
  <c r="D12" i="333" s="1"/>
  <c r="D13" i="333" s="1"/>
  <c r="D14" i="333" s="1"/>
  <c r="D15" i="333" s="1"/>
  <c r="D16" i="333" s="1"/>
  <c r="D17" i="333" s="1"/>
  <c r="D18" i="333" s="1"/>
  <c r="D19" i="333" s="1"/>
  <c r="D20" i="333" s="1"/>
  <c r="D21" i="333" s="1"/>
  <c r="D22" i="333" s="1"/>
  <c r="D23" i="333" s="1"/>
  <c r="D24" i="333" s="1"/>
  <c r="D25" i="333" s="1"/>
  <c r="D26" i="333" s="1"/>
  <c r="D27" i="333" s="1"/>
  <c r="D28" i="333" s="1"/>
  <c r="D29" i="333" s="1"/>
  <c r="D30" i="333" s="1"/>
  <c r="D31" i="333" s="1"/>
  <c r="D32" i="333" s="1"/>
  <c r="D33" i="333" s="1"/>
  <c r="D34" i="333" s="1"/>
  <c r="D35" i="333" s="1"/>
  <c r="D36" i="333" s="1"/>
  <c r="D37" i="333" s="1"/>
  <c r="D38" i="333" s="1"/>
  <c r="D39" i="333" s="1"/>
  <c r="B11" i="335"/>
  <c r="C8" i="335"/>
  <c r="C6" i="335"/>
  <c r="D5" i="335"/>
  <c r="D6" i="335" s="1"/>
  <c r="D7" i="335" s="1"/>
  <c r="D8" i="335" s="1"/>
  <c r="D9" i="335" s="1"/>
  <c r="D10" i="335" s="1"/>
  <c r="D11" i="335" s="1"/>
  <c r="D12" i="335" s="1"/>
  <c r="D13" i="335" s="1"/>
  <c r="D14" i="335" s="1"/>
  <c r="D15" i="335" s="1"/>
  <c r="D16" i="335" s="1"/>
  <c r="D17" i="335" s="1"/>
  <c r="D18" i="335" s="1"/>
  <c r="D19" i="335" s="1"/>
  <c r="D20" i="335" s="1"/>
  <c r="D21" i="335" s="1"/>
  <c r="D22" i="335" s="1"/>
  <c r="D23" i="335" s="1"/>
  <c r="D24" i="335" s="1"/>
  <c r="D25" i="335" s="1"/>
  <c r="D26" i="335" s="1"/>
  <c r="D27" i="335" s="1"/>
  <c r="D28" i="335" s="1"/>
  <c r="D29" i="335" s="1"/>
  <c r="D30" i="335" s="1"/>
  <c r="D31" i="335" s="1"/>
  <c r="D32" i="335" s="1"/>
  <c r="D33" i="335" s="1"/>
  <c r="D34" i="335" s="1"/>
  <c r="D35" i="335" s="1"/>
  <c r="D4" i="335"/>
  <c r="C11" i="334"/>
  <c r="C10" i="334"/>
  <c r="B4" i="334"/>
  <c r="D4" i="334" s="1"/>
  <c r="D5" i="334" s="1"/>
  <c r="D6" i="334" s="1"/>
  <c r="D7" i="334" s="1"/>
  <c r="D8" i="334" s="1"/>
  <c r="D9" i="334" s="1"/>
  <c r="D10" i="334" s="1"/>
  <c r="D11" i="334" s="1"/>
  <c r="D12" i="334" s="1"/>
  <c r="D13" i="334" s="1"/>
  <c r="D14" i="334" s="1"/>
  <c r="D15" i="334" s="1"/>
  <c r="D16" i="334" s="1"/>
  <c r="D17" i="334" s="1"/>
  <c r="D18" i="334" s="1"/>
  <c r="D19" i="334" s="1"/>
  <c r="D20" i="334" s="1"/>
  <c r="D21" i="334" s="1"/>
  <c r="D22" i="334" s="1"/>
  <c r="D23" i="334" s="1"/>
  <c r="D24" i="334" s="1"/>
  <c r="D25" i="334" s="1"/>
  <c r="D26" i="334" s="1"/>
  <c r="D27" i="334" s="1"/>
  <c r="D28" i="334" s="1"/>
  <c r="D29" i="334" s="1"/>
  <c r="D30" i="334" s="1"/>
  <c r="D31" i="334" s="1"/>
  <c r="D32" i="334" s="1"/>
  <c r="D33" i="334" s="1"/>
  <c r="D34" i="334" s="1"/>
  <c r="D35" i="334" s="1"/>
  <c r="D36" i="334" s="1"/>
  <c r="D37" i="334" s="1"/>
  <c r="C8" i="336"/>
  <c r="C7" i="336"/>
  <c r="D5" i="336"/>
  <c r="D6" i="336" s="1"/>
  <c r="D7" i="336" s="1"/>
  <c r="D8" i="336" s="1"/>
  <c r="D9" i="336" s="1"/>
  <c r="D10" i="336" s="1"/>
  <c r="D11" i="336" s="1"/>
  <c r="D12" i="336" s="1"/>
  <c r="D13" i="336" s="1"/>
  <c r="D14" i="336" s="1"/>
  <c r="D15" i="336" s="1"/>
  <c r="D16" i="336" s="1"/>
  <c r="D17" i="336" s="1"/>
  <c r="D18" i="336" s="1"/>
  <c r="D19" i="336" s="1"/>
  <c r="D20" i="336" s="1"/>
  <c r="D21" i="336" s="1"/>
  <c r="D22" i="336" s="1"/>
  <c r="D23" i="336" s="1"/>
  <c r="D24" i="336" s="1"/>
  <c r="D25" i="336" s="1"/>
  <c r="D26" i="336" s="1"/>
  <c r="D27" i="336" s="1"/>
  <c r="D28" i="336" s="1"/>
  <c r="D29" i="336" s="1"/>
  <c r="D30" i="336" s="1"/>
  <c r="D31" i="336" s="1"/>
  <c r="D32" i="336" s="1"/>
  <c r="D33" i="336" s="1"/>
  <c r="D34" i="336" s="1"/>
  <c r="D35" i="336" s="1"/>
  <c r="D36" i="336" s="1"/>
  <c r="D37" i="336" s="1"/>
  <c r="D38" i="336" s="1"/>
  <c r="D39" i="336" s="1"/>
  <c r="D40" i="336" s="1"/>
  <c r="D41" i="336" s="1"/>
  <c r="D42" i="336" s="1"/>
  <c r="D4" i="336"/>
  <c r="B24" i="337"/>
  <c r="C9" i="337"/>
  <c r="C8" i="337"/>
  <c r="D4" i="337"/>
  <c r="D5" i="337" s="1"/>
  <c r="D6" i="337" s="1"/>
  <c r="D7" i="337" s="1"/>
  <c r="D8" i="337" s="1"/>
  <c r="D9" i="337" s="1"/>
  <c r="D10" i="337" s="1"/>
  <c r="D11" i="337" s="1"/>
  <c r="D12" i="337" s="1"/>
  <c r="D13" i="337" s="1"/>
  <c r="D14" i="337" s="1"/>
  <c r="D15" i="337" s="1"/>
  <c r="D16" i="337" s="1"/>
  <c r="D17" i="337" s="1"/>
  <c r="D18" i="337" s="1"/>
  <c r="D19" i="337" s="1"/>
  <c r="D20" i="337" s="1"/>
  <c r="D21" i="337" s="1"/>
  <c r="D22" i="337" s="1"/>
  <c r="D23" i="337" s="1"/>
  <c r="D24" i="337" s="1"/>
  <c r="D25" i="337" s="1"/>
  <c r="D26" i="337" s="1"/>
  <c r="D27" i="337" s="1"/>
  <c r="D28" i="337" s="1"/>
  <c r="D29" i="337" s="1"/>
  <c r="D30" i="337" s="1"/>
  <c r="D31" i="337" s="1"/>
  <c r="D32" i="337" s="1"/>
  <c r="D33" i="337" s="1"/>
  <c r="D34" i="337" s="1"/>
  <c r="D35" i="337" s="1"/>
  <c r="D36" i="337" s="1"/>
  <c r="D37" i="337" s="1"/>
  <c r="D38" i="337" s="1"/>
  <c r="D39" i="337" s="1"/>
  <c r="D40" i="337" s="1"/>
  <c r="D41" i="337" s="1"/>
  <c r="D42" i="337" s="1"/>
  <c r="D43" i="337" s="1"/>
  <c r="D44" i="337" s="1"/>
  <c r="D45" i="337" s="1"/>
  <c r="D46" i="337" s="1"/>
  <c r="B20" i="338"/>
  <c r="C8" i="338"/>
  <c r="C7" i="338"/>
  <c r="D5" i="338"/>
  <c r="D6" i="338" s="1"/>
  <c r="D7" i="338" s="1"/>
  <c r="D8" i="338" s="1"/>
  <c r="D9" i="338" s="1"/>
  <c r="D10" i="338" s="1"/>
  <c r="D11" i="338" s="1"/>
  <c r="D12" i="338" s="1"/>
  <c r="D13" i="338" s="1"/>
  <c r="D14" i="338" s="1"/>
  <c r="D15" i="338" s="1"/>
  <c r="D16" i="338" s="1"/>
  <c r="D17" i="338" s="1"/>
  <c r="D18" i="338" s="1"/>
  <c r="D19" i="338" s="1"/>
  <c r="D20" i="338" s="1"/>
  <c r="D21" i="338" s="1"/>
  <c r="D22" i="338" s="1"/>
  <c r="D23" i="338" s="1"/>
  <c r="D24" i="338" s="1"/>
  <c r="D25" i="338" s="1"/>
  <c r="D26" i="338" s="1"/>
  <c r="D27" i="338" s="1"/>
  <c r="D28" i="338" s="1"/>
  <c r="D29" i="338" s="1"/>
  <c r="D30" i="338" s="1"/>
  <c r="D31" i="338" s="1"/>
  <c r="D32" i="338" s="1"/>
  <c r="D33" i="338" s="1"/>
  <c r="D34" i="338" s="1"/>
  <c r="D35" i="338" s="1"/>
  <c r="D36" i="338" s="1"/>
  <c r="D37" i="338" s="1"/>
  <c r="D38" i="338" s="1"/>
  <c r="D39" i="338" s="1"/>
  <c r="D40" i="338" s="1"/>
  <c r="D41" i="338" s="1"/>
  <c r="D42" i="338" s="1"/>
  <c r="D4" i="338"/>
  <c r="B18" i="339"/>
  <c r="C9" i="339"/>
  <c r="C8" i="339"/>
  <c r="D4" i="339"/>
  <c r="D5" i="339" s="1"/>
  <c r="D6" i="339" s="1"/>
  <c r="D7" i="339" s="1"/>
  <c r="D8" i="339" s="1"/>
  <c r="D9" i="339" s="1"/>
  <c r="D10" i="339" s="1"/>
  <c r="D11" i="339" s="1"/>
  <c r="D12" i="339" s="1"/>
  <c r="D13" i="339" s="1"/>
  <c r="D14" i="339" s="1"/>
  <c r="D15" i="339" s="1"/>
  <c r="D16" i="339" s="1"/>
  <c r="D17" i="339" s="1"/>
  <c r="D18" i="339" s="1"/>
  <c r="D19" i="339" s="1"/>
  <c r="D20" i="339" s="1"/>
  <c r="D21" i="339" s="1"/>
  <c r="D22" i="339" s="1"/>
  <c r="D23" i="339" s="1"/>
  <c r="D24" i="339" s="1"/>
  <c r="D25" i="339" s="1"/>
  <c r="D26" i="339" s="1"/>
  <c r="D27" i="339" s="1"/>
  <c r="D28" i="339" s="1"/>
  <c r="D29" i="339" s="1"/>
  <c r="D30" i="339" s="1"/>
  <c r="D31" i="339" s="1"/>
  <c r="D32" i="339" s="1"/>
  <c r="D33" i="339" s="1"/>
  <c r="D34" i="339" s="1"/>
  <c r="D35" i="339" s="1"/>
  <c r="D36" i="339" s="1"/>
  <c r="D37" i="339" s="1"/>
  <c r="D38" i="339" s="1"/>
  <c r="D39" i="339" s="1"/>
  <c r="D40" i="339" s="1"/>
  <c r="D41" i="339" s="1"/>
  <c r="B18" i="340"/>
  <c r="C9" i="340"/>
  <c r="C8" i="340"/>
  <c r="D5" i="340"/>
  <c r="D6" i="340" s="1"/>
  <c r="D7" i="340" s="1"/>
  <c r="D8" i="340" s="1"/>
  <c r="D9" i="340" s="1"/>
  <c r="D10" i="340" s="1"/>
  <c r="D11" i="340" s="1"/>
  <c r="D12" i="340" s="1"/>
  <c r="D13" i="340" s="1"/>
  <c r="D14" i="340" s="1"/>
  <c r="D15" i="340" s="1"/>
  <c r="D16" i="340" s="1"/>
  <c r="D17" i="340" s="1"/>
  <c r="D18" i="340" s="1"/>
  <c r="D19" i="340" s="1"/>
  <c r="D20" i="340" s="1"/>
  <c r="D21" i="340" s="1"/>
  <c r="D22" i="340" s="1"/>
  <c r="D23" i="340" s="1"/>
  <c r="D24" i="340" s="1"/>
  <c r="D25" i="340" s="1"/>
  <c r="D26" i="340" s="1"/>
  <c r="D27" i="340" s="1"/>
  <c r="D28" i="340" s="1"/>
  <c r="D29" i="340" s="1"/>
  <c r="D30" i="340" s="1"/>
  <c r="D31" i="340" s="1"/>
  <c r="D32" i="340" s="1"/>
  <c r="D33" i="340" s="1"/>
  <c r="D34" i="340" s="1"/>
  <c r="D35" i="340" s="1"/>
  <c r="D36" i="340" s="1"/>
  <c r="D37" i="340" s="1"/>
  <c r="D38" i="340" s="1"/>
  <c r="D39" i="340" s="1"/>
  <c r="D40" i="340" s="1"/>
  <c r="D41" i="340" s="1"/>
  <c r="D4" i="340"/>
  <c r="B19" i="342"/>
  <c r="C13" i="342"/>
  <c r="C8" i="342"/>
  <c r="D7" i="342"/>
  <c r="D8" i="342" s="1"/>
  <c r="D9" i="342" s="1"/>
  <c r="D10" i="342" s="1"/>
  <c r="D11" i="342" s="1"/>
  <c r="D12" i="342" s="1"/>
  <c r="D13" i="342" s="1"/>
  <c r="D14" i="342" s="1"/>
  <c r="D15" i="342" s="1"/>
  <c r="D16" i="342" s="1"/>
  <c r="D17" i="342" s="1"/>
  <c r="D18" i="342" s="1"/>
  <c r="D19" i="342" s="1"/>
  <c r="D20" i="342" s="1"/>
  <c r="D21" i="342" s="1"/>
  <c r="D22" i="342" s="1"/>
  <c r="D23" i="342" s="1"/>
  <c r="D24" i="342" s="1"/>
  <c r="D25" i="342" s="1"/>
  <c r="D26" i="342" s="1"/>
  <c r="D27" i="342" s="1"/>
  <c r="D28" i="342" s="1"/>
  <c r="D29" i="342" s="1"/>
  <c r="D30" i="342" s="1"/>
  <c r="D31" i="342" s="1"/>
  <c r="D32" i="342" s="1"/>
  <c r="D33" i="342" s="1"/>
  <c r="D34" i="342" s="1"/>
  <c r="D35" i="342" s="1"/>
  <c r="D36" i="342" s="1"/>
  <c r="D37" i="342" s="1"/>
  <c r="D38" i="342" s="1"/>
  <c r="D39" i="342" s="1"/>
  <c r="D40" i="342" s="1"/>
  <c r="D41" i="342" s="1"/>
  <c r="D42" i="342" s="1"/>
  <c r="C7" i="342"/>
  <c r="D4" i="342"/>
  <c r="D5" i="342" s="1"/>
  <c r="D6" i="342" s="1"/>
  <c r="B37" i="341"/>
  <c r="C17" i="341"/>
  <c r="C9" i="341"/>
  <c r="C8" i="341"/>
  <c r="D4" i="341"/>
  <c r="D5" i="341" s="1"/>
  <c r="D6" i="341" s="1"/>
  <c r="D7" i="341" s="1"/>
  <c r="D8" i="341" s="1"/>
  <c r="D9" i="341" s="1"/>
  <c r="D10" i="341" s="1"/>
  <c r="D11" i="341" s="1"/>
  <c r="D12" i="341" s="1"/>
  <c r="D13" i="341" s="1"/>
  <c r="D14" i="341" s="1"/>
  <c r="D15" i="341" s="1"/>
  <c r="D16" i="341" s="1"/>
  <c r="D17" i="341" s="1"/>
  <c r="D18" i="341" s="1"/>
  <c r="D19" i="341" s="1"/>
  <c r="D20" i="341" s="1"/>
  <c r="D21" i="341" s="1"/>
  <c r="D22" i="341" s="1"/>
  <c r="D23" i="341" s="1"/>
  <c r="D24" i="341" s="1"/>
  <c r="D25" i="341" s="1"/>
  <c r="D26" i="341" s="1"/>
  <c r="D27" i="341" s="1"/>
  <c r="D28" i="341" s="1"/>
  <c r="D29" i="341" s="1"/>
  <c r="D30" i="341" s="1"/>
  <c r="D31" i="341" s="1"/>
  <c r="D32" i="341" s="1"/>
  <c r="D33" i="341" s="1"/>
  <c r="D34" i="341" s="1"/>
  <c r="D35" i="341" s="1"/>
  <c r="D36" i="341" s="1"/>
  <c r="D37" i="341" s="1"/>
  <c r="D38" i="341" s="1"/>
  <c r="D39" i="341" s="1"/>
  <c r="D40" i="341" s="1"/>
  <c r="D41" i="341" s="1"/>
  <c r="D42" i="341" s="1"/>
  <c r="D43" i="341" s="1"/>
  <c r="D44" i="341" s="1"/>
  <c r="D45" i="341" s="1"/>
  <c r="D46" i="341" s="1"/>
  <c r="D47" i="341" s="1"/>
  <c r="D48" i="341" s="1"/>
  <c r="D49" i="341" s="1"/>
  <c r="B27" i="343"/>
  <c r="C12" i="343"/>
  <c r="D8" i="343"/>
  <c r="D9" i="343" s="1"/>
  <c r="D10" i="343" s="1"/>
  <c r="D11" i="343" s="1"/>
  <c r="D12" i="343" s="1"/>
  <c r="D13" i="343" s="1"/>
  <c r="D14" i="343" s="1"/>
  <c r="D15" i="343" s="1"/>
  <c r="D16" i="343" s="1"/>
  <c r="D17" i="343" s="1"/>
  <c r="D18" i="343" s="1"/>
  <c r="D19" i="343" s="1"/>
  <c r="D20" i="343" s="1"/>
  <c r="D21" i="343" s="1"/>
  <c r="D22" i="343" s="1"/>
  <c r="D23" i="343" s="1"/>
  <c r="D24" i="343" s="1"/>
  <c r="D25" i="343" s="1"/>
  <c r="D26" i="343" s="1"/>
  <c r="D27" i="343" s="1"/>
  <c r="D28" i="343" s="1"/>
  <c r="D29" i="343" s="1"/>
  <c r="D30" i="343" s="1"/>
  <c r="D31" i="343" s="1"/>
  <c r="D32" i="343" s="1"/>
  <c r="D33" i="343" s="1"/>
  <c r="D34" i="343" s="1"/>
  <c r="D35" i="343" s="1"/>
  <c r="D36" i="343" s="1"/>
  <c r="D37" i="343" s="1"/>
  <c r="D38" i="343" s="1"/>
  <c r="D39" i="343" s="1"/>
  <c r="C7" i="343"/>
  <c r="C6" i="343"/>
  <c r="D4" i="343"/>
  <c r="D5" i="343" s="1"/>
  <c r="D6" i="343" s="1"/>
  <c r="D7" i="343" s="1"/>
  <c r="B27" i="345"/>
  <c r="C12" i="345"/>
  <c r="C8" i="345"/>
  <c r="C7" i="345"/>
  <c r="D4" i="345"/>
  <c r="D5" i="345" s="1"/>
  <c r="D6" i="345" s="1"/>
  <c r="D7" i="345" s="1"/>
  <c r="D8" i="345" s="1"/>
  <c r="D9" i="345" s="1"/>
  <c r="D10" i="345" s="1"/>
  <c r="D11" i="345" s="1"/>
  <c r="D12" i="345" s="1"/>
  <c r="D13" i="345" s="1"/>
  <c r="D14" i="345" s="1"/>
  <c r="D15" i="345" s="1"/>
  <c r="D16" i="345" s="1"/>
  <c r="D17" i="345" s="1"/>
  <c r="D18" i="345" s="1"/>
  <c r="D19" i="345" s="1"/>
  <c r="D20" i="345" s="1"/>
  <c r="D21" i="345" s="1"/>
  <c r="D22" i="345" s="1"/>
  <c r="D23" i="345" s="1"/>
  <c r="D24" i="345" s="1"/>
  <c r="D25" i="345" s="1"/>
  <c r="D26" i="345" s="1"/>
  <c r="D27" i="345" s="1"/>
  <c r="D28" i="345" s="1"/>
  <c r="D29" i="345" s="1"/>
  <c r="D30" i="345" s="1"/>
  <c r="D31" i="345" s="1"/>
  <c r="D32" i="345" s="1"/>
  <c r="D33" i="345" s="1"/>
  <c r="D34" i="345" s="1"/>
  <c r="D35" i="345" s="1"/>
  <c r="D36" i="345" s="1"/>
  <c r="D37" i="345" s="1"/>
  <c r="D38" i="345" s="1"/>
  <c r="D39" i="345" s="1"/>
  <c r="B41" i="344"/>
  <c r="B40" i="344"/>
  <c r="B39" i="344"/>
  <c r="B38" i="344"/>
  <c r="B37" i="344"/>
  <c r="B36" i="344"/>
  <c r="B35" i="344"/>
  <c r="B34" i="344"/>
  <c r="B33" i="344"/>
  <c r="B32" i="344"/>
  <c r="B31" i="344"/>
  <c r="B30" i="344"/>
  <c r="C29" i="344"/>
  <c r="B29" i="344"/>
  <c r="B28" i="344"/>
  <c r="B27" i="344"/>
  <c r="B26" i="344"/>
  <c r="B25" i="344"/>
  <c r="B24" i="344"/>
  <c r="B23" i="344"/>
  <c r="B22" i="344"/>
  <c r="B21" i="344"/>
  <c r="B20" i="344"/>
  <c r="B19" i="344"/>
  <c r="B18" i="344"/>
  <c r="B17" i="344"/>
  <c r="B16" i="344"/>
  <c r="B15" i="344"/>
  <c r="B14" i="344"/>
  <c r="D13" i="344"/>
  <c r="B13" i="344"/>
  <c r="B12" i="344"/>
  <c r="D11" i="344"/>
  <c r="B11" i="344"/>
  <c r="D10" i="344"/>
  <c r="B10" i="344"/>
  <c r="B9" i="344"/>
  <c r="B8" i="344"/>
  <c r="B7" i="344"/>
  <c r="B6" i="344"/>
  <c r="E5" i="344"/>
  <c r="E6" i="344" s="1"/>
  <c r="E7" i="344" s="1"/>
  <c r="E8" i="344" s="1"/>
  <c r="E9" i="344" s="1"/>
  <c r="E10" i="344" s="1"/>
  <c r="E11" i="344" s="1"/>
  <c r="E12" i="344" s="1"/>
  <c r="E13" i="344" s="1"/>
  <c r="E14" i="344" s="1"/>
  <c r="E15" i="344" s="1"/>
  <c r="E16" i="344" s="1"/>
  <c r="E17" i="344" s="1"/>
  <c r="E18" i="344" s="1"/>
  <c r="E19" i="344" s="1"/>
  <c r="E20" i="344" s="1"/>
  <c r="E21" i="344" s="1"/>
  <c r="E22" i="344" s="1"/>
  <c r="E23" i="344" s="1"/>
  <c r="E24" i="344" s="1"/>
  <c r="E25" i="344" s="1"/>
  <c r="E26" i="344" s="1"/>
  <c r="E27" i="344" s="1"/>
  <c r="E28" i="344" s="1"/>
  <c r="E29" i="344" s="1"/>
  <c r="E30" i="344" s="1"/>
  <c r="E31" i="344" s="1"/>
  <c r="E32" i="344" s="1"/>
  <c r="E33" i="344" s="1"/>
  <c r="E34" i="344" s="1"/>
  <c r="E35" i="344" s="1"/>
  <c r="E36" i="344" s="1"/>
  <c r="E37" i="344" s="1"/>
  <c r="E38" i="344" s="1"/>
  <c r="E39" i="344" s="1"/>
  <c r="E40" i="344" s="1"/>
  <c r="E41" i="344" s="1"/>
  <c r="E42" i="344" s="1"/>
  <c r="B5" i="344"/>
  <c r="E4" i="344"/>
  <c r="B73" i="347"/>
  <c r="B72" i="347"/>
  <c r="B71" i="347"/>
  <c r="B70" i="347"/>
  <c r="B69" i="347"/>
  <c r="B68" i="347"/>
  <c r="B67" i="347"/>
  <c r="B66" i="347"/>
  <c r="B65" i="347"/>
  <c r="B64" i="347"/>
  <c r="B63" i="347"/>
  <c r="B62" i="347"/>
  <c r="B61" i="347"/>
  <c r="B60" i="347"/>
  <c r="B59" i="347"/>
  <c r="B58" i="347"/>
  <c r="B57" i="347"/>
  <c r="B56" i="347"/>
  <c r="B55" i="347"/>
  <c r="B54" i="347"/>
  <c r="B53" i="347"/>
  <c r="B52" i="347"/>
  <c r="B51" i="347"/>
  <c r="B50" i="347"/>
  <c r="B49" i="347"/>
  <c r="B48" i="347"/>
  <c r="B47" i="347"/>
  <c r="B46" i="347"/>
  <c r="B45" i="347"/>
  <c r="B44" i="347"/>
  <c r="B43" i="347"/>
  <c r="B42" i="347"/>
  <c r="B41" i="347"/>
  <c r="B40" i="347"/>
  <c r="B39" i="347"/>
  <c r="B38" i="347"/>
  <c r="B37" i="347"/>
  <c r="B36" i="347"/>
  <c r="B35" i="347"/>
  <c r="B34" i="347"/>
  <c r="B33" i="347"/>
  <c r="B32" i="347"/>
  <c r="B31" i="347"/>
  <c r="C30" i="347"/>
  <c r="B30" i="347"/>
  <c r="B29" i="347"/>
  <c r="B28" i="347"/>
  <c r="B27" i="347"/>
  <c r="B26" i="347"/>
  <c r="B25" i="347"/>
  <c r="B24" i="347"/>
  <c r="B23" i="347"/>
  <c r="B22" i="347"/>
  <c r="B21" i="347"/>
  <c r="B20" i="347"/>
  <c r="B19" i="347"/>
  <c r="B18" i="347"/>
  <c r="B17" i="347"/>
  <c r="B16" i="347"/>
  <c r="B15" i="347"/>
  <c r="B14" i="347"/>
  <c r="D13" i="347"/>
  <c r="B13" i="347"/>
  <c r="D12" i="347"/>
  <c r="B12" i="347"/>
  <c r="D11" i="347"/>
  <c r="B11" i="347"/>
  <c r="B10" i="347"/>
  <c r="B9" i="347"/>
  <c r="B8" i="347"/>
  <c r="B7" i="347"/>
  <c r="B6" i="347"/>
  <c r="E5" i="347"/>
  <c r="E6" i="347" s="1"/>
  <c r="E7" i="347" s="1"/>
  <c r="E8" i="347" s="1"/>
  <c r="E9" i="347" s="1"/>
  <c r="E10" i="347" s="1"/>
  <c r="E11" i="347" s="1"/>
  <c r="E12" i="347" s="1"/>
  <c r="E13" i="347" s="1"/>
  <c r="E14" i="347" s="1"/>
  <c r="E15" i="347" s="1"/>
  <c r="E16" i="347" s="1"/>
  <c r="E17" i="347" s="1"/>
  <c r="E18" i="347" s="1"/>
  <c r="E19" i="347" s="1"/>
  <c r="E20" i="347" s="1"/>
  <c r="E21" i="347" s="1"/>
  <c r="E22" i="347" s="1"/>
  <c r="E23" i="347" s="1"/>
  <c r="E24" i="347" s="1"/>
  <c r="E25" i="347" s="1"/>
  <c r="E26" i="347" s="1"/>
  <c r="E27" i="347" s="1"/>
  <c r="E28" i="347" s="1"/>
  <c r="E29" i="347" s="1"/>
  <c r="E30" i="347" s="1"/>
  <c r="E31" i="347" s="1"/>
  <c r="E32" i="347" s="1"/>
  <c r="E33" i="347" s="1"/>
  <c r="E34" i="347" s="1"/>
  <c r="E35" i="347" s="1"/>
  <c r="E36" i="347" s="1"/>
  <c r="E37" i="347" s="1"/>
  <c r="E38" i="347" s="1"/>
  <c r="E39" i="347" s="1"/>
  <c r="E40" i="347" s="1"/>
  <c r="E41" i="347" s="1"/>
  <c r="E42" i="347" s="1"/>
  <c r="E43" i="347" s="1"/>
  <c r="E44" i="347" s="1"/>
  <c r="E45" i="347" s="1"/>
  <c r="E46" i="347" s="1"/>
  <c r="E47" i="347" s="1"/>
  <c r="E48" i="347" s="1"/>
  <c r="E49" i="347" s="1"/>
  <c r="E50" i="347" s="1"/>
  <c r="E51" i="347" s="1"/>
  <c r="E52" i="347" s="1"/>
  <c r="E53" i="347" s="1"/>
  <c r="E54" i="347" s="1"/>
  <c r="E55" i="347" s="1"/>
  <c r="E56" i="347" s="1"/>
  <c r="E57" i="347" s="1"/>
  <c r="E58" i="347" s="1"/>
  <c r="E59" i="347" s="1"/>
  <c r="E60" i="347" s="1"/>
  <c r="E61" i="347" s="1"/>
  <c r="E62" i="347" s="1"/>
  <c r="E63" i="347" s="1"/>
  <c r="E64" i="347" s="1"/>
  <c r="E65" i="347" s="1"/>
  <c r="E66" i="347" s="1"/>
  <c r="E67" i="347" s="1"/>
  <c r="E68" i="347" s="1"/>
  <c r="E69" i="347" s="1"/>
  <c r="E70" i="347" s="1"/>
  <c r="E71" i="347" s="1"/>
  <c r="E72" i="347" s="1"/>
  <c r="E73" i="347" s="1"/>
  <c r="E74" i="347" s="1"/>
  <c r="B5" i="347"/>
  <c r="E4" i="347"/>
  <c r="B4" i="347"/>
  <c r="B3" i="347"/>
  <c r="B71" i="346"/>
  <c r="B70" i="346"/>
  <c r="B69" i="346"/>
  <c r="B68" i="346"/>
  <c r="B67" i="346"/>
  <c r="B66" i="346"/>
  <c r="B65" i="346"/>
  <c r="B64" i="346"/>
  <c r="B63" i="346"/>
  <c r="B62" i="346"/>
  <c r="B61" i="346"/>
  <c r="B60" i="346"/>
  <c r="B59" i="346"/>
  <c r="B58" i="346"/>
  <c r="B57" i="346"/>
  <c r="B56" i="346"/>
  <c r="B55" i="346"/>
  <c r="B54" i="346"/>
  <c r="B53" i="346"/>
  <c r="B52" i="346"/>
  <c r="B51" i="346"/>
  <c r="B50" i="346"/>
  <c r="B49" i="346"/>
  <c r="B48" i="346"/>
  <c r="B47" i="346"/>
  <c r="B46" i="346"/>
  <c r="B45" i="346"/>
  <c r="B44" i="346"/>
  <c r="B43" i="346"/>
  <c r="B42" i="346"/>
  <c r="B41" i="346"/>
  <c r="B40" i="346"/>
  <c r="B39" i="346"/>
  <c r="B38" i="346"/>
  <c r="B37" i="346"/>
  <c r="B36" i="346"/>
  <c r="B35" i="346"/>
  <c r="B34" i="346"/>
  <c r="B33" i="346"/>
  <c r="B32" i="346"/>
  <c r="B31" i="346"/>
  <c r="B30" i="346"/>
  <c r="B29" i="346"/>
  <c r="C28" i="346"/>
  <c r="B28" i="346"/>
  <c r="B27" i="346"/>
  <c r="B26" i="346"/>
  <c r="B25" i="346"/>
  <c r="B24" i="346"/>
  <c r="B23" i="346"/>
  <c r="B22" i="346"/>
  <c r="B21" i="346"/>
  <c r="B20" i="346"/>
  <c r="B19" i="346"/>
  <c r="B18" i="346"/>
  <c r="B17" i="346"/>
  <c r="B16" i="346"/>
  <c r="B15" i="346"/>
  <c r="B14" i="346"/>
  <c r="B13" i="346"/>
  <c r="B12" i="346"/>
  <c r="D11" i="346"/>
  <c r="B11" i="346"/>
  <c r="D10" i="346"/>
  <c r="B10" i="346"/>
  <c r="B9" i="346"/>
  <c r="B8" i="346"/>
  <c r="B7" i="346"/>
  <c r="D6" i="346"/>
  <c r="B6" i="346"/>
  <c r="B5" i="346"/>
  <c r="E4" i="346"/>
  <c r="E5" i="346" s="1"/>
  <c r="E6" i="346" s="1"/>
  <c r="E7" i="346" s="1"/>
  <c r="E8" i="346" s="1"/>
  <c r="E9" i="346" s="1"/>
  <c r="E10" i="346" s="1"/>
  <c r="E11" i="346" s="1"/>
  <c r="E12" i="346" s="1"/>
  <c r="E13" i="346" s="1"/>
  <c r="E14" i="346" s="1"/>
  <c r="E15" i="346" s="1"/>
  <c r="E16" i="346" s="1"/>
  <c r="E17" i="346" s="1"/>
  <c r="E18" i="346" s="1"/>
  <c r="E19" i="346" s="1"/>
  <c r="E20" i="346" s="1"/>
  <c r="E21" i="346" s="1"/>
  <c r="E22" i="346" s="1"/>
  <c r="E23" i="346" s="1"/>
  <c r="E24" i="346" s="1"/>
  <c r="E25" i="346" s="1"/>
  <c r="E26" i="346" s="1"/>
  <c r="E27" i="346" s="1"/>
  <c r="E28" i="346" s="1"/>
  <c r="E29" i="346" s="1"/>
  <c r="E30" i="346" s="1"/>
  <c r="E31" i="346" s="1"/>
  <c r="E32" i="346" s="1"/>
  <c r="E33" i="346" s="1"/>
  <c r="E34" i="346" s="1"/>
  <c r="E35" i="346" s="1"/>
  <c r="E36" i="346" s="1"/>
  <c r="E37" i="346" s="1"/>
  <c r="E38" i="346" s="1"/>
  <c r="E39" i="346" s="1"/>
  <c r="E40" i="346" s="1"/>
  <c r="E41" i="346" s="1"/>
  <c r="E42" i="346" s="1"/>
  <c r="E43" i="346" s="1"/>
  <c r="E44" i="346" s="1"/>
  <c r="E45" i="346" s="1"/>
  <c r="E46" i="346" s="1"/>
  <c r="E47" i="346" s="1"/>
  <c r="E48" i="346" s="1"/>
  <c r="E49" i="346" s="1"/>
  <c r="E50" i="346" s="1"/>
  <c r="E51" i="346" s="1"/>
  <c r="E52" i="346" s="1"/>
  <c r="E53" i="346" s="1"/>
  <c r="E54" i="346" s="1"/>
  <c r="E55" i="346" s="1"/>
  <c r="E56" i="346" s="1"/>
  <c r="E57" i="346" s="1"/>
  <c r="E58" i="346" s="1"/>
  <c r="E59" i="346" s="1"/>
  <c r="E60" i="346" s="1"/>
  <c r="E61" i="346" s="1"/>
  <c r="E62" i="346" s="1"/>
  <c r="E63" i="346" s="1"/>
  <c r="E64" i="346" s="1"/>
  <c r="E65" i="346" s="1"/>
  <c r="E66" i="346" s="1"/>
  <c r="E67" i="346" s="1"/>
  <c r="E68" i="346" s="1"/>
  <c r="E69" i="346" s="1"/>
  <c r="E70" i="346" s="1"/>
  <c r="E71" i="346" s="1"/>
  <c r="E72" i="346" s="1"/>
  <c r="B4" i="346"/>
  <c r="B3" i="346"/>
  <c r="B68" i="348"/>
  <c r="B67" i="348"/>
  <c r="B66" i="348"/>
  <c r="B65" i="348"/>
  <c r="B64" i="348"/>
  <c r="B63" i="348"/>
  <c r="B62" i="348"/>
  <c r="B61" i="348"/>
  <c r="B60" i="348"/>
  <c r="B59" i="348"/>
  <c r="B58" i="348"/>
  <c r="B57" i="348"/>
  <c r="B56" i="348"/>
  <c r="B55" i="348"/>
  <c r="B54" i="348"/>
  <c r="B53" i="348"/>
  <c r="B52" i="348"/>
  <c r="B51" i="348"/>
  <c r="B50" i="348"/>
  <c r="B49" i="348"/>
  <c r="B48" i="348"/>
  <c r="B47" i="348"/>
  <c r="B46" i="348"/>
  <c r="B45" i="348"/>
  <c r="B44" i="348"/>
  <c r="B43" i="348"/>
  <c r="B42" i="348"/>
  <c r="B41" i="348"/>
  <c r="B40" i="348"/>
  <c r="B39" i="348"/>
  <c r="B38" i="348"/>
  <c r="B37" i="348"/>
  <c r="B36" i="348"/>
  <c r="B35" i="348"/>
  <c r="B34" i="348"/>
  <c r="B33" i="348"/>
  <c r="B32" i="348"/>
  <c r="B31" i="348"/>
  <c r="B30" i="348"/>
  <c r="B29" i="348"/>
  <c r="B28" i="348"/>
  <c r="B27" i="348"/>
  <c r="B26" i="348"/>
  <c r="C25" i="348"/>
  <c r="B25" i="348"/>
  <c r="B24" i="348"/>
  <c r="B23" i="348"/>
  <c r="B22" i="348"/>
  <c r="B21" i="348"/>
  <c r="B20" i="348"/>
  <c r="B19" i="348"/>
  <c r="B18" i="348"/>
  <c r="B17" i="348"/>
  <c r="B16" i="348"/>
  <c r="B15" i="348"/>
  <c r="B14" i="348"/>
  <c r="B13" i="348"/>
  <c r="B12" i="348"/>
  <c r="B11" i="348"/>
  <c r="B10" i="348"/>
  <c r="B9" i="348"/>
  <c r="D8" i="348"/>
  <c r="B8" i="348"/>
  <c r="D7" i="348"/>
  <c r="B7" i="348"/>
  <c r="B6" i="348"/>
  <c r="E5" i="348"/>
  <c r="E6" i="348" s="1"/>
  <c r="E7" i="348" s="1"/>
  <c r="E8" i="348" s="1"/>
  <c r="E9" i="348" s="1"/>
  <c r="E10" i="348" s="1"/>
  <c r="E11" i="348" s="1"/>
  <c r="E12" i="348" s="1"/>
  <c r="E13" i="348" s="1"/>
  <c r="E14" i="348" s="1"/>
  <c r="E15" i="348" s="1"/>
  <c r="E16" i="348" s="1"/>
  <c r="E17" i="348" s="1"/>
  <c r="E18" i="348" s="1"/>
  <c r="E19" i="348" s="1"/>
  <c r="E20" i="348" s="1"/>
  <c r="E21" i="348" s="1"/>
  <c r="E22" i="348" s="1"/>
  <c r="E23" i="348" s="1"/>
  <c r="E24" i="348" s="1"/>
  <c r="E25" i="348" s="1"/>
  <c r="E26" i="348" s="1"/>
  <c r="E27" i="348" s="1"/>
  <c r="E28" i="348" s="1"/>
  <c r="E29" i="348" s="1"/>
  <c r="E30" i="348" s="1"/>
  <c r="E31" i="348" s="1"/>
  <c r="E32" i="348" s="1"/>
  <c r="E33" i="348" s="1"/>
  <c r="E34" i="348" s="1"/>
  <c r="E35" i="348" s="1"/>
  <c r="E36" i="348" s="1"/>
  <c r="E37" i="348" s="1"/>
  <c r="E38" i="348" s="1"/>
  <c r="E39" i="348" s="1"/>
  <c r="E40" i="348" s="1"/>
  <c r="E41" i="348" s="1"/>
  <c r="E42" i="348" s="1"/>
  <c r="E43" i="348" s="1"/>
  <c r="E44" i="348" s="1"/>
  <c r="E45" i="348" s="1"/>
  <c r="E46" i="348" s="1"/>
  <c r="E47" i="348" s="1"/>
  <c r="E48" i="348" s="1"/>
  <c r="E49" i="348" s="1"/>
  <c r="E50" i="348" s="1"/>
  <c r="E51" i="348" s="1"/>
  <c r="E52" i="348" s="1"/>
  <c r="E53" i="348" s="1"/>
  <c r="E54" i="348" s="1"/>
  <c r="E55" i="348" s="1"/>
  <c r="E56" i="348" s="1"/>
  <c r="E57" i="348" s="1"/>
  <c r="E58" i="348" s="1"/>
  <c r="E59" i="348" s="1"/>
  <c r="E60" i="348" s="1"/>
  <c r="E61" i="348" s="1"/>
  <c r="E62" i="348" s="1"/>
  <c r="E63" i="348" s="1"/>
  <c r="E64" i="348" s="1"/>
  <c r="E65" i="348" s="1"/>
  <c r="E66" i="348" s="1"/>
  <c r="E67" i="348" s="1"/>
  <c r="E68" i="348" s="1"/>
  <c r="E69" i="348" s="1"/>
  <c r="B5" i="348"/>
  <c r="E4" i="348"/>
  <c r="B4" i="348"/>
  <c r="B3" i="348"/>
  <c r="D7" i="323" l="1"/>
  <c r="D8" i="323" s="1"/>
  <c r="D9" i="323" s="1"/>
  <c r="D10" i="323" s="1"/>
  <c r="D11" i="323" s="1"/>
  <c r="D12" i="323" s="1"/>
  <c r="D13" i="323" s="1"/>
  <c r="D14" i="323" s="1"/>
  <c r="D15" i="323" s="1"/>
  <c r="D16" i="323" s="1"/>
  <c r="D17" i="323" s="1"/>
  <c r="D18" i="323" s="1"/>
  <c r="D19" i="323" s="1"/>
  <c r="D20" i="323" s="1"/>
  <c r="D21" i="323" s="1"/>
  <c r="D22" i="323" s="1"/>
  <c r="D23" i="323" s="1"/>
  <c r="D24" i="323" s="1"/>
  <c r="D25" i="323" s="1"/>
  <c r="D26" i="323" s="1"/>
  <c r="D27" i="323" s="1"/>
  <c r="D28" i="323" s="1"/>
  <c r="D29" i="323" s="1"/>
  <c r="D30" i="323" s="1"/>
  <c r="D31" i="323" s="1"/>
  <c r="D32" i="323" s="1"/>
  <c r="D33" i="323" s="1"/>
  <c r="D34" i="323" s="1"/>
  <c r="D35" i="323" s="1"/>
  <c r="D36" i="323" s="1"/>
  <c r="D37" i="323" s="1"/>
  <c r="D38" i="323" s="1"/>
  <c r="D39" i="323" s="1"/>
  <c r="D40" i="323" s="1"/>
  <c r="D41" i="323" s="1"/>
  <c r="D42" i="323" s="1"/>
  <c r="D8" i="276"/>
</calcChain>
</file>

<file path=xl/sharedStrings.xml><?xml version="1.0" encoding="utf-8"?>
<sst xmlns="http://schemas.openxmlformats.org/spreadsheetml/2006/main" count="9406" uniqueCount="545">
  <si>
    <t>租赁公司资金计划表</t>
  </si>
  <si>
    <t>日期</t>
  </si>
  <si>
    <t>星期</t>
  </si>
  <si>
    <t>收款</t>
  </si>
  <si>
    <t>支出</t>
  </si>
  <si>
    <t>资金余额</t>
  </si>
  <si>
    <t>摘要</t>
  </si>
  <si>
    <t>转让ABS1原自持部分</t>
  </si>
  <si>
    <t>放款（长青矿业）</t>
  </si>
  <si>
    <t>中铁建手续费（3亿融资）</t>
  </si>
  <si>
    <t>转至（温港城、蒙能、秦汉新城,泰兴污水）湖北银行11131</t>
  </si>
  <si>
    <t>转至ABS2监管户（保山永昌、黄冈三医院、天门医院租金）</t>
  </si>
  <si>
    <t>借入合作银通融资</t>
  </si>
  <si>
    <t>放款（潍坊水务）</t>
  </si>
  <si>
    <t>放款（延安旅游）</t>
  </si>
  <si>
    <t>宁波地铁二号盾构机验收进度款-银承</t>
  </si>
  <si>
    <t>融资额度归还（南粤租赁）贵州长征</t>
  </si>
  <si>
    <t>租金（三医院）</t>
  </si>
  <si>
    <t>转至ABS2监管户</t>
  </si>
  <si>
    <t>租金（华正空间）</t>
  </si>
  <si>
    <t>转至招行监管户（华正空间）</t>
  </si>
  <si>
    <t>收中铁建融资款（潍坊、延安、蒙能）</t>
  </si>
  <si>
    <t>归还国创往来款（5500+8500）</t>
  </si>
  <si>
    <t>银行月度扣息</t>
  </si>
  <si>
    <t>认购ABS1原自持部分（对应7-19转让3000万）</t>
  </si>
  <si>
    <t>发行私募债</t>
  </si>
  <si>
    <t>放款太原龙城智迅</t>
  </si>
  <si>
    <t>租金（天门中医院）</t>
  </si>
  <si>
    <t>转至ABS2监管户（天门中医院）</t>
  </si>
  <si>
    <t>租金（富耐克）</t>
  </si>
  <si>
    <t>租金（高密水务）</t>
  </si>
  <si>
    <t>租金（长白山传奇）</t>
  </si>
  <si>
    <t>还国创往来款1.4亿</t>
  </si>
  <si>
    <t>还东创往来款1亿</t>
  </si>
  <si>
    <t>汉口银行贷款手续费（ABS2无异议函后收取）</t>
  </si>
  <si>
    <t>租金（玛丽文化）</t>
  </si>
  <si>
    <t>租金（金环）</t>
  </si>
  <si>
    <t>认购ABS1原自持部分（对应7-24&amp;7-31转让800&amp;6200万）</t>
  </si>
  <si>
    <t>租金（新楚风）</t>
  </si>
  <si>
    <t>融资额度归还（新楚风）招行</t>
  </si>
  <si>
    <t>租金（贵州东海）</t>
  </si>
  <si>
    <t>融资额度归还（贵州东海）平安租赁</t>
  </si>
  <si>
    <t>租金（洛阳旅游）</t>
  </si>
  <si>
    <t>租金（天目远航）</t>
  </si>
  <si>
    <t>租金（晴川学院）</t>
  </si>
  <si>
    <t>融资额度归还（晴川学院）东亚银行</t>
  </si>
  <si>
    <t>租金（奥蓝航空）</t>
  </si>
  <si>
    <t>租金（黄冈三医院）</t>
  </si>
  <si>
    <t>转至ABS2监管户（黄冈三医院）</t>
  </si>
  <si>
    <t>融资额度归还（天创博闻）长安国际信托</t>
  </si>
  <si>
    <t>融资额度归还（蒙能；秦汉；温港；泰兴）国通信托</t>
  </si>
  <si>
    <t>融资额度归还(儋州宜倍&amp;盛邦)工行</t>
  </si>
  <si>
    <t>银行扣息</t>
  </si>
  <si>
    <t>租金（中体投资）</t>
  </si>
  <si>
    <t>租金（金川）</t>
  </si>
  <si>
    <t>租金（远大医药）</t>
  </si>
  <si>
    <t>转至ABS1监管户</t>
  </si>
  <si>
    <t>融资额度归还(淮阴自来水)中铁建金租</t>
  </si>
  <si>
    <t>租金（中孚化工）</t>
  </si>
  <si>
    <t>租金（高密民生水务（10000万）-2）</t>
  </si>
  <si>
    <t>租金（湖北金环（1亿））</t>
  </si>
  <si>
    <t>租金（天喔）</t>
  </si>
  <si>
    <t>租金（上海-武重）</t>
  </si>
  <si>
    <t>认购ABS1原自持部分（对应8-15转让1500万）</t>
  </si>
  <si>
    <t>待定</t>
  </si>
  <si>
    <t>认购ABS1原自持部分（对应8-3转让4200万）</t>
  </si>
  <si>
    <t>洛阳地铁(3号、4号盾构机）-银承</t>
  </si>
  <si>
    <t>借入国创往来款</t>
  </si>
  <si>
    <t>融资额度归还（日立租赁）峨眉山电力-提前结束</t>
  </si>
  <si>
    <t>下沉人员补贴、手续费</t>
  </si>
  <si>
    <t>其中湖北银行3941万；招行737万</t>
  </si>
  <si>
    <t>8月个税</t>
  </si>
  <si>
    <t>收中铁隧道预付款-银承</t>
  </si>
  <si>
    <t>洛阳地铁(3号、4号盾构机）-转账</t>
  </si>
  <si>
    <t>报销</t>
  </si>
  <si>
    <t>昨日</t>
  </si>
  <si>
    <t>今日</t>
  </si>
  <si>
    <t>租金（上海子公司-传奇）</t>
  </si>
  <si>
    <t>收中铁隧道预付款</t>
  </si>
  <si>
    <t>备注</t>
  </si>
  <si>
    <t>工资补发</t>
  </si>
  <si>
    <t>8.9</t>
  </si>
  <si>
    <t>8月社保、个税</t>
  </si>
  <si>
    <t>8.10</t>
  </si>
  <si>
    <t>8.17</t>
  </si>
  <si>
    <t>8.20</t>
  </si>
  <si>
    <t>8.24</t>
  </si>
  <si>
    <t>8.30</t>
  </si>
  <si>
    <t>9.3</t>
  </si>
  <si>
    <t>10.23</t>
  </si>
  <si>
    <t>8月工资</t>
  </si>
  <si>
    <t>放款（长青矿业&amp;安徽友进冠华）</t>
  </si>
  <si>
    <t>8.8</t>
  </si>
  <si>
    <t>还国创往来款1.4亿（5500+8500）</t>
  </si>
  <si>
    <t>还国创往来款2亿</t>
  </si>
  <si>
    <t>租金（安徽盛运环保1亿-2）</t>
  </si>
  <si>
    <t>融资额度归还（日立租赁）峨眉山电力</t>
  </si>
  <si>
    <t>收ABS1转让价款（天风）</t>
  </si>
  <si>
    <t>融资额度归还（中铁建金租）新奥</t>
  </si>
  <si>
    <t>租金（长征电气）</t>
  </si>
  <si>
    <t>租金（泰兴污水）</t>
  </si>
  <si>
    <t>转款至兴业监管户</t>
  </si>
  <si>
    <t>租金（博广环保）</t>
  </si>
  <si>
    <t>还东创往来款2000万</t>
  </si>
  <si>
    <t>转至（温港城、蒙能、秦汉新城）湖北银行11131</t>
  </si>
  <si>
    <t>转至湖北银行11131（泰兴污水）</t>
  </si>
  <si>
    <t>洛阳地铁2台盾构机-银承</t>
  </si>
  <si>
    <t>洛阳地铁2台盾构机-转账</t>
  </si>
  <si>
    <t>7.30</t>
  </si>
  <si>
    <t>收租金（玛丽文化）</t>
  </si>
  <si>
    <t>收国创往来款2000万</t>
  </si>
  <si>
    <t>还国创往来款2000万</t>
  </si>
  <si>
    <t>租金（儋州宜倍）</t>
  </si>
  <si>
    <t>转至工行监管户（儋州宜倍）</t>
  </si>
  <si>
    <t>7.27</t>
  </si>
  <si>
    <t>ABS1自持部分利息</t>
  </si>
  <si>
    <t>还集团往来款</t>
  </si>
  <si>
    <t>租金（湖南外贸学院)</t>
  </si>
  <si>
    <t>7.31</t>
  </si>
  <si>
    <t>转至湖北银行11131</t>
  </si>
  <si>
    <t>7.26</t>
  </si>
  <si>
    <t>收租金（霸州&amp;新奥）</t>
  </si>
  <si>
    <t>租金（北讯）</t>
  </si>
  <si>
    <t>退还广发肿瘤保证金，项目结清</t>
  </si>
  <si>
    <t>收民生金租融资款2亿</t>
  </si>
  <si>
    <t>还国创往来款</t>
  </si>
  <si>
    <t>8.1</t>
  </si>
  <si>
    <t>7.25</t>
  </si>
  <si>
    <t>收租金（天门医院）</t>
  </si>
  <si>
    <t>支付衡平评估费（2018-03评估）</t>
  </si>
  <si>
    <t>汉口银行贷款手续费</t>
  </si>
  <si>
    <t>租金（凯里盛运）</t>
  </si>
  <si>
    <t>还东创往来款</t>
  </si>
  <si>
    <t>还集团往来款2.4亿</t>
  </si>
  <si>
    <t>7.24</t>
  </si>
  <si>
    <t>收国创往来款</t>
  </si>
  <si>
    <t>融资额度归还（民生金租）北讯</t>
  </si>
  <si>
    <t>转至ABS2监管户（天门医院租金）</t>
  </si>
  <si>
    <t>7.23</t>
  </si>
  <si>
    <t>收东创往来款1亿</t>
  </si>
  <si>
    <t>融资额度归还（民生金租）大连星海湾</t>
  </si>
  <si>
    <t>收租金（富耐克）</t>
  </si>
  <si>
    <t>收国创往来款2亿</t>
  </si>
  <si>
    <t>收合投融资款3亿元</t>
  </si>
  <si>
    <t>还集团和东创往来款</t>
  </si>
  <si>
    <t>融资额度归还（合投）</t>
  </si>
  <si>
    <t>7.20</t>
  </si>
  <si>
    <t>7.21</t>
  </si>
  <si>
    <t>租金（扬航）</t>
  </si>
  <si>
    <t>租金（天门江汉农业）</t>
  </si>
  <si>
    <t>融资额度归还（口行）天门江汉农业</t>
  </si>
  <si>
    <t>收租金（远大医药）</t>
  </si>
  <si>
    <t>转至ABS1监管户（远大医药）</t>
  </si>
  <si>
    <t>收国创往来款3亿</t>
  </si>
  <si>
    <t>7.19</t>
  </si>
  <si>
    <t>其中湖北银行2293万；汉口银行282万；招行118万</t>
  </si>
  <si>
    <t>ABS1优先级转让价款</t>
  </si>
  <si>
    <t>收租金（蒙能1亿）</t>
  </si>
  <si>
    <t>收租金（金川）</t>
  </si>
  <si>
    <t>租金（贵州长征）</t>
  </si>
  <si>
    <t>转至ABS2监管户(黄冈三医院）</t>
  </si>
  <si>
    <t>转至ABS2监管户（保山永昌、三医院、天门医院租金）</t>
  </si>
  <si>
    <t>7.28</t>
  </si>
  <si>
    <t>7.29</t>
  </si>
  <si>
    <t>集团往来款</t>
  </si>
  <si>
    <t>7.18</t>
  </si>
  <si>
    <t>放款（淮阴自来水）</t>
  </si>
  <si>
    <t>租金（博州医院）</t>
  </si>
  <si>
    <t>银行承兑汇票（中孚化工）</t>
  </si>
  <si>
    <t>7.17</t>
  </si>
  <si>
    <t>租金（宝昌水务）</t>
  </si>
  <si>
    <t>报销、银行手续费</t>
  </si>
  <si>
    <t>租金（珠海毅飞）</t>
  </si>
  <si>
    <t>银承兑付（中孚化工）</t>
  </si>
  <si>
    <t>ABS优先级转让价款</t>
  </si>
  <si>
    <t>其中湖北银行4733万；汉口银行2839万</t>
  </si>
  <si>
    <t>7.13</t>
  </si>
  <si>
    <t>7.16</t>
  </si>
  <si>
    <t>7.12</t>
  </si>
  <si>
    <t>其中湖北银行5952万；汉口银行558万</t>
  </si>
  <si>
    <t>交上半年所得税、6月社保、6月个税、费用报销</t>
  </si>
  <si>
    <t>租金（大连星海湾）</t>
  </si>
  <si>
    <t>收租金-内蒙古能源2亿</t>
  </si>
  <si>
    <t>7.11</t>
  </si>
  <si>
    <t>交上半年所得税、6月社保、6月个税</t>
  </si>
  <si>
    <r>
      <rPr>
        <sz val="11"/>
        <color theme="1"/>
        <rFont val="宋体"/>
        <charset val="134"/>
      </rPr>
      <t>支付衡平评估费（</t>
    </r>
    <r>
      <rPr>
        <sz val="11"/>
        <color theme="1"/>
        <rFont val="Times New Roman"/>
        <family val="1"/>
      </rPr>
      <t>2018-03</t>
    </r>
    <r>
      <rPr>
        <sz val="11"/>
        <color theme="1"/>
        <rFont val="宋体"/>
        <charset val="134"/>
      </rPr>
      <t>评估）</t>
    </r>
  </si>
  <si>
    <t>7.10</t>
  </si>
  <si>
    <t>交上半年所得税</t>
  </si>
  <si>
    <t>租金（博洲医院）</t>
  </si>
  <si>
    <t>7.5</t>
  </si>
  <si>
    <t>7月工资</t>
  </si>
  <si>
    <t>贵州长征部分租金</t>
  </si>
  <si>
    <t>7.4</t>
  </si>
  <si>
    <t>7.3</t>
  </si>
  <si>
    <t>7.2</t>
  </si>
  <si>
    <t>租金（秦汉新城）</t>
  </si>
  <si>
    <t>转至湖北银行保证金户</t>
  </si>
  <si>
    <t>冲销借支（林菁）</t>
  </si>
  <si>
    <t>6.29</t>
  </si>
  <si>
    <t>银行季度结息</t>
  </si>
  <si>
    <t>融资额度归还（晴川学院）</t>
  </si>
  <si>
    <t>融资额度归还（金环）</t>
  </si>
  <si>
    <t>担保往来款</t>
  </si>
  <si>
    <t>转至（温港城、蒙能）湖北银行11131</t>
  </si>
  <si>
    <t>转至湖北银行监管户（秦汉新城）</t>
  </si>
  <si>
    <t>6.28</t>
  </si>
  <si>
    <t>租金（白潭湖）</t>
  </si>
  <si>
    <t>融资额度归还（日立租赁）</t>
  </si>
  <si>
    <t>金环租金（保证金户转入）</t>
  </si>
  <si>
    <t>恒大工行保理手续费</t>
  </si>
  <si>
    <t>金丰保理咨询费、费用报销</t>
  </si>
  <si>
    <t>租金（贵州东海2000万）</t>
  </si>
  <si>
    <t>6.27</t>
  </si>
  <si>
    <t>6.26</t>
  </si>
  <si>
    <t>放款（中铁工程装备3）</t>
  </si>
  <si>
    <t>6.25</t>
  </si>
  <si>
    <t>费用报销</t>
  </si>
  <si>
    <t>湖北银行季度结息</t>
  </si>
  <si>
    <t>融资额度归还（一期ABS）</t>
  </si>
  <si>
    <t>6.22</t>
  </si>
  <si>
    <t>调整温港城（6-21）</t>
  </si>
  <si>
    <t>天门中医院租金</t>
  </si>
  <si>
    <t>富耐克租金</t>
  </si>
  <si>
    <t>东创往来</t>
  </si>
  <si>
    <t>放款中体</t>
  </si>
  <si>
    <t>放款</t>
  </si>
  <si>
    <t>放款（中铁工程装备2）</t>
  </si>
  <si>
    <t>6.21</t>
  </si>
  <si>
    <t>收租金（黄冈三医院）</t>
  </si>
  <si>
    <t>转至湖北银行监管户（蒙能）湖北银行11131</t>
  </si>
  <si>
    <t>6.20</t>
  </si>
  <si>
    <t>月度扣息、西部信托季度扣息</t>
  </si>
  <si>
    <t>月度结息</t>
  </si>
  <si>
    <t>租金（温州港城）湖北银行11131</t>
  </si>
  <si>
    <t>转至湖北银行11131监管户（温州港城）</t>
  </si>
  <si>
    <t>6.19</t>
  </si>
  <si>
    <t>淮阴自来水租金（建行天津柳林）</t>
  </si>
  <si>
    <t>收天门三医院租金（汉口银行）</t>
  </si>
  <si>
    <t>融资额度归还（长安信托）</t>
  </si>
  <si>
    <t>融资额度归还（国通信托）</t>
  </si>
  <si>
    <t>归还汉口银行贷款</t>
  </si>
  <si>
    <t>放款淮阴自来水（建行天津1510.25+湖北银行500）</t>
  </si>
  <si>
    <t>转至湖北银行监管户（温州港城）</t>
  </si>
  <si>
    <t>6.15</t>
  </si>
  <si>
    <t>融资额度归还（前海兴邦）</t>
  </si>
  <si>
    <t>月度扣息</t>
  </si>
  <si>
    <t>6.14</t>
  </si>
  <si>
    <t>万家共赢赎回（安徽盛运）</t>
  </si>
  <si>
    <t>万家共赢保证金</t>
  </si>
  <si>
    <t>转至湖北银行监管户（蒙能）</t>
  </si>
  <si>
    <t>租金（温州港城）</t>
  </si>
  <si>
    <t>6.13</t>
  </si>
  <si>
    <t>融资额度归还（峨眉山电力）</t>
  </si>
  <si>
    <t>6.12</t>
  </si>
  <si>
    <t>个税、电话费</t>
  </si>
  <si>
    <t>中铁工程预付款</t>
  </si>
  <si>
    <t>6.11</t>
  </si>
  <si>
    <t>天津子公司验资款回款</t>
  </si>
  <si>
    <t>6.8</t>
  </si>
  <si>
    <t>天津子公司验资</t>
  </si>
  <si>
    <t>转至湖北银行监管户</t>
  </si>
  <si>
    <t>6.16</t>
  </si>
  <si>
    <t>6.30</t>
  </si>
  <si>
    <t>6.7</t>
  </si>
  <si>
    <t>融资额度归还（贵州东海2000万）</t>
  </si>
  <si>
    <t>中铁建转租赁手续费</t>
  </si>
  <si>
    <t>中铁建转租赁回款（新奥）</t>
  </si>
  <si>
    <t>6.6</t>
  </si>
  <si>
    <t>6.5</t>
  </si>
  <si>
    <t>费用报销（物业、水电、消防工程、家俱进度款）</t>
  </si>
  <si>
    <t>6月工资</t>
  </si>
  <si>
    <t>放款（中铁工程装备1）</t>
  </si>
  <si>
    <t>预付款保函（中铁工程装备）</t>
  </si>
  <si>
    <t>6.4</t>
  </si>
  <si>
    <t>上海子公司往来款</t>
  </si>
  <si>
    <t>6.9</t>
  </si>
  <si>
    <t>6.1</t>
  </si>
  <si>
    <t>转至招商银行监管户(新楚风融资额度归还）</t>
  </si>
  <si>
    <t>5.31</t>
  </si>
  <si>
    <t>民生金租转租赁回款</t>
  </si>
  <si>
    <t>转至招商银行监管户</t>
  </si>
  <si>
    <t>上海子公司往来寺</t>
  </si>
  <si>
    <t>5.30</t>
  </si>
  <si>
    <t>1-4月工会经费</t>
  </si>
  <si>
    <t>放款（昌吉）</t>
  </si>
  <si>
    <t>北讯赎回</t>
  </si>
  <si>
    <t>5.29</t>
  </si>
  <si>
    <t>促裁费、房租、家具款</t>
  </si>
  <si>
    <t>5.28</t>
  </si>
  <si>
    <t>扣企业所得税</t>
  </si>
  <si>
    <t>5.25</t>
  </si>
  <si>
    <t>昊华利通项目解除</t>
  </si>
  <si>
    <t>租金（天门医院）</t>
  </si>
  <si>
    <t>租金（弘慈肿瘤）</t>
  </si>
  <si>
    <t>租金（传奇文化）</t>
  </si>
  <si>
    <t>5.24</t>
  </si>
  <si>
    <t>三医院租金转至ABS2监管户</t>
  </si>
  <si>
    <t>5.23</t>
  </si>
  <si>
    <t>5.22</t>
  </si>
  <si>
    <t>西部信托信保基金认购费</t>
  </si>
  <si>
    <t>5.21</t>
  </si>
  <si>
    <t>租金（蒙能1亿）</t>
  </si>
  <si>
    <t>汉口银行月度扣息</t>
  </si>
  <si>
    <t>5.18</t>
  </si>
  <si>
    <t>招行扣息</t>
  </si>
  <si>
    <t>租金（保山永昌）</t>
  </si>
  <si>
    <t>5.17</t>
  </si>
  <si>
    <t>监管户转入</t>
  </si>
  <si>
    <t>融资额度归还（扬航控股）</t>
  </si>
  <si>
    <t>融资额度归还（贵州长征）</t>
  </si>
  <si>
    <t>5.16</t>
  </si>
  <si>
    <t>扣税</t>
  </si>
  <si>
    <t>融资额度归还（中铁建金租2.97亿买返）</t>
  </si>
  <si>
    <t>5.15</t>
  </si>
  <si>
    <t>扣增值税、附加税</t>
  </si>
  <si>
    <t>5.14</t>
  </si>
  <si>
    <t>5.20</t>
  </si>
  <si>
    <t>5.11</t>
  </si>
  <si>
    <t>罚息（贵州东海）</t>
  </si>
  <si>
    <t>电话费</t>
  </si>
  <si>
    <t>5.10</t>
  </si>
  <si>
    <t>租金（博广）监管户转入</t>
  </si>
  <si>
    <t>律师代理费（吉姆西）</t>
  </si>
  <si>
    <t>5.9</t>
  </si>
  <si>
    <t>5.8</t>
  </si>
  <si>
    <t>5.7</t>
  </si>
  <si>
    <t>扣缴社保、个税</t>
  </si>
  <si>
    <t>21楼装修第二笔预付款</t>
  </si>
  <si>
    <t>5.4</t>
  </si>
  <si>
    <t>租金（稻花香）（监管户转入）</t>
  </si>
  <si>
    <t>5.3</t>
  </si>
  <si>
    <t>玛丽部分租金</t>
  </si>
  <si>
    <t>5月工资</t>
  </si>
  <si>
    <t>5.2</t>
  </si>
  <si>
    <t>融资额度归还（株州航空城）</t>
  </si>
  <si>
    <t>租金（稻花香）</t>
  </si>
  <si>
    <t>4.28</t>
  </si>
  <si>
    <t>转建行天津河西监管户</t>
  </si>
  <si>
    <t>租金（株州航空城）</t>
  </si>
  <si>
    <t>股东分红</t>
  </si>
  <si>
    <t>放款（湖南外贸）</t>
  </si>
  <si>
    <t>泰兴滨江手续费</t>
  </si>
  <si>
    <t>4.27</t>
  </si>
  <si>
    <t>放款（霸州新胜）</t>
  </si>
  <si>
    <t>放款（廊坊新奥）</t>
  </si>
  <si>
    <t>4.26</t>
  </si>
  <si>
    <t>放款(凯里盛运)</t>
  </si>
  <si>
    <t>租金(凯里盛运)</t>
  </si>
  <si>
    <t>租金（安徽盛运5月租金）</t>
  </si>
  <si>
    <t>装修预付款、费用报销</t>
  </si>
  <si>
    <t>中铁建转租赁回款</t>
  </si>
  <si>
    <t>恒大租金监管户转入</t>
  </si>
  <si>
    <t>融资额度归还（恒大）</t>
  </si>
  <si>
    <t>4.25</t>
  </si>
  <si>
    <t>ABS监管户</t>
  </si>
  <si>
    <t>装修预付款</t>
  </si>
  <si>
    <t>租金（安徽盛运）</t>
  </si>
  <si>
    <t>4.24</t>
  </si>
  <si>
    <t>租金（弘慈）</t>
  </si>
  <si>
    <t>4.23</t>
  </si>
  <si>
    <t>4.20</t>
  </si>
  <si>
    <t>4.21</t>
  </si>
  <si>
    <t>融资额度归还（宝昌水务）</t>
  </si>
  <si>
    <t>评级费</t>
  </si>
  <si>
    <t>4.29</t>
  </si>
  <si>
    <t>5.1</t>
  </si>
  <si>
    <t>融资额度归还（中铁建金租）</t>
  </si>
  <si>
    <t>4.19</t>
  </si>
  <si>
    <t>租金（仙桃自来水）</t>
  </si>
  <si>
    <t>租金自动转入ABS2监管户</t>
  </si>
  <si>
    <t>付中铁建租金</t>
  </si>
  <si>
    <t>扣税、费用报销</t>
  </si>
  <si>
    <t>代收中铁建租金</t>
  </si>
  <si>
    <t>4.12</t>
  </si>
  <si>
    <t>租金（蒙能）</t>
  </si>
  <si>
    <t>融资额度归还（蒙能）</t>
  </si>
  <si>
    <t>4.11</t>
  </si>
  <si>
    <t>4.10</t>
  </si>
  <si>
    <t>公积金缴纳</t>
  </si>
  <si>
    <t>集团归还借款利息</t>
  </si>
  <si>
    <t>租金（普爱医院）</t>
  </si>
  <si>
    <t>融资额度归还（虹洋热电）</t>
  </si>
  <si>
    <t>融资额度归还（中铁建）</t>
  </si>
  <si>
    <t>4月工资</t>
  </si>
  <si>
    <t>租金（昌吉）</t>
  </si>
  <si>
    <t>陕西秦汉新城手续费、保证金</t>
  </si>
  <si>
    <t>放款（湖南外贸学院）</t>
  </si>
  <si>
    <t>国创往来款</t>
  </si>
  <si>
    <t>合作银通咨询费</t>
  </si>
  <si>
    <t>工资</t>
  </si>
  <si>
    <t>3.30</t>
  </si>
  <si>
    <t>玛丽文化租金</t>
  </si>
  <si>
    <t>融资额度归还（金环租金）</t>
  </si>
  <si>
    <t>租金（虹洋热电）</t>
  </si>
  <si>
    <t>融资额度归还（东亚银行）（集团部分）</t>
  </si>
  <si>
    <t>金环租金汉口银行监管户转回</t>
  </si>
  <si>
    <t>蒙能手续费</t>
  </si>
  <si>
    <t>租金（弘慈）（1.04亿为湖北银行受限资金）</t>
  </si>
  <si>
    <t>上海光谷往来款</t>
  </si>
  <si>
    <t>费用报销（1.04亿为湖北银行受限资金）</t>
  </si>
  <si>
    <t>合作银通转租赁</t>
  </si>
  <si>
    <t>入伙天捷盈</t>
  </si>
  <si>
    <t>入伙天创和轩</t>
  </si>
  <si>
    <t>3.23</t>
  </si>
  <si>
    <t>股东分红（集团部分）</t>
  </si>
  <si>
    <t>租金（天门）</t>
  </si>
  <si>
    <t>增资款</t>
  </si>
  <si>
    <t>入伙合伙企业</t>
  </si>
  <si>
    <t>3.22</t>
  </si>
  <si>
    <t>3.21</t>
  </si>
  <si>
    <t>3.20</t>
  </si>
  <si>
    <t>招行月度扣息</t>
  </si>
  <si>
    <t>缴纳公积金</t>
  </si>
  <si>
    <t>峨眉山电力租金权益转让款（日立租赁）</t>
  </si>
  <si>
    <t>融资额度归还（东亚银行）</t>
  </si>
  <si>
    <t>对接融资</t>
  </si>
  <si>
    <t>租金（北京天目）</t>
  </si>
  <si>
    <t>电话费扣缴</t>
  </si>
  <si>
    <t>集团部分</t>
  </si>
  <si>
    <t>太平洋保险理赔款（吉姆西）</t>
  </si>
  <si>
    <t>缴纳社保</t>
  </si>
  <si>
    <t>融资额度归还（平安租赁）</t>
  </si>
  <si>
    <t>合伙企业撤资（博裕、和轩）</t>
  </si>
  <si>
    <t>融资额度归还（长江金服）</t>
  </si>
  <si>
    <t>工资及费用报销</t>
  </si>
  <si>
    <t>共管户转一般户</t>
  </si>
  <si>
    <t>扣个税</t>
  </si>
  <si>
    <t>汉口银行贷款发放</t>
  </si>
  <si>
    <t>中铁建融资额度归还</t>
  </si>
  <si>
    <t>放款（金环新材料）</t>
  </si>
  <si>
    <t>2.27</t>
  </si>
  <si>
    <t>2.26</t>
  </si>
  <si>
    <t>汉口银行项目贷款</t>
  </si>
  <si>
    <t>放款（江苏盐城）</t>
  </si>
  <si>
    <t>2.24</t>
  </si>
  <si>
    <t>信息服务费</t>
  </si>
  <si>
    <t>2.23</t>
  </si>
  <si>
    <t>转出至保证金户</t>
  </si>
  <si>
    <t>2.14</t>
  </si>
  <si>
    <t>2.22</t>
  </si>
  <si>
    <t>蒙能(前海兴邦转租赁)</t>
  </si>
  <si>
    <t>2.13</t>
  </si>
  <si>
    <t>年终绩效</t>
  </si>
  <si>
    <t>2.20</t>
  </si>
  <si>
    <t>2.21</t>
  </si>
  <si>
    <t>2.12</t>
  </si>
  <si>
    <t>部分放款（都江堰）</t>
  </si>
  <si>
    <t>手续费、保证金（都江堰）</t>
  </si>
  <si>
    <t>放款（都江堰）</t>
  </si>
  <si>
    <t>2.11</t>
  </si>
  <si>
    <t>稻花香租金监管户转入</t>
  </si>
  <si>
    <t>支取备用金</t>
  </si>
  <si>
    <t>2.9</t>
  </si>
  <si>
    <t>贵州长征(南粤转租赁)</t>
  </si>
  <si>
    <t>霞光曼联设备采购款</t>
  </si>
  <si>
    <t>日立租赁咨询费</t>
  </si>
  <si>
    <t>汉口银行贷款保证金</t>
  </si>
  <si>
    <t>装修押金</t>
  </si>
  <si>
    <t>2.17</t>
  </si>
  <si>
    <t>2.8</t>
  </si>
  <si>
    <t>支付长江金融融资利息</t>
  </si>
  <si>
    <t>长江金融公司融资款</t>
  </si>
  <si>
    <t>入伙天创博裕</t>
  </si>
  <si>
    <t>2.7</t>
  </si>
  <si>
    <t>支付融资利息</t>
  </si>
  <si>
    <t>付民生租赁租金（洛阳旅游）</t>
  </si>
  <si>
    <t>2.6</t>
  </si>
  <si>
    <t>日立租赁转让价款</t>
  </si>
  <si>
    <t>汉口银行贷款</t>
  </si>
  <si>
    <t>民生金租融资额度归还</t>
  </si>
  <si>
    <t>民生金租转让价款</t>
  </si>
  <si>
    <t>2.5</t>
  </si>
  <si>
    <t>2月工资、费用报销</t>
  </si>
  <si>
    <t>2.2</t>
  </si>
  <si>
    <t>天门三医院销售款</t>
  </si>
  <si>
    <t>2月工资</t>
  </si>
  <si>
    <t>2.1</t>
  </si>
  <si>
    <t>1.31</t>
  </si>
  <si>
    <t>国创B座退保证金</t>
  </si>
  <si>
    <t>放款（博广环保）</t>
  </si>
  <si>
    <t>1.30</t>
  </si>
  <si>
    <t>工行监管户转入一般户</t>
  </si>
  <si>
    <t>付万家共赢销售费用</t>
  </si>
  <si>
    <t>山东郓城手续费</t>
  </si>
  <si>
    <t>恒嘉咨询费</t>
  </si>
  <si>
    <t>博广环保手续费</t>
  </si>
  <si>
    <t>存保证金至口行</t>
  </si>
  <si>
    <t>口行项目资金转入</t>
  </si>
  <si>
    <t>放款（山东郓城）</t>
  </si>
  <si>
    <t>律师费、费用报销</t>
  </si>
  <si>
    <t>中铁建融资款</t>
  </si>
  <si>
    <t>ABS投资本金及收益</t>
  </si>
  <si>
    <t>北讯放款</t>
  </si>
  <si>
    <t>一期ABS募集期利息</t>
  </si>
  <si>
    <t>年会借支</t>
  </si>
  <si>
    <t>山东郓城放款</t>
  </si>
  <si>
    <t>2.15</t>
  </si>
  <si>
    <t>2.18</t>
  </si>
  <si>
    <t>年会借支、律师费</t>
  </si>
  <si>
    <t>21楼租金</t>
  </si>
  <si>
    <t>招银租赁转租赁租金支付（宝昌水务）</t>
  </si>
  <si>
    <t>年会、招聘借支、律师费</t>
  </si>
  <si>
    <t>天门江汉农业口行保理</t>
  </si>
  <si>
    <t>1.18</t>
  </si>
  <si>
    <t>深圳建行资金转入</t>
  </si>
  <si>
    <t>租金（丽江金川）</t>
  </si>
  <si>
    <t>租金（贵州长征电气）</t>
  </si>
  <si>
    <t>1.17</t>
  </si>
  <si>
    <t>年会、招聘借支</t>
  </si>
  <si>
    <t>1.16</t>
  </si>
  <si>
    <t>转上海子公司放款博州医院</t>
  </si>
  <si>
    <t>1.15</t>
  </si>
  <si>
    <t>1.12</t>
  </si>
  <si>
    <t>长安信托借款利息</t>
  </si>
  <si>
    <t>1.11</t>
  </si>
  <si>
    <t>缴纳社保、公积金</t>
  </si>
  <si>
    <t>招行保理还款（宝昌水务）</t>
  </si>
  <si>
    <t>1.10</t>
  </si>
  <si>
    <t>招行保理资金转入</t>
  </si>
  <si>
    <t>放款（北讯）</t>
  </si>
  <si>
    <t>招行保理还款</t>
  </si>
  <si>
    <t>1.20</t>
  </si>
  <si>
    <t>放款（天门三医院）1</t>
  </si>
  <si>
    <t>1月份工资</t>
  </si>
  <si>
    <t>转保证金账户（万家共赢）</t>
  </si>
  <si>
    <t>金环保理扣款2</t>
  </si>
  <si>
    <t>招行理财收入</t>
  </si>
  <si>
    <t>东亚银行贷款发入</t>
  </si>
  <si>
    <t>放款（晴川学院）2</t>
  </si>
  <si>
    <t>长安信托贷款发放</t>
  </si>
  <si>
    <t>租金（天门三医院）</t>
  </si>
  <si>
    <t>1.5</t>
  </si>
  <si>
    <t>金环保理扣款</t>
  </si>
  <si>
    <t>当代金控往来款</t>
  </si>
  <si>
    <t>天乾往来款</t>
  </si>
  <si>
    <t>退还山东郓城手续费、保证金</t>
  </si>
  <si>
    <t>备用金、代扣个税退回</t>
  </si>
  <si>
    <t>季度结息</t>
  </si>
  <si>
    <t>归还东亚银行贷款（第二期）</t>
  </si>
  <si>
    <t>转租赁（日立租赁）</t>
  </si>
  <si>
    <t>招行保理</t>
  </si>
  <si>
    <t>合同编号</t>
    <phoneticPr fontId="15" type="noConversion"/>
  </si>
  <si>
    <t>现金流项目</t>
    <phoneticPr fontId="15" type="noConversion"/>
  </si>
  <si>
    <t>期数</t>
    <phoneticPr fontId="15" type="noConversion"/>
  </si>
  <si>
    <t>核销状态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</si>
</sst>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8" formatCode="_ * #,##0.00_ ;_ * \-#,##0.00_ ;_ * &quot;-&quot;??.00_ ;_ @_ "/>
    <numFmt numFmtId="179" formatCode="yyyy/mm/dd"/>
    <numFmt numFmtId="180" formatCode="0.00_ "/>
  </numFmts>
  <fonts count="17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华文宋体"/>
      <charset val="134"/>
    </font>
    <font>
      <b/>
      <sz val="18"/>
      <color theme="1"/>
      <name val="华文宋体"/>
      <charset val="134"/>
    </font>
    <font>
      <b/>
      <sz val="11"/>
      <color theme="1"/>
      <name val="华文宋体"/>
      <charset val="134"/>
    </font>
    <font>
      <sz val="11"/>
      <name val="华文宋体"/>
      <charset val="134"/>
    </font>
    <font>
      <b/>
      <sz val="11"/>
      <name val="华文宋体"/>
      <charset val="134"/>
    </font>
    <font>
      <b/>
      <sz val="11"/>
      <color rgb="FFFF0000"/>
      <name val="华文宋体"/>
      <charset val="134"/>
    </font>
    <font>
      <b/>
      <sz val="14"/>
      <color theme="1"/>
      <name val="华文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华文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24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3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Fill="1" applyBorder="1" applyAlignment="1">
      <alignment vertical="center" wrapText="1"/>
    </xf>
    <xf numFmtId="49" fontId="8" fillId="5" borderId="10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1" xfId="0" applyFont="1" applyFill="1" applyBorder="1">
      <alignment vertical="center"/>
    </xf>
    <xf numFmtId="0" fontId="5" fillId="0" borderId="10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7" fillId="0" borderId="13" xfId="0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7" fillId="0" borderId="16" xfId="0" applyFont="1" applyFill="1" applyBorder="1" applyAlignment="1">
      <alignment horizontal="center" vertical="center"/>
    </xf>
    <xf numFmtId="0" fontId="5" fillId="0" borderId="17" xfId="0" applyFont="1" applyFill="1" applyBorder="1">
      <alignment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>
      <alignment vertical="center"/>
    </xf>
    <xf numFmtId="49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7" fillId="0" borderId="19" xfId="0" applyFont="1" applyFill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>
      <alignment vertical="center"/>
    </xf>
    <xf numFmtId="0" fontId="5" fillId="0" borderId="17" xfId="0" applyFont="1" applyFill="1" applyBorder="1" applyAlignment="1">
      <alignment vertical="center" wrapText="1"/>
    </xf>
    <xf numFmtId="49" fontId="5" fillId="0" borderId="21" xfId="0" applyNumberFormat="1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0" fontId="7" fillId="0" borderId="22" xfId="0" applyFont="1" applyFill="1" applyBorder="1" applyAlignment="1">
      <alignment horizontal="center" vertical="center"/>
    </xf>
    <xf numFmtId="0" fontId="5" fillId="0" borderId="23" xfId="0" applyFont="1" applyFill="1" applyBorder="1">
      <alignment vertical="center"/>
    </xf>
    <xf numFmtId="0" fontId="5" fillId="6" borderId="8" xfId="0" applyFont="1" applyFill="1" applyBorder="1">
      <alignment vertical="center"/>
    </xf>
    <xf numFmtId="0" fontId="7" fillId="6" borderId="8" xfId="0" applyFont="1" applyFill="1" applyBorder="1" applyAlignment="1">
      <alignment horizontal="center" vertical="center"/>
    </xf>
    <xf numFmtId="0" fontId="5" fillId="6" borderId="9" xfId="0" applyFont="1" applyFill="1" applyBorder="1">
      <alignment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23" xfId="0" applyFont="1" applyBorder="1">
      <alignment vertical="center"/>
    </xf>
    <xf numFmtId="0" fontId="9" fillId="0" borderId="13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9" fillId="7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49" fontId="5" fillId="8" borderId="10" xfId="0" applyNumberFormat="1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5" fillId="8" borderId="1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vertical="center" wrapText="1"/>
    </xf>
    <xf numFmtId="0" fontId="9" fillId="8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5" fillId="7" borderId="11" xfId="0" applyFont="1" applyFill="1" applyBorder="1">
      <alignment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7" fillId="0" borderId="19" xfId="0" applyFont="1" applyFill="1" applyBorder="1" applyAlignment="1">
      <alignment horizontal="right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9" fillId="0" borderId="8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9" fillId="0" borderId="13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9" fillId="8" borderId="22" xfId="0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0" fontId="5" fillId="0" borderId="24" xfId="0" applyFont="1" applyBorder="1">
      <alignment vertical="center"/>
    </xf>
    <xf numFmtId="0" fontId="9" fillId="8" borderId="24" xfId="0" applyFont="1" applyFill="1" applyBorder="1" applyAlignment="1">
      <alignment horizontal="right" vertical="center"/>
    </xf>
    <xf numFmtId="0" fontId="5" fillId="0" borderId="25" xfId="0" applyFont="1" applyBorder="1">
      <alignment vertical="center"/>
    </xf>
    <xf numFmtId="0" fontId="7" fillId="0" borderId="13" xfId="0" applyFont="1" applyFill="1" applyBorder="1" applyAlignment="1">
      <alignment horizontal="right" vertical="center"/>
    </xf>
    <xf numFmtId="0" fontId="9" fillId="0" borderId="16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right" vertical="center"/>
    </xf>
    <xf numFmtId="0" fontId="9" fillId="9" borderId="8" xfId="0" applyFont="1" applyFill="1" applyBorder="1" applyAlignment="1">
      <alignment horizontal="right" vertical="center"/>
    </xf>
    <xf numFmtId="0" fontId="9" fillId="10" borderId="8" xfId="0" applyFont="1" applyFill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>
      <alignment vertical="center"/>
    </xf>
    <xf numFmtId="0" fontId="9" fillId="0" borderId="19" xfId="0" applyFont="1" applyFill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5" fillId="0" borderId="24" xfId="0" applyFont="1" applyFill="1" applyBorder="1">
      <alignment vertical="center"/>
    </xf>
    <xf numFmtId="0" fontId="9" fillId="8" borderId="5" xfId="0" applyFont="1" applyFill="1" applyBorder="1" applyAlignment="1">
      <alignment horizontal="right" vertical="center"/>
    </xf>
    <xf numFmtId="0" fontId="8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179" fontId="5" fillId="0" borderId="18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179" fontId="5" fillId="0" borderId="0" xfId="0" applyNumberFormat="1" applyFont="1">
      <alignment vertical="center"/>
    </xf>
    <xf numFmtId="179" fontId="5" fillId="0" borderId="26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right" vertical="center"/>
    </xf>
    <xf numFmtId="0" fontId="5" fillId="0" borderId="25" xfId="0" applyFont="1" applyFill="1" applyBorder="1">
      <alignment vertical="center"/>
    </xf>
    <xf numFmtId="179" fontId="5" fillId="0" borderId="4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9" fontId="5" fillId="0" borderId="1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9" fontId="5" fillId="11" borderId="10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7" fillId="11" borderId="1" xfId="0" applyFont="1" applyFill="1" applyBorder="1" applyAlignment="1">
      <alignment horizontal="right" vertical="center"/>
    </xf>
    <xf numFmtId="0" fontId="8" fillId="11" borderId="11" xfId="0" applyFont="1" applyFill="1" applyBorder="1">
      <alignment vertical="center"/>
    </xf>
    <xf numFmtId="179" fontId="5" fillId="11" borderId="12" xfId="0" applyNumberFormat="1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3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0" fontId="7" fillId="11" borderId="13" xfId="0" applyFont="1" applyFill="1" applyBorder="1" applyAlignment="1">
      <alignment horizontal="right" vertical="center"/>
    </xf>
    <xf numFmtId="0" fontId="8" fillId="11" borderId="14" xfId="0" applyFont="1" applyFill="1" applyBorder="1">
      <alignment vertical="center"/>
    </xf>
    <xf numFmtId="179" fontId="5" fillId="0" borderId="15" xfId="0" applyNumberFormat="1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179" fontId="5" fillId="0" borderId="12" xfId="0" applyNumberFormat="1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179" fontId="5" fillId="0" borderId="10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78" fontId="5" fillId="0" borderId="24" xfId="1" applyNumberFormat="1" applyFont="1" applyFill="1" applyBorder="1">
      <alignment vertical="center"/>
    </xf>
    <xf numFmtId="178" fontId="5" fillId="0" borderId="5" xfId="1" applyNumberFormat="1" applyFont="1" applyFill="1" applyBorder="1">
      <alignment vertical="center"/>
    </xf>
    <xf numFmtId="178" fontId="5" fillId="0" borderId="1" xfId="1" applyNumberFormat="1" applyFont="1" applyFill="1" applyBorder="1">
      <alignment vertical="center"/>
    </xf>
    <xf numFmtId="0" fontId="5" fillId="0" borderId="13" xfId="0" applyFont="1" applyFill="1" applyBorder="1" applyAlignment="1">
      <alignment horizontal="center" vertical="center"/>
    </xf>
    <xf numFmtId="178" fontId="5" fillId="0" borderId="13" xfId="1" applyNumberFormat="1" applyFont="1" applyFill="1" applyBorder="1">
      <alignment vertical="center"/>
    </xf>
    <xf numFmtId="0" fontId="9" fillId="8" borderId="13" xfId="0" applyFont="1" applyFill="1" applyBorder="1" applyAlignment="1">
      <alignment horizontal="right" vertical="center"/>
    </xf>
    <xf numFmtId="0" fontId="5" fillId="0" borderId="16" xfId="0" applyFont="1" applyFill="1" applyBorder="1" applyAlignment="1">
      <alignment horizontal="center" vertical="center"/>
    </xf>
    <xf numFmtId="178" fontId="5" fillId="0" borderId="16" xfId="1" applyNumberFormat="1" applyFont="1" applyFill="1" applyBorder="1">
      <alignment vertical="center"/>
    </xf>
    <xf numFmtId="178" fontId="5" fillId="11" borderId="1" xfId="1" applyNumberFormat="1" applyFont="1" applyFill="1" applyBorder="1">
      <alignment vertical="center"/>
    </xf>
    <xf numFmtId="178" fontId="5" fillId="11" borderId="13" xfId="1" applyNumberFormat="1" applyFont="1" applyFill="1" applyBorder="1">
      <alignment vertical="center"/>
    </xf>
    <xf numFmtId="179" fontId="5" fillId="0" borderId="33" xfId="0" applyNumberFormat="1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178" fontId="5" fillId="0" borderId="34" xfId="1" applyNumberFormat="1" applyFont="1" applyFill="1" applyBorder="1" applyAlignment="1">
      <alignment horizontal="right" vertical="center"/>
    </xf>
    <xf numFmtId="0" fontId="9" fillId="0" borderId="24" xfId="0" applyFont="1" applyFill="1" applyBorder="1" applyAlignment="1">
      <alignment horizontal="right" vertical="center"/>
    </xf>
    <xf numFmtId="179" fontId="5" fillId="0" borderId="7" xfId="0" applyNumberFormat="1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178" fontId="5" fillId="0" borderId="8" xfId="1" applyNumberFormat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178" fontId="5" fillId="0" borderId="1" xfId="1" applyNumberFormat="1" applyFont="1" applyBorder="1">
      <alignment vertical="center"/>
    </xf>
    <xf numFmtId="178" fontId="8" fillId="0" borderId="1" xfId="1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178" fontId="5" fillId="0" borderId="13" xfId="1" applyNumberFormat="1" applyFont="1" applyBorder="1">
      <alignment vertical="center"/>
    </xf>
    <xf numFmtId="17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178" fontId="5" fillId="0" borderId="16" xfId="1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>
      <alignment vertical="center"/>
    </xf>
    <xf numFmtId="180" fontId="5" fillId="0" borderId="1" xfId="0" applyNumberFormat="1" applyFont="1" applyFill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right" vertical="center"/>
    </xf>
    <xf numFmtId="178" fontId="5" fillId="0" borderId="16" xfId="1" applyNumberFormat="1" applyFont="1" applyFill="1" applyBorder="1" applyAlignment="1">
      <alignment horizontal="right" vertical="center"/>
    </xf>
    <xf numFmtId="43" fontId="5" fillId="0" borderId="0" xfId="1" applyFont="1">
      <alignment vertical="center"/>
    </xf>
    <xf numFmtId="0" fontId="5" fillId="0" borderId="24" xfId="0" applyFont="1" applyFill="1" applyBorder="1" applyAlignment="1">
      <alignment horizontal="center" vertical="center"/>
    </xf>
    <xf numFmtId="178" fontId="5" fillId="0" borderId="24" xfId="1" applyNumberFormat="1" applyFont="1" applyFill="1" applyBorder="1" applyAlignment="1">
      <alignment horizontal="right" vertical="center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10" xfId="0" quotePrefix="1" applyFont="1" applyBorder="1">
      <alignment vertical="center"/>
    </xf>
    <xf numFmtId="0" fontId="5" fillId="0" borderId="4" xfId="0" quotePrefix="1" applyFont="1" applyFill="1" applyBorder="1" applyAlignment="1">
      <alignment horizontal="center" vertical="center"/>
    </xf>
    <xf numFmtId="0" fontId="5" fillId="0" borderId="12" xfId="0" quotePrefix="1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right" vertical="center"/>
    </xf>
    <xf numFmtId="0" fontId="9" fillId="0" borderId="38" xfId="0" applyFont="1" applyFill="1" applyBorder="1" applyAlignment="1">
      <alignment horizontal="right" vertical="center"/>
    </xf>
    <xf numFmtId="0" fontId="9" fillId="10" borderId="39" xfId="0" applyFont="1" applyFill="1" applyBorder="1" applyAlignment="1">
      <alignment horizontal="right" vertical="center"/>
    </xf>
    <xf numFmtId="0" fontId="9" fillId="0" borderId="40" xfId="0" applyFont="1" applyFill="1" applyBorder="1" applyAlignment="1">
      <alignment horizontal="right" vertical="center"/>
    </xf>
    <xf numFmtId="0" fontId="7" fillId="11" borderId="3" xfId="0" applyFont="1" applyFill="1" applyBorder="1" applyAlignment="1">
      <alignment horizontal="right" vertical="center"/>
    </xf>
    <xf numFmtId="0" fontId="7" fillId="11" borderId="37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37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16" fillId="0" borderId="36" xfId="0" applyFont="1" applyFill="1" applyBorder="1" applyAlignment="1">
      <alignment horizontal="right" vertical="center"/>
    </xf>
    <xf numFmtId="0" fontId="16" fillId="0" borderId="36" xfId="0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千位分隔" xfId="1" builtinId="3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6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pane ySplit="2" topLeftCell="A3" activePane="bottomLeft" state="frozen"/>
      <selection pane="bottomLeft" activeCell="L20" sqref="L20"/>
    </sheetView>
  </sheetViews>
  <sheetFormatPr defaultColWidth="9" defaultRowHeight="20.100000000000001" customHeight="1" x14ac:dyDescent="0.2"/>
  <cols>
    <col min="1" max="1" width="12.25" style="22" customWidth="1"/>
    <col min="2" max="2" width="12.625" style="147" customWidth="1"/>
    <col min="3" max="3" width="12.75" style="22" customWidth="1"/>
    <col min="4" max="4" width="9.375" style="22" customWidth="1"/>
    <col min="5" max="9" width="11.625" style="113" customWidth="1"/>
    <col min="10" max="10" width="55.75" style="22" customWidth="1"/>
    <col min="11" max="11" width="11.5" style="22"/>
    <col min="12" max="12" width="23" style="22" customWidth="1"/>
    <col min="13" max="13" width="10.625" style="22" customWidth="1"/>
    <col min="14" max="16384" width="9" style="22"/>
  </cols>
  <sheetData>
    <row r="1" spans="1:12" ht="20.100000000000001" customHeight="1" thickBot="1" x14ac:dyDescent="0.25">
      <c r="A1" s="228" t="s">
        <v>0</v>
      </c>
      <c r="B1" s="228"/>
      <c r="C1" s="228"/>
      <c r="D1" s="228"/>
      <c r="E1" s="229"/>
      <c r="F1" s="229"/>
      <c r="G1" s="229"/>
      <c r="H1" s="229"/>
      <c r="I1" s="229"/>
      <c r="J1" s="228"/>
    </row>
    <row r="2" spans="1:12" ht="20.100000000000001" customHeight="1" thickBot="1" x14ac:dyDescent="0.25">
      <c r="A2" s="73" t="s">
        <v>1</v>
      </c>
      <c r="B2" s="148" t="s">
        <v>2</v>
      </c>
      <c r="C2" s="69" t="s">
        <v>3</v>
      </c>
      <c r="D2" s="69" t="s">
        <v>4</v>
      </c>
      <c r="E2" s="114" t="s">
        <v>5</v>
      </c>
      <c r="F2" s="244" t="s">
        <v>541</v>
      </c>
      <c r="G2" s="245" t="s">
        <v>543</v>
      </c>
      <c r="H2" s="245" t="s">
        <v>542</v>
      </c>
      <c r="I2" s="245" t="s">
        <v>544</v>
      </c>
      <c r="J2" s="74" t="s">
        <v>6</v>
      </c>
    </row>
    <row r="3" spans="1:12" s="20" customFormat="1" ht="20.100000000000001" customHeight="1" thickBot="1" x14ac:dyDescent="0.25">
      <c r="A3" s="174">
        <v>43326</v>
      </c>
      <c r="B3" s="187" t="str">
        <f>TEXT(A3,"aaaa")</f>
        <v>星期二</v>
      </c>
      <c r="C3" s="188"/>
      <c r="D3" s="110"/>
      <c r="E3" s="189">
        <v>5817.88</v>
      </c>
      <c r="F3" s="235"/>
      <c r="G3" s="235"/>
      <c r="H3" s="235"/>
      <c r="I3" s="235"/>
      <c r="J3" s="111"/>
      <c r="K3" s="151"/>
      <c r="L3" s="22"/>
    </row>
    <row r="4" spans="1:12" s="20" customFormat="1" ht="20.100000000000001" customHeight="1" x14ac:dyDescent="0.2">
      <c r="A4" s="172">
        <v>43327</v>
      </c>
      <c r="B4" s="190" t="str">
        <f t="shared" ref="B4:B12" si="0">TEXT(A4,"aaaa")</f>
        <v>星期三</v>
      </c>
      <c r="C4" s="217">
        <v>4014.98</v>
      </c>
      <c r="D4" s="59"/>
      <c r="E4" s="136">
        <f t="shared" ref="E4:E67" si="1">E3+C4-D4</f>
        <v>9832.86</v>
      </c>
      <c r="F4" s="236"/>
      <c r="G4" s="236"/>
      <c r="H4" s="236"/>
      <c r="I4" s="236"/>
      <c r="J4" s="61" t="s">
        <v>7</v>
      </c>
      <c r="K4" s="151"/>
      <c r="L4" s="22"/>
    </row>
    <row r="5" spans="1:12" s="20" customFormat="1" ht="20.100000000000001" customHeight="1" x14ac:dyDescent="0.2">
      <c r="A5" s="152">
        <v>43327</v>
      </c>
      <c r="B5" s="219" t="str">
        <f t="shared" si="0"/>
        <v>星期三</v>
      </c>
      <c r="C5" s="220"/>
      <c r="D5" s="144">
        <v>1900</v>
      </c>
      <c r="E5" s="154">
        <f t="shared" si="1"/>
        <v>7932.8600000000006</v>
      </c>
      <c r="F5" s="237"/>
      <c r="G5" s="237"/>
      <c r="H5" s="237"/>
      <c r="I5" s="237"/>
      <c r="J5" s="155" t="s">
        <v>8</v>
      </c>
      <c r="K5" s="151"/>
      <c r="L5" s="22"/>
    </row>
    <row r="6" spans="1:12" s="20" customFormat="1" ht="20.100000000000001" customHeight="1" x14ac:dyDescent="0.2">
      <c r="A6" s="156">
        <v>43328</v>
      </c>
      <c r="B6" s="157" t="str">
        <f t="shared" si="0"/>
        <v>星期四</v>
      </c>
      <c r="C6" s="185"/>
      <c r="D6" s="35">
        <v>368</v>
      </c>
      <c r="E6" s="119">
        <f t="shared" si="1"/>
        <v>7564.8600000000006</v>
      </c>
      <c r="F6" s="238"/>
      <c r="G6" s="238"/>
      <c r="H6" s="238"/>
      <c r="I6" s="238"/>
      <c r="J6" s="36" t="s">
        <v>9</v>
      </c>
      <c r="K6" s="151"/>
      <c r="L6" s="218"/>
    </row>
    <row r="7" spans="1:12" ht="20.100000000000001" customHeight="1" x14ac:dyDescent="0.2">
      <c r="A7" s="158">
        <v>43328</v>
      </c>
      <c r="B7" s="161" t="str">
        <f t="shared" si="0"/>
        <v>星期四</v>
      </c>
      <c r="C7" s="192"/>
      <c r="D7" s="163">
        <f>2461.13+624.09+932.4</f>
        <v>4017.6200000000003</v>
      </c>
      <c r="E7" s="164">
        <f t="shared" si="1"/>
        <v>3547.2400000000002</v>
      </c>
      <c r="F7" s="239"/>
      <c r="G7" s="239"/>
      <c r="H7" s="239"/>
      <c r="I7" s="239"/>
      <c r="J7" s="165" t="s">
        <v>10</v>
      </c>
      <c r="K7" s="151"/>
    </row>
    <row r="8" spans="1:12" ht="20.100000000000001" customHeight="1" x14ac:dyDescent="0.2">
      <c r="A8" s="174">
        <v>43328</v>
      </c>
      <c r="B8" s="167" t="str">
        <f t="shared" si="0"/>
        <v>星期四</v>
      </c>
      <c r="C8" s="193"/>
      <c r="D8" s="169">
        <f>2554.97+18.06+84.3+17.99+10.65</f>
        <v>2685.97</v>
      </c>
      <c r="E8" s="170">
        <f t="shared" si="1"/>
        <v>861.27000000000044</v>
      </c>
      <c r="F8" s="240"/>
      <c r="G8" s="240"/>
      <c r="H8" s="240"/>
      <c r="I8" s="240"/>
      <c r="J8" s="171" t="s">
        <v>11</v>
      </c>
      <c r="K8" s="151"/>
    </row>
    <row r="9" spans="1:12" s="20" customFormat="1" ht="20.100000000000001" customHeight="1" x14ac:dyDescent="0.2">
      <c r="A9" s="158">
        <v>43329</v>
      </c>
      <c r="B9" s="159" t="str">
        <f t="shared" si="0"/>
        <v>星期五</v>
      </c>
      <c r="C9" s="191">
        <v>20000</v>
      </c>
      <c r="D9" s="59"/>
      <c r="E9" s="136">
        <f t="shared" si="1"/>
        <v>20861.27</v>
      </c>
      <c r="F9" s="236"/>
      <c r="G9" s="236"/>
      <c r="H9" s="236"/>
      <c r="I9" s="236"/>
      <c r="J9" s="61" t="s">
        <v>12</v>
      </c>
      <c r="K9" s="151"/>
      <c r="L9" s="22"/>
    </row>
    <row r="10" spans="1:12" s="20" customFormat="1" ht="20.100000000000001" customHeight="1" x14ac:dyDescent="0.2">
      <c r="A10" s="158">
        <v>43329</v>
      </c>
      <c r="B10" s="159" t="str">
        <f t="shared" si="0"/>
        <v>星期五</v>
      </c>
      <c r="C10" s="186"/>
      <c r="D10" s="38">
        <v>9400</v>
      </c>
      <c r="E10" s="120">
        <f t="shared" si="1"/>
        <v>11461.27</v>
      </c>
      <c r="F10" s="241"/>
      <c r="G10" s="241"/>
      <c r="H10" s="241"/>
      <c r="I10" s="241"/>
      <c r="J10" s="41" t="s">
        <v>13</v>
      </c>
      <c r="K10" s="151"/>
      <c r="L10" s="218"/>
    </row>
    <row r="11" spans="1:12" s="20" customFormat="1" ht="20.100000000000001" customHeight="1" x14ac:dyDescent="0.2">
      <c r="A11" s="158">
        <v>43329</v>
      </c>
      <c r="B11" s="159" t="str">
        <f t="shared" si="0"/>
        <v>星期五</v>
      </c>
      <c r="C11" s="186"/>
      <c r="D11" s="38">
        <v>9540</v>
      </c>
      <c r="E11" s="120">
        <f t="shared" si="1"/>
        <v>1921.2700000000004</v>
      </c>
      <c r="F11" s="241"/>
      <c r="G11" s="241"/>
      <c r="H11" s="241"/>
      <c r="I11" s="241"/>
      <c r="J11" s="41" t="s">
        <v>14</v>
      </c>
      <c r="K11" s="151"/>
      <c r="L11" s="218"/>
    </row>
    <row r="12" spans="1:12" s="23" customFormat="1" ht="20.100000000000001" customHeight="1" x14ac:dyDescent="0.2">
      <c r="A12" s="158">
        <v>43329</v>
      </c>
      <c r="B12" s="159" t="str">
        <f t="shared" si="0"/>
        <v>星期五</v>
      </c>
      <c r="C12" s="191"/>
      <c r="D12" s="59">
        <v>725</v>
      </c>
      <c r="E12" s="136">
        <f t="shared" si="1"/>
        <v>1196.2700000000004</v>
      </c>
      <c r="F12" s="236"/>
      <c r="G12" s="236"/>
      <c r="H12" s="236"/>
      <c r="I12" s="236"/>
      <c r="J12" s="61" t="s">
        <v>15</v>
      </c>
      <c r="K12" s="151"/>
      <c r="L12" s="218"/>
    </row>
    <row r="13" spans="1:12" s="23" customFormat="1" ht="20.100000000000001" customHeight="1" x14ac:dyDescent="0.2">
      <c r="A13" s="158">
        <v>43329</v>
      </c>
      <c r="B13" s="159" t="str">
        <f t="shared" ref="B13:B63" si="2">TEXT(A13,"aaaa")</f>
        <v>星期五</v>
      </c>
      <c r="C13" s="186"/>
      <c r="D13" s="38">
        <v>439.77</v>
      </c>
      <c r="E13" s="120">
        <f t="shared" si="1"/>
        <v>756.50000000000045</v>
      </c>
      <c r="F13" s="241"/>
      <c r="G13" s="241"/>
      <c r="H13" s="241"/>
      <c r="I13" s="241"/>
      <c r="J13" s="41" t="s">
        <v>16</v>
      </c>
      <c r="K13" s="151"/>
      <c r="L13" s="22"/>
    </row>
    <row r="14" spans="1:12" s="23" customFormat="1" ht="20.100000000000001" customHeight="1" x14ac:dyDescent="0.2">
      <c r="A14" s="158">
        <v>43329</v>
      </c>
      <c r="B14" s="159" t="str">
        <f t="shared" si="2"/>
        <v>星期五</v>
      </c>
      <c r="C14" s="186">
        <v>83.97</v>
      </c>
      <c r="D14" s="38"/>
      <c r="E14" s="120">
        <f t="shared" si="1"/>
        <v>840.47000000000048</v>
      </c>
      <c r="F14" s="241"/>
      <c r="G14" s="241"/>
      <c r="H14" s="241"/>
      <c r="I14" s="241"/>
      <c r="J14" s="41" t="s">
        <v>17</v>
      </c>
      <c r="K14" s="151"/>
      <c r="L14" s="22"/>
    </row>
    <row r="15" spans="1:12" s="23" customFormat="1" ht="20.100000000000001" customHeight="1" x14ac:dyDescent="0.2">
      <c r="A15" s="158">
        <v>43329</v>
      </c>
      <c r="B15" s="159" t="str">
        <f t="shared" si="2"/>
        <v>星期五</v>
      </c>
      <c r="C15" s="186"/>
      <c r="D15" s="38">
        <v>83.97</v>
      </c>
      <c r="E15" s="120">
        <f t="shared" si="1"/>
        <v>756.50000000000045</v>
      </c>
      <c r="F15" s="241"/>
      <c r="G15" s="241"/>
      <c r="H15" s="241"/>
      <c r="I15" s="241"/>
      <c r="J15" s="41" t="s">
        <v>18</v>
      </c>
      <c r="K15" s="151"/>
      <c r="L15" s="22"/>
    </row>
    <row r="16" spans="1:12" s="23" customFormat="1" ht="20.100000000000001" customHeight="1" x14ac:dyDescent="0.2">
      <c r="A16" s="158">
        <v>43329</v>
      </c>
      <c r="B16" s="159" t="str">
        <f t="shared" si="2"/>
        <v>星期五</v>
      </c>
      <c r="C16" s="186">
        <v>90.76</v>
      </c>
      <c r="D16" s="38"/>
      <c r="E16" s="120">
        <f t="shared" si="1"/>
        <v>847.26000000000045</v>
      </c>
      <c r="F16" s="241"/>
      <c r="G16" s="241"/>
      <c r="H16" s="241"/>
      <c r="I16" s="241"/>
      <c r="J16" s="41" t="s">
        <v>19</v>
      </c>
      <c r="K16" s="151"/>
      <c r="L16" s="22"/>
    </row>
    <row r="17" spans="1:12" s="23" customFormat="1" ht="20.100000000000001" customHeight="1" x14ac:dyDescent="0.2">
      <c r="A17" s="158">
        <v>43329</v>
      </c>
      <c r="B17" s="159" t="str">
        <f t="shared" si="2"/>
        <v>星期五</v>
      </c>
      <c r="C17" s="186"/>
      <c r="D17" s="38">
        <v>90.76</v>
      </c>
      <c r="E17" s="120">
        <f t="shared" si="1"/>
        <v>756.50000000000045</v>
      </c>
      <c r="F17" s="241"/>
      <c r="G17" s="241"/>
      <c r="H17" s="241"/>
      <c r="I17" s="241"/>
      <c r="J17" s="41" t="s">
        <v>20</v>
      </c>
      <c r="K17" s="151"/>
      <c r="L17" s="22"/>
    </row>
    <row r="18" spans="1:12" s="20" customFormat="1" ht="20.100000000000001" customHeight="1" x14ac:dyDescent="0.2">
      <c r="A18" s="158">
        <v>43329</v>
      </c>
      <c r="B18" s="159" t="str">
        <f t="shared" si="2"/>
        <v>星期五</v>
      </c>
      <c r="C18" s="186">
        <v>30000</v>
      </c>
      <c r="D18" s="38"/>
      <c r="E18" s="120">
        <f t="shared" si="1"/>
        <v>30756.5</v>
      </c>
      <c r="F18" s="241"/>
      <c r="G18" s="241"/>
      <c r="H18" s="241"/>
      <c r="I18" s="241"/>
      <c r="J18" s="41" t="s">
        <v>21</v>
      </c>
      <c r="K18" s="151"/>
      <c r="L18" s="22"/>
    </row>
    <row r="19" spans="1:12" s="20" customFormat="1" ht="20.100000000000001" customHeight="1" x14ac:dyDescent="0.2">
      <c r="A19" s="174">
        <v>43329</v>
      </c>
      <c r="B19" s="187" t="str">
        <f t="shared" si="2"/>
        <v>星期五</v>
      </c>
      <c r="C19" s="188">
        <v>1500</v>
      </c>
      <c r="D19" s="110"/>
      <c r="E19" s="125">
        <f t="shared" si="1"/>
        <v>32256.5</v>
      </c>
      <c r="F19" s="242"/>
      <c r="G19" s="242"/>
      <c r="H19" s="242"/>
      <c r="I19" s="242"/>
      <c r="J19" s="111" t="s">
        <v>7</v>
      </c>
      <c r="K19" s="151"/>
      <c r="L19" s="22"/>
    </row>
    <row r="20" spans="1:12" s="20" customFormat="1" ht="20.100000000000001" customHeight="1" x14ac:dyDescent="0.2">
      <c r="A20" s="172">
        <v>43332</v>
      </c>
      <c r="B20" s="190" t="str">
        <f t="shared" si="2"/>
        <v>星期一</v>
      </c>
      <c r="C20" s="191"/>
      <c r="D20" s="59">
        <v>14000</v>
      </c>
      <c r="E20" s="136">
        <f t="shared" si="1"/>
        <v>18256.5</v>
      </c>
      <c r="F20" s="236"/>
      <c r="G20" s="236"/>
      <c r="H20" s="236"/>
      <c r="I20" s="236"/>
      <c r="J20" s="61" t="s">
        <v>22</v>
      </c>
      <c r="K20" s="151"/>
      <c r="L20" s="22"/>
    </row>
    <row r="21" spans="1:12" ht="20.100000000000001" customHeight="1" x14ac:dyDescent="0.2">
      <c r="A21" s="178">
        <v>43333</v>
      </c>
      <c r="B21" s="201" t="str">
        <f t="shared" si="2"/>
        <v>星期二</v>
      </c>
      <c r="C21" s="202"/>
      <c r="D21" s="42">
        <v>200</v>
      </c>
      <c r="E21" s="120">
        <f t="shared" si="1"/>
        <v>18056.5</v>
      </c>
      <c r="F21" s="241"/>
      <c r="G21" s="241"/>
      <c r="H21" s="241"/>
      <c r="I21" s="241"/>
      <c r="J21" s="43" t="s">
        <v>23</v>
      </c>
      <c r="K21" s="151"/>
    </row>
    <row r="22" spans="1:12" ht="20.100000000000001" customHeight="1" x14ac:dyDescent="0.2">
      <c r="A22" s="158">
        <v>43333</v>
      </c>
      <c r="B22" s="159" t="str">
        <f t="shared" si="2"/>
        <v>星期二</v>
      </c>
      <c r="C22" s="186"/>
      <c r="D22" s="38">
        <v>3000</v>
      </c>
      <c r="E22" s="120">
        <f t="shared" si="1"/>
        <v>15056.5</v>
      </c>
      <c r="F22" s="241"/>
      <c r="G22" s="241"/>
      <c r="H22" s="241"/>
      <c r="I22" s="241"/>
      <c r="J22" s="41" t="s">
        <v>24</v>
      </c>
      <c r="K22" s="151"/>
    </row>
    <row r="23" spans="1:12" ht="20.100000000000001" customHeight="1" x14ac:dyDescent="0.2">
      <c r="A23" s="178">
        <v>43335</v>
      </c>
      <c r="B23" s="201" t="str">
        <f t="shared" si="2"/>
        <v>星期四</v>
      </c>
      <c r="C23" s="202">
        <v>17.920000000000002</v>
      </c>
      <c r="D23" s="42"/>
      <c r="E23" s="120">
        <f t="shared" si="1"/>
        <v>15074.42</v>
      </c>
      <c r="F23" s="241"/>
      <c r="G23" s="241"/>
      <c r="H23" s="241"/>
      <c r="I23" s="241"/>
      <c r="J23" s="43" t="s">
        <v>17</v>
      </c>
      <c r="K23" s="151"/>
    </row>
    <row r="24" spans="1:12" ht="20.100000000000001" customHeight="1" x14ac:dyDescent="0.2">
      <c r="A24" s="178">
        <v>43335</v>
      </c>
      <c r="B24" s="201" t="str">
        <f t="shared" si="2"/>
        <v>星期四</v>
      </c>
      <c r="C24" s="202"/>
      <c r="D24" s="42">
        <v>17.920000000000002</v>
      </c>
      <c r="E24" s="120">
        <f t="shared" si="1"/>
        <v>15056.5</v>
      </c>
      <c r="F24" s="241"/>
      <c r="G24" s="241"/>
      <c r="H24" s="241"/>
      <c r="I24" s="241"/>
      <c r="J24" s="43" t="s">
        <v>18</v>
      </c>
      <c r="K24" s="151"/>
    </row>
    <row r="25" spans="1:12" ht="20.100000000000001" customHeight="1" x14ac:dyDescent="0.2">
      <c r="A25" s="178">
        <v>43336</v>
      </c>
      <c r="B25" s="201" t="str">
        <f t="shared" si="2"/>
        <v>星期五</v>
      </c>
      <c r="C25" s="202">
        <f>60000*(1-0.3%*3-1.2%)</f>
        <v>58740</v>
      </c>
      <c r="D25" s="42"/>
      <c r="E25" s="120">
        <f t="shared" si="1"/>
        <v>73796.5</v>
      </c>
      <c r="F25" s="241"/>
      <c r="G25" s="241"/>
      <c r="H25" s="241"/>
      <c r="I25" s="241"/>
      <c r="J25" s="43" t="s">
        <v>25</v>
      </c>
      <c r="K25" s="151"/>
    </row>
    <row r="26" spans="1:12" s="23" customFormat="1" ht="20.100000000000001" customHeight="1" x14ac:dyDescent="0.2">
      <c r="A26" s="178">
        <v>43336</v>
      </c>
      <c r="B26" s="201" t="str">
        <f t="shared" si="2"/>
        <v>星期五</v>
      </c>
      <c r="C26" s="203"/>
      <c r="D26" s="63">
        <v>13800</v>
      </c>
      <c r="E26" s="120">
        <f t="shared" si="1"/>
        <v>59996.5</v>
      </c>
      <c r="F26" s="241"/>
      <c r="G26" s="241"/>
      <c r="H26" s="241"/>
      <c r="I26" s="241"/>
      <c r="J26" s="66" t="s">
        <v>26</v>
      </c>
      <c r="K26" s="151"/>
      <c r="L26" s="22"/>
    </row>
    <row r="27" spans="1:12" ht="20.100000000000001" customHeight="1" x14ac:dyDescent="0.2">
      <c r="A27" s="178">
        <v>43336</v>
      </c>
      <c r="B27" s="201" t="str">
        <f t="shared" si="2"/>
        <v>星期五</v>
      </c>
      <c r="C27" s="202">
        <v>10.65</v>
      </c>
      <c r="D27" s="42"/>
      <c r="E27" s="120">
        <f t="shared" si="1"/>
        <v>60007.15</v>
      </c>
      <c r="F27" s="241"/>
      <c r="G27" s="241"/>
      <c r="H27" s="241"/>
      <c r="I27" s="241"/>
      <c r="J27" s="43" t="s">
        <v>27</v>
      </c>
      <c r="K27" s="151"/>
    </row>
    <row r="28" spans="1:12" ht="20.100000000000001" customHeight="1" x14ac:dyDescent="0.2">
      <c r="A28" s="178">
        <v>43336</v>
      </c>
      <c r="B28" s="201" t="str">
        <f t="shared" si="2"/>
        <v>星期五</v>
      </c>
      <c r="C28" s="202"/>
      <c r="D28" s="42">
        <v>10.65</v>
      </c>
      <c r="E28" s="120">
        <f t="shared" si="1"/>
        <v>59996.5</v>
      </c>
      <c r="F28" s="241"/>
      <c r="G28" s="241"/>
      <c r="H28" s="241"/>
      <c r="I28" s="241"/>
      <c r="J28" s="43" t="s">
        <v>28</v>
      </c>
      <c r="K28" s="151"/>
    </row>
    <row r="29" spans="1:12" ht="20.100000000000001" customHeight="1" x14ac:dyDescent="0.2">
      <c r="A29" s="178">
        <v>43336</v>
      </c>
      <c r="B29" s="201" t="str">
        <f t="shared" si="2"/>
        <v>星期五</v>
      </c>
      <c r="C29" s="202">
        <v>133.75</v>
      </c>
      <c r="D29" s="42"/>
      <c r="E29" s="120">
        <f t="shared" si="1"/>
        <v>60130.25</v>
      </c>
      <c r="F29" s="241"/>
      <c r="G29" s="241"/>
      <c r="H29" s="241"/>
      <c r="I29" s="241"/>
      <c r="J29" s="43" t="s">
        <v>29</v>
      </c>
      <c r="K29" s="151"/>
    </row>
    <row r="30" spans="1:12" ht="20.100000000000001" customHeight="1" x14ac:dyDescent="0.2">
      <c r="A30" s="178">
        <v>43340</v>
      </c>
      <c r="B30" s="201" t="str">
        <f t="shared" si="2"/>
        <v>星期二</v>
      </c>
      <c r="C30" s="202">
        <v>1168.2</v>
      </c>
      <c r="D30" s="42"/>
      <c r="E30" s="120">
        <f t="shared" si="1"/>
        <v>61298.45</v>
      </c>
      <c r="F30" s="241"/>
      <c r="G30" s="241"/>
      <c r="H30" s="241"/>
      <c r="I30" s="241"/>
      <c r="J30" s="43" t="s">
        <v>30</v>
      </c>
      <c r="K30" s="151"/>
    </row>
    <row r="31" spans="1:12" ht="20.100000000000001" customHeight="1" x14ac:dyDescent="0.2">
      <c r="A31" s="178">
        <v>43341</v>
      </c>
      <c r="B31" s="201" t="str">
        <f t="shared" si="2"/>
        <v>星期三</v>
      </c>
      <c r="C31" s="202">
        <v>456.26</v>
      </c>
      <c r="D31" s="42"/>
      <c r="E31" s="120">
        <f t="shared" si="1"/>
        <v>61754.71</v>
      </c>
      <c r="F31" s="241"/>
      <c r="G31" s="241"/>
      <c r="H31" s="241"/>
      <c r="I31" s="241"/>
      <c r="J31" s="43" t="s">
        <v>31</v>
      </c>
      <c r="K31" s="151"/>
    </row>
    <row r="32" spans="1:12" ht="20.100000000000001" customHeight="1" x14ac:dyDescent="0.2">
      <c r="A32" s="158">
        <v>43342</v>
      </c>
      <c r="B32" s="204" t="str">
        <f t="shared" si="2"/>
        <v>星期四</v>
      </c>
      <c r="C32" s="186"/>
      <c r="D32" s="38">
        <v>14000</v>
      </c>
      <c r="E32" s="120">
        <f t="shared" si="1"/>
        <v>47754.71</v>
      </c>
      <c r="F32" s="241"/>
      <c r="G32" s="241"/>
      <c r="H32" s="241"/>
      <c r="I32" s="241"/>
      <c r="J32" s="41" t="s">
        <v>32</v>
      </c>
      <c r="K32" s="151"/>
    </row>
    <row r="33" spans="1:11" ht="20.100000000000001" customHeight="1" x14ac:dyDescent="0.2">
      <c r="A33" s="158">
        <v>43342</v>
      </c>
      <c r="B33" s="204" t="str">
        <f t="shared" si="2"/>
        <v>星期四</v>
      </c>
      <c r="C33" s="186"/>
      <c r="D33" s="38">
        <v>10000</v>
      </c>
      <c r="E33" s="120">
        <f t="shared" si="1"/>
        <v>37754.71</v>
      </c>
      <c r="F33" s="241"/>
      <c r="G33" s="241"/>
      <c r="H33" s="241"/>
      <c r="I33" s="241"/>
      <c r="J33" s="41" t="s">
        <v>33</v>
      </c>
      <c r="K33" s="151"/>
    </row>
    <row r="34" spans="1:11" ht="20.100000000000001" customHeight="1" x14ac:dyDescent="0.2">
      <c r="A34" s="178">
        <v>43342</v>
      </c>
      <c r="B34" s="204" t="str">
        <f t="shared" si="2"/>
        <v>星期四</v>
      </c>
      <c r="C34" s="186"/>
      <c r="D34" s="39">
        <v>380</v>
      </c>
      <c r="E34" s="123">
        <f t="shared" si="1"/>
        <v>37374.71</v>
      </c>
      <c r="F34" s="243"/>
      <c r="G34" s="243"/>
      <c r="H34" s="243"/>
      <c r="I34" s="243"/>
      <c r="J34" s="41" t="s">
        <v>34</v>
      </c>
      <c r="K34" s="151"/>
    </row>
    <row r="35" spans="1:11" ht="20.100000000000001" customHeight="1" x14ac:dyDescent="0.2">
      <c r="A35" s="205">
        <v>43342</v>
      </c>
      <c r="B35" s="206" t="str">
        <f t="shared" si="2"/>
        <v>星期四</v>
      </c>
      <c r="C35" s="207">
        <v>15.39</v>
      </c>
      <c r="D35" s="54"/>
      <c r="E35" s="125">
        <f t="shared" si="1"/>
        <v>37390.1</v>
      </c>
      <c r="F35" s="242"/>
      <c r="G35" s="242"/>
      <c r="H35" s="242"/>
      <c r="I35" s="242"/>
      <c r="J35" s="56" t="s">
        <v>35</v>
      </c>
      <c r="K35" s="151"/>
    </row>
    <row r="36" spans="1:11" ht="20.100000000000001" customHeight="1" x14ac:dyDescent="0.2">
      <c r="A36" s="208">
        <v>43345</v>
      </c>
      <c r="B36" s="209" t="str">
        <f t="shared" si="2"/>
        <v>星期日</v>
      </c>
      <c r="C36" s="210">
        <v>485.42</v>
      </c>
      <c r="D36" s="71"/>
      <c r="E36" s="136">
        <f t="shared" si="1"/>
        <v>37875.519999999997</v>
      </c>
      <c r="F36" s="236"/>
      <c r="G36" s="236"/>
      <c r="H36" s="236"/>
      <c r="I36" s="236"/>
      <c r="J36" s="72" t="s">
        <v>36</v>
      </c>
      <c r="K36" s="151"/>
    </row>
    <row r="37" spans="1:11" ht="20.100000000000001" customHeight="1" x14ac:dyDescent="0.2">
      <c r="A37" s="178">
        <v>43346</v>
      </c>
      <c r="B37" s="211" t="str">
        <f t="shared" si="2"/>
        <v>星期一</v>
      </c>
      <c r="C37" s="202"/>
      <c r="D37" s="42">
        <v>7000</v>
      </c>
      <c r="E37" s="120">
        <f t="shared" si="1"/>
        <v>30875.519999999997</v>
      </c>
      <c r="F37" s="241"/>
      <c r="G37" s="241"/>
      <c r="H37" s="241"/>
      <c r="I37" s="241"/>
      <c r="J37" s="43" t="s">
        <v>37</v>
      </c>
      <c r="K37" s="151"/>
    </row>
    <row r="38" spans="1:11" ht="20.100000000000001" customHeight="1" x14ac:dyDescent="0.2">
      <c r="A38" s="178">
        <v>43347</v>
      </c>
      <c r="B38" s="211" t="str">
        <f t="shared" si="2"/>
        <v>星期二</v>
      </c>
      <c r="C38" s="202">
        <v>212.98</v>
      </c>
      <c r="D38" s="42"/>
      <c r="E38" s="120">
        <f t="shared" si="1"/>
        <v>31088.499999999996</v>
      </c>
      <c r="F38" s="241"/>
      <c r="G38" s="241"/>
      <c r="H38" s="241"/>
      <c r="I38" s="241"/>
      <c r="J38" s="43" t="s">
        <v>38</v>
      </c>
      <c r="K38" s="151"/>
    </row>
    <row r="39" spans="1:11" ht="20.100000000000001" customHeight="1" x14ac:dyDescent="0.2">
      <c r="A39" s="178">
        <v>43347</v>
      </c>
      <c r="B39" s="211" t="str">
        <f t="shared" si="2"/>
        <v>星期二</v>
      </c>
      <c r="C39" s="202"/>
      <c r="D39" s="42">
        <v>180</v>
      </c>
      <c r="E39" s="120">
        <f t="shared" si="1"/>
        <v>30908.499999999996</v>
      </c>
      <c r="F39" s="241"/>
      <c r="G39" s="241"/>
      <c r="H39" s="241"/>
      <c r="I39" s="241"/>
      <c r="J39" s="43" t="s">
        <v>39</v>
      </c>
      <c r="K39" s="151"/>
    </row>
    <row r="40" spans="1:11" ht="20.100000000000001" customHeight="1" x14ac:dyDescent="0.2">
      <c r="A40" s="178">
        <v>43351</v>
      </c>
      <c r="B40" s="211" t="str">
        <f t="shared" si="2"/>
        <v>星期六</v>
      </c>
      <c r="C40" s="202">
        <v>186.23</v>
      </c>
      <c r="D40" s="42"/>
      <c r="E40" s="120">
        <f t="shared" si="1"/>
        <v>31094.729999999996</v>
      </c>
      <c r="F40" s="241"/>
      <c r="G40" s="241"/>
      <c r="H40" s="241"/>
      <c r="I40" s="241"/>
      <c r="J40" s="43" t="s">
        <v>40</v>
      </c>
      <c r="K40" s="151"/>
    </row>
    <row r="41" spans="1:11" ht="20.100000000000001" customHeight="1" x14ac:dyDescent="0.2">
      <c r="A41" s="178">
        <v>43352</v>
      </c>
      <c r="B41" s="211" t="str">
        <f t="shared" si="2"/>
        <v>星期日</v>
      </c>
      <c r="C41" s="202"/>
      <c r="D41" s="42">
        <v>186.23</v>
      </c>
      <c r="E41" s="120">
        <f t="shared" si="1"/>
        <v>30908.499999999996</v>
      </c>
      <c r="F41" s="241"/>
      <c r="G41" s="241"/>
      <c r="H41" s="241"/>
      <c r="I41" s="241"/>
      <c r="J41" s="43" t="s">
        <v>41</v>
      </c>
      <c r="K41" s="151"/>
    </row>
    <row r="42" spans="1:11" ht="20.100000000000001" customHeight="1" x14ac:dyDescent="0.2">
      <c r="A42" s="178">
        <v>43355</v>
      </c>
      <c r="B42" s="211" t="str">
        <f t="shared" si="2"/>
        <v>星期三</v>
      </c>
      <c r="C42" s="202">
        <v>2294.4</v>
      </c>
      <c r="D42" s="42"/>
      <c r="E42" s="120">
        <f t="shared" si="1"/>
        <v>33202.899999999994</v>
      </c>
      <c r="F42" s="241"/>
      <c r="G42" s="241"/>
      <c r="H42" s="241"/>
      <c r="I42" s="241"/>
      <c r="J42" s="43" t="s">
        <v>42</v>
      </c>
      <c r="K42" s="151"/>
    </row>
    <row r="43" spans="1:11" ht="20.100000000000001" customHeight="1" x14ac:dyDescent="0.2">
      <c r="A43" s="178">
        <v>43356</v>
      </c>
      <c r="B43" s="211" t="str">
        <f t="shared" si="2"/>
        <v>星期四</v>
      </c>
      <c r="C43" s="202">
        <v>62.27</v>
      </c>
      <c r="D43" s="42"/>
      <c r="E43" s="120">
        <f t="shared" si="1"/>
        <v>33265.169999999991</v>
      </c>
      <c r="F43" s="241"/>
      <c r="G43" s="241"/>
      <c r="H43" s="241"/>
      <c r="I43" s="241"/>
      <c r="J43" s="43" t="s">
        <v>43</v>
      </c>
      <c r="K43" s="151"/>
    </row>
    <row r="44" spans="1:11" ht="20.100000000000001" customHeight="1" x14ac:dyDescent="0.2">
      <c r="A44" s="178">
        <v>43357</v>
      </c>
      <c r="B44" s="211" t="str">
        <f t="shared" si="2"/>
        <v>星期五</v>
      </c>
      <c r="C44" s="202">
        <v>683.72577000000001</v>
      </c>
      <c r="D44" s="42"/>
      <c r="E44" s="120">
        <f t="shared" si="1"/>
        <v>33948.895769999988</v>
      </c>
      <c r="F44" s="241"/>
      <c r="G44" s="241"/>
      <c r="H44" s="241"/>
      <c r="I44" s="241"/>
      <c r="J44" s="43" t="s">
        <v>44</v>
      </c>
      <c r="K44" s="151"/>
    </row>
    <row r="45" spans="1:11" ht="20.100000000000001" customHeight="1" x14ac:dyDescent="0.2">
      <c r="A45" s="178">
        <v>43357</v>
      </c>
      <c r="B45" s="211" t="str">
        <f t="shared" si="2"/>
        <v>星期五</v>
      </c>
      <c r="C45" s="202"/>
      <c r="D45" s="42">
        <v>683.73</v>
      </c>
      <c r="E45" s="120">
        <f t="shared" si="1"/>
        <v>33265.165769999985</v>
      </c>
      <c r="F45" s="241"/>
      <c r="G45" s="241"/>
      <c r="H45" s="241"/>
      <c r="I45" s="241"/>
      <c r="J45" s="43" t="s">
        <v>45</v>
      </c>
      <c r="K45" s="151"/>
    </row>
    <row r="46" spans="1:11" ht="20.100000000000001" customHeight="1" x14ac:dyDescent="0.2">
      <c r="A46" s="178">
        <v>43359</v>
      </c>
      <c r="B46" s="211" t="str">
        <f t="shared" si="2"/>
        <v>星期日</v>
      </c>
      <c r="C46" s="202">
        <v>107.04</v>
      </c>
      <c r="D46" s="42"/>
      <c r="E46" s="120">
        <f t="shared" si="1"/>
        <v>33372.205769999986</v>
      </c>
      <c r="F46" s="241"/>
      <c r="G46" s="241"/>
      <c r="H46" s="241"/>
      <c r="I46" s="241"/>
      <c r="J46" s="43" t="s">
        <v>46</v>
      </c>
      <c r="K46" s="151"/>
    </row>
    <row r="47" spans="1:11" ht="20.100000000000001" customHeight="1" x14ac:dyDescent="0.2">
      <c r="A47" s="178">
        <v>43360</v>
      </c>
      <c r="B47" s="211" t="str">
        <f t="shared" si="2"/>
        <v>星期一</v>
      </c>
      <c r="C47" s="186">
        <v>83.63</v>
      </c>
      <c r="D47" s="38"/>
      <c r="E47" s="120">
        <f t="shared" si="1"/>
        <v>33455.835769999983</v>
      </c>
      <c r="F47" s="241"/>
      <c r="G47" s="241"/>
      <c r="H47" s="241"/>
      <c r="I47" s="241"/>
      <c r="J47" s="41" t="s">
        <v>47</v>
      </c>
      <c r="K47" s="151"/>
    </row>
    <row r="48" spans="1:11" ht="20.100000000000001" customHeight="1" x14ac:dyDescent="0.2">
      <c r="A48" s="178">
        <v>43360</v>
      </c>
      <c r="B48" s="211" t="str">
        <f t="shared" si="2"/>
        <v>星期一</v>
      </c>
      <c r="C48" s="186"/>
      <c r="D48" s="186">
        <v>83.63</v>
      </c>
      <c r="E48" s="120">
        <f t="shared" si="1"/>
        <v>33372.205769999986</v>
      </c>
      <c r="F48" s="241"/>
      <c r="G48" s="241"/>
      <c r="H48" s="241"/>
      <c r="I48" s="241"/>
      <c r="J48" s="66" t="s">
        <v>48</v>
      </c>
      <c r="K48" s="151"/>
    </row>
    <row r="49" spans="1:16384" ht="20.100000000000001" customHeight="1" x14ac:dyDescent="0.2">
      <c r="A49" s="178">
        <v>43363</v>
      </c>
      <c r="B49" s="211" t="str">
        <f t="shared" si="2"/>
        <v>星期四</v>
      </c>
      <c r="C49" s="202"/>
      <c r="D49" s="42">
        <v>234.6</v>
      </c>
      <c r="E49" s="120">
        <f t="shared" si="1"/>
        <v>33137.605769999987</v>
      </c>
      <c r="F49" s="241"/>
      <c r="G49" s="241"/>
      <c r="H49" s="241"/>
      <c r="I49" s="241"/>
      <c r="J49" s="43" t="s">
        <v>49</v>
      </c>
      <c r="K49" s="151"/>
    </row>
    <row r="50" spans="1:16384" ht="20.100000000000001" customHeight="1" x14ac:dyDescent="0.2">
      <c r="A50" s="178">
        <v>43363</v>
      </c>
      <c r="B50" s="211" t="str">
        <f t="shared" si="2"/>
        <v>星期四</v>
      </c>
      <c r="C50" s="202"/>
      <c r="D50" s="42">
        <v>741.17</v>
      </c>
      <c r="E50" s="120">
        <f t="shared" si="1"/>
        <v>32396.435769999989</v>
      </c>
      <c r="F50" s="241"/>
      <c r="G50" s="241"/>
      <c r="H50" s="241"/>
      <c r="I50" s="241"/>
      <c r="J50" s="43" t="s">
        <v>50</v>
      </c>
      <c r="K50" s="151"/>
    </row>
    <row r="51" spans="1:16384" ht="20.100000000000001" customHeight="1" x14ac:dyDescent="0.2">
      <c r="A51" s="178">
        <v>43364</v>
      </c>
      <c r="B51" s="211" t="str">
        <f t="shared" si="2"/>
        <v>星期五</v>
      </c>
      <c r="C51" s="202"/>
      <c r="D51" s="212">
        <v>70.387716666666705</v>
      </c>
      <c r="E51" s="120">
        <f t="shared" si="1"/>
        <v>32326.048053333321</v>
      </c>
      <c r="F51" s="241"/>
      <c r="G51" s="241"/>
      <c r="H51" s="241"/>
      <c r="I51" s="241"/>
      <c r="J51" s="43" t="s">
        <v>51</v>
      </c>
      <c r="K51" s="151"/>
    </row>
    <row r="52" spans="1:16384" ht="20.100000000000001" customHeight="1" x14ac:dyDescent="0.2">
      <c r="A52" s="178">
        <v>43364</v>
      </c>
      <c r="B52" s="211" t="str">
        <f t="shared" si="2"/>
        <v>星期五</v>
      </c>
      <c r="C52" s="202"/>
      <c r="D52" s="212">
        <v>266.83</v>
      </c>
      <c r="E52" s="120">
        <f t="shared" si="1"/>
        <v>32059.218053333319</v>
      </c>
      <c r="F52" s="241"/>
      <c r="G52" s="241"/>
      <c r="H52" s="241"/>
      <c r="I52" s="241"/>
      <c r="J52" s="43" t="s">
        <v>52</v>
      </c>
      <c r="K52" s="151"/>
    </row>
    <row r="53" spans="1:16384" ht="20.100000000000001" customHeight="1" x14ac:dyDescent="0.2">
      <c r="A53" s="178">
        <v>43365</v>
      </c>
      <c r="B53" s="211" t="str">
        <f t="shared" si="2"/>
        <v>星期六</v>
      </c>
      <c r="C53" s="202">
        <v>760</v>
      </c>
      <c r="D53" s="212"/>
      <c r="E53" s="120">
        <f t="shared" si="1"/>
        <v>32819.218053333316</v>
      </c>
      <c r="F53" s="241"/>
      <c r="G53" s="241"/>
      <c r="H53" s="241"/>
      <c r="I53" s="241"/>
      <c r="J53" s="43" t="s">
        <v>53</v>
      </c>
      <c r="K53" s="151"/>
    </row>
    <row r="54" spans="1:16384" ht="20.100000000000001" customHeight="1" x14ac:dyDescent="0.2">
      <c r="A54" s="178">
        <v>43366</v>
      </c>
      <c r="B54" s="211" t="str">
        <f t="shared" si="2"/>
        <v>星期日</v>
      </c>
      <c r="C54" s="186">
        <v>17.850000000000001</v>
      </c>
      <c r="D54" s="213"/>
      <c r="E54" s="120">
        <f t="shared" si="1"/>
        <v>32837.068053333314</v>
      </c>
      <c r="F54" s="241"/>
      <c r="G54" s="241"/>
      <c r="H54" s="241"/>
      <c r="I54" s="241"/>
      <c r="J54" s="41" t="s">
        <v>47</v>
      </c>
      <c r="K54" s="151"/>
    </row>
    <row r="55" spans="1:16384" ht="20.100000000000001" customHeight="1" x14ac:dyDescent="0.2">
      <c r="A55" s="178">
        <v>43366</v>
      </c>
      <c r="B55" s="211" t="str">
        <f t="shared" si="2"/>
        <v>星期日</v>
      </c>
      <c r="C55" s="186"/>
      <c r="D55" s="186">
        <v>17.850000000000001</v>
      </c>
      <c r="E55" s="120">
        <f t="shared" si="1"/>
        <v>32819.218053333316</v>
      </c>
      <c r="F55" s="241"/>
      <c r="G55" s="241"/>
      <c r="H55" s="241"/>
      <c r="I55" s="241"/>
      <c r="J55" s="66" t="s">
        <v>48</v>
      </c>
      <c r="K55" s="151"/>
    </row>
    <row r="56" spans="1:16384" ht="20.100000000000001" customHeight="1" x14ac:dyDescent="0.2">
      <c r="A56" s="178">
        <v>43366</v>
      </c>
      <c r="B56" s="211" t="str">
        <f t="shared" si="2"/>
        <v>星期日</v>
      </c>
      <c r="C56" s="202">
        <v>1153.463076</v>
      </c>
      <c r="D56" s="212"/>
      <c r="E56" s="120">
        <f t="shared" si="1"/>
        <v>33972.681129333316</v>
      </c>
      <c r="F56" s="241"/>
      <c r="G56" s="241"/>
      <c r="H56" s="241"/>
      <c r="I56" s="241"/>
      <c r="J56" s="41" t="s">
        <v>54</v>
      </c>
      <c r="K56" s="151"/>
    </row>
    <row r="57" spans="1:16384" ht="20.100000000000001" customHeight="1" x14ac:dyDescent="0.2">
      <c r="A57" s="178">
        <v>43367</v>
      </c>
      <c r="B57" s="211" t="str">
        <f t="shared" si="2"/>
        <v>星期一</v>
      </c>
      <c r="C57" s="202">
        <v>378.04</v>
      </c>
      <c r="D57" s="212"/>
      <c r="E57" s="120">
        <f t="shared" si="1"/>
        <v>34350.721129333317</v>
      </c>
      <c r="F57" s="241"/>
      <c r="G57" s="241"/>
      <c r="H57" s="241"/>
      <c r="I57" s="241"/>
      <c r="J57" s="41" t="s">
        <v>55</v>
      </c>
      <c r="K57" s="151"/>
    </row>
    <row r="58" spans="1:16384" ht="20.100000000000001" customHeight="1" x14ac:dyDescent="0.2">
      <c r="A58" s="178">
        <v>43367</v>
      </c>
      <c r="B58" s="211" t="str">
        <f t="shared" si="2"/>
        <v>星期一</v>
      </c>
      <c r="C58" s="202"/>
      <c r="D58" s="42">
        <v>378.04</v>
      </c>
      <c r="E58" s="120">
        <f t="shared" si="1"/>
        <v>33972.681129333316</v>
      </c>
      <c r="F58" s="241"/>
      <c r="G58" s="241"/>
      <c r="H58" s="241"/>
      <c r="I58" s="241"/>
      <c r="J58" s="41" t="s">
        <v>56</v>
      </c>
      <c r="K58" s="151"/>
    </row>
    <row r="59" spans="1:16384" ht="20.100000000000001" customHeight="1" x14ac:dyDescent="0.2">
      <c r="A59" s="178">
        <v>43368</v>
      </c>
      <c r="B59" s="211" t="str">
        <f t="shared" si="2"/>
        <v>星期二</v>
      </c>
      <c r="C59" s="202">
        <v>133.16999999999999</v>
      </c>
      <c r="D59" s="42"/>
      <c r="E59" s="120">
        <f t="shared" si="1"/>
        <v>34105.851129333314</v>
      </c>
      <c r="F59" s="241"/>
      <c r="G59" s="241"/>
      <c r="H59" s="241"/>
      <c r="I59" s="241"/>
      <c r="J59" s="41" t="s">
        <v>29</v>
      </c>
      <c r="K59" s="151"/>
    </row>
    <row r="60" spans="1:16384" ht="20.100000000000001" customHeight="1" x14ac:dyDescent="0.2">
      <c r="A60" s="178">
        <v>43368</v>
      </c>
      <c r="B60" s="211" t="str">
        <f t="shared" si="2"/>
        <v>星期二</v>
      </c>
      <c r="C60" s="202"/>
      <c r="D60" s="212">
        <v>2687.6493780000001</v>
      </c>
      <c r="E60" s="120">
        <f t="shared" si="1"/>
        <v>31418.201751333312</v>
      </c>
      <c r="F60" s="241"/>
      <c r="G60" s="241"/>
      <c r="H60" s="241"/>
      <c r="I60" s="241"/>
      <c r="J60" s="43" t="s">
        <v>57</v>
      </c>
      <c r="K60" s="151"/>
    </row>
    <row r="61" spans="1:16384" ht="20.100000000000001" customHeight="1" x14ac:dyDescent="0.2">
      <c r="A61" s="178">
        <v>43369</v>
      </c>
      <c r="B61" s="211" t="str">
        <f t="shared" si="2"/>
        <v>星期三</v>
      </c>
      <c r="C61" s="202">
        <v>293.87</v>
      </c>
      <c r="D61" s="212"/>
      <c r="E61" s="120">
        <f t="shared" si="1"/>
        <v>31712.071751333311</v>
      </c>
      <c r="F61" s="241"/>
      <c r="G61" s="241"/>
      <c r="H61" s="241"/>
      <c r="I61" s="241"/>
      <c r="J61" s="41" t="s">
        <v>58</v>
      </c>
      <c r="K61" s="151"/>
    </row>
    <row r="62" spans="1:16384" ht="20.100000000000001" customHeight="1" x14ac:dyDescent="0.2">
      <c r="A62" s="178">
        <v>43370</v>
      </c>
      <c r="B62" s="211" t="str">
        <f t="shared" si="2"/>
        <v>星期四</v>
      </c>
      <c r="C62" s="202">
        <v>1168.2</v>
      </c>
      <c r="D62" s="212"/>
      <c r="E62" s="120">
        <f t="shared" si="1"/>
        <v>32880.271751333312</v>
      </c>
      <c r="F62" s="241"/>
      <c r="G62" s="241"/>
      <c r="H62" s="241"/>
      <c r="I62" s="241"/>
      <c r="J62" s="41" t="s">
        <v>59</v>
      </c>
      <c r="K62" s="151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  <c r="BFX62"/>
      <c r="BFY62"/>
      <c r="BFZ62"/>
      <c r="BGA62"/>
      <c r="BGB62"/>
      <c r="BGC62"/>
      <c r="BGD62"/>
      <c r="BGE62"/>
      <c r="BGF62"/>
      <c r="BGG62"/>
      <c r="BGH62"/>
      <c r="BGI62"/>
      <c r="BGJ62"/>
      <c r="BGK62"/>
      <c r="BGL62"/>
      <c r="BGM62"/>
      <c r="BGN62"/>
      <c r="BGO62"/>
      <c r="BGP62"/>
      <c r="BGQ62"/>
      <c r="BGR62"/>
      <c r="BGS62"/>
      <c r="BGT62"/>
      <c r="BGU62"/>
      <c r="BGV62"/>
      <c r="BGW62"/>
      <c r="BGX62"/>
      <c r="BGY62"/>
      <c r="BGZ62"/>
      <c r="BHA62"/>
      <c r="BHB62"/>
      <c r="BHC62"/>
      <c r="BHD62"/>
      <c r="BHE62"/>
      <c r="BHF62"/>
      <c r="BHG62"/>
      <c r="BHH62"/>
      <c r="BHI62"/>
      <c r="BHJ62"/>
      <c r="BHK62"/>
      <c r="BHL62"/>
      <c r="BHM62"/>
      <c r="BHN62"/>
      <c r="BHO62"/>
      <c r="BHP62"/>
      <c r="BHQ62"/>
      <c r="BHR62"/>
      <c r="BHS62"/>
      <c r="BHT62"/>
      <c r="BHU62"/>
      <c r="BHV62"/>
      <c r="BHW62"/>
      <c r="BHX62"/>
      <c r="BHY62"/>
      <c r="BHZ62"/>
      <c r="BIA62"/>
      <c r="BIB62"/>
      <c r="BIC62"/>
      <c r="BID62"/>
      <c r="BIE62"/>
      <c r="BIF62"/>
      <c r="BIG62"/>
      <c r="BIH62"/>
      <c r="BII62"/>
      <c r="BIJ62"/>
      <c r="BIK62"/>
      <c r="BIL62"/>
      <c r="BIM62"/>
      <c r="BIN62"/>
      <c r="BIO62"/>
      <c r="BIP62"/>
      <c r="BIQ62"/>
      <c r="BIR62"/>
      <c r="BIS62"/>
      <c r="BIT62"/>
      <c r="BIU62"/>
      <c r="BIV62"/>
      <c r="BIW62"/>
      <c r="BIX62"/>
      <c r="BIY62"/>
      <c r="BIZ62"/>
      <c r="BJA62"/>
      <c r="BJB62"/>
      <c r="BJC62"/>
      <c r="BJD62"/>
      <c r="BJE62"/>
      <c r="BJF62"/>
      <c r="BJG62"/>
      <c r="BJH62"/>
      <c r="BJI62"/>
      <c r="BJJ62"/>
      <c r="BJK62"/>
      <c r="BJL62"/>
      <c r="BJM62"/>
      <c r="BJN62"/>
      <c r="BJO62"/>
      <c r="BJP62"/>
      <c r="BJQ62"/>
      <c r="BJR62"/>
      <c r="BJS62"/>
      <c r="BJT62"/>
      <c r="BJU62"/>
      <c r="BJV62"/>
      <c r="BJW62"/>
      <c r="BJX62"/>
      <c r="BJY62"/>
      <c r="BJZ62"/>
      <c r="BKA62"/>
      <c r="BKB62"/>
      <c r="BKC62"/>
      <c r="BKD62"/>
      <c r="BKE62"/>
      <c r="BKF62"/>
      <c r="BKG62"/>
      <c r="BKH62"/>
      <c r="BKI62"/>
      <c r="BKJ62"/>
      <c r="BKK62"/>
      <c r="BKL62"/>
      <c r="BKM62"/>
      <c r="BKN62"/>
      <c r="BKO62"/>
      <c r="BKP62"/>
      <c r="BKQ62"/>
      <c r="BKR62"/>
      <c r="BKS62"/>
      <c r="BKT62"/>
      <c r="BKU62"/>
      <c r="BKV62"/>
      <c r="BKW62"/>
      <c r="BKX62"/>
      <c r="BKY62"/>
      <c r="BKZ62"/>
      <c r="BLA62"/>
      <c r="BLB62"/>
      <c r="BLC62"/>
      <c r="BLD62"/>
      <c r="BLE62"/>
      <c r="BLF62"/>
      <c r="BLG62"/>
      <c r="BLH62"/>
      <c r="BLI62"/>
      <c r="BLJ62"/>
      <c r="BLK62"/>
      <c r="BLL62"/>
      <c r="BLM62"/>
      <c r="BLN62"/>
      <c r="BLO62"/>
      <c r="BLP62"/>
      <c r="BLQ62"/>
      <c r="BLR62"/>
      <c r="BLS62"/>
      <c r="BLT62"/>
      <c r="BLU62"/>
      <c r="BLV62"/>
      <c r="BLW62"/>
      <c r="BLX62"/>
      <c r="BLY62"/>
      <c r="BLZ62"/>
      <c r="BMA62"/>
      <c r="BMB62"/>
      <c r="BMC62"/>
      <c r="BMD62"/>
      <c r="BME62"/>
      <c r="BMF62"/>
      <c r="BMG62"/>
      <c r="BMH62"/>
      <c r="BMI62"/>
      <c r="BMJ62"/>
      <c r="BMK62"/>
      <c r="BML62"/>
      <c r="BMM62"/>
      <c r="BMN62"/>
      <c r="BMO62"/>
      <c r="BMP62"/>
      <c r="BMQ62"/>
      <c r="BMR62"/>
      <c r="BMS62"/>
      <c r="BMT62"/>
      <c r="BMU62"/>
      <c r="BMV62"/>
      <c r="BMW62"/>
      <c r="BMX62"/>
      <c r="BMY62"/>
      <c r="BMZ62"/>
      <c r="BNA62"/>
      <c r="BNB62"/>
      <c r="BNC62"/>
      <c r="BND62"/>
      <c r="BNE62"/>
      <c r="BNF62"/>
      <c r="BNG62"/>
      <c r="BNH62"/>
      <c r="BNI62"/>
      <c r="BNJ62"/>
      <c r="BNK62"/>
      <c r="BNL62"/>
      <c r="BNM62"/>
      <c r="BNN62"/>
      <c r="BNO62"/>
      <c r="BNP62"/>
      <c r="BNQ62"/>
      <c r="BNR62"/>
      <c r="BNS62"/>
      <c r="BNT62"/>
      <c r="BNU62"/>
      <c r="BNV62"/>
      <c r="BNW62"/>
      <c r="BNX62"/>
      <c r="BNY62"/>
      <c r="BNZ62"/>
      <c r="BOA62"/>
      <c r="BOB62"/>
      <c r="BOC62"/>
      <c r="BOD62"/>
      <c r="BOE62"/>
      <c r="BOF62"/>
      <c r="BOG62"/>
      <c r="BOH62"/>
      <c r="BOI62"/>
      <c r="BOJ62"/>
      <c r="BOK62"/>
      <c r="BOL62"/>
      <c r="BOM62"/>
      <c r="BON62"/>
      <c r="BOO62"/>
      <c r="BOP62"/>
      <c r="BOQ62"/>
      <c r="BOR62"/>
      <c r="BOS62"/>
      <c r="BOT62"/>
      <c r="BOU62"/>
      <c r="BOV62"/>
      <c r="BOW62"/>
      <c r="BOX62"/>
      <c r="BOY62"/>
      <c r="BOZ62"/>
      <c r="BPA62"/>
      <c r="BPB62"/>
      <c r="BPC62"/>
      <c r="BPD62"/>
      <c r="BPE62"/>
      <c r="BPF62"/>
      <c r="BPG62"/>
      <c r="BPH62"/>
      <c r="BPI62"/>
      <c r="BPJ62"/>
      <c r="BPK62"/>
      <c r="BPL62"/>
      <c r="BPM62"/>
      <c r="BPN62"/>
      <c r="BPO62"/>
      <c r="BPP62"/>
      <c r="BPQ62"/>
      <c r="BPR62"/>
      <c r="BPS62"/>
      <c r="BPT62"/>
      <c r="BPU62"/>
      <c r="BPV62"/>
      <c r="BPW62"/>
      <c r="BPX62"/>
      <c r="BPY62"/>
      <c r="BPZ62"/>
      <c r="BQA62"/>
      <c r="BQB62"/>
      <c r="BQC62"/>
      <c r="BQD62"/>
      <c r="BQE62"/>
      <c r="BQF62"/>
      <c r="BQG62"/>
      <c r="BQH62"/>
      <c r="BQI62"/>
      <c r="BQJ62"/>
      <c r="BQK62"/>
      <c r="BQL62"/>
      <c r="BQM62"/>
      <c r="BQN62"/>
      <c r="BQO62"/>
      <c r="BQP62"/>
      <c r="BQQ62"/>
      <c r="BQR62"/>
      <c r="BQS62"/>
      <c r="BQT62"/>
      <c r="BQU62"/>
      <c r="BQV62"/>
      <c r="BQW62"/>
      <c r="BQX62"/>
      <c r="BQY62"/>
      <c r="BQZ62"/>
      <c r="BRA62"/>
      <c r="BRB62"/>
      <c r="BRC62"/>
      <c r="BRD62"/>
      <c r="BRE62"/>
      <c r="BRF62"/>
      <c r="BRG62"/>
      <c r="BRH62"/>
      <c r="BRI62"/>
      <c r="BRJ62"/>
      <c r="BRK62"/>
      <c r="BRL62"/>
      <c r="BRM62"/>
      <c r="BRN62"/>
      <c r="BRO62"/>
      <c r="BRP62"/>
      <c r="BRQ62"/>
      <c r="BRR62"/>
      <c r="BRS62"/>
      <c r="BRT62"/>
      <c r="BRU62"/>
      <c r="BRV62"/>
      <c r="BRW62"/>
      <c r="BRX62"/>
      <c r="BRY62"/>
      <c r="BRZ62"/>
      <c r="BSA62"/>
      <c r="BSB62"/>
      <c r="BSC62"/>
      <c r="BSD62"/>
      <c r="BSE62"/>
      <c r="BSF62"/>
      <c r="BSG62"/>
      <c r="BSH62"/>
      <c r="BSI62"/>
      <c r="BSJ62"/>
      <c r="BSK62"/>
      <c r="BSL62"/>
      <c r="BSM62"/>
      <c r="BSN62"/>
      <c r="BSO62"/>
      <c r="BSP62"/>
      <c r="BSQ62"/>
      <c r="BSR62"/>
      <c r="BSS62"/>
      <c r="BST62"/>
      <c r="BSU62"/>
      <c r="BSV62"/>
      <c r="BSW62"/>
      <c r="BSX62"/>
      <c r="BSY62"/>
      <c r="BSZ62"/>
      <c r="BTA62"/>
      <c r="BTB62"/>
      <c r="BTC62"/>
      <c r="BTD62"/>
      <c r="BTE62"/>
      <c r="BTF62"/>
      <c r="BTG62"/>
      <c r="BTH62"/>
      <c r="BTI62"/>
      <c r="BTJ62"/>
      <c r="BTK62"/>
      <c r="BTL62"/>
      <c r="BTM62"/>
      <c r="BTN62"/>
      <c r="BTO62"/>
      <c r="BTP62"/>
      <c r="BTQ62"/>
      <c r="BTR62"/>
      <c r="BTS62"/>
      <c r="BTT62"/>
      <c r="BTU62"/>
      <c r="BTV62"/>
      <c r="BTW62"/>
      <c r="BTX62"/>
      <c r="BTY62"/>
      <c r="BTZ62"/>
      <c r="BUA62"/>
      <c r="BUB62"/>
      <c r="BUC62"/>
      <c r="BUD62"/>
      <c r="BUE62"/>
      <c r="BUF62"/>
      <c r="BUG62"/>
      <c r="BUH62"/>
      <c r="BUI62"/>
      <c r="BUJ62"/>
      <c r="BUK62"/>
      <c r="BUL62"/>
      <c r="BUM62"/>
      <c r="BUN62"/>
      <c r="BUO62"/>
      <c r="BUP62"/>
      <c r="BUQ62"/>
      <c r="BUR62"/>
      <c r="BUS62"/>
      <c r="BUT62"/>
      <c r="BUU62"/>
      <c r="BUV62"/>
      <c r="BUW62"/>
      <c r="BUX62"/>
      <c r="BUY62"/>
      <c r="BUZ62"/>
      <c r="BVA62"/>
      <c r="BVB62"/>
      <c r="BVC62"/>
      <c r="BVD62"/>
      <c r="BVE62"/>
      <c r="BVF62"/>
      <c r="BVG62"/>
      <c r="BVH62"/>
      <c r="BVI62"/>
      <c r="BVJ62"/>
      <c r="BVK62"/>
      <c r="BVL62"/>
      <c r="BVM62"/>
      <c r="BVN62"/>
      <c r="BVO62"/>
      <c r="BVP62"/>
      <c r="BVQ62"/>
      <c r="BVR62"/>
      <c r="BVS62"/>
      <c r="BVT62"/>
      <c r="BVU62"/>
      <c r="BVV62"/>
      <c r="BVW62"/>
      <c r="BVX62"/>
      <c r="BVY62"/>
      <c r="BVZ62"/>
      <c r="BWA62"/>
      <c r="BWB62"/>
      <c r="BWC62"/>
      <c r="BWD62"/>
      <c r="BWE62"/>
      <c r="BWF62"/>
      <c r="BWG62"/>
      <c r="BWH62"/>
      <c r="BWI62"/>
      <c r="BWJ62"/>
      <c r="BWK62"/>
      <c r="BWL62"/>
      <c r="BWM62"/>
      <c r="BWN62"/>
      <c r="BWO62"/>
      <c r="BWP62"/>
      <c r="BWQ62"/>
      <c r="BWR62"/>
      <c r="BWS62"/>
      <c r="BWT62"/>
      <c r="BWU62"/>
      <c r="BWV62"/>
      <c r="BWW62"/>
      <c r="BWX62"/>
      <c r="BWY62"/>
      <c r="BWZ62"/>
      <c r="BXA62"/>
      <c r="BXB62"/>
      <c r="BXC62"/>
      <c r="BXD62"/>
      <c r="BXE62"/>
      <c r="BXF62"/>
      <c r="BXG62"/>
      <c r="BXH62"/>
      <c r="BXI62"/>
      <c r="BXJ62"/>
      <c r="BXK62"/>
      <c r="BXL62"/>
      <c r="BXM62"/>
      <c r="BXN62"/>
      <c r="BXO62"/>
      <c r="BXP62"/>
      <c r="BXQ62"/>
      <c r="BXR62"/>
      <c r="BXS62"/>
      <c r="BXT62"/>
      <c r="BXU62"/>
      <c r="BXV62"/>
      <c r="BXW62"/>
      <c r="BXX62"/>
      <c r="BXY62"/>
      <c r="BXZ62"/>
      <c r="BYA62"/>
      <c r="BYB62"/>
      <c r="BYC62"/>
      <c r="BYD62"/>
      <c r="BYE62"/>
      <c r="BYF62"/>
      <c r="BYG62"/>
      <c r="BYH62"/>
      <c r="BYI62"/>
      <c r="BYJ62"/>
      <c r="BYK62"/>
      <c r="BYL62"/>
      <c r="BYM62"/>
      <c r="BYN62"/>
      <c r="BYO62"/>
      <c r="BYP62"/>
      <c r="BYQ62"/>
      <c r="BYR62"/>
      <c r="BYS62"/>
      <c r="BYT62"/>
      <c r="BYU62"/>
      <c r="BYV62"/>
      <c r="BYW62"/>
      <c r="BYX62"/>
      <c r="BYY62"/>
      <c r="BYZ62"/>
      <c r="BZA62"/>
      <c r="BZB62"/>
      <c r="BZC62"/>
      <c r="BZD62"/>
      <c r="BZE62"/>
      <c r="BZF62"/>
      <c r="BZG62"/>
      <c r="BZH62"/>
      <c r="BZI62"/>
      <c r="BZJ62"/>
      <c r="BZK62"/>
      <c r="BZL62"/>
      <c r="BZM62"/>
      <c r="BZN62"/>
      <c r="BZO62"/>
      <c r="BZP62"/>
      <c r="BZQ62"/>
      <c r="BZR62"/>
      <c r="BZS62"/>
      <c r="BZT62"/>
      <c r="BZU62"/>
      <c r="BZV62"/>
      <c r="BZW62"/>
      <c r="BZX62"/>
      <c r="BZY62"/>
      <c r="BZZ62"/>
      <c r="CAA62"/>
      <c r="CAB62"/>
      <c r="CAC62"/>
      <c r="CAD62"/>
      <c r="CAE62"/>
      <c r="CAF62"/>
      <c r="CAG62"/>
      <c r="CAH62"/>
      <c r="CAI62"/>
      <c r="CAJ62"/>
      <c r="CAK62"/>
      <c r="CAL62"/>
      <c r="CAM62"/>
      <c r="CAN62"/>
      <c r="CAO62"/>
      <c r="CAP62"/>
      <c r="CAQ62"/>
      <c r="CAR62"/>
      <c r="CAS62"/>
      <c r="CAT62"/>
      <c r="CAU62"/>
      <c r="CAV62"/>
      <c r="CAW62"/>
      <c r="CAX62"/>
      <c r="CAY62"/>
      <c r="CAZ62"/>
      <c r="CBA62"/>
      <c r="CBB62"/>
      <c r="CBC62"/>
      <c r="CBD62"/>
      <c r="CBE62"/>
      <c r="CBF62"/>
      <c r="CBG62"/>
      <c r="CBH62"/>
      <c r="CBI62"/>
      <c r="CBJ62"/>
      <c r="CBK62"/>
      <c r="CBL62"/>
      <c r="CBM62"/>
      <c r="CBN62"/>
      <c r="CBO62"/>
      <c r="CBP62"/>
      <c r="CBQ62"/>
      <c r="CBR62"/>
      <c r="CBS62"/>
      <c r="CBT62"/>
      <c r="CBU62"/>
      <c r="CBV62"/>
      <c r="CBW62"/>
      <c r="CBX62"/>
      <c r="CBY62"/>
      <c r="CBZ62"/>
      <c r="CCA62"/>
      <c r="CCB62"/>
      <c r="CCC62"/>
      <c r="CCD62"/>
      <c r="CCE62"/>
      <c r="CCF62"/>
      <c r="CCG62"/>
      <c r="CCH62"/>
      <c r="CCI62"/>
      <c r="CCJ62"/>
      <c r="CCK62"/>
      <c r="CCL62"/>
      <c r="CCM62"/>
      <c r="CCN62"/>
      <c r="CCO62"/>
      <c r="CCP62"/>
      <c r="CCQ62"/>
      <c r="CCR62"/>
      <c r="CCS62"/>
      <c r="CCT62"/>
      <c r="CCU62"/>
      <c r="CCV62"/>
      <c r="CCW62"/>
      <c r="CCX62"/>
      <c r="CCY62"/>
      <c r="CCZ62"/>
      <c r="CDA62"/>
      <c r="CDB62"/>
      <c r="CDC62"/>
      <c r="CDD62"/>
      <c r="CDE62"/>
      <c r="CDF62"/>
      <c r="CDG62"/>
      <c r="CDH62"/>
      <c r="CDI62"/>
      <c r="CDJ62"/>
      <c r="CDK62"/>
      <c r="CDL62"/>
      <c r="CDM62"/>
      <c r="CDN62"/>
      <c r="CDO62"/>
      <c r="CDP62"/>
      <c r="CDQ62"/>
      <c r="CDR62"/>
      <c r="CDS62"/>
      <c r="CDT62"/>
      <c r="CDU62"/>
      <c r="CDV62"/>
      <c r="CDW62"/>
      <c r="CDX62"/>
      <c r="CDY62"/>
      <c r="CDZ62"/>
      <c r="CEA62"/>
      <c r="CEB62"/>
      <c r="CEC62"/>
      <c r="CED62"/>
      <c r="CEE62"/>
      <c r="CEF62"/>
      <c r="CEG62"/>
      <c r="CEH62"/>
      <c r="CEI62"/>
      <c r="CEJ62"/>
      <c r="CEK62"/>
      <c r="CEL62"/>
      <c r="CEM62"/>
      <c r="CEN62"/>
      <c r="CEO62"/>
      <c r="CEP62"/>
      <c r="CEQ62"/>
      <c r="CER62"/>
      <c r="CES62"/>
      <c r="CET62"/>
      <c r="CEU62"/>
      <c r="CEV62"/>
      <c r="CEW62"/>
      <c r="CEX62"/>
      <c r="CEY62"/>
      <c r="CEZ62"/>
      <c r="CFA62"/>
      <c r="CFB62"/>
      <c r="CFC62"/>
      <c r="CFD62"/>
      <c r="CFE62"/>
      <c r="CFF62"/>
      <c r="CFG62"/>
      <c r="CFH62"/>
      <c r="CFI62"/>
      <c r="CFJ62"/>
      <c r="CFK62"/>
      <c r="CFL62"/>
      <c r="CFM62"/>
      <c r="CFN62"/>
      <c r="CFO62"/>
      <c r="CFP62"/>
      <c r="CFQ62"/>
      <c r="CFR62"/>
      <c r="CFS62"/>
      <c r="CFT62"/>
      <c r="CFU62"/>
      <c r="CFV62"/>
      <c r="CFW62"/>
      <c r="CFX62"/>
      <c r="CFY62"/>
      <c r="CFZ62"/>
      <c r="CGA62"/>
      <c r="CGB62"/>
      <c r="CGC62"/>
      <c r="CGD62"/>
      <c r="CGE62"/>
      <c r="CGF62"/>
      <c r="CGG62"/>
      <c r="CGH62"/>
      <c r="CGI62"/>
      <c r="CGJ62"/>
      <c r="CGK62"/>
      <c r="CGL62"/>
      <c r="CGM62"/>
      <c r="CGN62"/>
      <c r="CGO62"/>
      <c r="CGP62"/>
      <c r="CGQ62"/>
      <c r="CGR62"/>
      <c r="CGS62"/>
      <c r="CGT62"/>
      <c r="CGU62"/>
      <c r="CGV62"/>
      <c r="CGW62"/>
      <c r="CGX62"/>
      <c r="CGY62"/>
      <c r="CGZ62"/>
      <c r="CHA62"/>
      <c r="CHB62"/>
      <c r="CHC62"/>
      <c r="CHD62"/>
      <c r="CHE62"/>
      <c r="CHF62"/>
      <c r="CHG62"/>
      <c r="CHH62"/>
      <c r="CHI62"/>
      <c r="CHJ62"/>
      <c r="CHK62"/>
      <c r="CHL62"/>
      <c r="CHM62"/>
      <c r="CHN62"/>
      <c r="CHO62"/>
      <c r="CHP62"/>
      <c r="CHQ62"/>
      <c r="CHR62"/>
      <c r="CHS62"/>
      <c r="CHT62"/>
      <c r="CHU62"/>
      <c r="CHV62"/>
      <c r="CHW62"/>
      <c r="CHX62"/>
      <c r="CHY62"/>
      <c r="CHZ62"/>
      <c r="CIA62"/>
      <c r="CIB62"/>
      <c r="CIC62"/>
      <c r="CID62"/>
      <c r="CIE62"/>
      <c r="CIF62"/>
      <c r="CIG62"/>
      <c r="CIH62"/>
      <c r="CII62"/>
      <c r="CIJ62"/>
      <c r="CIK62"/>
      <c r="CIL62"/>
      <c r="CIM62"/>
      <c r="CIN62"/>
      <c r="CIO62"/>
      <c r="CIP62"/>
      <c r="CIQ62"/>
      <c r="CIR62"/>
      <c r="CIS62"/>
      <c r="CIT62"/>
      <c r="CIU62"/>
      <c r="CIV62"/>
      <c r="CIW62"/>
      <c r="CIX62"/>
      <c r="CIY62"/>
      <c r="CIZ62"/>
      <c r="CJA62"/>
      <c r="CJB62"/>
      <c r="CJC62"/>
      <c r="CJD62"/>
      <c r="CJE62"/>
      <c r="CJF62"/>
      <c r="CJG62"/>
      <c r="CJH62"/>
      <c r="CJI62"/>
      <c r="CJJ62"/>
      <c r="CJK62"/>
      <c r="CJL62"/>
      <c r="CJM62"/>
      <c r="CJN62"/>
      <c r="CJO62"/>
      <c r="CJP62"/>
      <c r="CJQ62"/>
      <c r="CJR62"/>
      <c r="CJS62"/>
      <c r="CJT62"/>
      <c r="CJU62"/>
      <c r="CJV62"/>
      <c r="CJW62"/>
      <c r="CJX62"/>
      <c r="CJY62"/>
      <c r="CJZ62"/>
      <c r="CKA62"/>
      <c r="CKB62"/>
      <c r="CKC62"/>
      <c r="CKD62"/>
      <c r="CKE62"/>
      <c r="CKF62"/>
      <c r="CKG62"/>
      <c r="CKH62"/>
      <c r="CKI62"/>
      <c r="CKJ62"/>
      <c r="CKK62"/>
      <c r="CKL62"/>
      <c r="CKM62"/>
      <c r="CKN62"/>
      <c r="CKO62"/>
      <c r="CKP62"/>
      <c r="CKQ62"/>
      <c r="CKR62"/>
      <c r="CKS62"/>
      <c r="CKT62"/>
      <c r="CKU62"/>
      <c r="CKV62"/>
      <c r="CKW62"/>
      <c r="CKX62"/>
      <c r="CKY62"/>
      <c r="CKZ62"/>
      <c r="CLA62"/>
      <c r="CLB62"/>
      <c r="CLC62"/>
      <c r="CLD62"/>
      <c r="CLE62"/>
      <c r="CLF62"/>
      <c r="CLG62"/>
      <c r="CLH62"/>
      <c r="CLI62"/>
      <c r="CLJ62"/>
      <c r="CLK62"/>
      <c r="CLL62"/>
      <c r="CLM62"/>
      <c r="CLN62"/>
      <c r="CLO62"/>
      <c r="CLP62"/>
      <c r="CLQ62"/>
      <c r="CLR62"/>
      <c r="CLS62"/>
      <c r="CLT62"/>
      <c r="CLU62"/>
      <c r="CLV62"/>
      <c r="CLW62"/>
      <c r="CLX62"/>
      <c r="CLY62"/>
      <c r="CLZ62"/>
      <c r="CMA62"/>
      <c r="CMB62"/>
      <c r="CMC62"/>
      <c r="CMD62"/>
      <c r="CME62"/>
      <c r="CMF62"/>
      <c r="CMG62"/>
      <c r="CMH62"/>
      <c r="CMI62"/>
      <c r="CMJ62"/>
      <c r="CMK62"/>
      <c r="CML62"/>
      <c r="CMM62"/>
      <c r="CMN62"/>
      <c r="CMO62"/>
      <c r="CMP62"/>
      <c r="CMQ62"/>
      <c r="CMR62"/>
      <c r="CMS62"/>
      <c r="CMT62"/>
      <c r="CMU62"/>
      <c r="CMV62"/>
      <c r="CMW62"/>
      <c r="CMX62"/>
      <c r="CMY62"/>
      <c r="CMZ62"/>
      <c r="CNA62"/>
      <c r="CNB62"/>
      <c r="CNC62"/>
      <c r="CND62"/>
      <c r="CNE62"/>
      <c r="CNF62"/>
      <c r="CNG62"/>
      <c r="CNH62"/>
      <c r="CNI62"/>
      <c r="CNJ62"/>
      <c r="CNK62"/>
      <c r="CNL62"/>
      <c r="CNM62"/>
      <c r="CNN62"/>
      <c r="CNO62"/>
      <c r="CNP62"/>
      <c r="CNQ62"/>
      <c r="CNR62"/>
      <c r="CNS62"/>
      <c r="CNT62"/>
      <c r="CNU62"/>
      <c r="CNV62"/>
      <c r="CNW62"/>
      <c r="CNX62"/>
      <c r="CNY62"/>
      <c r="CNZ62"/>
      <c r="COA62"/>
      <c r="COB62"/>
      <c r="COC62"/>
      <c r="COD62"/>
      <c r="COE62"/>
      <c r="COF62"/>
      <c r="COG62"/>
      <c r="COH62"/>
      <c r="COI62"/>
      <c r="COJ62"/>
      <c r="COK62"/>
      <c r="COL62"/>
      <c r="COM62"/>
      <c r="CON62"/>
      <c r="COO62"/>
      <c r="COP62"/>
      <c r="COQ62"/>
      <c r="COR62"/>
      <c r="COS62"/>
      <c r="COT62"/>
      <c r="COU62"/>
      <c r="COV62"/>
      <c r="COW62"/>
      <c r="COX62"/>
      <c r="COY62"/>
      <c r="COZ62"/>
      <c r="CPA62"/>
      <c r="CPB62"/>
      <c r="CPC62"/>
      <c r="CPD62"/>
      <c r="CPE62"/>
      <c r="CPF62"/>
      <c r="CPG62"/>
      <c r="CPH62"/>
      <c r="CPI62"/>
      <c r="CPJ62"/>
      <c r="CPK62"/>
      <c r="CPL62"/>
      <c r="CPM62"/>
      <c r="CPN62"/>
      <c r="CPO62"/>
      <c r="CPP62"/>
      <c r="CPQ62"/>
      <c r="CPR62"/>
      <c r="CPS62"/>
      <c r="CPT62"/>
      <c r="CPU62"/>
      <c r="CPV62"/>
      <c r="CPW62"/>
      <c r="CPX62"/>
      <c r="CPY62"/>
      <c r="CPZ62"/>
      <c r="CQA62"/>
      <c r="CQB62"/>
      <c r="CQC62"/>
      <c r="CQD62"/>
      <c r="CQE62"/>
      <c r="CQF62"/>
      <c r="CQG62"/>
      <c r="CQH62"/>
      <c r="CQI62"/>
      <c r="CQJ62"/>
      <c r="CQK62"/>
      <c r="CQL62"/>
      <c r="CQM62"/>
      <c r="CQN62"/>
      <c r="CQO62"/>
      <c r="CQP62"/>
      <c r="CQQ62"/>
      <c r="CQR62"/>
      <c r="CQS62"/>
      <c r="CQT62"/>
      <c r="CQU62"/>
      <c r="CQV62"/>
      <c r="CQW62"/>
      <c r="CQX62"/>
      <c r="CQY62"/>
      <c r="CQZ62"/>
      <c r="CRA62"/>
      <c r="CRB62"/>
      <c r="CRC62"/>
      <c r="CRD62"/>
      <c r="CRE62"/>
      <c r="CRF62"/>
      <c r="CRG62"/>
      <c r="CRH62"/>
      <c r="CRI62"/>
      <c r="CRJ62"/>
      <c r="CRK62"/>
      <c r="CRL62"/>
      <c r="CRM62"/>
      <c r="CRN62"/>
      <c r="CRO62"/>
      <c r="CRP62"/>
      <c r="CRQ62"/>
      <c r="CRR62"/>
      <c r="CRS62"/>
      <c r="CRT62"/>
      <c r="CRU62"/>
      <c r="CRV62"/>
      <c r="CRW62"/>
      <c r="CRX62"/>
      <c r="CRY62"/>
      <c r="CRZ62"/>
      <c r="CSA62"/>
      <c r="CSB62"/>
      <c r="CSC62"/>
      <c r="CSD62"/>
      <c r="CSE62"/>
      <c r="CSF62"/>
      <c r="CSG62"/>
      <c r="CSH62"/>
      <c r="CSI62"/>
      <c r="CSJ62"/>
      <c r="CSK62"/>
      <c r="CSL62"/>
      <c r="CSM62"/>
      <c r="CSN62"/>
      <c r="CSO62"/>
      <c r="CSP62"/>
      <c r="CSQ62"/>
      <c r="CSR62"/>
      <c r="CSS62"/>
      <c r="CST62"/>
      <c r="CSU62"/>
      <c r="CSV62"/>
      <c r="CSW62"/>
      <c r="CSX62"/>
      <c r="CSY62"/>
      <c r="CSZ62"/>
      <c r="CTA62"/>
      <c r="CTB62"/>
      <c r="CTC62"/>
      <c r="CTD62"/>
      <c r="CTE62"/>
      <c r="CTF62"/>
      <c r="CTG62"/>
      <c r="CTH62"/>
      <c r="CTI62"/>
      <c r="CTJ62"/>
      <c r="CTK62"/>
      <c r="CTL62"/>
      <c r="CTM62"/>
      <c r="CTN62"/>
      <c r="CTO62"/>
      <c r="CTP62"/>
      <c r="CTQ62"/>
      <c r="CTR62"/>
      <c r="CTS62"/>
      <c r="CTT62"/>
      <c r="CTU62"/>
      <c r="CTV62"/>
      <c r="CTW62"/>
      <c r="CTX62"/>
      <c r="CTY62"/>
      <c r="CTZ62"/>
      <c r="CUA62"/>
      <c r="CUB62"/>
      <c r="CUC62"/>
      <c r="CUD62"/>
      <c r="CUE62"/>
      <c r="CUF62"/>
      <c r="CUG62"/>
      <c r="CUH62"/>
      <c r="CUI62"/>
      <c r="CUJ62"/>
      <c r="CUK62"/>
      <c r="CUL62"/>
      <c r="CUM62"/>
      <c r="CUN62"/>
      <c r="CUO62"/>
      <c r="CUP62"/>
      <c r="CUQ62"/>
      <c r="CUR62"/>
      <c r="CUS62"/>
      <c r="CUT62"/>
      <c r="CUU62"/>
      <c r="CUV62"/>
      <c r="CUW62"/>
      <c r="CUX62"/>
      <c r="CUY62"/>
      <c r="CUZ62"/>
      <c r="CVA62"/>
      <c r="CVB62"/>
      <c r="CVC62"/>
      <c r="CVD62"/>
      <c r="CVE62"/>
      <c r="CVF62"/>
      <c r="CVG62"/>
      <c r="CVH62"/>
      <c r="CVI62"/>
      <c r="CVJ62"/>
      <c r="CVK62"/>
      <c r="CVL62"/>
      <c r="CVM62"/>
      <c r="CVN62"/>
      <c r="CVO62"/>
      <c r="CVP62"/>
      <c r="CVQ62"/>
      <c r="CVR62"/>
      <c r="CVS62"/>
      <c r="CVT62"/>
      <c r="CVU62"/>
      <c r="CVV62"/>
      <c r="CVW62"/>
      <c r="CVX62"/>
      <c r="CVY62"/>
      <c r="CVZ62"/>
      <c r="CWA62"/>
      <c r="CWB62"/>
      <c r="CWC62"/>
      <c r="CWD62"/>
      <c r="CWE62"/>
      <c r="CWF62"/>
      <c r="CWG62"/>
      <c r="CWH62"/>
      <c r="CWI62"/>
      <c r="CWJ62"/>
      <c r="CWK62"/>
      <c r="CWL62"/>
      <c r="CWM62"/>
      <c r="CWN62"/>
      <c r="CWO62"/>
      <c r="CWP62"/>
      <c r="CWQ62"/>
      <c r="CWR62"/>
      <c r="CWS62"/>
      <c r="CWT62"/>
      <c r="CWU62"/>
      <c r="CWV62"/>
      <c r="CWW62"/>
      <c r="CWX62"/>
      <c r="CWY62"/>
      <c r="CWZ62"/>
      <c r="CXA62"/>
      <c r="CXB62"/>
      <c r="CXC62"/>
      <c r="CXD62"/>
      <c r="CXE62"/>
      <c r="CXF62"/>
      <c r="CXG62"/>
      <c r="CXH62"/>
      <c r="CXI62"/>
      <c r="CXJ62"/>
      <c r="CXK62"/>
      <c r="CXL62"/>
      <c r="CXM62"/>
      <c r="CXN62"/>
      <c r="CXO62"/>
      <c r="CXP62"/>
      <c r="CXQ62"/>
      <c r="CXR62"/>
      <c r="CXS62"/>
      <c r="CXT62"/>
      <c r="CXU62"/>
      <c r="CXV62"/>
      <c r="CXW62"/>
      <c r="CXX62"/>
      <c r="CXY62"/>
      <c r="CXZ62"/>
      <c r="CYA62"/>
      <c r="CYB62"/>
      <c r="CYC62"/>
      <c r="CYD62"/>
      <c r="CYE62"/>
      <c r="CYF62"/>
      <c r="CYG62"/>
      <c r="CYH62"/>
      <c r="CYI62"/>
      <c r="CYJ62"/>
      <c r="CYK62"/>
      <c r="CYL62"/>
      <c r="CYM62"/>
      <c r="CYN62"/>
      <c r="CYO62"/>
      <c r="CYP62"/>
      <c r="CYQ62"/>
      <c r="CYR62"/>
      <c r="CYS62"/>
      <c r="CYT62"/>
      <c r="CYU62"/>
      <c r="CYV62"/>
      <c r="CYW62"/>
      <c r="CYX62"/>
      <c r="CYY62"/>
      <c r="CYZ62"/>
      <c r="CZA62"/>
      <c r="CZB62"/>
      <c r="CZC62"/>
      <c r="CZD62"/>
      <c r="CZE62"/>
      <c r="CZF62"/>
      <c r="CZG62"/>
      <c r="CZH62"/>
      <c r="CZI62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  <c r="CZW62"/>
      <c r="CZX62"/>
      <c r="CZY62"/>
      <c r="CZZ62"/>
      <c r="DAA62"/>
      <c r="DAB62"/>
      <c r="DAC62"/>
      <c r="DAD62"/>
      <c r="DAE62"/>
      <c r="DAF62"/>
      <c r="DAG62"/>
      <c r="DAH62"/>
      <c r="DAI62"/>
      <c r="DAJ62"/>
      <c r="DAK62"/>
      <c r="DAL62"/>
      <c r="DAM62"/>
      <c r="DAN62"/>
      <c r="DAO62"/>
      <c r="DAP62"/>
      <c r="DAQ62"/>
      <c r="DAR62"/>
      <c r="DAS62"/>
      <c r="DAT62"/>
      <c r="DAU62"/>
      <c r="DAV62"/>
      <c r="DAW62"/>
      <c r="DAX62"/>
      <c r="DAY62"/>
      <c r="DAZ62"/>
      <c r="DBA62"/>
      <c r="DBB62"/>
      <c r="DBC62"/>
      <c r="DBD62"/>
      <c r="DBE62"/>
      <c r="DBF62"/>
      <c r="DBG62"/>
      <c r="DBH62"/>
      <c r="DBI62"/>
      <c r="DBJ62"/>
      <c r="DBK62"/>
      <c r="DBL62"/>
      <c r="DBM62"/>
      <c r="DBN62"/>
      <c r="DBO62"/>
      <c r="DBP62"/>
      <c r="DBQ62"/>
      <c r="DBR62"/>
      <c r="DBS62"/>
      <c r="DBT62"/>
      <c r="DBU62"/>
      <c r="DBV62"/>
      <c r="DBW62"/>
      <c r="DBX62"/>
      <c r="DBY62"/>
      <c r="DBZ62"/>
      <c r="DCA62"/>
      <c r="DCB62"/>
      <c r="DCC62"/>
      <c r="DCD62"/>
      <c r="DCE62"/>
      <c r="DCF62"/>
      <c r="DCG62"/>
      <c r="DCH62"/>
      <c r="DCI62"/>
      <c r="DCJ62"/>
      <c r="DCK62"/>
      <c r="DCL62"/>
      <c r="DCM62"/>
      <c r="DCN62"/>
      <c r="DCO62"/>
      <c r="DCP62"/>
      <c r="DCQ62"/>
      <c r="DCR62"/>
      <c r="DCS62"/>
      <c r="DCT62"/>
      <c r="DCU62"/>
      <c r="DCV62"/>
      <c r="DCW62"/>
      <c r="DCX62"/>
      <c r="DCY62"/>
      <c r="DCZ62"/>
      <c r="DDA62"/>
      <c r="DDB62"/>
      <c r="DDC62"/>
      <c r="DDD62"/>
      <c r="DDE62"/>
      <c r="DDF62"/>
      <c r="DDG62"/>
      <c r="DDH62"/>
      <c r="DDI62"/>
      <c r="DDJ62"/>
      <c r="DDK62"/>
      <c r="DDL62"/>
      <c r="DDM62"/>
      <c r="DDN62"/>
      <c r="DDO62"/>
      <c r="DDP62"/>
      <c r="DDQ62"/>
      <c r="DDR62"/>
      <c r="DDS62"/>
      <c r="DDT62"/>
      <c r="DDU62"/>
      <c r="DDV62"/>
      <c r="DDW62"/>
      <c r="DDX62"/>
      <c r="DDY62"/>
      <c r="DDZ62"/>
      <c r="DEA62"/>
      <c r="DEB62"/>
      <c r="DEC62"/>
      <c r="DED62"/>
      <c r="DEE62"/>
      <c r="DEF62"/>
      <c r="DEG62"/>
      <c r="DEH62"/>
      <c r="DEI62"/>
      <c r="DEJ62"/>
      <c r="DEK62"/>
      <c r="DEL62"/>
      <c r="DEM62"/>
      <c r="DEN62"/>
      <c r="DEO62"/>
      <c r="DEP62"/>
      <c r="DEQ62"/>
      <c r="DER62"/>
      <c r="DES62"/>
      <c r="DET62"/>
      <c r="DEU62"/>
      <c r="DEV62"/>
      <c r="DEW62"/>
      <c r="DEX62"/>
      <c r="DEY62"/>
      <c r="DEZ62"/>
      <c r="DFA62"/>
      <c r="DFB62"/>
      <c r="DFC62"/>
      <c r="DFD62"/>
      <c r="DFE62"/>
      <c r="DFF62"/>
      <c r="DFG62"/>
      <c r="DFH62"/>
      <c r="DFI62"/>
      <c r="DFJ62"/>
      <c r="DFK62"/>
      <c r="DFL62"/>
      <c r="DFM62"/>
      <c r="DFN62"/>
      <c r="DFO62"/>
      <c r="DFP62"/>
      <c r="DFQ62"/>
      <c r="DFR62"/>
      <c r="DFS62"/>
      <c r="DFT62"/>
      <c r="DFU62"/>
      <c r="DFV62"/>
      <c r="DFW62"/>
      <c r="DFX62"/>
      <c r="DFY62"/>
      <c r="DFZ62"/>
      <c r="DGA62"/>
      <c r="DGB62"/>
      <c r="DGC62"/>
      <c r="DGD62"/>
      <c r="DGE62"/>
      <c r="DGF62"/>
      <c r="DGG62"/>
      <c r="DGH62"/>
      <c r="DGI62"/>
      <c r="DGJ62"/>
      <c r="DGK62"/>
      <c r="DGL62"/>
      <c r="DGM62"/>
      <c r="DGN62"/>
      <c r="DGO62"/>
      <c r="DGP62"/>
      <c r="DGQ62"/>
      <c r="DGR62"/>
      <c r="DGS62"/>
      <c r="DGT62"/>
      <c r="DGU62"/>
      <c r="DGV62"/>
      <c r="DGW62"/>
      <c r="DGX62"/>
      <c r="DGY62"/>
      <c r="DGZ62"/>
      <c r="DHA62"/>
      <c r="DHB62"/>
      <c r="DHC62"/>
      <c r="DHD62"/>
      <c r="DHE62"/>
      <c r="DHF62"/>
      <c r="DHG62"/>
      <c r="DHH62"/>
      <c r="DHI62"/>
      <c r="DHJ62"/>
      <c r="DHK62"/>
      <c r="DHL62"/>
      <c r="DHM62"/>
      <c r="DHN62"/>
      <c r="DHO62"/>
      <c r="DHP62"/>
      <c r="DHQ62"/>
      <c r="DHR62"/>
      <c r="DHS62"/>
      <c r="DHT62"/>
      <c r="DHU62"/>
      <c r="DHV62"/>
      <c r="DHW62"/>
      <c r="DHX62"/>
      <c r="DHY62"/>
      <c r="DHZ62"/>
      <c r="DIA62"/>
      <c r="DIB62"/>
      <c r="DIC62"/>
      <c r="DID62"/>
      <c r="DIE62"/>
      <c r="DIF62"/>
      <c r="DIG62"/>
      <c r="DIH62"/>
      <c r="DII62"/>
      <c r="DIJ62"/>
      <c r="DIK62"/>
      <c r="DIL62"/>
      <c r="DIM62"/>
      <c r="DIN62"/>
      <c r="DIO62"/>
      <c r="DIP62"/>
      <c r="DIQ62"/>
      <c r="DIR62"/>
      <c r="DIS62"/>
      <c r="DIT62"/>
      <c r="DIU62"/>
      <c r="DIV62"/>
      <c r="DIW62"/>
      <c r="DIX62"/>
      <c r="DIY62"/>
      <c r="DIZ62"/>
      <c r="DJA62"/>
      <c r="DJB62"/>
      <c r="DJC62"/>
      <c r="DJD62"/>
      <c r="DJE62"/>
      <c r="DJF62"/>
      <c r="DJG62"/>
      <c r="DJH62"/>
      <c r="DJI62"/>
      <c r="DJJ62"/>
      <c r="DJK62"/>
      <c r="DJL62"/>
      <c r="DJM62"/>
      <c r="DJN62"/>
      <c r="DJO62"/>
      <c r="DJP62"/>
      <c r="DJQ62"/>
      <c r="DJR62"/>
      <c r="DJS62"/>
      <c r="DJT62"/>
      <c r="DJU62"/>
      <c r="DJV62"/>
      <c r="DJW62"/>
      <c r="DJX62"/>
      <c r="DJY62"/>
      <c r="DJZ62"/>
      <c r="DKA62"/>
      <c r="DKB62"/>
      <c r="DKC62"/>
      <c r="DKD62"/>
      <c r="DKE62"/>
      <c r="DKF62"/>
      <c r="DKG62"/>
      <c r="DKH62"/>
      <c r="DKI62"/>
      <c r="DKJ62"/>
      <c r="DKK62"/>
      <c r="DKL62"/>
      <c r="DKM62"/>
      <c r="DKN62"/>
      <c r="DKO62"/>
      <c r="DKP62"/>
      <c r="DKQ62"/>
      <c r="DKR62"/>
      <c r="DKS62"/>
      <c r="DKT62"/>
      <c r="DKU62"/>
      <c r="DKV62"/>
      <c r="DKW62"/>
      <c r="DKX62"/>
      <c r="DKY62"/>
      <c r="DKZ62"/>
      <c r="DLA62"/>
      <c r="DLB62"/>
      <c r="DLC62"/>
      <c r="DLD62"/>
      <c r="DLE62"/>
      <c r="DLF62"/>
      <c r="DLG62"/>
      <c r="DLH62"/>
      <c r="DLI62"/>
      <c r="DLJ62"/>
      <c r="DLK62"/>
      <c r="DLL62"/>
      <c r="DLM62"/>
      <c r="DLN62"/>
      <c r="DLO62"/>
      <c r="DLP62"/>
      <c r="DLQ62"/>
      <c r="DLR62"/>
      <c r="DLS62"/>
      <c r="DLT62"/>
      <c r="DLU62"/>
      <c r="DLV62"/>
      <c r="DLW62"/>
      <c r="DLX62"/>
      <c r="DLY62"/>
      <c r="DLZ62"/>
      <c r="DMA62"/>
      <c r="DMB62"/>
      <c r="DMC62"/>
      <c r="DMD62"/>
      <c r="DME62"/>
      <c r="DMF62"/>
      <c r="DMG62"/>
      <c r="DMH62"/>
      <c r="DMI62"/>
      <c r="DMJ62"/>
      <c r="DMK62"/>
      <c r="DML62"/>
      <c r="DMM62"/>
      <c r="DMN62"/>
      <c r="DMO62"/>
      <c r="DMP62"/>
      <c r="DMQ62"/>
      <c r="DMR62"/>
      <c r="DMS62"/>
      <c r="DMT62"/>
      <c r="DMU62"/>
      <c r="DMV62"/>
      <c r="DMW62"/>
      <c r="DMX62"/>
      <c r="DMY62"/>
      <c r="DMZ62"/>
      <c r="DNA62"/>
      <c r="DNB62"/>
      <c r="DNC62"/>
      <c r="DND62"/>
      <c r="DNE62"/>
      <c r="DNF62"/>
      <c r="DNG62"/>
      <c r="DNH62"/>
      <c r="DNI62"/>
      <c r="DNJ62"/>
      <c r="DNK62"/>
      <c r="DNL62"/>
      <c r="DNM62"/>
      <c r="DNN62"/>
      <c r="DNO62"/>
      <c r="DNP62"/>
      <c r="DNQ62"/>
      <c r="DNR62"/>
      <c r="DNS62"/>
      <c r="DNT62"/>
      <c r="DNU62"/>
      <c r="DNV62"/>
      <c r="DNW62"/>
      <c r="DNX62"/>
      <c r="DNY62"/>
      <c r="DNZ62"/>
      <c r="DOA62"/>
      <c r="DOB62"/>
      <c r="DOC62"/>
      <c r="DOD62"/>
      <c r="DOE62"/>
      <c r="DOF62"/>
      <c r="DOG62"/>
      <c r="DOH62"/>
      <c r="DOI62"/>
      <c r="DOJ62"/>
      <c r="DOK62"/>
      <c r="DOL62"/>
      <c r="DOM62"/>
      <c r="DON62"/>
      <c r="DOO62"/>
      <c r="DOP62"/>
      <c r="DOQ62"/>
      <c r="DOR62"/>
      <c r="DOS62"/>
      <c r="DOT62"/>
      <c r="DOU62"/>
      <c r="DOV62"/>
      <c r="DOW62"/>
      <c r="DOX62"/>
      <c r="DOY62"/>
      <c r="DOZ62"/>
      <c r="DPA62"/>
      <c r="DPB62"/>
      <c r="DPC62"/>
      <c r="DPD62"/>
      <c r="DPE62"/>
      <c r="DPF62"/>
      <c r="DPG62"/>
      <c r="DPH62"/>
      <c r="DPI62"/>
      <c r="DPJ62"/>
      <c r="DPK62"/>
      <c r="DPL62"/>
      <c r="DPM62"/>
      <c r="DPN62"/>
      <c r="DPO62"/>
      <c r="DPP62"/>
      <c r="DPQ62"/>
      <c r="DPR62"/>
      <c r="DPS62"/>
      <c r="DPT62"/>
      <c r="DPU62"/>
      <c r="DPV62"/>
      <c r="DPW62"/>
      <c r="DPX62"/>
      <c r="DPY62"/>
      <c r="DPZ62"/>
      <c r="DQA62"/>
      <c r="DQB62"/>
      <c r="DQC62"/>
      <c r="DQD62"/>
      <c r="DQE62"/>
      <c r="DQF62"/>
      <c r="DQG62"/>
      <c r="DQH62"/>
      <c r="DQI62"/>
      <c r="DQJ62"/>
      <c r="DQK62"/>
      <c r="DQL62"/>
      <c r="DQM62"/>
      <c r="DQN62"/>
      <c r="DQO62"/>
      <c r="DQP62"/>
      <c r="DQQ62"/>
      <c r="DQR62"/>
      <c r="DQS62"/>
      <c r="DQT62"/>
      <c r="DQU62"/>
      <c r="DQV62"/>
      <c r="DQW62"/>
      <c r="DQX62"/>
      <c r="DQY62"/>
      <c r="DQZ62"/>
      <c r="DRA62"/>
      <c r="DRB62"/>
      <c r="DRC62"/>
      <c r="DRD62"/>
      <c r="DRE62"/>
      <c r="DRF62"/>
      <c r="DRG62"/>
      <c r="DRH62"/>
      <c r="DRI62"/>
      <c r="DRJ62"/>
      <c r="DRK62"/>
      <c r="DRL62"/>
      <c r="DRM62"/>
      <c r="DRN62"/>
      <c r="DRO62"/>
      <c r="DRP62"/>
      <c r="DRQ62"/>
      <c r="DRR62"/>
      <c r="DRS62"/>
      <c r="DRT62"/>
      <c r="DRU62"/>
      <c r="DRV62"/>
      <c r="DRW62"/>
      <c r="DRX62"/>
      <c r="DRY62"/>
      <c r="DRZ62"/>
      <c r="DSA62"/>
      <c r="DSB62"/>
      <c r="DSC62"/>
      <c r="DSD62"/>
      <c r="DSE62"/>
      <c r="DSF62"/>
      <c r="DSG62"/>
      <c r="DSH62"/>
      <c r="DSI62"/>
      <c r="DSJ62"/>
      <c r="DSK62"/>
      <c r="DSL62"/>
      <c r="DSM62"/>
      <c r="DSN62"/>
      <c r="DSO62"/>
      <c r="DSP62"/>
      <c r="DSQ62"/>
      <c r="DSR62"/>
      <c r="DSS62"/>
      <c r="DST62"/>
      <c r="DSU62"/>
      <c r="DSV62"/>
      <c r="DSW62"/>
      <c r="DSX62"/>
      <c r="DSY62"/>
      <c r="DSZ62"/>
      <c r="DTA62"/>
      <c r="DTB62"/>
      <c r="DTC62"/>
      <c r="DTD62"/>
      <c r="DTE62"/>
      <c r="DTF62"/>
      <c r="DTG62"/>
      <c r="DTH62"/>
      <c r="DTI62"/>
      <c r="DTJ62"/>
      <c r="DTK62"/>
      <c r="DTL62"/>
      <c r="DTM62"/>
      <c r="DTN62"/>
      <c r="DTO62"/>
      <c r="DTP62"/>
      <c r="DTQ62"/>
      <c r="DTR62"/>
      <c r="DTS62"/>
      <c r="DTT62"/>
      <c r="DTU62"/>
      <c r="DTV62"/>
      <c r="DTW62"/>
      <c r="DTX62"/>
      <c r="DTY62"/>
      <c r="DTZ62"/>
      <c r="DUA62"/>
      <c r="DUB62"/>
      <c r="DUC62"/>
      <c r="DUD62"/>
      <c r="DUE62"/>
      <c r="DUF62"/>
      <c r="DUG62"/>
      <c r="DUH62"/>
      <c r="DUI62"/>
      <c r="DUJ62"/>
      <c r="DUK62"/>
      <c r="DUL62"/>
      <c r="DUM62"/>
      <c r="DUN62"/>
      <c r="DUO62"/>
      <c r="DUP62"/>
      <c r="DUQ62"/>
      <c r="DUR62"/>
      <c r="DUS62"/>
      <c r="DUT62"/>
      <c r="DUU62"/>
      <c r="DUV62"/>
      <c r="DUW62"/>
      <c r="DUX62"/>
      <c r="DUY62"/>
      <c r="DUZ62"/>
      <c r="DVA62"/>
      <c r="DVB62"/>
      <c r="DVC62"/>
      <c r="DVD62"/>
      <c r="DVE62"/>
      <c r="DVF62"/>
      <c r="DVG62"/>
      <c r="DVH62"/>
      <c r="DVI62"/>
      <c r="DVJ62"/>
      <c r="DVK62"/>
      <c r="DVL62"/>
      <c r="DVM62"/>
      <c r="DVN62"/>
      <c r="DVO62"/>
      <c r="DVP62"/>
      <c r="DVQ62"/>
      <c r="DVR62"/>
      <c r="DVS62"/>
      <c r="DVT62"/>
      <c r="DVU62"/>
      <c r="DVV62"/>
      <c r="DVW62"/>
      <c r="DVX62"/>
      <c r="DVY62"/>
      <c r="DVZ62"/>
      <c r="DWA62"/>
      <c r="DWB62"/>
      <c r="DWC62"/>
      <c r="DWD62"/>
      <c r="DWE62"/>
      <c r="DWF62"/>
      <c r="DWG62"/>
      <c r="DWH62"/>
      <c r="DWI62"/>
      <c r="DWJ62"/>
      <c r="DWK62"/>
      <c r="DWL62"/>
      <c r="DWM62"/>
      <c r="DWN62"/>
      <c r="DWO62"/>
      <c r="DWP62"/>
      <c r="DWQ62"/>
      <c r="DWR62"/>
      <c r="DWS62"/>
      <c r="DWT62"/>
      <c r="DWU62"/>
      <c r="DWV62"/>
      <c r="DWW62"/>
      <c r="DWX62"/>
      <c r="DWY62"/>
      <c r="DWZ62"/>
      <c r="DXA62"/>
      <c r="DXB62"/>
      <c r="DXC62"/>
      <c r="DXD62"/>
      <c r="DXE62"/>
      <c r="DXF62"/>
      <c r="DXG62"/>
      <c r="DXH62"/>
      <c r="DXI62"/>
      <c r="DXJ62"/>
      <c r="DXK62"/>
      <c r="DXL62"/>
      <c r="DXM62"/>
      <c r="DXN62"/>
      <c r="DXO62"/>
      <c r="DXP62"/>
      <c r="DXQ62"/>
      <c r="DXR62"/>
      <c r="DXS62"/>
      <c r="DXT62"/>
      <c r="DXU62"/>
      <c r="DXV62"/>
      <c r="DXW62"/>
      <c r="DXX62"/>
      <c r="DXY62"/>
      <c r="DXZ62"/>
      <c r="DYA62"/>
      <c r="DYB62"/>
      <c r="DYC62"/>
      <c r="DYD62"/>
      <c r="DYE62"/>
      <c r="DYF62"/>
      <c r="DYG62"/>
      <c r="DYH62"/>
      <c r="DYI62"/>
      <c r="DYJ62"/>
      <c r="DYK62"/>
      <c r="DYL62"/>
      <c r="DYM62"/>
      <c r="DYN62"/>
      <c r="DYO62"/>
      <c r="DYP62"/>
      <c r="DYQ62"/>
      <c r="DYR62"/>
      <c r="DYS62"/>
      <c r="DYT62"/>
      <c r="DYU62"/>
      <c r="DYV62"/>
      <c r="DYW62"/>
      <c r="DYX62"/>
      <c r="DYY62"/>
      <c r="DYZ62"/>
      <c r="DZA62"/>
      <c r="DZB62"/>
      <c r="DZC62"/>
      <c r="DZD62"/>
      <c r="DZE62"/>
      <c r="DZF62"/>
      <c r="DZG62"/>
      <c r="DZH62"/>
      <c r="DZI62"/>
      <c r="DZJ62"/>
      <c r="DZK62"/>
      <c r="DZL62"/>
      <c r="DZM62"/>
      <c r="DZN62"/>
      <c r="DZO62"/>
      <c r="DZP62"/>
      <c r="DZQ62"/>
      <c r="DZR62"/>
      <c r="DZS62"/>
      <c r="DZT62"/>
      <c r="DZU62"/>
      <c r="DZV62"/>
      <c r="DZW62"/>
      <c r="DZX62"/>
      <c r="DZY62"/>
      <c r="DZZ62"/>
      <c r="EAA62"/>
      <c r="EAB62"/>
      <c r="EAC62"/>
      <c r="EAD62"/>
      <c r="EAE62"/>
      <c r="EAF62"/>
      <c r="EAG62"/>
      <c r="EAH62"/>
      <c r="EAI62"/>
      <c r="EAJ62"/>
      <c r="EAK62"/>
      <c r="EAL62"/>
      <c r="EAM62"/>
      <c r="EAN62"/>
      <c r="EAO62"/>
      <c r="EAP62"/>
      <c r="EAQ62"/>
      <c r="EAR62"/>
      <c r="EAS62"/>
      <c r="EAT62"/>
      <c r="EAU62"/>
      <c r="EAV62"/>
      <c r="EAW62"/>
      <c r="EAX62"/>
      <c r="EAY62"/>
      <c r="EAZ62"/>
      <c r="EBA62"/>
      <c r="EBB62"/>
      <c r="EBC62"/>
      <c r="EBD62"/>
      <c r="EBE62"/>
      <c r="EBF62"/>
      <c r="EBG62"/>
      <c r="EBH62"/>
      <c r="EBI62"/>
      <c r="EBJ62"/>
      <c r="EBK62"/>
      <c r="EBL62"/>
      <c r="EBM62"/>
      <c r="EBN62"/>
      <c r="EBO62"/>
      <c r="EBP62"/>
      <c r="EBQ62"/>
      <c r="EBR62"/>
      <c r="EBS62"/>
      <c r="EBT62"/>
      <c r="EBU62"/>
      <c r="EBV62"/>
      <c r="EBW62"/>
      <c r="EBX62"/>
      <c r="EBY62"/>
      <c r="EBZ62"/>
      <c r="ECA62"/>
      <c r="ECB62"/>
      <c r="ECC62"/>
      <c r="ECD62"/>
      <c r="ECE62"/>
      <c r="ECF62"/>
      <c r="ECG62"/>
      <c r="ECH62"/>
      <c r="ECI62"/>
      <c r="ECJ62"/>
      <c r="ECK62"/>
      <c r="ECL62"/>
      <c r="ECM62"/>
      <c r="ECN62"/>
      <c r="ECO62"/>
      <c r="ECP62"/>
      <c r="ECQ62"/>
      <c r="ECR62"/>
      <c r="ECS62"/>
      <c r="ECT62"/>
      <c r="ECU62"/>
      <c r="ECV62"/>
      <c r="ECW62"/>
      <c r="ECX62"/>
      <c r="ECY62"/>
      <c r="ECZ62"/>
      <c r="EDA62"/>
      <c r="EDB62"/>
      <c r="EDC62"/>
      <c r="EDD62"/>
      <c r="EDE62"/>
      <c r="EDF62"/>
      <c r="EDG62"/>
      <c r="EDH62"/>
      <c r="EDI62"/>
      <c r="EDJ62"/>
      <c r="EDK62"/>
      <c r="EDL62"/>
      <c r="EDM62"/>
      <c r="EDN62"/>
      <c r="EDO62"/>
      <c r="EDP62"/>
      <c r="EDQ62"/>
      <c r="EDR62"/>
      <c r="EDS62"/>
      <c r="EDT62"/>
      <c r="EDU62"/>
      <c r="EDV62"/>
      <c r="EDW62"/>
      <c r="EDX62"/>
      <c r="EDY62"/>
      <c r="EDZ62"/>
      <c r="EEA62"/>
      <c r="EEB62"/>
      <c r="EEC62"/>
      <c r="EED62"/>
      <c r="EEE62"/>
      <c r="EEF62"/>
      <c r="EEG62"/>
      <c r="EEH62"/>
      <c r="EEI62"/>
      <c r="EEJ62"/>
      <c r="EEK62"/>
      <c r="EEL62"/>
      <c r="EEM62"/>
      <c r="EEN62"/>
      <c r="EEO62"/>
      <c r="EEP62"/>
      <c r="EEQ62"/>
      <c r="EER62"/>
      <c r="EES62"/>
      <c r="EET62"/>
      <c r="EEU62"/>
      <c r="EEV62"/>
      <c r="EEW62"/>
      <c r="EEX62"/>
      <c r="EEY62"/>
      <c r="EEZ62"/>
      <c r="EFA62"/>
      <c r="EFB62"/>
      <c r="EFC62"/>
      <c r="EFD62"/>
      <c r="EFE62"/>
      <c r="EFF62"/>
      <c r="EFG62"/>
      <c r="EFH62"/>
      <c r="EFI62"/>
      <c r="EFJ62"/>
      <c r="EFK62"/>
      <c r="EFL62"/>
      <c r="EFM62"/>
      <c r="EFN62"/>
      <c r="EFO62"/>
      <c r="EFP62"/>
      <c r="EFQ62"/>
      <c r="EFR62"/>
      <c r="EFS62"/>
      <c r="EFT62"/>
      <c r="EFU62"/>
      <c r="EFV62"/>
      <c r="EFW62"/>
      <c r="EFX62"/>
      <c r="EFY62"/>
      <c r="EFZ62"/>
      <c r="EGA62"/>
      <c r="EGB62"/>
      <c r="EGC62"/>
      <c r="EGD62"/>
      <c r="EGE62"/>
      <c r="EGF62"/>
      <c r="EGG62"/>
      <c r="EGH62"/>
      <c r="EGI62"/>
      <c r="EGJ62"/>
      <c r="EGK62"/>
      <c r="EGL62"/>
      <c r="EGM62"/>
      <c r="EGN62"/>
      <c r="EGO62"/>
      <c r="EGP62"/>
      <c r="EGQ62"/>
      <c r="EGR62"/>
      <c r="EGS62"/>
      <c r="EGT62"/>
      <c r="EGU62"/>
      <c r="EGV62"/>
      <c r="EGW62"/>
      <c r="EGX62"/>
      <c r="EGY62"/>
      <c r="EGZ62"/>
      <c r="EHA62"/>
      <c r="EHB62"/>
      <c r="EHC62"/>
      <c r="EHD62"/>
      <c r="EHE62"/>
      <c r="EHF62"/>
      <c r="EHG62"/>
      <c r="EHH62"/>
      <c r="EHI62"/>
      <c r="EHJ62"/>
      <c r="EHK62"/>
      <c r="EHL62"/>
      <c r="EHM62"/>
      <c r="EHN62"/>
      <c r="EHO62"/>
      <c r="EHP62"/>
      <c r="EHQ62"/>
      <c r="EHR62"/>
      <c r="EHS62"/>
      <c r="EHT62"/>
      <c r="EHU62"/>
      <c r="EHV62"/>
      <c r="EHW62"/>
      <c r="EHX62"/>
      <c r="EHY62"/>
      <c r="EHZ62"/>
      <c r="EIA62"/>
      <c r="EIB62"/>
      <c r="EIC62"/>
      <c r="EID62"/>
      <c r="EIE62"/>
      <c r="EIF62"/>
      <c r="EIG62"/>
      <c r="EIH62"/>
      <c r="EII62"/>
      <c r="EIJ62"/>
      <c r="EIK62"/>
      <c r="EIL62"/>
      <c r="EIM62"/>
      <c r="EIN62"/>
      <c r="EIO62"/>
      <c r="EIP62"/>
      <c r="EIQ62"/>
      <c r="EIR62"/>
      <c r="EIS62"/>
      <c r="EIT62"/>
      <c r="EIU62"/>
      <c r="EIV62"/>
      <c r="EIW62"/>
      <c r="EIX62"/>
      <c r="EIY62"/>
      <c r="EIZ62"/>
      <c r="EJA62"/>
      <c r="EJB62"/>
      <c r="EJC62"/>
      <c r="EJD62"/>
      <c r="EJE62"/>
      <c r="EJF62"/>
      <c r="EJG62"/>
      <c r="EJH62"/>
      <c r="EJI62"/>
      <c r="EJJ62"/>
      <c r="EJK62"/>
      <c r="EJL62"/>
      <c r="EJM62"/>
      <c r="EJN62"/>
      <c r="EJO62"/>
      <c r="EJP62"/>
      <c r="EJQ62"/>
      <c r="EJR62"/>
      <c r="EJS62"/>
      <c r="EJT62"/>
      <c r="EJU62"/>
      <c r="EJV62"/>
      <c r="EJW62"/>
      <c r="EJX62"/>
      <c r="EJY62"/>
      <c r="EJZ62"/>
      <c r="EKA62"/>
      <c r="EKB62"/>
      <c r="EKC62"/>
      <c r="EKD62"/>
      <c r="EKE62"/>
      <c r="EKF62"/>
      <c r="EKG62"/>
      <c r="EKH62"/>
      <c r="EKI62"/>
      <c r="EKJ62"/>
      <c r="EKK62"/>
      <c r="EKL62"/>
      <c r="EKM62"/>
      <c r="EKN62"/>
      <c r="EKO62"/>
      <c r="EKP62"/>
      <c r="EKQ62"/>
      <c r="EKR62"/>
      <c r="EKS62"/>
      <c r="EKT62"/>
      <c r="EKU62"/>
      <c r="EKV62"/>
      <c r="EKW62"/>
      <c r="EKX62"/>
      <c r="EKY62"/>
      <c r="EKZ62"/>
      <c r="ELA62"/>
      <c r="ELB62"/>
      <c r="ELC62"/>
      <c r="ELD62"/>
      <c r="ELE62"/>
      <c r="ELF62"/>
      <c r="ELG62"/>
      <c r="ELH62"/>
      <c r="ELI62"/>
      <c r="ELJ62"/>
      <c r="ELK62"/>
      <c r="ELL62"/>
      <c r="ELM62"/>
      <c r="ELN62"/>
      <c r="ELO62"/>
      <c r="ELP62"/>
      <c r="ELQ62"/>
      <c r="ELR62"/>
      <c r="ELS62"/>
      <c r="ELT62"/>
      <c r="ELU62"/>
      <c r="ELV62"/>
      <c r="ELW62"/>
      <c r="ELX62"/>
      <c r="ELY62"/>
      <c r="ELZ62"/>
      <c r="EMA62"/>
      <c r="EMB62"/>
      <c r="EMC62"/>
      <c r="EMD62"/>
      <c r="EME62"/>
      <c r="EMF62"/>
      <c r="EMG62"/>
      <c r="EMH62"/>
      <c r="EMI62"/>
      <c r="EMJ62"/>
      <c r="EMK62"/>
      <c r="EML62"/>
      <c r="EMM62"/>
      <c r="EMN62"/>
      <c r="EMO62"/>
      <c r="EMP62"/>
      <c r="EMQ62"/>
      <c r="EMR62"/>
      <c r="EMS62"/>
      <c r="EMT62"/>
      <c r="EMU62"/>
      <c r="EMV62"/>
      <c r="EMW62"/>
      <c r="EMX62"/>
      <c r="EMY62"/>
      <c r="EMZ62"/>
      <c r="ENA62"/>
      <c r="ENB62"/>
      <c r="ENC62"/>
      <c r="END62"/>
      <c r="ENE62"/>
      <c r="ENF62"/>
      <c r="ENG62"/>
      <c r="ENH62"/>
      <c r="ENI62"/>
      <c r="ENJ62"/>
      <c r="ENK62"/>
      <c r="ENL62"/>
      <c r="ENM62"/>
      <c r="ENN62"/>
      <c r="ENO62"/>
      <c r="ENP62"/>
      <c r="ENQ62"/>
      <c r="ENR62"/>
      <c r="ENS62"/>
      <c r="ENT62"/>
      <c r="ENU62"/>
      <c r="ENV62"/>
      <c r="ENW62"/>
      <c r="ENX62"/>
      <c r="ENY62"/>
      <c r="ENZ62"/>
      <c r="EOA62"/>
      <c r="EOB62"/>
      <c r="EOC62"/>
      <c r="EOD62"/>
      <c r="EOE62"/>
      <c r="EOF62"/>
      <c r="EOG62"/>
      <c r="EOH62"/>
      <c r="EOI62"/>
      <c r="EOJ62"/>
      <c r="EOK62"/>
      <c r="EOL62"/>
      <c r="EOM62"/>
      <c r="EON62"/>
      <c r="EOO62"/>
      <c r="EOP62"/>
      <c r="EOQ62"/>
      <c r="EOR62"/>
      <c r="EOS62"/>
      <c r="EOT62"/>
      <c r="EOU62"/>
      <c r="EOV62"/>
      <c r="EOW62"/>
      <c r="EOX62"/>
      <c r="EOY62"/>
      <c r="EOZ62"/>
      <c r="EPA62"/>
      <c r="EPB62"/>
      <c r="EPC62"/>
      <c r="EPD62"/>
      <c r="EPE62"/>
      <c r="EPF62"/>
      <c r="EPG62"/>
      <c r="EPH62"/>
      <c r="EPI62"/>
      <c r="EPJ62"/>
      <c r="EPK62"/>
      <c r="EPL62"/>
      <c r="EPM62"/>
      <c r="EPN62"/>
      <c r="EPO62"/>
      <c r="EPP62"/>
      <c r="EPQ62"/>
      <c r="EPR62"/>
      <c r="EPS62"/>
      <c r="EPT62"/>
      <c r="EPU62"/>
      <c r="EPV62"/>
      <c r="EPW62"/>
      <c r="EPX62"/>
      <c r="EPY62"/>
      <c r="EPZ62"/>
      <c r="EQA62"/>
      <c r="EQB62"/>
      <c r="EQC62"/>
      <c r="EQD62"/>
      <c r="EQE62"/>
      <c r="EQF62"/>
      <c r="EQG62"/>
      <c r="EQH62"/>
      <c r="EQI62"/>
      <c r="EQJ62"/>
      <c r="EQK62"/>
      <c r="EQL62"/>
      <c r="EQM62"/>
      <c r="EQN62"/>
      <c r="EQO62"/>
      <c r="EQP62"/>
      <c r="EQQ62"/>
      <c r="EQR62"/>
      <c r="EQS62"/>
      <c r="EQT62"/>
      <c r="EQU62"/>
      <c r="EQV62"/>
      <c r="EQW62"/>
      <c r="EQX62"/>
      <c r="EQY62"/>
      <c r="EQZ62"/>
      <c r="ERA62"/>
      <c r="ERB62"/>
      <c r="ERC62"/>
      <c r="ERD62"/>
      <c r="ERE62"/>
      <c r="ERF62"/>
      <c r="ERG62"/>
      <c r="ERH62"/>
      <c r="ERI62"/>
      <c r="ERJ62"/>
      <c r="ERK62"/>
      <c r="ERL62"/>
      <c r="ERM62"/>
      <c r="ERN62"/>
      <c r="ERO62"/>
      <c r="ERP62"/>
      <c r="ERQ62"/>
      <c r="ERR62"/>
      <c r="ERS62"/>
      <c r="ERT62"/>
      <c r="ERU62"/>
      <c r="ERV62"/>
      <c r="ERW62"/>
      <c r="ERX62"/>
      <c r="ERY62"/>
      <c r="ERZ62"/>
      <c r="ESA62"/>
      <c r="ESB62"/>
      <c r="ESC62"/>
      <c r="ESD62"/>
      <c r="ESE62"/>
      <c r="ESF62"/>
      <c r="ESG62"/>
      <c r="ESH62"/>
      <c r="ESI62"/>
      <c r="ESJ62"/>
      <c r="ESK62"/>
      <c r="ESL62"/>
      <c r="ESM62"/>
      <c r="ESN62"/>
      <c r="ESO62"/>
      <c r="ESP62"/>
      <c r="ESQ62"/>
      <c r="ESR62"/>
      <c r="ESS62"/>
      <c r="EST62"/>
      <c r="ESU62"/>
      <c r="ESV62"/>
      <c r="ESW62"/>
      <c r="ESX62"/>
      <c r="ESY62"/>
      <c r="ESZ62"/>
      <c r="ETA62"/>
      <c r="ETB62"/>
      <c r="ETC62"/>
      <c r="ETD62"/>
      <c r="ETE62"/>
      <c r="ETF62"/>
      <c r="ETG62"/>
      <c r="ETH62"/>
      <c r="ETI62"/>
      <c r="ETJ62"/>
      <c r="ETK62"/>
      <c r="ETL62"/>
      <c r="ETM62"/>
      <c r="ETN62"/>
      <c r="ETO62"/>
      <c r="ETP62"/>
      <c r="ETQ62"/>
      <c r="ETR62"/>
      <c r="ETS62"/>
      <c r="ETT62"/>
      <c r="ETU62"/>
      <c r="ETV62"/>
      <c r="ETW62"/>
      <c r="ETX62"/>
      <c r="ETY62"/>
      <c r="ETZ62"/>
      <c r="EUA62"/>
      <c r="EUB62"/>
      <c r="EUC62"/>
      <c r="EUD62"/>
      <c r="EUE62"/>
      <c r="EUF62"/>
      <c r="EUG62"/>
      <c r="EUH62"/>
      <c r="EUI62"/>
      <c r="EUJ62"/>
      <c r="EUK62"/>
      <c r="EUL62"/>
      <c r="EUM62"/>
      <c r="EUN62"/>
      <c r="EUO62"/>
      <c r="EUP62"/>
      <c r="EUQ62"/>
      <c r="EUR62"/>
      <c r="EUS62"/>
      <c r="EUT62"/>
      <c r="EUU62"/>
      <c r="EUV62"/>
      <c r="EUW62"/>
      <c r="EUX62"/>
      <c r="EUY62"/>
      <c r="EUZ62"/>
      <c r="EVA62"/>
      <c r="EVB62"/>
      <c r="EVC62"/>
      <c r="EVD62"/>
      <c r="EVE62"/>
      <c r="EVF62"/>
      <c r="EVG62"/>
      <c r="EVH62"/>
      <c r="EVI62"/>
      <c r="EVJ62"/>
      <c r="EVK62"/>
      <c r="EVL62"/>
      <c r="EVM62"/>
      <c r="EVN62"/>
      <c r="EVO62"/>
      <c r="EVP62"/>
      <c r="EVQ62"/>
      <c r="EVR62"/>
      <c r="EVS62"/>
      <c r="EVT62"/>
      <c r="EVU62"/>
      <c r="EVV62"/>
      <c r="EVW62"/>
      <c r="EVX62"/>
      <c r="EVY62"/>
      <c r="EVZ62"/>
      <c r="EWA62"/>
      <c r="EWB62"/>
      <c r="EWC62"/>
      <c r="EWD62"/>
      <c r="EWE62"/>
      <c r="EWF62"/>
      <c r="EWG62"/>
      <c r="EWH62"/>
      <c r="EWI62"/>
      <c r="EWJ62"/>
      <c r="EWK62"/>
      <c r="EWL62"/>
      <c r="EWM62"/>
      <c r="EWN62"/>
      <c r="EWO62"/>
      <c r="EWP62"/>
      <c r="EWQ62"/>
      <c r="EWR62"/>
      <c r="EWS62"/>
      <c r="EWT62"/>
      <c r="EWU62"/>
      <c r="EWV62"/>
      <c r="EWW62"/>
      <c r="EWX62"/>
      <c r="EWY62"/>
      <c r="EWZ62"/>
      <c r="EXA62"/>
      <c r="EXB62"/>
      <c r="EXC62"/>
      <c r="EXD62"/>
      <c r="EXE62"/>
      <c r="EXF62"/>
      <c r="EXG62"/>
      <c r="EXH62"/>
      <c r="EXI62"/>
      <c r="EXJ62"/>
      <c r="EXK62"/>
      <c r="EXL62"/>
      <c r="EXM62"/>
      <c r="EXN62"/>
      <c r="EXO62"/>
      <c r="EXP62"/>
      <c r="EXQ62"/>
      <c r="EXR62"/>
      <c r="EXS62"/>
      <c r="EXT62"/>
      <c r="EXU62"/>
      <c r="EXV62"/>
      <c r="EXW62"/>
      <c r="EXX62"/>
      <c r="EXY62"/>
      <c r="EXZ62"/>
      <c r="EYA62"/>
      <c r="EYB62"/>
      <c r="EYC62"/>
      <c r="EYD62"/>
      <c r="EYE62"/>
      <c r="EYF62"/>
      <c r="EYG62"/>
      <c r="EYH62"/>
      <c r="EYI62"/>
      <c r="EYJ62"/>
      <c r="EYK62"/>
      <c r="EYL62"/>
      <c r="EYM62"/>
      <c r="EYN62"/>
      <c r="EYO62"/>
      <c r="EYP62"/>
      <c r="EYQ62"/>
      <c r="EYR62"/>
      <c r="EYS62"/>
      <c r="EYT62"/>
      <c r="EYU62"/>
      <c r="EYV62"/>
      <c r="EYW62"/>
      <c r="EYX62"/>
      <c r="EYY62"/>
      <c r="EYZ62"/>
      <c r="EZA62"/>
      <c r="EZB62"/>
      <c r="EZC62"/>
      <c r="EZD62"/>
      <c r="EZE62"/>
      <c r="EZF62"/>
      <c r="EZG62"/>
      <c r="EZH62"/>
      <c r="EZI62"/>
      <c r="EZJ62"/>
      <c r="EZK62"/>
      <c r="EZL62"/>
      <c r="EZM62"/>
      <c r="EZN62"/>
      <c r="EZO62"/>
      <c r="EZP62"/>
      <c r="EZQ62"/>
      <c r="EZR62"/>
      <c r="EZS62"/>
      <c r="EZT62"/>
      <c r="EZU62"/>
      <c r="EZV62"/>
      <c r="EZW62"/>
      <c r="EZX62"/>
      <c r="EZY62"/>
      <c r="EZZ62"/>
      <c r="FAA62"/>
      <c r="FAB62"/>
      <c r="FAC62"/>
      <c r="FAD62"/>
      <c r="FAE62"/>
      <c r="FAF62"/>
      <c r="FAG62"/>
      <c r="FAH62"/>
      <c r="FAI62"/>
      <c r="FAJ62"/>
      <c r="FAK62"/>
      <c r="FAL62"/>
      <c r="FAM62"/>
      <c r="FAN62"/>
      <c r="FAO62"/>
      <c r="FAP62"/>
      <c r="FAQ62"/>
      <c r="FAR62"/>
      <c r="FAS62"/>
      <c r="FAT62"/>
      <c r="FAU62"/>
      <c r="FAV62"/>
      <c r="FAW62"/>
      <c r="FAX62"/>
      <c r="FAY62"/>
      <c r="FAZ62"/>
      <c r="FBA62"/>
      <c r="FBB62"/>
      <c r="FBC62"/>
      <c r="FBD62"/>
      <c r="FBE62"/>
      <c r="FBF62"/>
      <c r="FBG62"/>
      <c r="FBH62"/>
      <c r="FBI62"/>
      <c r="FBJ62"/>
      <c r="FBK62"/>
      <c r="FBL62"/>
      <c r="FBM62"/>
      <c r="FBN62"/>
      <c r="FBO62"/>
      <c r="FBP62"/>
      <c r="FBQ62"/>
      <c r="FBR62"/>
      <c r="FBS62"/>
      <c r="FBT62"/>
      <c r="FBU62"/>
      <c r="FBV62"/>
      <c r="FBW62"/>
      <c r="FBX62"/>
      <c r="FBY62"/>
      <c r="FBZ62"/>
      <c r="FCA62"/>
      <c r="FCB62"/>
      <c r="FCC62"/>
      <c r="FCD62"/>
      <c r="FCE62"/>
      <c r="FCF62"/>
      <c r="FCG62"/>
      <c r="FCH62"/>
      <c r="FCI62"/>
      <c r="FCJ62"/>
      <c r="FCK62"/>
      <c r="FCL62"/>
      <c r="FCM62"/>
      <c r="FCN62"/>
      <c r="FCO62"/>
      <c r="FCP62"/>
      <c r="FCQ62"/>
      <c r="FCR62"/>
      <c r="FCS62"/>
      <c r="FCT62"/>
      <c r="FCU62"/>
      <c r="FCV62"/>
      <c r="FCW62"/>
      <c r="FCX62"/>
      <c r="FCY62"/>
      <c r="FCZ62"/>
      <c r="FDA62"/>
      <c r="FDB62"/>
      <c r="FDC62"/>
      <c r="FDD62"/>
      <c r="FDE62"/>
      <c r="FDF62"/>
      <c r="FDG62"/>
      <c r="FDH62"/>
      <c r="FDI62"/>
      <c r="FDJ62"/>
      <c r="FDK62"/>
      <c r="FDL62"/>
      <c r="FDM62"/>
      <c r="FDN62"/>
      <c r="FDO62"/>
      <c r="FDP62"/>
      <c r="FDQ62"/>
      <c r="FDR62"/>
      <c r="FDS62"/>
      <c r="FDT62"/>
      <c r="FDU62"/>
      <c r="FDV62"/>
      <c r="FDW62"/>
      <c r="FDX62"/>
      <c r="FDY62"/>
      <c r="FDZ62"/>
      <c r="FEA62"/>
      <c r="FEB62"/>
      <c r="FEC62"/>
      <c r="FED62"/>
      <c r="FEE62"/>
      <c r="FEF62"/>
      <c r="FEG62"/>
      <c r="FEH62"/>
      <c r="FEI62"/>
      <c r="FEJ62"/>
      <c r="FEK62"/>
      <c r="FEL62"/>
      <c r="FEM62"/>
      <c r="FEN62"/>
      <c r="FEO62"/>
      <c r="FEP62"/>
      <c r="FEQ62"/>
      <c r="FER62"/>
      <c r="FES62"/>
      <c r="FET62"/>
      <c r="FEU62"/>
      <c r="FEV62"/>
      <c r="FEW62"/>
      <c r="FEX62"/>
      <c r="FEY62"/>
      <c r="FEZ62"/>
      <c r="FFA62"/>
      <c r="FFB62"/>
      <c r="FFC62"/>
      <c r="FFD62"/>
      <c r="FFE62"/>
      <c r="FFF62"/>
      <c r="FFG62"/>
      <c r="FFH62"/>
      <c r="FFI62"/>
      <c r="FFJ62"/>
      <c r="FFK62"/>
      <c r="FFL62"/>
      <c r="FFM62"/>
      <c r="FFN62"/>
      <c r="FFO62"/>
      <c r="FFP62"/>
      <c r="FFQ62"/>
      <c r="FFR62"/>
      <c r="FFS62"/>
      <c r="FFT62"/>
      <c r="FFU62"/>
      <c r="FFV62"/>
      <c r="FFW62"/>
      <c r="FFX62"/>
      <c r="FFY62"/>
      <c r="FFZ62"/>
      <c r="FGA62"/>
      <c r="FGB62"/>
      <c r="FGC62"/>
      <c r="FGD62"/>
      <c r="FGE62"/>
      <c r="FGF62"/>
      <c r="FGG62"/>
      <c r="FGH62"/>
      <c r="FGI62"/>
      <c r="FGJ62"/>
      <c r="FGK62"/>
      <c r="FGL62"/>
      <c r="FGM62"/>
      <c r="FGN62"/>
      <c r="FGO62"/>
      <c r="FGP62"/>
      <c r="FGQ62"/>
      <c r="FGR62"/>
      <c r="FGS62"/>
      <c r="FGT62"/>
      <c r="FGU62"/>
      <c r="FGV62"/>
      <c r="FGW62"/>
      <c r="FGX62"/>
      <c r="FGY62"/>
      <c r="FGZ62"/>
      <c r="FHA62"/>
      <c r="FHB62"/>
      <c r="FHC62"/>
      <c r="FHD62"/>
      <c r="FHE62"/>
      <c r="FHF62"/>
      <c r="FHG62"/>
      <c r="FHH62"/>
      <c r="FHI62"/>
      <c r="FHJ62"/>
      <c r="FHK62"/>
      <c r="FHL62"/>
      <c r="FHM62"/>
      <c r="FHN62"/>
      <c r="FHO62"/>
      <c r="FHP62"/>
      <c r="FHQ62"/>
      <c r="FHR62"/>
      <c r="FHS62"/>
      <c r="FHT62"/>
      <c r="FHU62"/>
      <c r="FHV62"/>
      <c r="FHW62"/>
      <c r="FHX62"/>
      <c r="FHY62"/>
      <c r="FHZ62"/>
      <c r="FIA62"/>
      <c r="FIB62"/>
      <c r="FIC62"/>
      <c r="FID62"/>
      <c r="FIE62"/>
      <c r="FIF62"/>
      <c r="FIG62"/>
      <c r="FIH62"/>
      <c r="FII62"/>
      <c r="FIJ62"/>
      <c r="FIK62"/>
      <c r="FIL62"/>
      <c r="FIM62"/>
      <c r="FIN62"/>
      <c r="FIO62"/>
      <c r="FIP62"/>
      <c r="FIQ62"/>
      <c r="FIR62"/>
      <c r="FIS62"/>
      <c r="FIT62"/>
      <c r="FIU62"/>
      <c r="FIV62"/>
      <c r="FIW62"/>
      <c r="FIX62"/>
      <c r="FIY62"/>
      <c r="FIZ62"/>
      <c r="FJA62"/>
      <c r="FJB62"/>
      <c r="FJC62"/>
      <c r="FJD62"/>
      <c r="FJE62"/>
      <c r="FJF62"/>
      <c r="FJG62"/>
      <c r="FJH62"/>
      <c r="FJI62"/>
      <c r="FJJ62"/>
      <c r="FJK62"/>
      <c r="FJL62"/>
      <c r="FJM62"/>
      <c r="FJN62"/>
      <c r="FJO62"/>
      <c r="FJP62"/>
      <c r="FJQ62"/>
      <c r="FJR62"/>
      <c r="FJS62"/>
      <c r="FJT62"/>
      <c r="FJU62"/>
      <c r="FJV62"/>
      <c r="FJW62"/>
      <c r="FJX62"/>
      <c r="FJY62"/>
      <c r="FJZ62"/>
      <c r="FKA62"/>
      <c r="FKB62"/>
      <c r="FKC62"/>
      <c r="FKD62"/>
      <c r="FKE62"/>
      <c r="FKF62"/>
      <c r="FKG62"/>
      <c r="FKH62"/>
      <c r="FKI62"/>
      <c r="FKJ62"/>
      <c r="FKK62"/>
      <c r="FKL62"/>
      <c r="FKM62"/>
      <c r="FKN62"/>
      <c r="FKO62"/>
      <c r="FKP62"/>
      <c r="FKQ62"/>
      <c r="FKR62"/>
      <c r="FKS62"/>
      <c r="FKT62"/>
      <c r="FKU62"/>
      <c r="FKV62"/>
      <c r="FKW62"/>
      <c r="FKX62"/>
      <c r="FKY62"/>
      <c r="FKZ62"/>
      <c r="FLA62"/>
      <c r="FLB62"/>
      <c r="FLC62"/>
      <c r="FLD62"/>
      <c r="FLE62"/>
      <c r="FLF62"/>
      <c r="FLG62"/>
      <c r="FLH62"/>
      <c r="FLI62"/>
      <c r="FLJ62"/>
      <c r="FLK62"/>
      <c r="FLL62"/>
      <c r="FLM62"/>
      <c r="FLN62"/>
      <c r="FLO62"/>
      <c r="FLP62"/>
      <c r="FLQ62"/>
      <c r="FLR62"/>
      <c r="FLS62"/>
      <c r="FLT62"/>
      <c r="FLU62"/>
      <c r="FLV62"/>
      <c r="FLW62"/>
      <c r="FLX62"/>
      <c r="FLY62"/>
      <c r="FLZ62"/>
      <c r="FMA62"/>
      <c r="FMB62"/>
      <c r="FMC62"/>
      <c r="FMD62"/>
      <c r="FME62"/>
      <c r="FMF62"/>
      <c r="FMG62"/>
      <c r="FMH62"/>
      <c r="FMI62"/>
      <c r="FMJ62"/>
      <c r="FMK62"/>
      <c r="FML62"/>
      <c r="FMM62"/>
      <c r="FMN62"/>
      <c r="FMO62"/>
      <c r="FMP62"/>
      <c r="FMQ62"/>
      <c r="FMR62"/>
      <c r="FMS62"/>
      <c r="FMT62"/>
      <c r="FMU62"/>
      <c r="FMV62"/>
      <c r="FMW62"/>
      <c r="FMX62"/>
      <c r="FMY62"/>
      <c r="FMZ62"/>
      <c r="FNA62"/>
      <c r="FNB62"/>
      <c r="FNC62"/>
      <c r="FND62"/>
      <c r="FNE62"/>
      <c r="FNF62"/>
      <c r="FNG62"/>
      <c r="FNH62"/>
      <c r="FNI62"/>
      <c r="FNJ62"/>
      <c r="FNK62"/>
      <c r="FNL62"/>
      <c r="FNM62"/>
      <c r="FNN62"/>
      <c r="FNO62"/>
      <c r="FNP62"/>
      <c r="FNQ62"/>
      <c r="FNR62"/>
      <c r="FNS62"/>
      <c r="FNT62"/>
      <c r="FNU62"/>
      <c r="FNV62"/>
      <c r="FNW62"/>
      <c r="FNX62"/>
      <c r="FNY62"/>
      <c r="FNZ62"/>
      <c r="FOA62"/>
      <c r="FOB62"/>
      <c r="FOC62"/>
      <c r="FOD62"/>
      <c r="FOE62"/>
      <c r="FOF62"/>
      <c r="FOG62"/>
      <c r="FOH62"/>
      <c r="FOI62"/>
      <c r="FOJ62"/>
      <c r="FOK62"/>
      <c r="FOL62"/>
      <c r="FOM62"/>
      <c r="FON62"/>
      <c r="FOO62"/>
      <c r="FOP62"/>
      <c r="FOQ62"/>
      <c r="FOR62"/>
      <c r="FOS62"/>
      <c r="FOT62"/>
      <c r="FOU62"/>
      <c r="FOV62"/>
      <c r="FOW62"/>
      <c r="FOX62"/>
      <c r="FOY62"/>
      <c r="FOZ62"/>
      <c r="FPA62"/>
      <c r="FPB62"/>
      <c r="FPC62"/>
      <c r="FPD62"/>
      <c r="FPE62"/>
      <c r="FPF62"/>
      <c r="FPG62"/>
      <c r="FPH62"/>
      <c r="FPI62"/>
      <c r="FPJ62"/>
      <c r="FPK62"/>
      <c r="FPL62"/>
      <c r="FPM62"/>
      <c r="FPN62"/>
      <c r="FPO62"/>
      <c r="FPP62"/>
      <c r="FPQ62"/>
      <c r="FPR62"/>
      <c r="FPS62"/>
      <c r="FPT62"/>
      <c r="FPU62"/>
      <c r="FPV62"/>
      <c r="FPW62"/>
      <c r="FPX62"/>
      <c r="FPY62"/>
      <c r="FPZ62"/>
      <c r="FQA62"/>
      <c r="FQB62"/>
      <c r="FQC62"/>
      <c r="FQD62"/>
      <c r="FQE62"/>
      <c r="FQF62"/>
      <c r="FQG62"/>
      <c r="FQH62"/>
      <c r="FQI62"/>
      <c r="FQJ62"/>
      <c r="FQK62"/>
      <c r="FQL62"/>
      <c r="FQM62"/>
      <c r="FQN62"/>
      <c r="FQO62"/>
      <c r="FQP62"/>
      <c r="FQQ62"/>
      <c r="FQR62"/>
      <c r="FQS62"/>
      <c r="FQT62"/>
      <c r="FQU62"/>
      <c r="FQV62"/>
      <c r="FQW62"/>
      <c r="FQX62"/>
      <c r="FQY62"/>
      <c r="FQZ62"/>
      <c r="FRA62"/>
      <c r="FRB62"/>
      <c r="FRC62"/>
      <c r="FRD62"/>
      <c r="FRE62"/>
      <c r="FRF62"/>
      <c r="FRG62"/>
      <c r="FRH62"/>
      <c r="FRI62"/>
      <c r="FRJ62"/>
      <c r="FRK62"/>
      <c r="FRL62"/>
      <c r="FRM62"/>
      <c r="FRN62"/>
      <c r="FRO62"/>
      <c r="FRP62"/>
      <c r="FRQ62"/>
      <c r="FRR62"/>
      <c r="FRS62"/>
      <c r="FRT62"/>
      <c r="FRU62"/>
      <c r="FRV62"/>
      <c r="FRW62"/>
      <c r="FRX62"/>
      <c r="FRY62"/>
      <c r="FRZ62"/>
      <c r="FSA62"/>
      <c r="FSB62"/>
      <c r="FSC62"/>
      <c r="FSD62"/>
      <c r="FSE62"/>
      <c r="FSF62"/>
      <c r="FSG62"/>
      <c r="FSH62"/>
      <c r="FSI62"/>
      <c r="FSJ62"/>
      <c r="FSK62"/>
      <c r="FSL62"/>
      <c r="FSM62"/>
      <c r="FSN62"/>
      <c r="FSO62"/>
      <c r="FSP62"/>
      <c r="FSQ62"/>
      <c r="FSR62"/>
      <c r="FSS62"/>
      <c r="FST62"/>
      <c r="FSU62"/>
      <c r="FSV62"/>
      <c r="FSW62"/>
      <c r="FSX62"/>
      <c r="FSY62"/>
      <c r="FSZ62"/>
      <c r="FTA62"/>
      <c r="FTB62"/>
      <c r="FTC62"/>
      <c r="FTD62"/>
      <c r="FTE62"/>
      <c r="FTF62"/>
      <c r="FTG62"/>
      <c r="FTH62"/>
      <c r="FTI62"/>
      <c r="FTJ62"/>
      <c r="FTK62"/>
      <c r="FTL62"/>
      <c r="FTM62"/>
      <c r="FTN62"/>
      <c r="FTO62"/>
      <c r="FTP62"/>
      <c r="FTQ62"/>
      <c r="FTR62"/>
      <c r="FTS62"/>
      <c r="FTT62"/>
      <c r="FTU62"/>
      <c r="FTV62"/>
      <c r="FTW62"/>
      <c r="FTX62"/>
      <c r="FTY62"/>
      <c r="FTZ62"/>
      <c r="FUA62"/>
      <c r="FUB62"/>
      <c r="FUC62"/>
      <c r="FUD62"/>
      <c r="FUE62"/>
      <c r="FUF62"/>
      <c r="FUG62"/>
      <c r="FUH62"/>
      <c r="FUI62"/>
      <c r="FUJ62"/>
      <c r="FUK62"/>
      <c r="FUL62"/>
      <c r="FUM62"/>
      <c r="FUN62"/>
      <c r="FUO62"/>
      <c r="FUP62"/>
      <c r="FUQ62"/>
      <c r="FUR62"/>
      <c r="FUS62"/>
      <c r="FUT62"/>
      <c r="FUU62"/>
      <c r="FUV62"/>
      <c r="FUW62"/>
      <c r="FUX62"/>
      <c r="FUY62"/>
      <c r="FUZ62"/>
      <c r="FVA62"/>
      <c r="FVB62"/>
      <c r="FVC62"/>
      <c r="FVD62"/>
      <c r="FVE62"/>
      <c r="FVF62"/>
      <c r="FVG62"/>
      <c r="FVH62"/>
      <c r="FVI62"/>
      <c r="FVJ62"/>
      <c r="FVK62"/>
      <c r="FVL62"/>
      <c r="FVM62"/>
      <c r="FVN62"/>
      <c r="FVO62"/>
      <c r="FVP62"/>
      <c r="FVQ62"/>
      <c r="FVR62"/>
      <c r="FVS62"/>
      <c r="FVT62"/>
      <c r="FVU62"/>
      <c r="FVV62"/>
      <c r="FVW62"/>
      <c r="FVX62"/>
      <c r="FVY62"/>
      <c r="FVZ62"/>
      <c r="FWA62"/>
      <c r="FWB62"/>
      <c r="FWC62"/>
      <c r="FWD62"/>
      <c r="FWE62"/>
      <c r="FWF62"/>
      <c r="FWG62"/>
      <c r="FWH62"/>
      <c r="FWI62"/>
      <c r="FWJ62"/>
      <c r="FWK62"/>
      <c r="FWL62"/>
      <c r="FWM62"/>
      <c r="FWN62"/>
      <c r="FWO62"/>
      <c r="FWP62"/>
      <c r="FWQ62"/>
      <c r="FWR62"/>
      <c r="FWS62"/>
      <c r="FWT62"/>
      <c r="FWU62"/>
      <c r="FWV62"/>
      <c r="FWW62"/>
      <c r="FWX62"/>
      <c r="FWY62"/>
      <c r="FWZ62"/>
      <c r="FXA62"/>
      <c r="FXB62"/>
      <c r="FXC62"/>
      <c r="FXD62"/>
      <c r="FXE62"/>
      <c r="FXF62"/>
      <c r="FXG62"/>
      <c r="FXH62"/>
      <c r="FXI62"/>
      <c r="FXJ62"/>
      <c r="FXK62"/>
      <c r="FXL62"/>
      <c r="FXM62"/>
      <c r="FXN62"/>
      <c r="FXO62"/>
      <c r="FXP62"/>
      <c r="FXQ62"/>
      <c r="FXR62"/>
      <c r="FXS62"/>
      <c r="FXT62"/>
      <c r="FXU62"/>
      <c r="FXV62"/>
      <c r="FXW62"/>
      <c r="FXX62"/>
      <c r="FXY62"/>
      <c r="FXZ62"/>
      <c r="FYA62"/>
      <c r="FYB62"/>
      <c r="FYC62"/>
      <c r="FYD62"/>
      <c r="FYE62"/>
      <c r="FYF62"/>
      <c r="FYG62"/>
      <c r="FYH62"/>
      <c r="FYI62"/>
      <c r="FYJ62"/>
      <c r="FYK62"/>
      <c r="FYL62"/>
      <c r="FYM62"/>
      <c r="FYN62"/>
      <c r="FYO62"/>
      <c r="FYP62"/>
      <c r="FYQ62"/>
      <c r="FYR62"/>
      <c r="FYS62"/>
      <c r="FYT62"/>
      <c r="FYU62"/>
      <c r="FYV62"/>
      <c r="FYW62"/>
      <c r="FYX62"/>
      <c r="FYY62"/>
      <c r="FYZ62"/>
      <c r="FZA62"/>
      <c r="FZB62"/>
      <c r="FZC62"/>
      <c r="FZD62"/>
      <c r="FZE62"/>
      <c r="FZF62"/>
      <c r="FZG62"/>
      <c r="FZH62"/>
      <c r="FZI62"/>
      <c r="FZJ62"/>
      <c r="FZK62"/>
      <c r="FZL62"/>
      <c r="FZM62"/>
      <c r="FZN62"/>
      <c r="FZO62"/>
      <c r="FZP62"/>
      <c r="FZQ62"/>
      <c r="FZR62"/>
      <c r="FZS62"/>
      <c r="FZT62"/>
      <c r="FZU62"/>
      <c r="FZV62"/>
      <c r="FZW62"/>
      <c r="FZX62"/>
      <c r="FZY62"/>
      <c r="FZZ62"/>
      <c r="GAA62"/>
      <c r="GAB62"/>
      <c r="GAC62"/>
      <c r="GAD62"/>
      <c r="GAE62"/>
      <c r="GAF62"/>
      <c r="GAG62"/>
      <c r="GAH62"/>
      <c r="GAI62"/>
      <c r="GAJ62"/>
      <c r="GAK62"/>
      <c r="GAL62"/>
      <c r="GAM62"/>
      <c r="GAN62"/>
      <c r="GAO62"/>
      <c r="GAP62"/>
      <c r="GAQ62"/>
      <c r="GAR62"/>
      <c r="GAS62"/>
      <c r="GAT62"/>
      <c r="GAU62"/>
      <c r="GAV62"/>
      <c r="GAW62"/>
      <c r="GAX62"/>
      <c r="GAY62"/>
      <c r="GAZ62"/>
      <c r="GBA62"/>
      <c r="GBB62"/>
      <c r="GBC62"/>
      <c r="GBD62"/>
      <c r="GBE62"/>
      <c r="GBF62"/>
      <c r="GBG62"/>
      <c r="GBH62"/>
      <c r="GBI62"/>
      <c r="GBJ62"/>
      <c r="GBK62"/>
      <c r="GBL62"/>
      <c r="GBM62"/>
      <c r="GBN62"/>
      <c r="GBO62"/>
      <c r="GBP62"/>
      <c r="GBQ62"/>
      <c r="GBR62"/>
      <c r="GBS62"/>
      <c r="GBT62"/>
      <c r="GBU62"/>
      <c r="GBV62"/>
      <c r="GBW62"/>
      <c r="GBX62"/>
      <c r="GBY62"/>
      <c r="GBZ62"/>
      <c r="GCA62"/>
      <c r="GCB62"/>
      <c r="GCC62"/>
      <c r="GCD62"/>
      <c r="GCE62"/>
      <c r="GCF62"/>
      <c r="GCG62"/>
      <c r="GCH62"/>
      <c r="GCI62"/>
      <c r="GCJ62"/>
      <c r="GCK62"/>
      <c r="GCL62"/>
      <c r="GCM62"/>
      <c r="GCN62"/>
      <c r="GCO62"/>
      <c r="GCP62"/>
      <c r="GCQ62"/>
      <c r="GCR62"/>
      <c r="GCS62"/>
      <c r="GCT62"/>
      <c r="GCU62"/>
      <c r="GCV62"/>
      <c r="GCW62"/>
      <c r="GCX62"/>
      <c r="GCY62"/>
      <c r="GCZ62"/>
      <c r="GDA62"/>
      <c r="GDB62"/>
      <c r="GDC62"/>
      <c r="GDD62"/>
      <c r="GDE62"/>
      <c r="GDF62"/>
      <c r="GDG62"/>
      <c r="GDH62"/>
      <c r="GDI62"/>
      <c r="GDJ62"/>
      <c r="GDK62"/>
      <c r="GDL62"/>
      <c r="GDM62"/>
      <c r="GDN62"/>
      <c r="GDO62"/>
      <c r="GDP62"/>
      <c r="GDQ62"/>
      <c r="GDR62"/>
      <c r="GDS62"/>
      <c r="GDT62"/>
      <c r="GDU62"/>
      <c r="GDV62"/>
      <c r="GDW62"/>
      <c r="GDX62"/>
      <c r="GDY62"/>
      <c r="GDZ62"/>
      <c r="GEA62"/>
      <c r="GEB62"/>
      <c r="GEC62"/>
      <c r="GED62"/>
      <c r="GEE62"/>
      <c r="GEF62"/>
      <c r="GEG62"/>
      <c r="GEH62"/>
      <c r="GEI62"/>
      <c r="GEJ62"/>
      <c r="GEK62"/>
      <c r="GEL62"/>
      <c r="GEM62"/>
      <c r="GEN62"/>
      <c r="GEO62"/>
      <c r="GEP62"/>
      <c r="GEQ62"/>
      <c r="GER62"/>
      <c r="GES62"/>
      <c r="GET62"/>
      <c r="GEU62"/>
      <c r="GEV62"/>
      <c r="GEW62"/>
      <c r="GEX62"/>
      <c r="GEY62"/>
      <c r="GEZ62"/>
      <c r="GFA62"/>
      <c r="GFB62"/>
      <c r="GFC62"/>
      <c r="GFD62"/>
      <c r="GFE62"/>
      <c r="GFF62"/>
      <c r="GFG62"/>
      <c r="GFH62"/>
      <c r="GFI62"/>
      <c r="GFJ62"/>
      <c r="GFK62"/>
      <c r="GFL62"/>
      <c r="GFM62"/>
      <c r="GFN62"/>
      <c r="GFO62"/>
      <c r="GFP62"/>
      <c r="GFQ62"/>
      <c r="GFR62"/>
      <c r="GFS62"/>
      <c r="GFT62"/>
      <c r="GFU62"/>
      <c r="GFV62"/>
      <c r="GFW62"/>
      <c r="GFX62"/>
      <c r="GFY62"/>
      <c r="GFZ62"/>
      <c r="GGA62"/>
      <c r="GGB62"/>
      <c r="GGC62"/>
      <c r="GGD62"/>
      <c r="GGE62"/>
      <c r="GGF62"/>
      <c r="GGG62"/>
      <c r="GGH62"/>
      <c r="GGI62"/>
      <c r="GGJ62"/>
      <c r="GGK62"/>
      <c r="GGL62"/>
      <c r="GGM62"/>
      <c r="GGN62"/>
      <c r="GGO62"/>
      <c r="GGP62"/>
      <c r="GGQ62"/>
      <c r="GGR62"/>
      <c r="GGS62"/>
      <c r="GGT62"/>
      <c r="GGU62"/>
      <c r="GGV62"/>
      <c r="GGW62"/>
      <c r="GGX62"/>
      <c r="GGY62"/>
      <c r="GGZ62"/>
      <c r="GHA62"/>
      <c r="GHB62"/>
      <c r="GHC62"/>
      <c r="GHD62"/>
      <c r="GHE62"/>
      <c r="GHF62"/>
      <c r="GHG62"/>
      <c r="GHH62"/>
      <c r="GHI62"/>
      <c r="GHJ62"/>
      <c r="GHK62"/>
      <c r="GHL62"/>
      <c r="GHM62"/>
      <c r="GHN62"/>
      <c r="GHO62"/>
      <c r="GHP62"/>
      <c r="GHQ62"/>
      <c r="GHR62"/>
      <c r="GHS62"/>
      <c r="GHT62"/>
      <c r="GHU62"/>
      <c r="GHV62"/>
      <c r="GHW62"/>
      <c r="GHX62"/>
      <c r="GHY62"/>
      <c r="GHZ62"/>
      <c r="GIA62"/>
      <c r="GIB62"/>
      <c r="GIC62"/>
      <c r="GID62"/>
      <c r="GIE62"/>
      <c r="GIF62"/>
      <c r="GIG62"/>
      <c r="GIH62"/>
      <c r="GII62"/>
      <c r="GIJ62"/>
      <c r="GIK62"/>
      <c r="GIL62"/>
      <c r="GIM62"/>
      <c r="GIN62"/>
      <c r="GIO62"/>
      <c r="GIP62"/>
      <c r="GIQ62"/>
      <c r="GIR62"/>
      <c r="GIS62"/>
      <c r="GIT62"/>
      <c r="GIU62"/>
      <c r="GIV62"/>
      <c r="GIW62"/>
      <c r="GIX62"/>
      <c r="GIY62"/>
      <c r="GIZ62"/>
      <c r="GJA62"/>
      <c r="GJB62"/>
      <c r="GJC62"/>
      <c r="GJD62"/>
      <c r="GJE62"/>
      <c r="GJF62"/>
      <c r="GJG62"/>
      <c r="GJH62"/>
      <c r="GJI62"/>
      <c r="GJJ62"/>
      <c r="GJK62"/>
      <c r="GJL62"/>
      <c r="GJM62"/>
      <c r="GJN62"/>
      <c r="GJO62"/>
      <c r="GJP62"/>
      <c r="GJQ62"/>
      <c r="GJR62"/>
      <c r="GJS62"/>
      <c r="GJT62"/>
      <c r="GJU62"/>
      <c r="GJV62"/>
      <c r="GJW62"/>
      <c r="GJX62"/>
      <c r="GJY62"/>
      <c r="GJZ62"/>
      <c r="GKA62"/>
      <c r="GKB62"/>
      <c r="GKC62"/>
      <c r="GKD62"/>
      <c r="GKE62"/>
      <c r="GKF62"/>
      <c r="GKG62"/>
      <c r="GKH62"/>
      <c r="GKI62"/>
      <c r="GKJ62"/>
      <c r="GKK62"/>
      <c r="GKL62"/>
      <c r="GKM62"/>
      <c r="GKN62"/>
      <c r="GKO62"/>
      <c r="GKP62"/>
      <c r="GKQ62"/>
      <c r="GKR62"/>
      <c r="GKS62"/>
      <c r="GKT62"/>
      <c r="GKU62"/>
      <c r="GKV62"/>
      <c r="GKW62"/>
      <c r="GKX62"/>
      <c r="GKY62"/>
      <c r="GKZ62"/>
      <c r="GLA62"/>
      <c r="GLB62"/>
      <c r="GLC62"/>
      <c r="GLD62"/>
      <c r="GLE62"/>
      <c r="GLF62"/>
      <c r="GLG62"/>
      <c r="GLH62"/>
      <c r="GLI62"/>
      <c r="GLJ62"/>
      <c r="GLK62"/>
      <c r="GLL62"/>
      <c r="GLM62"/>
      <c r="GLN62"/>
      <c r="GLO62"/>
      <c r="GLP62"/>
      <c r="GLQ62"/>
      <c r="GLR62"/>
      <c r="GLS62"/>
      <c r="GLT62"/>
      <c r="GLU62"/>
      <c r="GLV62"/>
      <c r="GLW62"/>
      <c r="GLX62"/>
      <c r="GLY62"/>
      <c r="GLZ62"/>
      <c r="GMA62"/>
      <c r="GMB62"/>
      <c r="GMC62"/>
      <c r="GMD62"/>
      <c r="GME62"/>
      <c r="GMF62"/>
      <c r="GMG62"/>
      <c r="GMH62"/>
      <c r="GMI62"/>
      <c r="GMJ62"/>
      <c r="GMK62"/>
      <c r="GML62"/>
      <c r="GMM62"/>
      <c r="GMN62"/>
      <c r="GMO62"/>
      <c r="GMP62"/>
      <c r="GMQ62"/>
      <c r="GMR62"/>
      <c r="GMS62"/>
      <c r="GMT62"/>
      <c r="GMU62"/>
      <c r="GMV62"/>
      <c r="GMW62"/>
      <c r="GMX62"/>
      <c r="GMY62"/>
      <c r="GMZ62"/>
      <c r="GNA62"/>
      <c r="GNB62"/>
      <c r="GNC62"/>
      <c r="GND62"/>
      <c r="GNE62"/>
      <c r="GNF62"/>
      <c r="GNG62"/>
      <c r="GNH62"/>
      <c r="GNI62"/>
      <c r="GNJ62"/>
      <c r="GNK62"/>
      <c r="GNL62"/>
      <c r="GNM62"/>
      <c r="GNN62"/>
      <c r="GNO62"/>
      <c r="GNP62"/>
      <c r="GNQ62"/>
      <c r="GNR62"/>
      <c r="GNS62"/>
      <c r="GNT62"/>
      <c r="GNU62"/>
      <c r="GNV62"/>
      <c r="GNW62"/>
      <c r="GNX62"/>
      <c r="GNY62"/>
      <c r="GNZ62"/>
      <c r="GOA62"/>
      <c r="GOB62"/>
      <c r="GOC62"/>
      <c r="GOD62"/>
      <c r="GOE62"/>
      <c r="GOF62"/>
      <c r="GOG62"/>
      <c r="GOH62"/>
      <c r="GOI62"/>
      <c r="GOJ62"/>
      <c r="GOK62"/>
      <c r="GOL62"/>
      <c r="GOM62"/>
      <c r="GON62"/>
      <c r="GOO62"/>
      <c r="GOP62"/>
      <c r="GOQ62"/>
      <c r="GOR62"/>
      <c r="GOS62"/>
      <c r="GOT62"/>
      <c r="GOU62"/>
      <c r="GOV62"/>
      <c r="GOW62"/>
      <c r="GOX62"/>
      <c r="GOY62"/>
      <c r="GOZ62"/>
      <c r="GPA62"/>
      <c r="GPB62"/>
      <c r="GPC62"/>
      <c r="GPD62"/>
      <c r="GPE62"/>
      <c r="GPF62"/>
      <c r="GPG62"/>
      <c r="GPH62"/>
      <c r="GPI62"/>
      <c r="GPJ62"/>
      <c r="GPK62"/>
      <c r="GPL62"/>
      <c r="GPM62"/>
      <c r="GPN62"/>
      <c r="GPO62"/>
      <c r="GPP62"/>
      <c r="GPQ62"/>
      <c r="GPR62"/>
      <c r="GPS62"/>
      <c r="GPT62"/>
      <c r="GPU62"/>
      <c r="GPV62"/>
      <c r="GPW62"/>
      <c r="GPX62"/>
      <c r="GPY62"/>
      <c r="GPZ62"/>
      <c r="GQA62"/>
      <c r="GQB62"/>
      <c r="GQC62"/>
      <c r="GQD62"/>
      <c r="GQE62"/>
      <c r="GQF62"/>
      <c r="GQG62"/>
      <c r="GQH62"/>
      <c r="GQI62"/>
      <c r="GQJ62"/>
      <c r="GQK62"/>
      <c r="GQL62"/>
      <c r="GQM62"/>
      <c r="GQN62"/>
      <c r="GQO62"/>
      <c r="GQP62"/>
      <c r="GQQ62"/>
      <c r="GQR62"/>
      <c r="GQS62"/>
      <c r="GQT62"/>
      <c r="GQU62"/>
      <c r="GQV62"/>
      <c r="GQW62"/>
      <c r="GQX62"/>
      <c r="GQY62"/>
      <c r="GQZ62"/>
      <c r="GRA62"/>
      <c r="GRB62"/>
      <c r="GRC62"/>
      <c r="GRD62"/>
      <c r="GRE62"/>
      <c r="GRF62"/>
      <c r="GRG62"/>
      <c r="GRH62"/>
      <c r="GRI62"/>
      <c r="GRJ62"/>
      <c r="GRK62"/>
      <c r="GRL62"/>
      <c r="GRM62"/>
      <c r="GRN62"/>
      <c r="GRO62"/>
      <c r="GRP62"/>
      <c r="GRQ62"/>
      <c r="GRR62"/>
      <c r="GRS62"/>
      <c r="GRT62"/>
      <c r="GRU62"/>
      <c r="GRV62"/>
      <c r="GRW62"/>
      <c r="GRX62"/>
      <c r="GRY62"/>
      <c r="GRZ62"/>
      <c r="GSA62"/>
      <c r="GSB62"/>
      <c r="GSC62"/>
      <c r="GSD62"/>
      <c r="GSE62"/>
      <c r="GSF62"/>
      <c r="GSG62"/>
      <c r="GSH62"/>
      <c r="GSI62"/>
      <c r="GSJ62"/>
      <c r="GSK62"/>
      <c r="GSL62"/>
      <c r="GSM62"/>
      <c r="GSN62"/>
      <c r="GSO62"/>
      <c r="GSP62"/>
      <c r="GSQ62"/>
      <c r="GSR62"/>
      <c r="GSS62"/>
      <c r="GST62"/>
      <c r="GSU62"/>
      <c r="GSV62"/>
      <c r="GSW62"/>
      <c r="GSX62"/>
      <c r="GSY62"/>
      <c r="GSZ62"/>
      <c r="GTA62"/>
      <c r="GTB62"/>
      <c r="GTC62"/>
      <c r="GTD62"/>
      <c r="GTE62"/>
      <c r="GTF62"/>
      <c r="GTG62"/>
      <c r="GTH62"/>
      <c r="GTI62"/>
      <c r="GTJ62"/>
      <c r="GTK62"/>
      <c r="GTL62"/>
      <c r="GTM62"/>
      <c r="GTN62"/>
      <c r="GTO62"/>
      <c r="GTP62"/>
      <c r="GTQ62"/>
      <c r="GTR62"/>
      <c r="GTS62"/>
      <c r="GTT62"/>
      <c r="GTU62"/>
      <c r="GTV62"/>
      <c r="GTW62"/>
      <c r="GTX62"/>
      <c r="GTY62"/>
      <c r="GTZ62"/>
      <c r="GUA62"/>
      <c r="GUB62"/>
      <c r="GUC62"/>
      <c r="GUD62"/>
      <c r="GUE62"/>
      <c r="GUF62"/>
      <c r="GUG62"/>
      <c r="GUH62"/>
      <c r="GUI62"/>
      <c r="GUJ62"/>
      <c r="GUK62"/>
      <c r="GUL62"/>
      <c r="GUM62"/>
      <c r="GUN62"/>
      <c r="GUO62"/>
      <c r="GUP62"/>
      <c r="GUQ62"/>
      <c r="GUR62"/>
      <c r="GUS62"/>
      <c r="GUT62"/>
      <c r="GUU62"/>
      <c r="GUV62"/>
      <c r="GUW62"/>
      <c r="GUX62"/>
      <c r="GUY62"/>
      <c r="GUZ62"/>
      <c r="GVA62"/>
      <c r="GVB62"/>
      <c r="GVC62"/>
      <c r="GVD62"/>
      <c r="GVE62"/>
      <c r="GVF62"/>
      <c r="GVG62"/>
      <c r="GVH62"/>
      <c r="GVI62"/>
      <c r="GVJ62"/>
      <c r="GVK62"/>
      <c r="GVL62"/>
      <c r="GVM62"/>
      <c r="GVN62"/>
      <c r="GVO62"/>
      <c r="GVP62"/>
      <c r="GVQ62"/>
      <c r="GVR62"/>
      <c r="GVS62"/>
      <c r="GVT62"/>
      <c r="GVU62"/>
      <c r="GVV62"/>
      <c r="GVW62"/>
      <c r="GVX62"/>
      <c r="GVY62"/>
      <c r="GVZ62"/>
      <c r="GWA62"/>
      <c r="GWB62"/>
      <c r="GWC62"/>
      <c r="GWD62"/>
      <c r="GWE62"/>
      <c r="GWF62"/>
      <c r="GWG62"/>
      <c r="GWH62"/>
      <c r="GWI62"/>
      <c r="GWJ62"/>
      <c r="GWK62"/>
      <c r="GWL62"/>
      <c r="GWM62"/>
      <c r="GWN62"/>
      <c r="GWO62"/>
      <c r="GWP62"/>
      <c r="GWQ62"/>
      <c r="GWR62"/>
      <c r="GWS62"/>
      <c r="GWT62"/>
      <c r="GWU62"/>
      <c r="GWV62"/>
      <c r="GWW62"/>
      <c r="GWX62"/>
      <c r="GWY62"/>
      <c r="GWZ62"/>
      <c r="GXA62"/>
      <c r="GXB62"/>
      <c r="GXC62"/>
      <c r="GXD62"/>
      <c r="GXE62"/>
      <c r="GXF62"/>
      <c r="GXG62"/>
      <c r="GXH62"/>
      <c r="GXI62"/>
      <c r="GXJ62"/>
      <c r="GXK62"/>
      <c r="GXL62"/>
      <c r="GXM62"/>
      <c r="GXN62"/>
      <c r="GXO62"/>
      <c r="GXP62"/>
      <c r="GXQ62"/>
      <c r="GXR62"/>
      <c r="GXS62"/>
      <c r="GXT62"/>
      <c r="GXU62"/>
      <c r="GXV62"/>
      <c r="GXW62"/>
      <c r="GXX62"/>
      <c r="GXY62"/>
      <c r="GXZ62"/>
      <c r="GYA62"/>
      <c r="GYB62"/>
      <c r="GYC62"/>
      <c r="GYD62"/>
      <c r="GYE62"/>
      <c r="GYF62"/>
      <c r="GYG62"/>
      <c r="GYH62"/>
      <c r="GYI62"/>
      <c r="GYJ62"/>
      <c r="GYK62"/>
      <c r="GYL62"/>
      <c r="GYM62"/>
      <c r="GYN62"/>
      <c r="GYO62"/>
      <c r="GYP62"/>
      <c r="GYQ62"/>
      <c r="GYR62"/>
      <c r="GYS62"/>
      <c r="GYT62"/>
      <c r="GYU62"/>
      <c r="GYV62"/>
      <c r="GYW62"/>
      <c r="GYX62"/>
      <c r="GYY62"/>
      <c r="GYZ62"/>
      <c r="GZA62"/>
      <c r="GZB62"/>
      <c r="GZC62"/>
      <c r="GZD62"/>
      <c r="GZE62"/>
      <c r="GZF62"/>
      <c r="GZG62"/>
      <c r="GZH62"/>
      <c r="GZI62"/>
      <c r="GZJ62"/>
      <c r="GZK62"/>
      <c r="GZL62"/>
      <c r="GZM62"/>
      <c r="GZN62"/>
      <c r="GZO62"/>
      <c r="GZP62"/>
      <c r="GZQ62"/>
      <c r="GZR62"/>
      <c r="GZS62"/>
      <c r="GZT62"/>
      <c r="GZU62"/>
      <c r="GZV62"/>
      <c r="GZW62"/>
      <c r="GZX62"/>
      <c r="GZY62"/>
      <c r="GZZ62"/>
      <c r="HAA62"/>
      <c r="HAB62"/>
      <c r="HAC62"/>
      <c r="HAD62"/>
      <c r="HAE62"/>
      <c r="HAF62"/>
      <c r="HAG62"/>
      <c r="HAH62"/>
      <c r="HAI62"/>
      <c r="HAJ62"/>
      <c r="HAK62"/>
      <c r="HAL62"/>
      <c r="HAM62"/>
      <c r="HAN62"/>
      <c r="HAO62"/>
      <c r="HAP62"/>
      <c r="HAQ62"/>
      <c r="HAR62"/>
      <c r="HAS62"/>
      <c r="HAT62"/>
      <c r="HAU62"/>
      <c r="HAV62"/>
      <c r="HAW62"/>
      <c r="HAX62"/>
      <c r="HAY62"/>
      <c r="HAZ62"/>
      <c r="HBA62"/>
      <c r="HBB62"/>
      <c r="HBC62"/>
      <c r="HBD62"/>
      <c r="HBE62"/>
      <c r="HBF62"/>
      <c r="HBG62"/>
      <c r="HBH62"/>
      <c r="HBI62"/>
      <c r="HBJ62"/>
      <c r="HBK62"/>
      <c r="HBL62"/>
      <c r="HBM62"/>
      <c r="HBN62"/>
      <c r="HBO62"/>
      <c r="HBP62"/>
      <c r="HBQ62"/>
      <c r="HBR62"/>
      <c r="HBS62"/>
      <c r="HBT62"/>
      <c r="HBU62"/>
      <c r="HBV62"/>
      <c r="HBW62"/>
      <c r="HBX62"/>
      <c r="HBY62"/>
      <c r="HBZ62"/>
      <c r="HCA62"/>
      <c r="HCB62"/>
      <c r="HCC62"/>
      <c r="HCD62"/>
      <c r="HCE62"/>
      <c r="HCF62"/>
      <c r="HCG62"/>
      <c r="HCH62"/>
      <c r="HCI62"/>
      <c r="HCJ62"/>
      <c r="HCK62"/>
      <c r="HCL62"/>
      <c r="HCM62"/>
      <c r="HCN62"/>
      <c r="HCO62"/>
      <c r="HCP62"/>
      <c r="HCQ62"/>
      <c r="HCR62"/>
      <c r="HCS62"/>
      <c r="HCT62"/>
      <c r="HCU62"/>
      <c r="HCV62"/>
      <c r="HCW62"/>
      <c r="HCX62"/>
      <c r="HCY62"/>
      <c r="HCZ62"/>
      <c r="HDA62"/>
      <c r="HDB62"/>
      <c r="HDC62"/>
      <c r="HDD62"/>
      <c r="HDE62"/>
      <c r="HDF62"/>
      <c r="HDG62"/>
      <c r="HDH62"/>
      <c r="HDI62"/>
      <c r="HDJ62"/>
      <c r="HDK62"/>
      <c r="HDL62"/>
      <c r="HDM62"/>
      <c r="HDN62"/>
      <c r="HDO62"/>
      <c r="HDP62"/>
      <c r="HDQ62"/>
      <c r="HDR62"/>
      <c r="HDS62"/>
      <c r="HDT62"/>
      <c r="HDU62"/>
      <c r="HDV62"/>
      <c r="HDW62"/>
      <c r="HDX62"/>
      <c r="HDY62"/>
      <c r="HDZ62"/>
      <c r="HEA62"/>
      <c r="HEB62"/>
      <c r="HEC62"/>
      <c r="HED62"/>
      <c r="HEE62"/>
      <c r="HEF62"/>
      <c r="HEG62"/>
      <c r="HEH62"/>
      <c r="HEI62"/>
      <c r="HEJ62"/>
      <c r="HEK62"/>
      <c r="HEL62"/>
      <c r="HEM62"/>
      <c r="HEN62"/>
      <c r="HEO62"/>
      <c r="HEP62"/>
      <c r="HEQ62"/>
      <c r="HER62"/>
      <c r="HES62"/>
      <c r="HET62"/>
      <c r="HEU62"/>
      <c r="HEV62"/>
      <c r="HEW62"/>
      <c r="HEX62"/>
      <c r="HEY62"/>
      <c r="HEZ62"/>
      <c r="HFA62"/>
      <c r="HFB62"/>
      <c r="HFC62"/>
      <c r="HFD62"/>
      <c r="HFE62"/>
      <c r="HFF62"/>
      <c r="HFG62"/>
      <c r="HFH62"/>
      <c r="HFI62"/>
      <c r="HFJ62"/>
      <c r="HFK62"/>
      <c r="HFL62"/>
      <c r="HFM62"/>
      <c r="HFN62"/>
      <c r="HFO62"/>
      <c r="HFP62"/>
      <c r="HFQ62"/>
      <c r="HFR62"/>
      <c r="HFS62"/>
      <c r="HFT62"/>
      <c r="HFU62"/>
      <c r="HFV62"/>
      <c r="HFW62"/>
      <c r="HFX62"/>
      <c r="HFY62"/>
      <c r="HFZ62"/>
      <c r="HGA62"/>
      <c r="HGB62"/>
      <c r="HGC62"/>
      <c r="HGD62"/>
      <c r="HGE62"/>
      <c r="HGF62"/>
      <c r="HGG62"/>
      <c r="HGH62"/>
      <c r="HGI62"/>
      <c r="HGJ62"/>
      <c r="HGK62"/>
      <c r="HGL62"/>
      <c r="HGM62"/>
      <c r="HGN62"/>
      <c r="HGO62"/>
      <c r="HGP62"/>
      <c r="HGQ62"/>
      <c r="HGR62"/>
      <c r="HGS62"/>
      <c r="HGT62"/>
      <c r="HGU62"/>
      <c r="HGV62"/>
      <c r="HGW62"/>
      <c r="HGX62"/>
      <c r="HGY62"/>
      <c r="HGZ62"/>
      <c r="HHA62"/>
      <c r="HHB62"/>
      <c r="HHC62"/>
      <c r="HHD62"/>
      <c r="HHE62"/>
      <c r="HHF62"/>
      <c r="HHG62"/>
      <c r="HHH62"/>
      <c r="HHI62"/>
      <c r="HHJ62"/>
      <c r="HHK62"/>
      <c r="HHL62"/>
      <c r="HHM62"/>
      <c r="HHN62"/>
      <c r="HHO62"/>
      <c r="HHP62"/>
      <c r="HHQ62"/>
      <c r="HHR62"/>
      <c r="HHS62"/>
      <c r="HHT62"/>
      <c r="HHU62"/>
      <c r="HHV62"/>
      <c r="HHW62"/>
      <c r="HHX62"/>
      <c r="HHY62"/>
      <c r="HHZ62"/>
      <c r="HIA62"/>
      <c r="HIB62"/>
      <c r="HIC62"/>
      <c r="HID62"/>
      <c r="HIE62"/>
      <c r="HIF62"/>
      <c r="HIG62"/>
      <c r="HIH62"/>
      <c r="HII62"/>
      <c r="HIJ62"/>
      <c r="HIK62"/>
      <c r="HIL62"/>
      <c r="HIM62"/>
      <c r="HIN62"/>
      <c r="HIO62"/>
      <c r="HIP62"/>
      <c r="HIQ62"/>
      <c r="HIR62"/>
      <c r="HIS62"/>
      <c r="HIT62"/>
      <c r="HIU62"/>
      <c r="HIV62"/>
      <c r="HIW62"/>
      <c r="HIX62"/>
      <c r="HIY62"/>
      <c r="HIZ62"/>
      <c r="HJA62"/>
      <c r="HJB62"/>
      <c r="HJC62"/>
      <c r="HJD62"/>
      <c r="HJE62"/>
      <c r="HJF62"/>
      <c r="HJG62"/>
      <c r="HJH62"/>
      <c r="HJI62"/>
      <c r="HJJ62"/>
      <c r="HJK62"/>
      <c r="HJL62"/>
      <c r="HJM62"/>
      <c r="HJN62"/>
      <c r="HJO62"/>
      <c r="HJP62"/>
      <c r="HJQ62"/>
      <c r="HJR62"/>
      <c r="HJS62"/>
      <c r="HJT62"/>
      <c r="HJU62"/>
      <c r="HJV62"/>
      <c r="HJW62"/>
      <c r="HJX62"/>
      <c r="HJY62"/>
      <c r="HJZ62"/>
      <c r="HKA62"/>
      <c r="HKB62"/>
      <c r="HKC62"/>
      <c r="HKD62"/>
      <c r="HKE62"/>
      <c r="HKF62"/>
      <c r="HKG62"/>
      <c r="HKH62"/>
      <c r="HKI62"/>
      <c r="HKJ62"/>
      <c r="HKK62"/>
      <c r="HKL62"/>
      <c r="HKM62"/>
      <c r="HKN62"/>
      <c r="HKO62"/>
      <c r="HKP62"/>
      <c r="HKQ62"/>
      <c r="HKR62"/>
      <c r="HKS62"/>
      <c r="HKT62"/>
      <c r="HKU62"/>
      <c r="HKV62"/>
      <c r="HKW62"/>
      <c r="HKX62"/>
      <c r="HKY62"/>
      <c r="HKZ62"/>
      <c r="HLA62"/>
      <c r="HLB62"/>
      <c r="HLC62"/>
      <c r="HLD62"/>
      <c r="HLE62"/>
      <c r="HLF62"/>
      <c r="HLG62"/>
      <c r="HLH62"/>
      <c r="HLI62"/>
      <c r="HLJ62"/>
      <c r="HLK62"/>
      <c r="HLL62"/>
      <c r="HLM62"/>
      <c r="HLN62"/>
      <c r="HLO62"/>
      <c r="HLP62"/>
      <c r="HLQ62"/>
      <c r="HLR62"/>
      <c r="HLS62"/>
      <c r="HLT62"/>
      <c r="HLU62"/>
      <c r="HLV62"/>
      <c r="HLW62"/>
      <c r="HLX62"/>
      <c r="HLY62"/>
      <c r="HLZ62"/>
      <c r="HMA62"/>
      <c r="HMB62"/>
      <c r="HMC62"/>
      <c r="HMD62"/>
      <c r="HME62"/>
      <c r="HMF62"/>
      <c r="HMG62"/>
      <c r="HMH62"/>
      <c r="HMI62"/>
      <c r="HMJ62"/>
      <c r="HMK62"/>
      <c r="HML62"/>
      <c r="HMM62"/>
      <c r="HMN62"/>
      <c r="HMO62"/>
      <c r="HMP62"/>
      <c r="HMQ62"/>
      <c r="HMR62"/>
      <c r="HMS62"/>
      <c r="HMT62"/>
      <c r="HMU62"/>
      <c r="HMV62"/>
      <c r="HMW62"/>
      <c r="HMX62"/>
      <c r="HMY62"/>
      <c r="HMZ62"/>
      <c r="HNA62"/>
      <c r="HNB62"/>
      <c r="HNC62"/>
      <c r="HND62"/>
      <c r="HNE62"/>
      <c r="HNF62"/>
      <c r="HNG62"/>
      <c r="HNH62"/>
      <c r="HNI62"/>
      <c r="HNJ62"/>
      <c r="HNK62"/>
      <c r="HNL62"/>
      <c r="HNM62"/>
      <c r="HNN62"/>
      <c r="HNO62"/>
      <c r="HNP62"/>
      <c r="HNQ62"/>
      <c r="HNR62"/>
      <c r="HNS62"/>
      <c r="HNT62"/>
      <c r="HNU62"/>
      <c r="HNV62"/>
      <c r="HNW62"/>
      <c r="HNX62"/>
      <c r="HNY62"/>
      <c r="HNZ62"/>
      <c r="HOA62"/>
      <c r="HOB62"/>
      <c r="HOC62"/>
      <c r="HOD62"/>
      <c r="HOE62"/>
      <c r="HOF62"/>
      <c r="HOG62"/>
      <c r="HOH62"/>
      <c r="HOI62"/>
      <c r="HOJ62"/>
      <c r="HOK62"/>
      <c r="HOL62"/>
      <c r="HOM62"/>
      <c r="HON62"/>
      <c r="HOO62"/>
      <c r="HOP62"/>
      <c r="HOQ62"/>
      <c r="HOR62"/>
      <c r="HOS62"/>
      <c r="HOT62"/>
      <c r="HOU62"/>
      <c r="HOV62"/>
      <c r="HOW62"/>
      <c r="HOX62"/>
      <c r="HOY62"/>
      <c r="HOZ62"/>
      <c r="HPA62"/>
      <c r="HPB62"/>
      <c r="HPC62"/>
      <c r="HPD62"/>
      <c r="HPE62"/>
      <c r="HPF62"/>
      <c r="HPG62"/>
      <c r="HPH62"/>
      <c r="HPI62"/>
      <c r="HPJ62"/>
      <c r="HPK62"/>
      <c r="HPL62"/>
      <c r="HPM62"/>
      <c r="HPN62"/>
      <c r="HPO62"/>
      <c r="HPP62"/>
      <c r="HPQ62"/>
      <c r="HPR62"/>
      <c r="HPS62"/>
      <c r="HPT62"/>
      <c r="HPU62"/>
      <c r="HPV62"/>
      <c r="HPW62"/>
      <c r="HPX62"/>
      <c r="HPY62"/>
      <c r="HPZ62"/>
      <c r="HQA62"/>
      <c r="HQB62"/>
      <c r="HQC62"/>
      <c r="HQD62"/>
      <c r="HQE62"/>
      <c r="HQF62"/>
      <c r="HQG62"/>
      <c r="HQH62"/>
      <c r="HQI62"/>
      <c r="HQJ62"/>
      <c r="HQK62"/>
      <c r="HQL62"/>
      <c r="HQM62"/>
      <c r="HQN62"/>
      <c r="HQO62"/>
      <c r="HQP62"/>
      <c r="HQQ62"/>
      <c r="HQR62"/>
      <c r="HQS62"/>
      <c r="HQT62"/>
      <c r="HQU62"/>
      <c r="HQV62"/>
      <c r="HQW62"/>
      <c r="HQX62"/>
      <c r="HQY62"/>
      <c r="HQZ62"/>
      <c r="HRA62"/>
      <c r="HRB62"/>
      <c r="HRC62"/>
      <c r="HRD62"/>
      <c r="HRE62"/>
      <c r="HRF62"/>
      <c r="HRG62"/>
      <c r="HRH62"/>
      <c r="HRI62"/>
      <c r="HRJ62"/>
      <c r="HRK62"/>
      <c r="HRL62"/>
      <c r="HRM62"/>
      <c r="HRN62"/>
      <c r="HRO62"/>
      <c r="HRP62"/>
      <c r="HRQ62"/>
      <c r="HRR62"/>
      <c r="HRS62"/>
      <c r="HRT62"/>
      <c r="HRU62"/>
      <c r="HRV62"/>
      <c r="HRW62"/>
      <c r="HRX62"/>
      <c r="HRY62"/>
      <c r="HRZ62"/>
      <c r="HSA62"/>
      <c r="HSB62"/>
      <c r="HSC62"/>
      <c r="HSD62"/>
      <c r="HSE62"/>
      <c r="HSF62"/>
      <c r="HSG62"/>
      <c r="HSH62"/>
      <c r="HSI62"/>
      <c r="HSJ62"/>
      <c r="HSK62"/>
      <c r="HSL62"/>
      <c r="HSM62"/>
      <c r="HSN62"/>
      <c r="HSO62"/>
      <c r="HSP62"/>
      <c r="HSQ62"/>
      <c r="HSR62"/>
      <c r="HSS62"/>
      <c r="HST62"/>
      <c r="HSU62"/>
      <c r="HSV62"/>
      <c r="HSW62"/>
      <c r="HSX62"/>
      <c r="HSY62"/>
      <c r="HSZ62"/>
      <c r="HTA62"/>
      <c r="HTB62"/>
      <c r="HTC62"/>
      <c r="HTD62"/>
      <c r="HTE62"/>
      <c r="HTF62"/>
      <c r="HTG62"/>
      <c r="HTH62"/>
      <c r="HTI62"/>
      <c r="HTJ62"/>
      <c r="HTK62"/>
      <c r="HTL62"/>
      <c r="HTM62"/>
      <c r="HTN62"/>
      <c r="HTO62"/>
      <c r="HTP62"/>
      <c r="HTQ62"/>
      <c r="HTR62"/>
      <c r="HTS62"/>
      <c r="HTT62"/>
      <c r="HTU62"/>
      <c r="HTV62"/>
      <c r="HTW62"/>
      <c r="HTX62"/>
      <c r="HTY62"/>
      <c r="HTZ62"/>
      <c r="HUA62"/>
      <c r="HUB62"/>
      <c r="HUC62"/>
      <c r="HUD62"/>
      <c r="HUE62"/>
      <c r="HUF62"/>
      <c r="HUG62"/>
      <c r="HUH62"/>
      <c r="HUI62"/>
      <c r="HUJ62"/>
      <c r="HUK62"/>
      <c r="HUL62"/>
      <c r="HUM62"/>
      <c r="HUN62"/>
      <c r="HUO62"/>
      <c r="HUP62"/>
      <c r="HUQ62"/>
      <c r="HUR62"/>
      <c r="HUS62"/>
      <c r="HUT62"/>
      <c r="HUU62"/>
      <c r="HUV62"/>
      <c r="HUW62"/>
      <c r="HUX62"/>
      <c r="HUY62"/>
      <c r="HUZ62"/>
      <c r="HVA62"/>
      <c r="HVB62"/>
      <c r="HVC62"/>
      <c r="HVD62"/>
      <c r="HVE62"/>
      <c r="HVF62"/>
      <c r="HVG62"/>
      <c r="HVH62"/>
      <c r="HVI62"/>
      <c r="HVJ62"/>
      <c r="HVK62"/>
      <c r="HVL62"/>
      <c r="HVM62"/>
      <c r="HVN62"/>
      <c r="HVO62"/>
      <c r="HVP62"/>
      <c r="HVQ62"/>
      <c r="HVR62"/>
      <c r="HVS62"/>
      <c r="HVT62"/>
      <c r="HVU62"/>
      <c r="HVV62"/>
      <c r="HVW62"/>
      <c r="HVX62"/>
      <c r="HVY62"/>
      <c r="HVZ62"/>
      <c r="HWA62"/>
      <c r="HWB62"/>
      <c r="HWC62"/>
      <c r="HWD62"/>
      <c r="HWE62"/>
      <c r="HWF62"/>
      <c r="HWG62"/>
      <c r="HWH62"/>
      <c r="HWI62"/>
      <c r="HWJ62"/>
      <c r="HWK62"/>
      <c r="HWL62"/>
      <c r="HWM62"/>
      <c r="HWN62"/>
      <c r="HWO62"/>
      <c r="HWP62"/>
      <c r="HWQ62"/>
      <c r="HWR62"/>
      <c r="HWS62"/>
      <c r="HWT62"/>
      <c r="HWU62"/>
      <c r="HWV62"/>
      <c r="HWW62"/>
      <c r="HWX62"/>
      <c r="HWY62"/>
      <c r="HWZ62"/>
      <c r="HXA62"/>
      <c r="HXB62"/>
      <c r="HXC62"/>
      <c r="HXD62"/>
      <c r="HXE62"/>
      <c r="HXF62"/>
      <c r="HXG62"/>
      <c r="HXH62"/>
      <c r="HXI62"/>
      <c r="HXJ62"/>
      <c r="HXK62"/>
      <c r="HXL62"/>
      <c r="HXM62"/>
      <c r="HXN62"/>
      <c r="HXO62"/>
      <c r="HXP62"/>
      <c r="HXQ62"/>
      <c r="HXR62"/>
      <c r="HXS62"/>
      <c r="HXT62"/>
      <c r="HXU62"/>
      <c r="HXV62"/>
      <c r="HXW62"/>
      <c r="HXX62"/>
      <c r="HXY62"/>
      <c r="HXZ62"/>
      <c r="HYA62"/>
      <c r="HYB62"/>
      <c r="HYC62"/>
      <c r="HYD62"/>
      <c r="HYE62"/>
      <c r="HYF62"/>
      <c r="HYG62"/>
      <c r="HYH62"/>
      <c r="HYI62"/>
      <c r="HYJ62"/>
      <c r="HYK62"/>
      <c r="HYL62"/>
      <c r="HYM62"/>
      <c r="HYN62"/>
      <c r="HYO62"/>
      <c r="HYP62"/>
      <c r="HYQ62"/>
      <c r="HYR62"/>
      <c r="HYS62"/>
      <c r="HYT62"/>
      <c r="HYU62"/>
      <c r="HYV62"/>
      <c r="HYW62"/>
      <c r="HYX62"/>
      <c r="HYY62"/>
      <c r="HYZ62"/>
      <c r="HZA62"/>
      <c r="HZB62"/>
      <c r="HZC62"/>
      <c r="HZD62"/>
      <c r="HZE62"/>
      <c r="HZF62"/>
      <c r="HZG62"/>
      <c r="HZH62"/>
      <c r="HZI62"/>
      <c r="HZJ62"/>
      <c r="HZK62"/>
      <c r="HZL62"/>
      <c r="HZM62"/>
      <c r="HZN62"/>
      <c r="HZO62"/>
      <c r="HZP62"/>
      <c r="HZQ62"/>
      <c r="HZR62"/>
      <c r="HZS62"/>
      <c r="HZT62"/>
      <c r="HZU62"/>
      <c r="HZV62"/>
      <c r="HZW62"/>
      <c r="HZX62"/>
      <c r="HZY62"/>
      <c r="HZZ62"/>
      <c r="IAA62"/>
      <c r="IAB62"/>
      <c r="IAC62"/>
      <c r="IAD62"/>
      <c r="IAE62"/>
      <c r="IAF62"/>
      <c r="IAG62"/>
      <c r="IAH62"/>
      <c r="IAI62"/>
      <c r="IAJ62"/>
      <c r="IAK62"/>
      <c r="IAL62"/>
      <c r="IAM62"/>
      <c r="IAN62"/>
      <c r="IAO62"/>
      <c r="IAP62"/>
      <c r="IAQ62"/>
      <c r="IAR62"/>
      <c r="IAS62"/>
      <c r="IAT62"/>
      <c r="IAU62"/>
      <c r="IAV62"/>
      <c r="IAW62"/>
      <c r="IAX62"/>
      <c r="IAY62"/>
      <c r="IAZ62"/>
      <c r="IBA62"/>
      <c r="IBB62"/>
      <c r="IBC62"/>
      <c r="IBD62"/>
      <c r="IBE62"/>
      <c r="IBF62"/>
      <c r="IBG62"/>
      <c r="IBH62"/>
      <c r="IBI62"/>
      <c r="IBJ62"/>
      <c r="IBK62"/>
      <c r="IBL62"/>
      <c r="IBM62"/>
      <c r="IBN62"/>
      <c r="IBO62"/>
      <c r="IBP62"/>
      <c r="IBQ62"/>
      <c r="IBR62"/>
      <c r="IBS62"/>
      <c r="IBT62"/>
      <c r="IBU62"/>
      <c r="IBV62"/>
      <c r="IBW62"/>
      <c r="IBX62"/>
      <c r="IBY62"/>
      <c r="IBZ62"/>
      <c r="ICA62"/>
      <c r="ICB62"/>
      <c r="ICC62"/>
      <c r="ICD62"/>
      <c r="ICE62"/>
      <c r="ICF62"/>
      <c r="ICG62"/>
      <c r="ICH62"/>
      <c r="ICI62"/>
      <c r="ICJ62"/>
      <c r="ICK62"/>
      <c r="ICL62"/>
      <c r="ICM62"/>
      <c r="ICN62"/>
      <c r="ICO62"/>
      <c r="ICP62"/>
      <c r="ICQ62"/>
      <c r="ICR62"/>
      <c r="ICS62"/>
      <c r="ICT62"/>
      <c r="ICU62"/>
      <c r="ICV62"/>
      <c r="ICW62"/>
      <c r="ICX62"/>
      <c r="ICY62"/>
      <c r="ICZ62"/>
      <c r="IDA62"/>
      <c r="IDB62"/>
      <c r="IDC62"/>
      <c r="IDD62"/>
      <c r="IDE62"/>
      <c r="IDF62"/>
      <c r="IDG62"/>
      <c r="IDH62"/>
      <c r="IDI62"/>
      <c r="IDJ62"/>
      <c r="IDK62"/>
      <c r="IDL62"/>
      <c r="IDM62"/>
      <c r="IDN62"/>
      <c r="IDO62"/>
      <c r="IDP62"/>
      <c r="IDQ62"/>
      <c r="IDR62"/>
      <c r="IDS62"/>
      <c r="IDT62"/>
      <c r="IDU62"/>
      <c r="IDV62"/>
      <c r="IDW62"/>
      <c r="IDX62"/>
      <c r="IDY62"/>
      <c r="IDZ62"/>
      <c r="IEA62"/>
      <c r="IEB62"/>
      <c r="IEC62"/>
      <c r="IED62"/>
      <c r="IEE62"/>
      <c r="IEF62"/>
      <c r="IEG62"/>
      <c r="IEH62"/>
      <c r="IEI62"/>
      <c r="IEJ62"/>
      <c r="IEK62"/>
      <c r="IEL62"/>
      <c r="IEM62"/>
      <c r="IEN62"/>
      <c r="IEO62"/>
      <c r="IEP62"/>
      <c r="IEQ62"/>
      <c r="IER62"/>
      <c r="IES62"/>
      <c r="IET62"/>
      <c r="IEU62"/>
      <c r="IEV62"/>
      <c r="IEW62"/>
      <c r="IEX62"/>
      <c r="IEY62"/>
      <c r="IEZ62"/>
      <c r="IFA62"/>
      <c r="IFB62"/>
      <c r="IFC62"/>
      <c r="IFD62"/>
      <c r="IFE62"/>
      <c r="IFF62"/>
      <c r="IFG62"/>
      <c r="IFH62"/>
      <c r="IFI62"/>
      <c r="IFJ62"/>
      <c r="IFK62"/>
      <c r="IFL62"/>
      <c r="IFM62"/>
      <c r="IFN62"/>
      <c r="IFO62"/>
      <c r="IFP62"/>
      <c r="IFQ62"/>
      <c r="IFR62"/>
      <c r="IFS62"/>
      <c r="IFT62"/>
      <c r="IFU62"/>
      <c r="IFV62"/>
      <c r="IFW62"/>
      <c r="IFX62"/>
      <c r="IFY62"/>
      <c r="IFZ62"/>
      <c r="IGA62"/>
      <c r="IGB62"/>
      <c r="IGC62"/>
      <c r="IGD62"/>
      <c r="IGE62"/>
      <c r="IGF62"/>
      <c r="IGG62"/>
      <c r="IGH62"/>
      <c r="IGI62"/>
      <c r="IGJ62"/>
      <c r="IGK62"/>
      <c r="IGL62"/>
      <c r="IGM62"/>
      <c r="IGN62"/>
      <c r="IGO62"/>
      <c r="IGP62"/>
      <c r="IGQ62"/>
      <c r="IGR62"/>
      <c r="IGS62"/>
      <c r="IGT62"/>
      <c r="IGU62"/>
      <c r="IGV62"/>
      <c r="IGW62"/>
      <c r="IGX62"/>
      <c r="IGY62"/>
      <c r="IGZ62"/>
      <c r="IHA62"/>
      <c r="IHB62"/>
      <c r="IHC62"/>
      <c r="IHD62"/>
      <c r="IHE62"/>
      <c r="IHF62"/>
      <c r="IHG62"/>
      <c r="IHH62"/>
      <c r="IHI62"/>
      <c r="IHJ62"/>
      <c r="IHK62"/>
      <c r="IHL62"/>
      <c r="IHM62"/>
      <c r="IHN62"/>
      <c r="IHO62"/>
      <c r="IHP62"/>
      <c r="IHQ62"/>
      <c r="IHR62"/>
      <c r="IHS62"/>
      <c r="IHT62"/>
      <c r="IHU62"/>
      <c r="IHV62"/>
      <c r="IHW62"/>
      <c r="IHX62"/>
      <c r="IHY62"/>
      <c r="IHZ62"/>
      <c r="IIA62"/>
      <c r="IIB62"/>
      <c r="IIC62"/>
      <c r="IID62"/>
      <c r="IIE62"/>
      <c r="IIF62"/>
      <c r="IIG62"/>
      <c r="IIH62"/>
      <c r="III62"/>
      <c r="IIJ62"/>
      <c r="IIK62"/>
      <c r="IIL62"/>
      <c r="IIM62"/>
      <c r="IIN62"/>
      <c r="IIO62"/>
      <c r="IIP62"/>
      <c r="IIQ62"/>
      <c r="IIR62"/>
      <c r="IIS62"/>
      <c r="IIT62"/>
      <c r="IIU62"/>
      <c r="IIV62"/>
      <c r="IIW62"/>
      <c r="IIX62"/>
      <c r="IIY62"/>
      <c r="IIZ62"/>
      <c r="IJA62"/>
      <c r="IJB62"/>
      <c r="IJC62"/>
      <c r="IJD62"/>
      <c r="IJE62"/>
      <c r="IJF62"/>
      <c r="IJG62"/>
      <c r="IJH62"/>
      <c r="IJI62"/>
      <c r="IJJ62"/>
      <c r="IJK62"/>
      <c r="IJL62"/>
      <c r="IJM62"/>
      <c r="IJN62"/>
      <c r="IJO62"/>
      <c r="IJP62"/>
      <c r="IJQ62"/>
      <c r="IJR62"/>
      <c r="IJS62"/>
      <c r="IJT62"/>
      <c r="IJU62"/>
      <c r="IJV62"/>
      <c r="IJW62"/>
      <c r="IJX62"/>
      <c r="IJY62"/>
      <c r="IJZ62"/>
      <c r="IKA62"/>
      <c r="IKB62"/>
      <c r="IKC62"/>
      <c r="IKD62"/>
      <c r="IKE62"/>
      <c r="IKF62"/>
      <c r="IKG62"/>
      <c r="IKH62"/>
      <c r="IKI62"/>
      <c r="IKJ62"/>
      <c r="IKK62"/>
      <c r="IKL62"/>
      <c r="IKM62"/>
      <c r="IKN62"/>
      <c r="IKO62"/>
      <c r="IKP62"/>
      <c r="IKQ62"/>
      <c r="IKR62"/>
      <c r="IKS62"/>
      <c r="IKT62"/>
      <c r="IKU62"/>
      <c r="IKV62"/>
      <c r="IKW62"/>
      <c r="IKX62"/>
      <c r="IKY62"/>
      <c r="IKZ62"/>
      <c r="ILA62"/>
      <c r="ILB62"/>
      <c r="ILC62"/>
      <c r="ILD62"/>
      <c r="ILE62"/>
      <c r="ILF62"/>
      <c r="ILG62"/>
      <c r="ILH62"/>
      <c r="ILI62"/>
      <c r="ILJ62"/>
      <c r="ILK62"/>
      <c r="ILL62"/>
      <c r="ILM62"/>
      <c r="ILN62"/>
      <c r="ILO62"/>
      <c r="ILP62"/>
      <c r="ILQ62"/>
      <c r="ILR62"/>
      <c r="ILS62"/>
      <c r="ILT62"/>
      <c r="ILU62"/>
      <c r="ILV62"/>
      <c r="ILW62"/>
      <c r="ILX62"/>
      <c r="ILY62"/>
      <c r="ILZ62"/>
      <c r="IMA62"/>
      <c r="IMB62"/>
      <c r="IMC62"/>
      <c r="IMD62"/>
      <c r="IME62"/>
      <c r="IMF62"/>
      <c r="IMG62"/>
      <c r="IMH62"/>
      <c r="IMI62"/>
      <c r="IMJ62"/>
      <c r="IMK62"/>
      <c r="IML62"/>
      <c r="IMM62"/>
      <c r="IMN62"/>
      <c r="IMO62"/>
      <c r="IMP62"/>
      <c r="IMQ62"/>
      <c r="IMR62"/>
      <c r="IMS62"/>
      <c r="IMT62"/>
      <c r="IMU62"/>
      <c r="IMV62"/>
      <c r="IMW62"/>
      <c r="IMX62"/>
      <c r="IMY62"/>
      <c r="IMZ62"/>
      <c r="INA62"/>
      <c r="INB62"/>
      <c r="INC62"/>
      <c r="IND62"/>
      <c r="INE62"/>
      <c r="INF62"/>
      <c r="ING62"/>
      <c r="INH62"/>
      <c r="INI62"/>
      <c r="INJ62"/>
      <c r="INK62"/>
      <c r="INL62"/>
      <c r="INM62"/>
      <c r="INN62"/>
      <c r="INO62"/>
      <c r="INP62"/>
      <c r="INQ62"/>
      <c r="INR62"/>
      <c r="INS62"/>
      <c r="INT62"/>
      <c r="INU62"/>
      <c r="INV62"/>
      <c r="INW62"/>
      <c r="INX62"/>
      <c r="INY62"/>
      <c r="INZ62"/>
      <c r="IOA62"/>
      <c r="IOB62"/>
      <c r="IOC62"/>
      <c r="IOD62"/>
      <c r="IOE62"/>
      <c r="IOF62"/>
      <c r="IOG62"/>
      <c r="IOH62"/>
      <c r="IOI62"/>
      <c r="IOJ62"/>
      <c r="IOK62"/>
      <c r="IOL62"/>
      <c r="IOM62"/>
      <c r="ION62"/>
      <c r="IOO62"/>
      <c r="IOP62"/>
      <c r="IOQ62"/>
      <c r="IOR62"/>
      <c r="IOS62"/>
      <c r="IOT62"/>
      <c r="IOU62"/>
      <c r="IOV62"/>
      <c r="IOW62"/>
      <c r="IOX62"/>
      <c r="IOY62"/>
      <c r="IOZ62"/>
      <c r="IPA62"/>
      <c r="IPB62"/>
      <c r="IPC62"/>
      <c r="IPD62"/>
      <c r="IPE62"/>
      <c r="IPF62"/>
      <c r="IPG62"/>
      <c r="IPH62"/>
      <c r="IPI62"/>
      <c r="IPJ62"/>
      <c r="IPK62"/>
      <c r="IPL62"/>
      <c r="IPM62"/>
      <c r="IPN62"/>
      <c r="IPO62"/>
      <c r="IPP62"/>
      <c r="IPQ62"/>
      <c r="IPR62"/>
      <c r="IPS62"/>
      <c r="IPT62"/>
      <c r="IPU62"/>
      <c r="IPV62"/>
      <c r="IPW62"/>
      <c r="IPX62"/>
      <c r="IPY62"/>
      <c r="IPZ62"/>
      <c r="IQA62"/>
      <c r="IQB62"/>
      <c r="IQC62"/>
      <c r="IQD62"/>
      <c r="IQE62"/>
      <c r="IQF62"/>
      <c r="IQG62"/>
      <c r="IQH62"/>
      <c r="IQI62"/>
      <c r="IQJ62"/>
      <c r="IQK62"/>
      <c r="IQL62"/>
      <c r="IQM62"/>
      <c r="IQN62"/>
      <c r="IQO62"/>
      <c r="IQP62"/>
      <c r="IQQ62"/>
      <c r="IQR62"/>
      <c r="IQS62"/>
      <c r="IQT62"/>
      <c r="IQU62"/>
      <c r="IQV62"/>
      <c r="IQW62"/>
      <c r="IQX62"/>
      <c r="IQY62"/>
      <c r="IQZ62"/>
      <c r="IRA62"/>
      <c r="IRB62"/>
      <c r="IRC62"/>
      <c r="IRD62"/>
      <c r="IRE62"/>
      <c r="IRF62"/>
      <c r="IRG62"/>
      <c r="IRH62"/>
      <c r="IRI62"/>
      <c r="IRJ62"/>
      <c r="IRK62"/>
      <c r="IRL62"/>
      <c r="IRM62"/>
      <c r="IRN62"/>
      <c r="IRO62"/>
      <c r="IRP62"/>
      <c r="IRQ62"/>
      <c r="IRR62"/>
      <c r="IRS62"/>
      <c r="IRT62"/>
      <c r="IRU62"/>
      <c r="IRV62"/>
      <c r="IRW62"/>
      <c r="IRX62"/>
      <c r="IRY62"/>
      <c r="IRZ62"/>
      <c r="ISA62"/>
      <c r="ISB62"/>
      <c r="ISC62"/>
      <c r="ISD62"/>
      <c r="ISE62"/>
      <c r="ISF62"/>
      <c r="ISG62"/>
      <c r="ISH62"/>
      <c r="ISI62"/>
      <c r="ISJ62"/>
      <c r="ISK62"/>
      <c r="ISL62"/>
      <c r="ISM62"/>
      <c r="ISN62"/>
      <c r="ISO62"/>
      <c r="ISP62"/>
      <c r="ISQ62"/>
      <c r="ISR62"/>
      <c r="ISS62"/>
      <c r="IST62"/>
      <c r="ISU62"/>
      <c r="ISV62"/>
      <c r="ISW62"/>
      <c r="ISX62"/>
      <c r="ISY62"/>
      <c r="ISZ62"/>
      <c r="ITA62"/>
      <c r="ITB62"/>
      <c r="ITC62"/>
      <c r="ITD62"/>
      <c r="ITE62"/>
      <c r="ITF62"/>
      <c r="ITG62"/>
      <c r="ITH62"/>
      <c r="ITI62"/>
      <c r="ITJ62"/>
      <c r="ITK62"/>
      <c r="ITL62"/>
      <c r="ITM62"/>
      <c r="ITN62"/>
      <c r="ITO62"/>
      <c r="ITP62"/>
      <c r="ITQ62"/>
      <c r="ITR62"/>
      <c r="ITS62"/>
      <c r="ITT62"/>
      <c r="ITU62"/>
      <c r="ITV62"/>
      <c r="ITW62"/>
      <c r="ITX62"/>
      <c r="ITY62"/>
      <c r="ITZ62"/>
      <c r="IUA62"/>
      <c r="IUB62"/>
      <c r="IUC62"/>
      <c r="IUD62"/>
      <c r="IUE62"/>
      <c r="IUF62"/>
      <c r="IUG62"/>
      <c r="IUH62"/>
      <c r="IUI62"/>
      <c r="IUJ62"/>
      <c r="IUK62"/>
      <c r="IUL62"/>
      <c r="IUM62"/>
      <c r="IUN62"/>
      <c r="IUO62"/>
      <c r="IUP62"/>
      <c r="IUQ62"/>
      <c r="IUR62"/>
      <c r="IUS62"/>
      <c r="IUT62"/>
      <c r="IUU62"/>
      <c r="IUV62"/>
      <c r="IUW62"/>
      <c r="IUX62"/>
      <c r="IUY62"/>
      <c r="IUZ62"/>
      <c r="IVA62"/>
      <c r="IVB62"/>
      <c r="IVC62"/>
      <c r="IVD62"/>
      <c r="IVE62"/>
      <c r="IVF62"/>
      <c r="IVG62"/>
      <c r="IVH62"/>
      <c r="IVI62"/>
      <c r="IVJ62"/>
      <c r="IVK62"/>
      <c r="IVL62"/>
      <c r="IVM62"/>
      <c r="IVN62"/>
      <c r="IVO62"/>
      <c r="IVP62"/>
      <c r="IVQ62"/>
      <c r="IVR62"/>
      <c r="IVS62"/>
      <c r="IVT62"/>
      <c r="IVU62"/>
      <c r="IVV62"/>
      <c r="IVW62"/>
      <c r="IVX62"/>
      <c r="IVY62"/>
      <c r="IVZ62"/>
      <c r="IWA62"/>
      <c r="IWB62"/>
      <c r="IWC62"/>
      <c r="IWD62"/>
      <c r="IWE62"/>
      <c r="IWF62"/>
      <c r="IWG62"/>
      <c r="IWH62"/>
      <c r="IWI62"/>
      <c r="IWJ62"/>
      <c r="IWK62"/>
      <c r="IWL62"/>
      <c r="IWM62"/>
      <c r="IWN62"/>
      <c r="IWO62"/>
      <c r="IWP62"/>
      <c r="IWQ62"/>
      <c r="IWR62"/>
      <c r="IWS62"/>
      <c r="IWT62"/>
      <c r="IWU62"/>
      <c r="IWV62"/>
      <c r="IWW62"/>
      <c r="IWX62"/>
      <c r="IWY62"/>
      <c r="IWZ62"/>
      <c r="IXA62"/>
      <c r="IXB62"/>
      <c r="IXC62"/>
      <c r="IXD62"/>
      <c r="IXE62"/>
      <c r="IXF62"/>
      <c r="IXG62"/>
      <c r="IXH62"/>
      <c r="IXI62"/>
      <c r="IXJ62"/>
      <c r="IXK62"/>
      <c r="IXL62"/>
      <c r="IXM62"/>
      <c r="IXN62"/>
      <c r="IXO62"/>
      <c r="IXP62"/>
      <c r="IXQ62"/>
      <c r="IXR62"/>
      <c r="IXS62"/>
      <c r="IXT62"/>
      <c r="IXU62"/>
      <c r="IXV62"/>
      <c r="IXW62"/>
      <c r="IXX62"/>
      <c r="IXY62"/>
      <c r="IXZ62"/>
      <c r="IYA62"/>
      <c r="IYB62"/>
      <c r="IYC62"/>
      <c r="IYD62"/>
      <c r="IYE62"/>
      <c r="IYF62"/>
      <c r="IYG62"/>
      <c r="IYH62"/>
      <c r="IYI62"/>
      <c r="IYJ62"/>
      <c r="IYK62"/>
      <c r="IYL62"/>
      <c r="IYM62"/>
      <c r="IYN62"/>
      <c r="IYO62"/>
      <c r="IYP62"/>
      <c r="IYQ62"/>
      <c r="IYR62"/>
      <c r="IYS62"/>
      <c r="IYT62"/>
      <c r="IYU62"/>
      <c r="IYV62"/>
      <c r="IYW62"/>
      <c r="IYX62"/>
      <c r="IYY62"/>
      <c r="IYZ62"/>
      <c r="IZA62"/>
      <c r="IZB62"/>
      <c r="IZC62"/>
      <c r="IZD62"/>
      <c r="IZE62"/>
      <c r="IZF62"/>
      <c r="IZG62"/>
      <c r="IZH62"/>
      <c r="IZI62"/>
      <c r="IZJ62"/>
      <c r="IZK62"/>
      <c r="IZL62"/>
      <c r="IZM62"/>
      <c r="IZN62"/>
      <c r="IZO62"/>
      <c r="IZP62"/>
      <c r="IZQ62"/>
      <c r="IZR62"/>
      <c r="IZS62"/>
      <c r="IZT62"/>
      <c r="IZU62"/>
      <c r="IZV62"/>
      <c r="IZW62"/>
      <c r="IZX62"/>
      <c r="IZY62"/>
      <c r="IZZ62"/>
      <c r="JAA62"/>
      <c r="JAB62"/>
      <c r="JAC62"/>
      <c r="JAD62"/>
      <c r="JAE62"/>
      <c r="JAF62"/>
      <c r="JAG62"/>
      <c r="JAH62"/>
      <c r="JAI62"/>
      <c r="JAJ62"/>
      <c r="JAK62"/>
      <c r="JAL62"/>
      <c r="JAM62"/>
      <c r="JAN62"/>
      <c r="JAO62"/>
      <c r="JAP62"/>
      <c r="JAQ62"/>
      <c r="JAR62"/>
      <c r="JAS62"/>
      <c r="JAT62"/>
      <c r="JAU62"/>
      <c r="JAV62"/>
      <c r="JAW62"/>
      <c r="JAX62"/>
      <c r="JAY62"/>
      <c r="JAZ62"/>
      <c r="JBA62"/>
      <c r="JBB62"/>
      <c r="JBC62"/>
      <c r="JBD62"/>
      <c r="JBE62"/>
      <c r="JBF62"/>
      <c r="JBG62"/>
      <c r="JBH62"/>
      <c r="JBI62"/>
      <c r="JBJ62"/>
      <c r="JBK62"/>
      <c r="JBL62"/>
      <c r="JBM62"/>
      <c r="JBN62"/>
      <c r="JBO62"/>
      <c r="JBP62"/>
      <c r="JBQ62"/>
      <c r="JBR62"/>
      <c r="JBS62"/>
      <c r="JBT62"/>
      <c r="JBU62"/>
      <c r="JBV62"/>
      <c r="JBW62"/>
      <c r="JBX62"/>
      <c r="JBY62"/>
      <c r="JBZ62"/>
      <c r="JCA62"/>
      <c r="JCB62"/>
      <c r="JCC62"/>
      <c r="JCD62"/>
      <c r="JCE62"/>
      <c r="JCF62"/>
      <c r="JCG62"/>
      <c r="JCH62"/>
      <c r="JCI62"/>
      <c r="JCJ62"/>
      <c r="JCK62"/>
      <c r="JCL62"/>
      <c r="JCM62"/>
      <c r="JCN62"/>
      <c r="JCO62"/>
      <c r="JCP62"/>
      <c r="JCQ62"/>
      <c r="JCR62"/>
      <c r="JCS62"/>
      <c r="JCT62"/>
      <c r="JCU62"/>
      <c r="JCV62"/>
      <c r="JCW62"/>
      <c r="JCX62"/>
      <c r="JCY62"/>
      <c r="JCZ62"/>
      <c r="JDA62"/>
      <c r="JDB62"/>
      <c r="JDC62"/>
      <c r="JDD62"/>
      <c r="JDE62"/>
      <c r="JDF62"/>
      <c r="JDG62"/>
      <c r="JDH62"/>
      <c r="JDI62"/>
      <c r="JDJ62"/>
      <c r="JDK62"/>
      <c r="JDL62"/>
      <c r="JDM62"/>
      <c r="JDN62"/>
      <c r="JDO62"/>
      <c r="JDP62"/>
      <c r="JDQ62"/>
      <c r="JDR62"/>
      <c r="JDS62"/>
      <c r="JDT62"/>
      <c r="JDU62"/>
      <c r="JDV62"/>
      <c r="JDW62"/>
      <c r="JDX62"/>
      <c r="JDY62"/>
      <c r="JDZ62"/>
      <c r="JEA62"/>
      <c r="JEB62"/>
      <c r="JEC62"/>
      <c r="JED62"/>
      <c r="JEE62"/>
      <c r="JEF62"/>
      <c r="JEG62"/>
      <c r="JEH62"/>
      <c r="JEI62"/>
      <c r="JEJ62"/>
      <c r="JEK62"/>
      <c r="JEL62"/>
      <c r="JEM62"/>
      <c r="JEN62"/>
      <c r="JEO62"/>
      <c r="JEP62"/>
      <c r="JEQ62"/>
      <c r="JER62"/>
      <c r="JES62"/>
      <c r="JET62"/>
      <c r="JEU62"/>
      <c r="JEV62"/>
      <c r="JEW62"/>
      <c r="JEX62"/>
      <c r="JEY62"/>
      <c r="JEZ62"/>
      <c r="JFA62"/>
      <c r="JFB62"/>
      <c r="JFC62"/>
      <c r="JFD62"/>
      <c r="JFE62"/>
      <c r="JFF62"/>
      <c r="JFG62"/>
      <c r="JFH62"/>
      <c r="JFI62"/>
      <c r="JFJ62"/>
      <c r="JFK62"/>
      <c r="JFL62"/>
      <c r="JFM62"/>
      <c r="JFN62"/>
      <c r="JFO62"/>
      <c r="JFP62"/>
      <c r="JFQ62"/>
      <c r="JFR62"/>
      <c r="JFS62"/>
      <c r="JFT62"/>
      <c r="JFU62"/>
      <c r="JFV62"/>
      <c r="JFW62"/>
      <c r="JFX62"/>
      <c r="JFY62"/>
      <c r="JFZ62"/>
      <c r="JGA62"/>
      <c r="JGB62"/>
      <c r="JGC62"/>
      <c r="JGD62"/>
      <c r="JGE62"/>
      <c r="JGF62"/>
      <c r="JGG62"/>
      <c r="JGH62"/>
      <c r="JGI62"/>
      <c r="JGJ62"/>
      <c r="JGK62"/>
      <c r="JGL62"/>
      <c r="JGM62"/>
      <c r="JGN62"/>
      <c r="JGO62"/>
      <c r="JGP62"/>
      <c r="JGQ62"/>
      <c r="JGR62"/>
      <c r="JGS62"/>
      <c r="JGT62"/>
      <c r="JGU62"/>
      <c r="JGV62"/>
      <c r="JGW62"/>
      <c r="JGX62"/>
      <c r="JGY62"/>
      <c r="JGZ62"/>
      <c r="JHA62"/>
      <c r="JHB62"/>
      <c r="JHC62"/>
      <c r="JHD62"/>
      <c r="JHE62"/>
      <c r="JHF62"/>
      <c r="JHG62"/>
      <c r="JHH62"/>
      <c r="JHI62"/>
      <c r="JHJ62"/>
      <c r="JHK62"/>
      <c r="JHL62"/>
      <c r="JHM62"/>
      <c r="JHN62"/>
      <c r="JHO62"/>
      <c r="JHP62"/>
      <c r="JHQ62"/>
      <c r="JHR62"/>
      <c r="JHS62"/>
      <c r="JHT62"/>
      <c r="JHU62"/>
      <c r="JHV62"/>
      <c r="JHW62"/>
      <c r="JHX62"/>
      <c r="JHY62"/>
      <c r="JHZ62"/>
      <c r="JIA62"/>
      <c r="JIB62"/>
      <c r="JIC62"/>
      <c r="JID62"/>
      <c r="JIE62"/>
      <c r="JIF62"/>
      <c r="JIG62"/>
      <c r="JIH62"/>
      <c r="JII62"/>
      <c r="JIJ62"/>
      <c r="JIK62"/>
      <c r="JIL62"/>
      <c r="JIM62"/>
      <c r="JIN62"/>
      <c r="JIO62"/>
      <c r="JIP62"/>
      <c r="JIQ62"/>
      <c r="JIR62"/>
      <c r="JIS62"/>
      <c r="JIT62"/>
      <c r="JIU62"/>
      <c r="JIV62"/>
      <c r="JIW62"/>
      <c r="JIX62"/>
      <c r="JIY62"/>
      <c r="JIZ62"/>
      <c r="JJA62"/>
      <c r="JJB62"/>
      <c r="JJC62"/>
      <c r="JJD62"/>
      <c r="JJE62"/>
      <c r="JJF62"/>
      <c r="JJG62"/>
      <c r="JJH62"/>
      <c r="JJI62"/>
      <c r="JJJ62"/>
      <c r="JJK62"/>
      <c r="JJL62"/>
      <c r="JJM62"/>
      <c r="JJN62"/>
      <c r="JJO62"/>
      <c r="JJP62"/>
      <c r="JJQ62"/>
      <c r="JJR62"/>
      <c r="JJS62"/>
      <c r="JJT62"/>
      <c r="JJU62"/>
      <c r="JJV62"/>
      <c r="JJW62"/>
      <c r="JJX62"/>
      <c r="JJY62"/>
      <c r="JJZ62"/>
      <c r="JKA62"/>
      <c r="JKB62"/>
      <c r="JKC62"/>
      <c r="JKD62"/>
      <c r="JKE62"/>
      <c r="JKF62"/>
      <c r="JKG62"/>
      <c r="JKH62"/>
      <c r="JKI62"/>
      <c r="JKJ62"/>
      <c r="JKK62"/>
      <c r="JKL62"/>
      <c r="JKM62"/>
      <c r="JKN62"/>
      <c r="JKO62"/>
      <c r="JKP62"/>
      <c r="JKQ62"/>
      <c r="JKR62"/>
      <c r="JKS62"/>
      <c r="JKT62"/>
      <c r="JKU62"/>
      <c r="JKV62"/>
      <c r="JKW62"/>
      <c r="JKX62"/>
      <c r="JKY62"/>
      <c r="JKZ62"/>
      <c r="JLA62"/>
      <c r="JLB62"/>
      <c r="JLC62"/>
      <c r="JLD62"/>
      <c r="JLE62"/>
      <c r="JLF62"/>
      <c r="JLG62"/>
      <c r="JLH62"/>
      <c r="JLI62"/>
      <c r="JLJ62"/>
      <c r="JLK62"/>
      <c r="JLL62"/>
      <c r="JLM62"/>
      <c r="JLN62"/>
      <c r="JLO62"/>
      <c r="JLP62"/>
      <c r="JLQ62"/>
      <c r="JLR62"/>
      <c r="JLS62"/>
      <c r="JLT62"/>
      <c r="JLU62"/>
      <c r="JLV62"/>
      <c r="JLW62"/>
      <c r="JLX62"/>
      <c r="JLY62"/>
      <c r="JLZ62"/>
      <c r="JMA62"/>
      <c r="JMB62"/>
      <c r="JMC62"/>
      <c r="JMD62"/>
      <c r="JME62"/>
      <c r="JMF62"/>
      <c r="JMG62"/>
      <c r="JMH62"/>
      <c r="JMI62"/>
      <c r="JMJ62"/>
      <c r="JMK62"/>
      <c r="JML62"/>
      <c r="JMM62"/>
      <c r="JMN62"/>
      <c r="JMO62"/>
      <c r="JMP62"/>
      <c r="JMQ62"/>
      <c r="JMR62"/>
      <c r="JMS62"/>
      <c r="JMT62"/>
      <c r="JMU62"/>
      <c r="JMV62"/>
      <c r="JMW62"/>
      <c r="JMX62"/>
      <c r="JMY62"/>
      <c r="JMZ62"/>
      <c r="JNA62"/>
      <c r="JNB62"/>
      <c r="JNC62"/>
      <c r="JND62"/>
      <c r="JNE62"/>
      <c r="JNF62"/>
      <c r="JNG62"/>
      <c r="JNH62"/>
      <c r="JNI62"/>
      <c r="JNJ62"/>
      <c r="JNK62"/>
      <c r="JNL62"/>
      <c r="JNM62"/>
      <c r="JNN62"/>
      <c r="JNO62"/>
      <c r="JNP62"/>
      <c r="JNQ62"/>
      <c r="JNR62"/>
      <c r="JNS62"/>
      <c r="JNT62"/>
      <c r="JNU62"/>
      <c r="JNV62"/>
      <c r="JNW62"/>
      <c r="JNX62"/>
      <c r="JNY62"/>
      <c r="JNZ62"/>
      <c r="JOA62"/>
      <c r="JOB62"/>
      <c r="JOC62"/>
      <c r="JOD62"/>
      <c r="JOE62"/>
      <c r="JOF62"/>
      <c r="JOG62"/>
      <c r="JOH62"/>
      <c r="JOI62"/>
      <c r="JOJ62"/>
      <c r="JOK62"/>
      <c r="JOL62"/>
      <c r="JOM62"/>
      <c r="JON62"/>
      <c r="JOO62"/>
      <c r="JOP62"/>
      <c r="JOQ62"/>
      <c r="JOR62"/>
      <c r="JOS62"/>
      <c r="JOT62"/>
      <c r="JOU62"/>
      <c r="JOV62"/>
      <c r="JOW62"/>
      <c r="JOX62"/>
      <c r="JOY62"/>
      <c r="JOZ62"/>
      <c r="JPA62"/>
      <c r="JPB62"/>
      <c r="JPC62"/>
      <c r="JPD62"/>
      <c r="JPE62"/>
      <c r="JPF62"/>
      <c r="JPG62"/>
      <c r="JPH62"/>
      <c r="JPI62"/>
      <c r="JPJ62"/>
      <c r="JPK62"/>
      <c r="JPL62"/>
      <c r="JPM62"/>
      <c r="JPN62"/>
      <c r="JPO62"/>
      <c r="JPP62"/>
      <c r="JPQ62"/>
      <c r="JPR62"/>
      <c r="JPS62"/>
      <c r="JPT62"/>
      <c r="JPU62"/>
      <c r="JPV62"/>
      <c r="JPW62"/>
      <c r="JPX62"/>
      <c r="JPY62"/>
      <c r="JPZ62"/>
      <c r="JQA62"/>
      <c r="JQB62"/>
      <c r="JQC62"/>
      <c r="JQD62"/>
      <c r="JQE62"/>
      <c r="JQF62"/>
      <c r="JQG62"/>
      <c r="JQH62"/>
      <c r="JQI62"/>
      <c r="JQJ62"/>
      <c r="JQK62"/>
      <c r="JQL62"/>
      <c r="JQM62"/>
      <c r="JQN62"/>
      <c r="JQO62"/>
      <c r="JQP62"/>
      <c r="JQQ62"/>
      <c r="JQR62"/>
      <c r="JQS62"/>
      <c r="JQT62"/>
      <c r="JQU62"/>
      <c r="JQV62"/>
      <c r="JQW62"/>
      <c r="JQX62"/>
      <c r="JQY62"/>
      <c r="JQZ62"/>
      <c r="JRA62"/>
      <c r="JRB62"/>
      <c r="JRC62"/>
      <c r="JRD62"/>
      <c r="JRE62"/>
      <c r="JRF62"/>
      <c r="JRG62"/>
      <c r="JRH62"/>
      <c r="JRI62"/>
      <c r="JRJ62"/>
      <c r="JRK62"/>
      <c r="JRL62"/>
      <c r="JRM62"/>
      <c r="JRN62"/>
      <c r="JRO62"/>
      <c r="JRP62"/>
      <c r="JRQ62"/>
      <c r="JRR62"/>
      <c r="JRS62"/>
      <c r="JRT62"/>
      <c r="JRU62"/>
      <c r="JRV62"/>
      <c r="JRW62"/>
      <c r="JRX62"/>
      <c r="JRY62"/>
      <c r="JRZ62"/>
      <c r="JSA62"/>
      <c r="JSB62"/>
      <c r="JSC62"/>
      <c r="JSD62"/>
      <c r="JSE62"/>
      <c r="JSF62"/>
      <c r="JSG62"/>
      <c r="JSH62"/>
      <c r="JSI62"/>
      <c r="JSJ62"/>
      <c r="JSK62"/>
      <c r="JSL62"/>
      <c r="JSM62"/>
      <c r="JSN62"/>
      <c r="JSO62"/>
      <c r="JSP62"/>
      <c r="JSQ62"/>
      <c r="JSR62"/>
      <c r="JSS62"/>
      <c r="JST62"/>
      <c r="JSU62"/>
      <c r="JSV62"/>
      <c r="JSW62"/>
      <c r="JSX62"/>
      <c r="JSY62"/>
      <c r="JSZ62"/>
      <c r="JTA62"/>
      <c r="JTB62"/>
      <c r="JTC62"/>
      <c r="JTD62"/>
      <c r="JTE62"/>
      <c r="JTF62"/>
      <c r="JTG62"/>
      <c r="JTH62"/>
      <c r="JTI62"/>
      <c r="JTJ62"/>
      <c r="JTK62"/>
      <c r="JTL62"/>
      <c r="JTM62"/>
      <c r="JTN62"/>
      <c r="JTO62"/>
      <c r="JTP62"/>
      <c r="JTQ62"/>
      <c r="JTR62"/>
      <c r="JTS62"/>
      <c r="JTT62"/>
      <c r="JTU62"/>
      <c r="JTV62"/>
      <c r="JTW62"/>
      <c r="JTX62"/>
      <c r="JTY62"/>
      <c r="JTZ62"/>
      <c r="JUA62"/>
      <c r="JUB62"/>
      <c r="JUC62"/>
      <c r="JUD62"/>
      <c r="JUE62"/>
      <c r="JUF62"/>
      <c r="JUG62"/>
      <c r="JUH62"/>
      <c r="JUI62"/>
      <c r="JUJ62"/>
      <c r="JUK62"/>
      <c r="JUL62"/>
      <c r="JUM62"/>
      <c r="JUN62"/>
      <c r="JUO62"/>
      <c r="JUP62"/>
      <c r="JUQ62"/>
      <c r="JUR62"/>
      <c r="JUS62"/>
      <c r="JUT62"/>
      <c r="JUU62"/>
      <c r="JUV62"/>
      <c r="JUW62"/>
      <c r="JUX62"/>
      <c r="JUY62"/>
      <c r="JUZ62"/>
      <c r="JVA62"/>
      <c r="JVB62"/>
      <c r="JVC62"/>
      <c r="JVD62"/>
      <c r="JVE62"/>
      <c r="JVF62"/>
      <c r="JVG62"/>
      <c r="JVH62"/>
      <c r="JVI62"/>
      <c r="JVJ62"/>
      <c r="JVK62"/>
      <c r="JVL62"/>
      <c r="JVM62"/>
      <c r="JVN62"/>
      <c r="JVO62"/>
      <c r="JVP62"/>
      <c r="JVQ62"/>
      <c r="JVR62"/>
      <c r="JVS62"/>
      <c r="JVT62"/>
      <c r="JVU62"/>
      <c r="JVV62"/>
      <c r="JVW62"/>
      <c r="JVX62"/>
      <c r="JVY62"/>
      <c r="JVZ62"/>
      <c r="JWA62"/>
      <c r="JWB62"/>
      <c r="JWC62"/>
      <c r="JWD62"/>
      <c r="JWE62"/>
      <c r="JWF62"/>
      <c r="JWG62"/>
      <c r="JWH62"/>
      <c r="JWI62"/>
      <c r="JWJ62"/>
      <c r="JWK62"/>
      <c r="JWL62"/>
      <c r="JWM62"/>
      <c r="JWN62"/>
      <c r="JWO62"/>
      <c r="JWP62"/>
      <c r="JWQ62"/>
      <c r="JWR62"/>
      <c r="JWS62"/>
      <c r="JWT62"/>
      <c r="JWU62"/>
      <c r="JWV62"/>
      <c r="JWW62"/>
      <c r="JWX62"/>
      <c r="JWY62"/>
      <c r="JWZ62"/>
      <c r="JXA62"/>
      <c r="JXB62"/>
      <c r="JXC62"/>
      <c r="JXD62"/>
      <c r="JXE62"/>
      <c r="JXF62"/>
      <c r="JXG62"/>
      <c r="JXH62"/>
      <c r="JXI62"/>
      <c r="JXJ62"/>
      <c r="JXK62"/>
      <c r="JXL62"/>
      <c r="JXM62"/>
      <c r="JXN62"/>
      <c r="JXO62"/>
      <c r="JXP62"/>
      <c r="JXQ62"/>
      <c r="JXR62"/>
      <c r="JXS62"/>
      <c r="JXT62"/>
      <c r="JXU62"/>
      <c r="JXV62"/>
      <c r="JXW62"/>
      <c r="JXX62"/>
      <c r="JXY62"/>
      <c r="JXZ62"/>
      <c r="JYA62"/>
      <c r="JYB62"/>
      <c r="JYC62"/>
      <c r="JYD62"/>
      <c r="JYE62"/>
      <c r="JYF62"/>
      <c r="JYG62"/>
      <c r="JYH62"/>
      <c r="JYI62"/>
      <c r="JYJ62"/>
      <c r="JYK62"/>
      <c r="JYL62"/>
      <c r="JYM62"/>
      <c r="JYN62"/>
      <c r="JYO62"/>
      <c r="JYP62"/>
      <c r="JYQ62"/>
      <c r="JYR62"/>
      <c r="JYS62"/>
      <c r="JYT62"/>
      <c r="JYU62"/>
      <c r="JYV62"/>
      <c r="JYW62"/>
      <c r="JYX62"/>
      <c r="JYY62"/>
      <c r="JYZ62"/>
      <c r="JZA62"/>
      <c r="JZB62"/>
      <c r="JZC62"/>
      <c r="JZD62"/>
      <c r="JZE62"/>
      <c r="JZF62"/>
      <c r="JZG62"/>
      <c r="JZH62"/>
      <c r="JZI62"/>
      <c r="JZJ62"/>
      <c r="JZK62"/>
      <c r="JZL62"/>
      <c r="JZM62"/>
      <c r="JZN62"/>
      <c r="JZO62"/>
      <c r="JZP62"/>
      <c r="JZQ62"/>
      <c r="JZR62"/>
      <c r="JZS62"/>
      <c r="JZT62"/>
      <c r="JZU62"/>
      <c r="JZV62"/>
      <c r="JZW62"/>
      <c r="JZX62"/>
      <c r="JZY62"/>
      <c r="JZZ62"/>
      <c r="KAA62"/>
      <c r="KAB62"/>
      <c r="KAC62"/>
      <c r="KAD62"/>
      <c r="KAE62"/>
      <c r="KAF62"/>
      <c r="KAG62"/>
      <c r="KAH62"/>
      <c r="KAI62"/>
      <c r="KAJ62"/>
      <c r="KAK62"/>
      <c r="KAL62"/>
      <c r="KAM62"/>
      <c r="KAN62"/>
      <c r="KAO62"/>
      <c r="KAP62"/>
      <c r="KAQ62"/>
      <c r="KAR62"/>
      <c r="KAS62"/>
      <c r="KAT62"/>
      <c r="KAU62"/>
      <c r="KAV62"/>
      <c r="KAW62"/>
      <c r="KAX62"/>
      <c r="KAY62"/>
      <c r="KAZ62"/>
      <c r="KBA62"/>
      <c r="KBB62"/>
      <c r="KBC62"/>
      <c r="KBD62"/>
      <c r="KBE62"/>
      <c r="KBF62"/>
      <c r="KBG62"/>
      <c r="KBH62"/>
      <c r="KBI62"/>
      <c r="KBJ62"/>
      <c r="KBK62"/>
      <c r="KBL62"/>
      <c r="KBM62"/>
      <c r="KBN62"/>
      <c r="KBO62"/>
      <c r="KBP62"/>
      <c r="KBQ62"/>
      <c r="KBR62"/>
      <c r="KBS62"/>
      <c r="KBT62"/>
      <c r="KBU62"/>
      <c r="KBV62"/>
      <c r="KBW62"/>
      <c r="KBX62"/>
      <c r="KBY62"/>
      <c r="KBZ62"/>
      <c r="KCA62"/>
      <c r="KCB62"/>
      <c r="KCC62"/>
      <c r="KCD62"/>
      <c r="KCE62"/>
      <c r="KCF62"/>
      <c r="KCG62"/>
      <c r="KCH62"/>
      <c r="KCI62"/>
      <c r="KCJ62"/>
      <c r="KCK62"/>
      <c r="KCL62"/>
      <c r="KCM62"/>
      <c r="KCN62"/>
      <c r="KCO62"/>
      <c r="KCP62"/>
      <c r="KCQ62"/>
      <c r="KCR62"/>
      <c r="KCS62"/>
      <c r="KCT62"/>
      <c r="KCU62"/>
      <c r="KCV62"/>
      <c r="KCW62"/>
      <c r="KCX62"/>
      <c r="KCY62"/>
      <c r="KCZ62"/>
      <c r="KDA62"/>
      <c r="KDB62"/>
      <c r="KDC62"/>
      <c r="KDD62"/>
      <c r="KDE62"/>
      <c r="KDF62"/>
      <c r="KDG62"/>
      <c r="KDH62"/>
      <c r="KDI62"/>
      <c r="KDJ62"/>
      <c r="KDK62"/>
      <c r="KDL62"/>
      <c r="KDM62"/>
      <c r="KDN62"/>
      <c r="KDO62"/>
      <c r="KDP62"/>
      <c r="KDQ62"/>
      <c r="KDR62"/>
      <c r="KDS62"/>
      <c r="KDT62"/>
      <c r="KDU62"/>
      <c r="KDV62"/>
      <c r="KDW62"/>
      <c r="KDX62"/>
      <c r="KDY62"/>
      <c r="KDZ62"/>
      <c r="KEA62"/>
      <c r="KEB62"/>
      <c r="KEC62"/>
      <c r="KED62"/>
      <c r="KEE62"/>
      <c r="KEF62"/>
      <c r="KEG62"/>
      <c r="KEH62"/>
      <c r="KEI62"/>
      <c r="KEJ62"/>
      <c r="KEK62"/>
      <c r="KEL62"/>
      <c r="KEM62"/>
      <c r="KEN62"/>
      <c r="KEO62"/>
      <c r="KEP62"/>
      <c r="KEQ62"/>
      <c r="KER62"/>
      <c r="KES62"/>
      <c r="KET62"/>
      <c r="KEU62"/>
      <c r="KEV62"/>
      <c r="KEW62"/>
      <c r="KEX62"/>
      <c r="KEY62"/>
      <c r="KEZ62"/>
      <c r="KFA62"/>
      <c r="KFB62"/>
      <c r="KFC62"/>
      <c r="KFD62"/>
      <c r="KFE62"/>
      <c r="KFF62"/>
      <c r="KFG62"/>
      <c r="KFH62"/>
      <c r="KFI62"/>
      <c r="KFJ62"/>
      <c r="KFK62"/>
      <c r="KFL62"/>
      <c r="KFM62"/>
      <c r="KFN62"/>
      <c r="KFO62"/>
      <c r="KFP62"/>
      <c r="KFQ62"/>
      <c r="KFR62"/>
      <c r="KFS62"/>
      <c r="KFT62"/>
      <c r="KFU62"/>
      <c r="KFV62"/>
      <c r="KFW62"/>
      <c r="KFX62"/>
      <c r="KFY62"/>
      <c r="KFZ62"/>
      <c r="KGA62"/>
      <c r="KGB62"/>
      <c r="KGC62"/>
      <c r="KGD62"/>
      <c r="KGE62"/>
      <c r="KGF62"/>
      <c r="KGG62"/>
      <c r="KGH62"/>
      <c r="KGI62"/>
      <c r="KGJ62"/>
      <c r="KGK62"/>
      <c r="KGL62"/>
      <c r="KGM62"/>
      <c r="KGN62"/>
      <c r="KGO62"/>
      <c r="KGP62"/>
      <c r="KGQ62"/>
      <c r="KGR62"/>
      <c r="KGS62"/>
      <c r="KGT62"/>
      <c r="KGU62"/>
      <c r="KGV62"/>
      <c r="KGW62"/>
      <c r="KGX62"/>
      <c r="KGY62"/>
      <c r="KGZ62"/>
      <c r="KHA62"/>
      <c r="KHB62"/>
      <c r="KHC62"/>
      <c r="KHD62"/>
      <c r="KHE62"/>
      <c r="KHF62"/>
      <c r="KHG62"/>
      <c r="KHH62"/>
      <c r="KHI62"/>
      <c r="KHJ62"/>
      <c r="KHK62"/>
      <c r="KHL62"/>
      <c r="KHM62"/>
      <c r="KHN62"/>
      <c r="KHO62"/>
      <c r="KHP62"/>
      <c r="KHQ62"/>
      <c r="KHR62"/>
      <c r="KHS62"/>
      <c r="KHT62"/>
      <c r="KHU62"/>
      <c r="KHV62"/>
      <c r="KHW62"/>
      <c r="KHX62"/>
      <c r="KHY62"/>
      <c r="KHZ62"/>
      <c r="KIA62"/>
      <c r="KIB62"/>
      <c r="KIC62"/>
      <c r="KID62"/>
      <c r="KIE62"/>
      <c r="KIF62"/>
      <c r="KIG62"/>
      <c r="KIH62"/>
      <c r="KII62"/>
      <c r="KIJ62"/>
      <c r="KIK62"/>
      <c r="KIL62"/>
      <c r="KIM62"/>
      <c r="KIN62"/>
      <c r="KIO62"/>
      <c r="KIP62"/>
      <c r="KIQ62"/>
      <c r="KIR62"/>
      <c r="KIS62"/>
      <c r="KIT62"/>
      <c r="KIU62"/>
      <c r="KIV62"/>
      <c r="KIW62"/>
      <c r="KIX62"/>
      <c r="KIY62"/>
      <c r="KIZ62"/>
      <c r="KJA62"/>
      <c r="KJB62"/>
      <c r="KJC62"/>
      <c r="KJD62"/>
      <c r="KJE62"/>
      <c r="KJF62"/>
      <c r="KJG62"/>
      <c r="KJH62"/>
      <c r="KJI62"/>
      <c r="KJJ62"/>
      <c r="KJK62"/>
      <c r="KJL62"/>
      <c r="KJM62"/>
      <c r="KJN62"/>
      <c r="KJO62"/>
      <c r="KJP62"/>
      <c r="KJQ62"/>
      <c r="KJR62"/>
      <c r="KJS62"/>
      <c r="KJT62"/>
      <c r="KJU62"/>
      <c r="KJV62"/>
      <c r="KJW62"/>
      <c r="KJX62"/>
      <c r="KJY62"/>
      <c r="KJZ62"/>
      <c r="KKA62"/>
      <c r="KKB62"/>
      <c r="KKC62"/>
      <c r="KKD62"/>
      <c r="KKE62"/>
      <c r="KKF62"/>
      <c r="KKG62"/>
      <c r="KKH62"/>
      <c r="KKI62"/>
      <c r="KKJ62"/>
      <c r="KKK62"/>
      <c r="KKL62"/>
      <c r="KKM62"/>
      <c r="KKN62"/>
      <c r="KKO62"/>
      <c r="KKP62"/>
      <c r="KKQ62"/>
      <c r="KKR62"/>
      <c r="KKS62"/>
      <c r="KKT62"/>
      <c r="KKU62"/>
      <c r="KKV62"/>
      <c r="KKW62"/>
      <c r="KKX62"/>
      <c r="KKY62"/>
      <c r="KKZ62"/>
      <c r="KLA62"/>
      <c r="KLB62"/>
      <c r="KLC62"/>
      <c r="KLD62"/>
      <c r="KLE62"/>
      <c r="KLF62"/>
      <c r="KLG62"/>
      <c r="KLH62"/>
      <c r="KLI62"/>
      <c r="KLJ62"/>
      <c r="KLK62"/>
      <c r="KLL62"/>
      <c r="KLM62"/>
      <c r="KLN62"/>
      <c r="KLO62"/>
      <c r="KLP62"/>
      <c r="KLQ62"/>
      <c r="KLR62"/>
      <c r="KLS62"/>
      <c r="KLT62"/>
      <c r="KLU62"/>
      <c r="KLV62"/>
      <c r="KLW62"/>
      <c r="KLX62"/>
      <c r="KLY62"/>
      <c r="KLZ62"/>
      <c r="KMA62"/>
      <c r="KMB62"/>
      <c r="KMC62"/>
      <c r="KMD62"/>
      <c r="KME62"/>
      <c r="KMF62"/>
      <c r="KMG62"/>
      <c r="KMH62"/>
      <c r="KMI62"/>
      <c r="KMJ62"/>
      <c r="KMK62"/>
      <c r="KML62"/>
      <c r="KMM62"/>
      <c r="KMN62"/>
      <c r="KMO62"/>
      <c r="KMP62"/>
      <c r="KMQ62"/>
      <c r="KMR62"/>
      <c r="KMS62"/>
      <c r="KMT62"/>
      <c r="KMU62"/>
      <c r="KMV62"/>
      <c r="KMW62"/>
      <c r="KMX62"/>
      <c r="KMY62"/>
      <c r="KMZ62"/>
      <c r="KNA62"/>
      <c r="KNB62"/>
      <c r="KNC62"/>
      <c r="KND62"/>
      <c r="KNE62"/>
      <c r="KNF62"/>
      <c r="KNG62"/>
      <c r="KNH62"/>
      <c r="KNI62"/>
      <c r="KNJ62"/>
      <c r="KNK62"/>
      <c r="KNL62"/>
      <c r="KNM62"/>
      <c r="KNN62"/>
      <c r="KNO62"/>
      <c r="KNP62"/>
      <c r="KNQ62"/>
      <c r="KNR62"/>
      <c r="KNS62"/>
      <c r="KNT62"/>
      <c r="KNU62"/>
      <c r="KNV62"/>
      <c r="KNW62"/>
      <c r="KNX62"/>
      <c r="KNY62"/>
      <c r="KNZ62"/>
      <c r="KOA62"/>
      <c r="KOB62"/>
      <c r="KOC62"/>
      <c r="KOD62"/>
      <c r="KOE62"/>
      <c r="KOF62"/>
      <c r="KOG62"/>
      <c r="KOH62"/>
      <c r="KOI62"/>
      <c r="KOJ62"/>
      <c r="KOK62"/>
      <c r="KOL62"/>
      <c r="KOM62"/>
      <c r="KON62"/>
      <c r="KOO62"/>
      <c r="KOP62"/>
      <c r="KOQ62"/>
      <c r="KOR62"/>
      <c r="KOS62"/>
      <c r="KOT62"/>
      <c r="KOU62"/>
      <c r="KOV62"/>
      <c r="KOW62"/>
      <c r="KOX62"/>
      <c r="KOY62"/>
      <c r="KOZ62"/>
      <c r="KPA62"/>
      <c r="KPB62"/>
      <c r="KPC62"/>
      <c r="KPD62"/>
      <c r="KPE62"/>
      <c r="KPF62"/>
      <c r="KPG62"/>
      <c r="KPH62"/>
      <c r="KPI62"/>
      <c r="KPJ62"/>
      <c r="KPK62"/>
      <c r="KPL62"/>
      <c r="KPM62"/>
      <c r="KPN62"/>
      <c r="KPO62"/>
      <c r="KPP62"/>
      <c r="KPQ62"/>
      <c r="KPR62"/>
      <c r="KPS62"/>
      <c r="KPT62"/>
      <c r="KPU62"/>
      <c r="KPV62"/>
      <c r="KPW62"/>
      <c r="KPX62"/>
      <c r="KPY62"/>
      <c r="KPZ62"/>
      <c r="KQA62"/>
      <c r="KQB62"/>
      <c r="KQC62"/>
      <c r="KQD62"/>
      <c r="KQE62"/>
      <c r="KQF62"/>
      <c r="KQG62"/>
      <c r="KQH62"/>
      <c r="KQI62"/>
      <c r="KQJ62"/>
      <c r="KQK62"/>
      <c r="KQL62"/>
      <c r="KQM62"/>
      <c r="KQN62"/>
      <c r="KQO62"/>
      <c r="KQP62"/>
      <c r="KQQ62"/>
      <c r="KQR62"/>
      <c r="KQS62"/>
      <c r="KQT62"/>
      <c r="KQU62"/>
      <c r="KQV62"/>
      <c r="KQW62"/>
      <c r="KQX62"/>
      <c r="KQY62"/>
      <c r="KQZ62"/>
      <c r="KRA62"/>
      <c r="KRB62"/>
      <c r="KRC62"/>
      <c r="KRD62"/>
      <c r="KRE62"/>
      <c r="KRF62"/>
      <c r="KRG62"/>
      <c r="KRH62"/>
      <c r="KRI62"/>
      <c r="KRJ62"/>
      <c r="KRK62"/>
      <c r="KRL62"/>
      <c r="KRM62"/>
      <c r="KRN62"/>
      <c r="KRO62"/>
      <c r="KRP62"/>
      <c r="KRQ62"/>
      <c r="KRR62"/>
      <c r="KRS62"/>
      <c r="KRT62"/>
      <c r="KRU62"/>
      <c r="KRV62"/>
      <c r="KRW62"/>
      <c r="KRX62"/>
      <c r="KRY62"/>
      <c r="KRZ62"/>
      <c r="KSA62"/>
      <c r="KSB62"/>
      <c r="KSC62"/>
      <c r="KSD62"/>
      <c r="KSE62"/>
      <c r="KSF62"/>
      <c r="KSG62"/>
      <c r="KSH62"/>
      <c r="KSI62"/>
      <c r="KSJ62"/>
      <c r="KSK62"/>
      <c r="KSL62"/>
      <c r="KSM62"/>
      <c r="KSN62"/>
      <c r="KSO62"/>
      <c r="KSP62"/>
      <c r="KSQ62"/>
      <c r="KSR62"/>
      <c r="KSS62"/>
      <c r="KST62"/>
      <c r="KSU62"/>
      <c r="KSV62"/>
      <c r="KSW62"/>
      <c r="KSX62"/>
      <c r="KSY62"/>
      <c r="KSZ62"/>
      <c r="KTA62"/>
      <c r="KTB62"/>
      <c r="KTC62"/>
      <c r="KTD62"/>
      <c r="KTE62"/>
      <c r="KTF62"/>
      <c r="KTG62"/>
      <c r="KTH62"/>
      <c r="KTI62"/>
      <c r="KTJ62"/>
      <c r="KTK62"/>
      <c r="KTL62"/>
      <c r="KTM62"/>
      <c r="KTN62"/>
      <c r="KTO62"/>
      <c r="KTP62"/>
      <c r="KTQ62"/>
      <c r="KTR62"/>
      <c r="KTS62"/>
      <c r="KTT62"/>
      <c r="KTU62"/>
      <c r="KTV62"/>
      <c r="KTW62"/>
      <c r="KTX62"/>
      <c r="KTY62"/>
      <c r="KTZ62"/>
      <c r="KUA62"/>
      <c r="KUB62"/>
      <c r="KUC62"/>
      <c r="KUD62"/>
      <c r="KUE62"/>
      <c r="KUF62"/>
      <c r="KUG62"/>
      <c r="KUH62"/>
      <c r="KUI62"/>
      <c r="KUJ62"/>
      <c r="KUK62"/>
      <c r="KUL62"/>
      <c r="KUM62"/>
      <c r="KUN62"/>
      <c r="KUO62"/>
      <c r="KUP62"/>
      <c r="KUQ62"/>
      <c r="KUR62"/>
      <c r="KUS62"/>
      <c r="KUT62"/>
      <c r="KUU62"/>
      <c r="KUV62"/>
      <c r="KUW62"/>
      <c r="KUX62"/>
      <c r="KUY62"/>
      <c r="KUZ62"/>
      <c r="KVA62"/>
      <c r="KVB62"/>
      <c r="KVC62"/>
      <c r="KVD62"/>
      <c r="KVE62"/>
      <c r="KVF62"/>
      <c r="KVG62"/>
      <c r="KVH62"/>
      <c r="KVI62"/>
      <c r="KVJ62"/>
      <c r="KVK62"/>
      <c r="KVL62"/>
      <c r="KVM62"/>
      <c r="KVN62"/>
      <c r="KVO62"/>
      <c r="KVP62"/>
      <c r="KVQ62"/>
      <c r="KVR62"/>
      <c r="KVS62"/>
      <c r="KVT62"/>
      <c r="KVU62"/>
      <c r="KVV62"/>
      <c r="KVW62"/>
      <c r="KVX62"/>
      <c r="KVY62"/>
      <c r="KVZ62"/>
      <c r="KWA62"/>
      <c r="KWB62"/>
      <c r="KWC62"/>
      <c r="KWD62"/>
      <c r="KWE62"/>
      <c r="KWF62"/>
      <c r="KWG62"/>
      <c r="KWH62"/>
      <c r="KWI62"/>
      <c r="KWJ62"/>
      <c r="KWK62"/>
      <c r="KWL62"/>
      <c r="KWM62"/>
      <c r="KWN62"/>
      <c r="KWO62"/>
      <c r="KWP62"/>
      <c r="KWQ62"/>
      <c r="KWR62"/>
      <c r="KWS62"/>
      <c r="KWT62"/>
      <c r="KWU62"/>
      <c r="KWV62"/>
      <c r="KWW62"/>
      <c r="KWX62"/>
      <c r="KWY62"/>
      <c r="KWZ62"/>
      <c r="KXA62"/>
      <c r="KXB62"/>
      <c r="KXC62"/>
      <c r="KXD62"/>
      <c r="KXE62"/>
      <c r="KXF62"/>
      <c r="KXG62"/>
      <c r="KXH62"/>
      <c r="KXI62"/>
      <c r="KXJ62"/>
      <c r="KXK62"/>
      <c r="KXL62"/>
      <c r="KXM62"/>
      <c r="KXN62"/>
      <c r="KXO62"/>
      <c r="KXP62"/>
      <c r="KXQ62"/>
      <c r="KXR62"/>
      <c r="KXS62"/>
      <c r="KXT62"/>
      <c r="KXU62"/>
      <c r="KXV62"/>
      <c r="KXW62"/>
      <c r="KXX62"/>
      <c r="KXY62"/>
      <c r="KXZ62"/>
      <c r="KYA62"/>
      <c r="KYB62"/>
      <c r="KYC62"/>
      <c r="KYD62"/>
      <c r="KYE62"/>
      <c r="KYF62"/>
      <c r="KYG62"/>
      <c r="KYH62"/>
      <c r="KYI62"/>
      <c r="KYJ62"/>
      <c r="KYK62"/>
      <c r="KYL62"/>
      <c r="KYM62"/>
      <c r="KYN62"/>
      <c r="KYO62"/>
      <c r="KYP62"/>
      <c r="KYQ62"/>
      <c r="KYR62"/>
      <c r="KYS62"/>
      <c r="KYT62"/>
      <c r="KYU62"/>
      <c r="KYV62"/>
      <c r="KYW62"/>
      <c r="KYX62"/>
      <c r="KYY62"/>
      <c r="KYZ62"/>
      <c r="KZA62"/>
      <c r="KZB62"/>
      <c r="KZC62"/>
      <c r="KZD62"/>
      <c r="KZE62"/>
      <c r="KZF62"/>
      <c r="KZG62"/>
      <c r="KZH62"/>
      <c r="KZI62"/>
      <c r="KZJ62"/>
      <c r="KZK62"/>
      <c r="KZL62"/>
      <c r="KZM62"/>
      <c r="KZN62"/>
      <c r="KZO62"/>
      <c r="KZP62"/>
      <c r="KZQ62"/>
      <c r="KZR62"/>
      <c r="KZS62"/>
      <c r="KZT62"/>
      <c r="KZU62"/>
      <c r="KZV62"/>
      <c r="KZW62"/>
      <c r="KZX62"/>
      <c r="KZY62"/>
      <c r="KZZ62"/>
      <c r="LAA62"/>
      <c r="LAB62"/>
      <c r="LAC62"/>
      <c r="LAD62"/>
      <c r="LAE62"/>
      <c r="LAF62"/>
      <c r="LAG62"/>
      <c r="LAH62"/>
      <c r="LAI62"/>
      <c r="LAJ62"/>
      <c r="LAK62"/>
      <c r="LAL62"/>
      <c r="LAM62"/>
      <c r="LAN62"/>
      <c r="LAO62"/>
      <c r="LAP62"/>
      <c r="LAQ62"/>
      <c r="LAR62"/>
      <c r="LAS62"/>
      <c r="LAT62"/>
      <c r="LAU62"/>
      <c r="LAV62"/>
      <c r="LAW62"/>
      <c r="LAX62"/>
      <c r="LAY62"/>
      <c r="LAZ62"/>
      <c r="LBA62"/>
      <c r="LBB62"/>
      <c r="LBC62"/>
      <c r="LBD62"/>
      <c r="LBE62"/>
      <c r="LBF62"/>
      <c r="LBG62"/>
      <c r="LBH62"/>
      <c r="LBI62"/>
      <c r="LBJ62"/>
      <c r="LBK62"/>
      <c r="LBL62"/>
      <c r="LBM62"/>
      <c r="LBN62"/>
      <c r="LBO62"/>
      <c r="LBP62"/>
      <c r="LBQ62"/>
      <c r="LBR62"/>
      <c r="LBS62"/>
      <c r="LBT62"/>
      <c r="LBU62"/>
      <c r="LBV62"/>
      <c r="LBW62"/>
      <c r="LBX62"/>
      <c r="LBY62"/>
      <c r="LBZ62"/>
      <c r="LCA62"/>
      <c r="LCB62"/>
      <c r="LCC62"/>
      <c r="LCD62"/>
      <c r="LCE62"/>
      <c r="LCF62"/>
      <c r="LCG62"/>
      <c r="LCH62"/>
      <c r="LCI62"/>
      <c r="LCJ62"/>
      <c r="LCK62"/>
      <c r="LCL62"/>
      <c r="LCM62"/>
      <c r="LCN62"/>
      <c r="LCO62"/>
      <c r="LCP62"/>
      <c r="LCQ62"/>
      <c r="LCR62"/>
      <c r="LCS62"/>
      <c r="LCT62"/>
      <c r="LCU62"/>
      <c r="LCV62"/>
      <c r="LCW62"/>
      <c r="LCX62"/>
      <c r="LCY62"/>
      <c r="LCZ62"/>
      <c r="LDA62"/>
      <c r="LDB62"/>
      <c r="LDC62"/>
      <c r="LDD62"/>
      <c r="LDE62"/>
      <c r="LDF62"/>
      <c r="LDG62"/>
      <c r="LDH62"/>
      <c r="LDI62"/>
      <c r="LDJ62"/>
      <c r="LDK62"/>
      <c r="LDL62"/>
      <c r="LDM62"/>
      <c r="LDN62"/>
      <c r="LDO62"/>
      <c r="LDP62"/>
      <c r="LDQ62"/>
      <c r="LDR62"/>
      <c r="LDS62"/>
      <c r="LDT62"/>
      <c r="LDU62"/>
      <c r="LDV62"/>
      <c r="LDW62"/>
      <c r="LDX62"/>
      <c r="LDY62"/>
      <c r="LDZ62"/>
      <c r="LEA62"/>
      <c r="LEB62"/>
      <c r="LEC62"/>
      <c r="LED62"/>
      <c r="LEE62"/>
      <c r="LEF62"/>
      <c r="LEG62"/>
      <c r="LEH62"/>
      <c r="LEI62"/>
      <c r="LEJ62"/>
      <c r="LEK62"/>
      <c r="LEL62"/>
      <c r="LEM62"/>
      <c r="LEN62"/>
      <c r="LEO62"/>
      <c r="LEP62"/>
      <c r="LEQ62"/>
      <c r="LER62"/>
      <c r="LES62"/>
      <c r="LET62"/>
      <c r="LEU62"/>
      <c r="LEV62"/>
      <c r="LEW62"/>
      <c r="LEX62"/>
      <c r="LEY62"/>
      <c r="LEZ62"/>
      <c r="LFA62"/>
      <c r="LFB62"/>
      <c r="LFC62"/>
      <c r="LFD62"/>
      <c r="LFE62"/>
      <c r="LFF62"/>
      <c r="LFG62"/>
      <c r="LFH62"/>
      <c r="LFI62"/>
      <c r="LFJ62"/>
      <c r="LFK62"/>
      <c r="LFL62"/>
      <c r="LFM62"/>
      <c r="LFN62"/>
      <c r="LFO62"/>
      <c r="LFP62"/>
      <c r="LFQ62"/>
      <c r="LFR62"/>
      <c r="LFS62"/>
      <c r="LFT62"/>
      <c r="LFU62"/>
      <c r="LFV62"/>
      <c r="LFW62"/>
      <c r="LFX62"/>
      <c r="LFY62"/>
      <c r="LFZ62"/>
      <c r="LGA62"/>
      <c r="LGB62"/>
      <c r="LGC62"/>
      <c r="LGD62"/>
      <c r="LGE62"/>
      <c r="LGF62"/>
      <c r="LGG62"/>
      <c r="LGH62"/>
      <c r="LGI62"/>
      <c r="LGJ62"/>
      <c r="LGK62"/>
      <c r="LGL62"/>
      <c r="LGM62"/>
      <c r="LGN62"/>
      <c r="LGO62"/>
      <c r="LGP62"/>
      <c r="LGQ62"/>
      <c r="LGR62"/>
      <c r="LGS62"/>
      <c r="LGT62"/>
      <c r="LGU62"/>
      <c r="LGV62"/>
      <c r="LGW62"/>
      <c r="LGX62"/>
      <c r="LGY62"/>
      <c r="LGZ62"/>
      <c r="LHA62"/>
      <c r="LHB62"/>
      <c r="LHC62"/>
      <c r="LHD62"/>
      <c r="LHE62"/>
      <c r="LHF62"/>
      <c r="LHG62"/>
      <c r="LHH62"/>
      <c r="LHI62"/>
      <c r="LHJ62"/>
      <c r="LHK62"/>
      <c r="LHL62"/>
      <c r="LHM62"/>
      <c r="LHN62"/>
      <c r="LHO62"/>
      <c r="LHP62"/>
      <c r="LHQ62"/>
      <c r="LHR62"/>
      <c r="LHS62"/>
      <c r="LHT62"/>
      <c r="LHU62"/>
      <c r="LHV62"/>
      <c r="LHW62"/>
      <c r="LHX62"/>
      <c r="LHY62"/>
      <c r="LHZ62"/>
      <c r="LIA62"/>
      <c r="LIB62"/>
      <c r="LIC62"/>
      <c r="LID62"/>
      <c r="LIE62"/>
      <c r="LIF62"/>
      <c r="LIG62"/>
      <c r="LIH62"/>
      <c r="LII62"/>
      <c r="LIJ62"/>
      <c r="LIK62"/>
      <c r="LIL62"/>
      <c r="LIM62"/>
      <c r="LIN62"/>
      <c r="LIO62"/>
      <c r="LIP62"/>
      <c r="LIQ62"/>
      <c r="LIR62"/>
      <c r="LIS62"/>
      <c r="LIT62"/>
      <c r="LIU62"/>
      <c r="LIV62"/>
      <c r="LIW62"/>
      <c r="LIX62"/>
      <c r="LIY62"/>
      <c r="LIZ62"/>
      <c r="LJA62"/>
      <c r="LJB62"/>
      <c r="LJC62"/>
      <c r="LJD62"/>
      <c r="LJE62"/>
      <c r="LJF62"/>
      <c r="LJG62"/>
      <c r="LJH62"/>
      <c r="LJI62"/>
      <c r="LJJ62"/>
      <c r="LJK62"/>
      <c r="LJL62"/>
      <c r="LJM62"/>
      <c r="LJN62"/>
      <c r="LJO62"/>
      <c r="LJP62"/>
      <c r="LJQ62"/>
      <c r="LJR62"/>
      <c r="LJS62"/>
      <c r="LJT62"/>
      <c r="LJU62"/>
      <c r="LJV62"/>
      <c r="LJW62"/>
      <c r="LJX62"/>
      <c r="LJY62"/>
      <c r="LJZ62"/>
      <c r="LKA62"/>
      <c r="LKB62"/>
      <c r="LKC62"/>
      <c r="LKD62"/>
      <c r="LKE62"/>
      <c r="LKF62"/>
      <c r="LKG62"/>
      <c r="LKH62"/>
      <c r="LKI62"/>
      <c r="LKJ62"/>
      <c r="LKK62"/>
      <c r="LKL62"/>
      <c r="LKM62"/>
      <c r="LKN62"/>
      <c r="LKO62"/>
      <c r="LKP62"/>
      <c r="LKQ62"/>
      <c r="LKR62"/>
      <c r="LKS62"/>
      <c r="LKT62"/>
      <c r="LKU62"/>
      <c r="LKV62"/>
      <c r="LKW62"/>
      <c r="LKX62"/>
      <c r="LKY62"/>
      <c r="LKZ62"/>
      <c r="LLA62"/>
      <c r="LLB62"/>
      <c r="LLC62"/>
      <c r="LLD62"/>
      <c r="LLE62"/>
      <c r="LLF62"/>
      <c r="LLG62"/>
      <c r="LLH62"/>
      <c r="LLI62"/>
      <c r="LLJ62"/>
      <c r="LLK62"/>
      <c r="LLL62"/>
      <c r="LLM62"/>
      <c r="LLN62"/>
      <c r="LLO62"/>
      <c r="LLP62"/>
      <c r="LLQ62"/>
      <c r="LLR62"/>
      <c r="LLS62"/>
      <c r="LLT62"/>
      <c r="LLU62"/>
      <c r="LLV62"/>
      <c r="LLW62"/>
      <c r="LLX62"/>
      <c r="LLY62"/>
      <c r="LLZ62"/>
      <c r="LMA62"/>
      <c r="LMB62"/>
      <c r="LMC62"/>
      <c r="LMD62"/>
      <c r="LME62"/>
      <c r="LMF62"/>
      <c r="LMG62"/>
      <c r="LMH62"/>
      <c r="LMI62"/>
      <c r="LMJ62"/>
      <c r="LMK62"/>
      <c r="LML62"/>
      <c r="LMM62"/>
      <c r="LMN62"/>
      <c r="LMO62"/>
      <c r="LMP62"/>
      <c r="LMQ62"/>
      <c r="LMR62"/>
      <c r="LMS62"/>
      <c r="LMT62"/>
      <c r="LMU62"/>
      <c r="LMV62"/>
      <c r="LMW62"/>
      <c r="LMX62"/>
      <c r="LMY62"/>
      <c r="LMZ62"/>
      <c r="LNA62"/>
      <c r="LNB62"/>
      <c r="LNC62"/>
      <c r="LND62"/>
      <c r="LNE62"/>
      <c r="LNF62"/>
      <c r="LNG62"/>
      <c r="LNH62"/>
      <c r="LNI62"/>
      <c r="LNJ62"/>
      <c r="LNK62"/>
      <c r="LNL62"/>
      <c r="LNM62"/>
      <c r="LNN62"/>
      <c r="LNO62"/>
      <c r="LNP62"/>
      <c r="LNQ62"/>
      <c r="LNR62"/>
      <c r="LNS62"/>
      <c r="LNT62"/>
      <c r="LNU62"/>
      <c r="LNV62"/>
      <c r="LNW62"/>
      <c r="LNX62"/>
      <c r="LNY62"/>
      <c r="LNZ62"/>
      <c r="LOA62"/>
      <c r="LOB62"/>
      <c r="LOC62"/>
      <c r="LOD62"/>
      <c r="LOE62"/>
      <c r="LOF62"/>
      <c r="LOG62"/>
      <c r="LOH62"/>
      <c r="LOI62"/>
      <c r="LOJ62"/>
      <c r="LOK62"/>
      <c r="LOL62"/>
      <c r="LOM62"/>
      <c r="LON62"/>
      <c r="LOO62"/>
      <c r="LOP62"/>
      <c r="LOQ62"/>
      <c r="LOR62"/>
      <c r="LOS62"/>
      <c r="LOT62"/>
      <c r="LOU62"/>
      <c r="LOV62"/>
      <c r="LOW62"/>
      <c r="LOX62"/>
      <c r="LOY62"/>
      <c r="LOZ62"/>
      <c r="LPA62"/>
      <c r="LPB62"/>
      <c r="LPC62"/>
      <c r="LPD62"/>
      <c r="LPE62"/>
      <c r="LPF62"/>
      <c r="LPG62"/>
      <c r="LPH62"/>
      <c r="LPI62"/>
      <c r="LPJ62"/>
      <c r="LPK62"/>
      <c r="LPL62"/>
      <c r="LPM62"/>
      <c r="LPN62"/>
      <c r="LPO62"/>
      <c r="LPP62"/>
      <c r="LPQ62"/>
      <c r="LPR62"/>
      <c r="LPS62"/>
      <c r="LPT62"/>
      <c r="LPU62"/>
      <c r="LPV62"/>
      <c r="LPW62"/>
      <c r="LPX62"/>
      <c r="LPY62"/>
      <c r="LPZ62"/>
      <c r="LQA62"/>
      <c r="LQB62"/>
      <c r="LQC62"/>
      <c r="LQD62"/>
      <c r="LQE62"/>
      <c r="LQF62"/>
      <c r="LQG62"/>
      <c r="LQH62"/>
      <c r="LQI62"/>
      <c r="LQJ62"/>
      <c r="LQK62"/>
      <c r="LQL62"/>
      <c r="LQM62"/>
      <c r="LQN62"/>
      <c r="LQO62"/>
      <c r="LQP62"/>
      <c r="LQQ62"/>
      <c r="LQR62"/>
      <c r="LQS62"/>
      <c r="LQT62"/>
      <c r="LQU62"/>
      <c r="LQV62"/>
      <c r="LQW62"/>
      <c r="LQX62"/>
      <c r="LQY62"/>
      <c r="LQZ62"/>
      <c r="LRA62"/>
      <c r="LRB62"/>
      <c r="LRC62"/>
      <c r="LRD62"/>
      <c r="LRE62"/>
      <c r="LRF62"/>
      <c r="LRG62"/>
      <c r="LRH62"/>
      <c r="LRI62"/>
      <c r="LRJ62"/>
      <c r="LRK62"/>
      <c r="LRL62"/>
      <c r="LRM62"/>
      <c r="LRN62"/>
      <c r="LRO62"/>
      <c r="LRP62"/>
      <c r="LRQ62"/>
      <c r="LRR62"/>
      <c r="LRS62"/>
      <c r="LRT62"/>
      <c r="LRU62"/>
      <c r="LRV62"/>
      <c r="LRW62"/>
      <c r="LRX62"/>
      <c r="LRY62"/>
      <c r="LRZ62"/>
      <c r="LSA62"/>
      <c r="LSB62"/>
      <c r="LSC62"/>
      <c r="LSD62"/>
      <c r="LSE62"/>
      <c r="LSF62"/>
      <c r="LSG62"/>
      <c r="LSH62"/>
      <c r="LSI62"/>
      <c r="LSJ62"/>
      <c r="LSK62"/>
      <c r="LSL62"/>
      <c r="LSM62"/>
      <c r="LSN62"/>
      <c r="LSO62"/>
      <c r="LSP62"/>
      <c r="LSQ62"/>
      <c r="LSR62"/>
      <c r="LSS62"/>
      <c r="LST62"/>
      <c r="LSU62"/>
      <c r="LSV62"/>
      <c r="LSW62"/>
      <c r="LSX62"/>
      <c r="LSY62"/>
      <c r="LSZ62"/>
      <c r="LTA62"/>
      <c r="LTB62"/>
      <c r="LTC62"/>
      <c r="LTD62"/>
      <c r="LTE62"/>
      <c r="LTF62"/>
      <c r="LTG62"/>
      <c r="LTH62"/>
      <c r="LTI62"/>
      <c r="LTJ62"/>
      <c r="LTK62"/>
      <c r="LTL62"/>
      <c r="LTM62"/>
      <c r="LTN62"/>
      <c r="LTO62"/>
      <c r="LTP62"/>
      <c r="LTQ62"/>
      <c r="LTR62"/>
      <c r="LTS62"/>
      <c r="LTT62"/>
      <c r="LTU62"/>
      <c r="LTV62"/>
      <c r="LTW62"/>
      <c r="LTX62"/>
      <c r="LTY62"/>
      <c r="LTZ62"/>
      <c r="LUA62"/>
      <c r="LUB62"/>
      <c r="LUC62"/>
      <c r="LUD62"/>
      <c r="LUE62"/>
      <c r="LUF62"/>
      <c r="LUG62"/>
      <c r="LUH62"/>
      <c r="LUI62"/>
      <c r="LUJ62"/>
      <c r="LUK62"/>
      <c r="LUL62"/>
      <c r="LUM62"/>
      <c r="LUN62"/>
      <c r="LUO62"/>
      <c r="LUP62"/>
      <c r="LUQ62"/>
      <c r="LUR62"/>
      <c r="LUS62"/>
      <c r="LUT62"/>
      <c r="LUU62"/>
      <c r="LUV62"/>
      <c r="LUW62"/>
      <c r="LUX62"/>
      <c r="LUY62"/>
      <c r="LUZ62"/>
      <c r="LVA62"/>
      <c r="LVB62"/>
      <c r="LVC62"/>
      <c r="LVD62"/>
      <c r="LVE62"/>
      <c r="LVF62"/>
      <c r="LVG62"/>
      <c r="LVH62"/>
      <c r="LVI62"/>
      <c r="LVJ62"/>
      <c r="LVK62"/>
      <c r="LVL62"/>
      <c r="LVM62"/>
      <c r="LVN62"/>
      <c r="LVO62"/>
      <c r="LVP62"/>
      <c r="LVQ62"/>
      <c r="LVR62"/>
      <c r="LVS62"/>
      <c r="LVT62"/>
      <c r="LVU62"/>
      <c r="LVV62"/>
      <c r="LVW62"/>
      <c r="LVX62"/>
      <c r="LVY62"/>
      <c r="LVZ62"/>
      <c r="LWA62"/>
      <c r="LWB62"/>
      <c r="LWC62"/>
      <c r="LWD62"/>
      <c r="LWE62"/>
      <c r="LWF62"/>
      <c r="LWG62"/>
      <c r="LWH62"/>
      <c r="LWI62"/>
      <c r="LWJ62"/>
      <c r="LWK62"/>
      <c r="LWL62"/>
      <c r="LWM62"/>
      <c r="LWN62"/>
      <c r="LWO62"/>
      <c r="LWP62"/>
      <c r="LWQ62"/>
      <c r="LWR62"/>
      <c r="LWS62"/>
      <c r="LWT62"/>
      <c r="LWU62"/>
      <c r="LWV62"/>
      <c r="LWW62"/>
      <c r="LWX62"/>
      <c r="LWY62"/>
      <c r="LWZ62"/>
      <c r="LXA62"/>
      <c r="LXB62"/>
      <c r="LXC62"/>
      <c r="LXD62"/>
      <c r="LXE62"/>
      <c r="LXF62"/>
      <c r="LXG62"/>
      <c r="LXH62"/>
      <c r="LXI62"/>
      <c r="LXJ62"/>
      <c r="LXK62"/>
      <c r="LXL62"/>
      <c r="LXM62"/>
      <c r="LXN62"/>
      <c r="LXO62"/>
      <c r="LXP62"/>
      <c r="LXQ62"/>
      <c r="LXR62"/>
      <c r="LXS62"/>
      <c r="LXT62"/>
      <c r="LXU62"/>
      <c r="LXV62"/>
      <c r="LXW62"/>
      <c r="LXX62"/>
      <c r="LXY62"/>
      <c r="LXZ62"/>
      <c r="LYA62"/>
      <c r="LYB62"/>
      <c r="LYC62"/>
      <c r="LYD62"/>
      <c r="LYE62"/>
      <c r="LYF62"/>
      <c r="LYG62"/>
      <c r="LYH62"/>
      <c r="LYI62"/>
      <c r="LYJ62"/>
      <c r="LYK62"/>
      <c r="LYL62"/>
      <c r="LYM62"/>
      <c r="LYN62"/>
      <c r="LYO62"/>
      <c r="LYP62"/>
      <c r="LYQ62"/>
      <c r="LYR62"/>
      <c r="LYS62"/>
      <c r="LYT62"/>
      <c r="LYU62"/>
      <c r="LYV62"/>
      <c r="LYW62"/>
      <c r="LYX62"/>
      <c r="LYY62"/>
      <c r="LYZ62"/>
      <c r="LZA62"/>
      <c r="LZB62"/>
      <c r="LZC62"/>
      <c r="LZD62"/>
      <c r="LZE62"/>
      <c r="LZF62"/>
      <c r="LZG62"/>
      <c r="LZH62"/>
      <c r="LZI62"/>
      <c r="LZJ62"/>
      <c r="LZK62"/>
      <c r="LZL62"/>
      <c r="LZM62"/>
      <c r="LZN62"/>
      <c r="LZO62"/>
      <c r="LZP62"/>
      <c r="LZQ62"/>
      <c r="LZR62"/>
      <c r="LZS62"/>
      <c r="LZT62"/>
      <c r="LZU62"/>
      <c r="LZV62"/>
      <c r="LZW62"/>
      <c r="LZX62"/>
      <c r="LZY62"/>
      <c r="LZZ62"/>
      <c r="MAA62"/>
      <c r="MAB62"/>
      <c r="MAC62"/>
      <c r="MAD62"/>
      <c r="MAE62"/>
      <c r="MAF62"/>
      <c r="MAG62"/>
      <c r="MAH62"/>
      <c r="MAI62"/>
      <c r="MAJ62"/>
      <c r="MAK62"/>
      <c r="MAL62"/>
      <c r="MAM62"/>
      <c r="MAN62"/>
      <c r="MAO62"/>
      <c r="MAP62"/>
      <c r="MAQ62"/>
      <c r="MAR62"/>
      <c r="MAS62"/>
      <c r="MAT62"/>
      <c r="MAU62"/>
      <c r="MAV62"/>
      <c r="MAW62"/>
      <c r="MAX62"/>
      <c r="MAY62"/>
      <c r="MAZ62"/>
      <c r="MBA62"/>
      <c r="MBB62"/>
      <c r="MBC62"/>
      <c r="MBD62"/>
      <c r="MBE62"/>
      <c r="MBF62"/>
      <c r="MBG62"/>
      <c r="MBH62"/>
      <c r="MBI62"/>
      <c r="MBJ62"/>
      <c r="MBK62"/>
      <c r="MBL62"/>
      <c r="MBM62"/>
      <c r="MBN62"/>
      <c r="MBO62"/>
      <c r="MBP62"/>
      <c r="MBQ62"/>
      <c r="MBR62"/>
      <c r="MBS62"/>
      <c r="MBT62"/>
      <c r="MBU62"/>
      <c r="MBV62"/>
      <c r="MBW62"/>
      <c r="MBX62"/>
      <c r="MBY62"/>
      <c r="MBZ62"/>
      <c r="MCA62"/>
      <c r="MCB62"/>
      <c r="MCC62"/>
      <c r="MCD62"/>
      <c r="MCE62"/>
      <c r="MCF62"/>
      <c r="MCG62"/>
      <c r="MCH62"/>
      <c r="MCI62"/>
      <c r="MCJ62"/>
      <c r="MCK62"/>
      <c r="MCL62"/>
      <c r="MCM62"/>
      <c r="MCN62"/>
      <c r="MCO62"/>
      <c r="MCP62"/>
      <c r="MCQ62"/>
      <c r="MCR62"/>
      <c r="MCS62"/>
      <c r="MCT62"/>
      <c r="MCU62"/>
      <c r="MCV62"/>
      <c r="MCW62"/>
      <c r="MCX62"/>
      <c r="MCY62"/>
      <c r="MCZ62"/>
      <c r="MDA62"/>
      <c r="MDB62"/>
      <c r="MDC62"/>
      <c r="MDD62"/>
      <c r="MDE62"/>
      <c r="MDF62"/>
      <c r="MDG62"/>
      <c r="MDH62"/>
      <c r="MDI62"/>
      <c r="MDJ62"/>
      <c r="MDK62"/>
      <c r="MDL62"/>
      <c r="MDM62"/>
      <c r="MDN62"/>
      <c r="MDO62"/>
      <c r="MDP62"/>
      <c r="MDQ62"/>
      <c r="MDR62"/>
      <c r="MDS62"/>
      <c r="MDT62"/>
      <c r="MDU62"/>
      <c r="MDV62"/>
      <c r="MDW62"/>
      <c r="MDX62"/>
      <c r="MDY62"/>
      <c r="MDZ62"/>
      <c r="MEA62"/>
      <c r="MEB62"/>
      <c r="MEC62"/>
      <c r="MED62"/>
      <c r="MEE62"/>
      <c r="MEF62"/>
      <c r="MEG62"/>
      <c r="MEH62"/>
      <c r="MEI62"/>
      <c r="MEJ62"/>
      <c r="MEK62"/>
      <c r="MEL62"/>
      <c r="MEM62"/>
      <c r="MEN62"/>
      <c r="MEO62"/>
      <c r="MEP62"/>
      <c r="MEQ62"/>
      <c r="MER62"/>
      <c r="MES62"/>
      <c r="MET62"/>
      <c r="MEU62"/>
      <c r="MEV62"/>
      <c r="MEW62"/>
      <c r="MEX62"/>
      <c r="MEY62"/>
      <c r="MEZ62"/>
      <c r="MFA62"/>
      <c r="MFB62"/>
      <c r="MFC62"/>
      <c r="MFD62"/>
      <c r="MFE62"/>
      <c r="MFF62"/>
      <c r="MFG62"/>
      <c r="MFH62"/>
      <c r="MFI62"/>
      <c r="MFJ62"/>
      <c r="MFK62"/>
      <c r="MFL62"/>
      <c r="MFM62"/>
      <c r="MFN62"/>
      <c r="MFO62"/>
      <c r="MFP62"/>
      <c r="MFQ62"/>
      <c r="MFR62"/>
      <c r="MFS62"/>
      <c r="MFT62"/>
      <c r="MFU62"/>
      <c r="MFV62"/>
      <c r="MFW62"/>
      <c r="MFX62"/>
      <c r="MFY62"/>
      <c r="MFZ62"/>
      <c r="MGA62"/>
      <c r="MGB62"/>
      <c r="MGC62"/>
      <c r="MGD62"/>
      <c r="MGE62"/>
      <c r="MGF62"/>
      <c r="MGG62"/>
      <c r="MGH62"/>
      <c r="MGI62"/>
      <c r="MGJ62"/>
      <c r="MGK62"/>
      <c r="MGL62"/>
      <c r="MGM62"/>
      <c r="MGN62"/>
      <c r="MGO62"/>
      <c r="MGP62"/>
      <c r="MGQ62"/>
      <c r="MGR62"/>
      <c r="MGS62"/>
      <c r="MGT62"/>
      <c r="MGU62"/>
      <c r="MGV62"/>
      <c r="MGW62"/>
      <c r="MGX62"/>
      <c r="MGY62"/>
      <c r="MGZ62"/>
      <c r="MHA62"/>
      <c r="MHB62"/>
      <c r="MHC62"/>
      <c r="MHD62"/>
      <c r="MHE62"/>
      <c r="MHF62"/>
      <c r="MHG62"/>
      <c r="MHH62"/>
      <c r="MHI62"/>
      <c r="MHJ62"/>
      <c r="MHK62"/>
      <c r="MHL62"/>
      <c r="MHM62"/>
      <c r="MHN62"/>
      <c r="MHO62"/>
      <c r="MHP62"/>
      <c r="MHQ62"/>
      <c r="MHR62"/>
      <c r="MHS62"/>
      <c r="MHT62"/>
      <c r="MHU62"/>
      <c r="MHV62"/>
      <c r="MHW62"/>
      <c r="MHX62"/>
      <c r="MHY62"/>
      <c r="MHZ62"/>
      <c r="MIA62"/>
      <c r="MIB62"/>
      <c r="MIC62"/>
      <c r="MID62"/>
      <c r="MIE62"/>
      <c r="MIF62"/>
      <c r="MIG62"/>
      <c r="MIH62"/>
      <c r="MII62"/>
      <c r="MIJ62"/>
      <c r="MIK62"/>
      <c r="MIL62"/>
      <c r="MIM62"/>
      <c r="MIN62"/>
      <c r="MIO62"/>
      <c r="MIP62"/>
      <c r="MIQ62"/>
      <c r="MIR62"/>
      <c r="MIS62"/>
      <c r="MIT62"/>
      <c r="MIU62"/>
      <c r="MIV62"/>
      <c r="MIW62"/>
      <c r="MIX62"/>
      <c r="MIY62"/>
      <c r="MIZ62"/>
      <c r="MJA62"/>
      <c r="MJB62"/>
      <c r="MJC62"/>
      <c r="MJD62"/>
      <c r="MJE62"/>
      <c r="MJF62"/>
      <c r="MJG62"/>
      <c r="MJH62"/>
      <c r="MJI62"/>
      <c r="MJJ62"/>
      <c r="MJK62"/>
      <c r="MJL62"/>
      <c r="MJM62"/>
      <c r="MJN62"/>
      <c r="MJO62"/>
      <c r="MJP62"/>
      <c r="MJQ62"/>
      <c r="MJR62"/>
      <c r="MJS62"/>
      <c r="MJT62"/>
      <c r="MJU62"/>
      <c r="MJV62"/>
      <c r="MJW62"/>
      <c r="MJX62"/>
      <c r="MJY62"/>
      <c r="MJZ62"/>
      <c r="MKA62"/>
      <c r="MKB62"/>
      <c r="MKC62"/>
      <c r="MKD62"/>
      <c r="MKE62"/>
      <c r="MKF62"/>
      <c r="MKG62"/>
      <c r="MKH62"/>
      <c r="MKI62"/>
      <c r="MKJ62"/>
      <c r="MKK62"/>
      <c r="MKL62"/>
      <c r="MKM62"/>
      <c r="MKN62"/>
      <c r="MKO62"/>
      <c r="MKP62"/>
      <c r="MKQ62"/>
      <c r="MKR62"/>
      <c r="MKS62"/>
      <c r="MKT62"/>
      <c r="MKU62"/>
      <c r="MKV62"/>
      <c r="MKW62"/>
      <c r="MKX62"/>
      <c r="MKY62"/>
      <c r="MKZ62"/>
      <c r="MLA62"/>
      <c r="MLB62"/>
      <c r="MLC62"/>
      <c r="MLD62"/>
      <c r="MLE62"/>
      <c r="MLF62"/>
      <c r="MLG62"/>
      <c r="MLH62"/>
      <c r="MLI62"/>
      <c r="MLJ62"/>
      <c r="MLK62"/>
      <c r="MLL62"/>
      <c r="MLM62"/>
      <c r="MLN62"/>
      <c r="MLO62"/>
      <c r="MLP62"/>
      <c r="MLQ62"/>
      <c r="MLR62"/>
      <c r="MLS62"/>
      <c r="MLT62"/>
      <c r="MLU62"/>
      <c r="MLV62"/>
      <c r="MLW62"/>
      <c r="MLX62"/>
      <c r="MLY62"/>
      <c r="MLZ62"/>
      <c r="MMA62"/>
      <c r="MMB62"/>
      <c r="MMC62"/>
      <c r="MMD62"/>
      <c r="MME62"/>
      <c r="MMF62"/>
      <c r="MMG62"/>
      <c r="MMH62"/>
      <c r="MMI62"/>
      <c r="MMJ62"/>
      <c r="MMK62"/>
      <c r="MML62"/>
      <c r="MMM62"/>
      <c r="MMN62"/>
      <c r="MMO62"/>
      <c r="MMP62"/>
      <c r="MMQ62"/>
      <c r="MMR62"/>
      <c r="MMS62"/>
      <c r="MMT62"/>
      <c r="MMU62"/>
      <c r="MMV62"/>
      <c r="MMW62"/>
      <c r="MMX62"/>
      <c r="MMY62"/>
      <c r="MMZ62"/>
      <c r="MNA62"/>
      <c r="MNB62"/>
      <c r="MNC62"/>
      <c r="MND62"/>
      <c r="MNE62"/>
      <c r="MNF62"/>
      <c r="MNG62"/>
      <c r="MNH62"/>
      <c r="MNI62"/>
      <c r="MNJ62"/>
      <c r="MNK62"/>
      <c r="MNL62"/>
      <c r="MNM62"/>
      <c r="MNN62"/>
      <c r="MNO62"/>
      <c r="MNP62"/>
      <c r="MNQ62"/>
      <c r="MNR62"/>
      <c r="MNS62"/>
      <c r="MNT62"/>
      <c r="MNU62"/>
      <c r="MNV62"/>
      <c r="MNW62"/>
      <c r="MNX62"/>
      <c r="MNY62"/>
      <c r="MNZ62"/>
      <c r="MOA62"/>
      <c r="MOB62"/>
      <c r="MOC62"/>
      <c r="MOD62"/>
      <c r="MOE62"/>
      <c r="MOF62"/>
      <c r="MOG62"/>
      <c r="MOH62"/>
      <c r="MOI62"/>
      <c r="MOJ62"/>
      <c r="MOK62"/>
      <c r="MOL62"/>
      <c r="MOM62"/>
      <c r="MON62"/>
      <c r="MOO62"/>
      <c r="MOP62"/>
      <c r="MOQ62"/>
      <c r="MOR62"/>
      <c r="MOS62"/>
      <c r="MOT62"/>
      <c r="MOU62"/>
      <c r="MOV62"/>
      <c r="MOW62"/>
      <c r="MOX62"/>
      <c r="MOY62"/>
      <c r="MOZ62"/>
      <c r="MPA62"/>
      <c r="MPB62"/>
      <c r="MPC62"/>
      <c r="MPD62"/>
      <c r="MPE62"/>
      <c r="MPF62"/>
      <c r="MPG62"/>
      <c r="MPH62"/>
      <c r="MPI62"/>
      <c r="MPJ62"/>
      <c r="MPK62"/>
      <c r="MPL62"/>
      <c r="MPM62"/>
      <c r="MPN62"/>
      <c r="MPO62"/>
      <c r="MPP62"/>
      <c r="MPQ62"/>
      <c r="MPR62"/>
      <c r="MPS62"/>
      <c r="MPT62"/>
      <c r="MPU62"/>
      <c r="MPV62"/>
      <c r="MPW62"/>
      <c r="MPX62"/>
      <c r="MPY62"/>
      <c r="MPZ62"/>
      <c r="MQA62"/>
      <c r="MQB62"/>
      <c r="MQC62"/>
      <c r="MQD62"/>
      <c r="MQE62"/>
      <c r="MQF62"/>
      <c r="MQG62"/>
      <c r="MQH62"/>
      <c r="MQI62"/>
      <c r="MQJ62"/>
      <c r="MQK62"/>
      <c r="MQL62"/>
      <c r="MQM62"/>
      <c r="MQN62"/>
      <c r="MQO62"/>
      <c r="MQP62"/>
      <c r="MQQ62"/>
      <c r="MQR62"/>
      <c r="MQS62"/>
      <c r="MQT62"/>
      <c r="MQU62"/>
      <c r="MQV62"/>
      <c r="MQW62"/>
      <c r="MQX62"/>
      <c r="MQY62"/>
      <c r="MQZ62"/>
      <c r="MRA62"/>
      <c r="MRB62"/>
      <c r="MRC62"/>
      <c r="MRD62"/>
      <c r="MRE62"/>
      <c r="MRF62"/>
      <c r="MRG62"/>
      <c r="MRH62"/>
      <c r="MRI62"/>
      <c r="MRJ62"/>
      <c r="MRK62"/>
      <c r="MRL62"/>
      <c r="MRM62"/>
      <c r="MRN62"/>
      <c r="MRO62"/>
      <c r="MRP62"/>
      <c r="MRQ62"/>
      <c r="MRR62"/>
      <c r="MRS62"/>
      <c r="MRT62"/>
      <c r="MRU62"/>
      <c r="MRV62"/>
      <c r="MRW62"/>
      <c r="MRX62"/>
      <c r="MRY62"/>
      <c r="MRZ62"/>
      <c r="MSA62"/>
      <c r="MSB62"/>
      <c r="MSC62"/>
      <c r="MSD62"/>
      <c r="MSE62"/>
      <c r="MSF62"/>
      <c r="MSG62"/>
      <c r="MSH62"/>
      <c r="MSI62"/>
      <c r="MSJ62"/>
      <c r="MSK62"/>
      <c r="MSL62"/>
      <c r="MSM62"/>
      <c r="MSN62"/>
      <c r="MSO62"/>
      <c r="MSP62"/>
      <c r="MSQ62"/>
      <c r="MSR62"/>
      <c r="MSS62"/>
      <c r="MST62"/>
      <c r="MSU62"/>
      <c r="MSV62"/>
      <c r="MSW62"/>
      <c r="MSX62"/>
      <c r="MSY62"/>
      <c r="MSZ62"/>
      <c r="MTA62"/>
      <c r="MTB62"/>
      <c r="MTC62"/>
      <c r="MTD62"/>
      <c r="MTE62"/>
      <c r="MTF62"/>
      <c r="MTG62"/>
      <c r="MTH62"/>
      <c r="MTI62"/>
      <c r="MTJ62"/>
      <c r="MTK62"/>
      <c r="MTL62"/>
      <c r="MTM62"/>
      <c r="MTN62"/>
      <c r="MTO62"/>
      <c r="MTP62"/>
      <c r="MTQ62"/>
      <c r="MTR62"/>
      <c r="MTS62"/>
      <c r="MTT62"/>
      <c r="MTU62"/>
      <c r="MTV62"/>
      <c r="MTW62"/>
      <c r="MTX62"/>
      <c r="MTY62"/>
      <c r="MTZ62"/>
      <c r="MUA62"/>
      <c r="MUB62"/>
      <c r="MUC62"/>
      <c r="MUD62"/>
      <c r="MUE62"/>
      <c r="MUF62"/>
      <c r="MUG62"/>
      <c r="MUH62"/>
      <c r="MUI62"/>
      <c r="MUJ62"/>
      <c r="MUK62"/>
      <c r="MUL62"/>
      <c r="MUM62"/>
      <c r="MUN62"/>
      <c r="MUO62"/>
      <c r="MUP62"/>
      <c r="MUQ62"/>
      <c r="MUR62"/>
      <c r="MUS62"/>
      <c r="MUT62"/>
      <c r="MUU62"/>
      <c r="MUV62"/>
      <c r="MUW62"/>
      <c r="MUX62"/>
      <c r="MUY62"/>
      <c r="MUZ62"/>
      <c r="MVA62"/>
      <c r="MVB62"/>
      <c r="MVC62"/>
      <c r="MVD62"/>
      <c r="MVE62"/>
      <c r="MVF62"/>
      <c r="MVG62"/>
      <c r="MVH62"/>
      <c r="MVI62"/>
      <c r="MVJ62"/>
      <c r="MVK62"/>
      <c r="MVL62"/>
      <c r="MVM62"/>
      <c r="MVN62"/>
      <c r="MVO62"/>
      <c r="MVP62"/>
      <c r="MVQ62"/>
      <c r="MVR62"/>
      <c r="MVS62"/>
      <c r="MVT62"/>
      <c r="MVU62"/>
      <c r="MVV62"/>
      <c r="MVW62"/>
      <c r="MVX62"/>
      <c r="MVY62"/>
      <c r="MVZ62"/>
      <c r="MWA62"/>
      <c r="MWB62"/>
      <c r="MWC62"/>
      <c r="MWD62"/>
      <c r="MWE62"/>
      <c r="MWF62"/>
      <c r="MWG62"/>
      <c r="MWH62"/>
      <c r="MWI62"/>
      <c r="MWJ62"/>
      <c r="MWK62"/>
      <c r="MWL62"/>
      <c r="MWM62"/>
      <c r="MWN62"/>
      <c r="MWO62"/>
      <c r="MWP62"/>
      <c r="MWQ62"/>
      <c r="MWR62"/>
      <c r="MWS62"/>
      <c r="MWT62"/>
      <c r="MWU62"/>
      <c r="MWV62"/>
      <c r="MWW62"/>
      <c r="MWX62"/>
      <c r="MWY62"/>
      <c r="MWZ62"/>
      <c r="MXA62"/>
      <c r="MXB62"/>
      <c r="MXC62"/>
      <c r="MXD62"/>
      <c r="MXE62"/>
      <c r="MXF62"/>
      <c r="MXG62"/>
      <c r="MXH62"/>
      <c r="MXI62"/>
      <c r="MXJ62"/>
      <c r="MXK62"/>
      <c r="MXL62"/>
      <c r="MXM62"/>
      <c r="MXN62"/>
      <c r="MXO62"/>
      <c r="MXP62"/>
      <c r="MXQ62"/>
      <c r="MXR62"/>
      <c r="MXS62"/>
      <c r="MXT62"/>
      <c r="MXU62"/>
      <c r="MXV62"/>
      <c r="MXW62"/>
      <c r="MXX62"/>
      <c r="MXY62"/>
      <c r="MXZ62"/>
      <c r="MYA62"/>
      <c r="MYB62"/>
      <c r="MYC62"/>
      <c r="MYD62"/>
      <c r="MYE62"/>
      <c r="MYF62"/>
      <c r="MYG62"/>
      <c r="MYH62"/>
      <c r="MYI62"/>
      <c r="MYJ62"/>
      <c r="MYK62"/>
      <c r="MYL62"/>
      <c r="MYM62"/>
      <c r="MYN62"/>
      <c r="MYO62"/>
      <c r="MYP62"/>
      <c r="MYQ62"/>
      <c r="MYR62"/>
      <c r="MYS62"/>
      <c r="MYT62"/>
      <c r="MYU62"/>
      <c r="MYV62"/>
      <c r="MYW62"/>
      <c r="MYX62"/>
      <c r="MYY62"/>
      <c r="MYZ62"/>
      <c r="MZA62"/>
      <c r="MZB62"/>
      <c r="MZC62"/>
      <c r="MZD62"/>
      <c r="MZE62"/>
      <c r="MZF62"/>
      <c r="MZG62"/>
      <c r="MZH62"/>
      <c r="MZI62"/>
      <c r="MZJ62"/>
      <c r="MZK62"/>
      <c r="MZL62"/>
      <c r="MZM62"/>
      <c r="MZN62"/>
      <c r="MZO62"/>
      <c r="MZP62"/>
      <c r="MZQ62"/>
      <c r="MZR62"/>
      <c r="MZS62"/>
      <c r="MZT62"/>
      <c r="MZU62"/>
      <c r="MZV62"/>
      <c r="MZW62"/>
      <c r="MZX62"/>
      <c r="MZY62"/>
      <c r="MZZ62"/>
      <c r="NAA62"/>
      <c r="NAB62"/>
      <c r="NAC62"/>
      <c r="NAD62"/>
      <c r="NAE62"/>
      <c r="NAF62"/>
      <c r="NAG62"/>
      <c r="NAH62"/>
      <c r="NAI62"/>
      <c r="NAJ62"/>
      <c r="NAK62"/>
      <c r="NAL62"/>
      <c r="NAM62"/>
      <c r="NAN62"/>
      <c r="NAO62"/>
      <c r="NAP62"/>
      <c r="NAQ62"/>
      <c r="NAR62"/>
      <c r="NAS62"/>
      <c r="NAT62"/>
      <c r="NAU62"/>
      <c r="NAV62"/>
      <c r="NAW62"/>
      <c r="NAX62"/>
      <c r="NAY62"/>
      <c r="NAZ62"/>
      <c r="NBA62"/>
      <c r="NBB62"/>
      <c r="NBC62"/>
      <c r="NBD62"/>
      <c r="NBE62"/>
      <c r="NBF62"/>
      <c r="NBG62"/>
      <c r="NBH62"/>
      <c r="NBI62"/>
      <c r="NBJ62"/>
      <c r="NBK62"/>
      <c r="NBL62"/>
      <c r="NBM62"/>
      <c r="NBN62"/>
      <c r="NBO62"/>
      <c r="NBP62"/>
      <c r="NBQ62"/>
      <c r="NBR62"/>
      <c r="NBS62"/>
      <c r="NBT62"/>
      <c r="NBU62"/>
      <c r="NBV62"/>
      <c r="NBW62"/>
      <c r="NBX62"/>
      <c r="NBY62"/>
      <c r="NBZ62"/>
      <c r="NCA62"/>
      <c r="NCB62"/>
      <c r="NCC62"/>
      <c r="NCD62"/>
      <c r="NCE62"/>
      <c r="NCF62"/>
      <c r="NCG62"/>
      <c r="NCH62"/>
      <c r="NCI62"/>
      <c r="NCJ62"/>
      <c r="NCK62"/>
      <c r="NCL62"/>
      <c r="NCM62"/>
      <c r="NCN62"/>
      <c r="NCO62"/>
      <c r="NCP62"/>
      <c r="NCQ62"/>
      <c r="NCR62"/>
      <c r="NCS62"/>
      <c r="NCT62"/>
      <c r="NCU62"/>
      <c r="NCV62"/>
      <c r="NCW62"/>
      <c r="NCX62"/>
      <c r="NCY62"/>
      <c r="NCZ62"/>
      <c r="NDA62"/>
      <c r="NDB62"/>
      <c r="NDC62"/>
      <c r="NDD62"/>
      <c r="NDE62"/>
      <c r="NDF62"/>
      <c r="NDG62"/>
      <c r="NDH62"/>
      <c r="NDI62"/>
      <c r="NDJ62"/>
      <c r="NDK62"/>
      <c r="NDL62"/>
      <c r="NDM62"/>
      <c r="NDN62"/>
      <c r="NDO62"/>
      <c r="NDP62"/>
      <c r="NDQ62"/>
      <c r="NDR62"/>
      <c r="NDS62"/>
      <c r="NDT62"/>
      <c r="NDU62"/>
      <c r="NDV62"/>
      <c r="NDW62"/>
      <c r="NDX62"/>
      <c r="NDY62"/>
      <c r="NDZ62"/>
      <c r="NEA62"/>
      <c r="NEB62"/>
      <c r="NEC62"/>
      <c r="NED62"/>
      <c r="NEE62"/>
      <c r="NEF62"/>
      <c r="NEG62"/>
      <c r="NEH62"/>
      <c r="NEI62"/>
      <c r="NEJ62"/>
      <c r="NEK62"/>
      <c r="NEL62"/>
      <c r="NEM62"/>
      <c r="NEN62"/>
      <c r="NEO62"/>
      <c r="NEP62"/>
      <c r="NEQ62"/>
      <c r="NER62"/>
      <c r="NES62"/>
      <c r="NET62"/>
      <c r="NEU62"/>
      <c r="NEV62"/>
      <c r="NEW62"/>
      <c r="NEX62"/>
      <c r="NEY62"/>
      <c r="NEZ62"/>
      <c r="NFA62"/>
      <c r="NFB62"/>
      <c r="NFC62"/>
      <c r="NFD62"/>
      <c r="NFE62"/>
      <c r="NFF62"/>
      <c r="NFG62"/>
      <c r="NFH62"/>
      <c r="NFI62"/>
      <c r="NFJ62"/>
      <c r="NFK62"/>
      <c r="NFL62"/>
      <c r="NFM62"/>
      <c r="NFN62"/>
      <c r="NFO62"/>
      <c r="NFP62"/>
      <c r="NFQ62"/>
      <c r="NFR62"/>
      <c r="NFS62"/>
      <c r="NFT62"/>
      <c r="NFU62"/>
      <c r="NFV62"/>
      <c r="NFW62"/>
      <c r="NFX62"/>
      <c r="NFY62"/>
      <c r="NFZ62"/>
      <c r="NGA62"/>
      <c r="NGB62"/>
      <c r="NGC62"/>
      <c r="NGD62"/>
      <c r="NGE62"/>
      <c r="NGF62"/>
      <c r="NGG62"/>
      <c r="NGH62"/>
      <c r="NGI62"/>
      <c r="NGJ62"/>
      <c r="NGK62"/>
      <c r="NGL62"/>
      <c r="NGM62"/>
      <c r="NGN62"/>
      <c r="NGO62"/>
      <c r="NGP62"/>
      <c r="NGQ62"/>
      <c r="NGR62"/>
      <c r="NGS62"/>
      <c r="NGT62"/>
      <c r="NGU62"/>
      <c r="NGV62"/>
      <c r="NGW62"/>
      <c r="NGX62"/>
      <c r="NGY62"/>
      <c r="NGZ62"/>
      <c r="NHA62"/>
      <c r="NHB62"/>
      <c r="NHC62"/>
      <c r="NHD62"/>
      <c r="NHE62"/>
      <c r="NHF62"/>
      <c r="NHG62"/>
      <c r="NHH62"/>
      <c r="NHI62"/>
      <c r="NHJ62"/>
      <c r="NHK62"/>
      <c r="NHL62"/>
      <c r="NHM62"/>
      <c r="NHN62"/>
      <c r="NHO62"/>
      <c r="NHP62"/>
      <c r="NHQ62"/>
      <c r="NHR62"/>
      <c r="NHS62"/>
      <c r="NHT62"/>
      <c r="NHU62"/>
      <c r="NHV62"/>
      <c r="NHW62"/>
      <c r="NHX62"/>
      <c r="NHY62"/>
      <c r="NHZ62"/>
      <c r="NIA62"/>
      <c r="NIB62"/>
      <c r="NIC62"/>
      <c r="NID62"/>
      <c r="NIE62"/>
      <c r="NIF62"/>
      <c r="NIG62"/>
      <c r="NIH62"/>
      <c r="NII62"/>
      <c r="NIJ62"/>
      <c r="NIK62"/>
      <c r="NIL62"/>
      <c r="NIM62"/>
      <c r="NIN62"/>
      <c r="NIO62"/>
      <c r="NIP62"/>
      <c r="NIQ62"/>
      <c r="NIR62"/>
      <c r="NIS62"/>
      <c r="NIT62"/>
      <c r="NIU62"/>
      <c r="NIV62"/>
      <c r="NIW62"/>
      <c r="NIX62"/>
      <c r="NIY62"/>
      <c r="NIZ62"/>
      <c r="NJA62"/>
      <c r="NJB62"/>
      <c r="NJC62"/>
      <c r="NJD62"/>
      <c r="NJE62"/>
      <c r="NJF62"/>
      <c r="NJG62"/>
      <c r="NJH62"/>
      <c r="NJI62"/>
      <c r="NJJ62"/>
      <c r="NJK62"/>
      <c r="NJL62"/>
      <c r="NJM62"/>
      <c r="NJN62"/>
      <c r="NJO62"/>
      <c r="NJP62"/>
      <c r="NJQ62"/>
      <c r="NJR62"/>
      <c r="NJS62"/>
      <c r="NJT62"/>
      <c r="NJU62"/>
      <c r="NJV62"/>
      <c r="NJW62"/>
      <c r="NJX62"/>
      <c r="NJY62"/>
      <c r="NJZ62"/>
      <c r="NKA62"/>
      <c r="NKB62"/>
      <c r="NKC62"/>
      <c r="NKD62"/>
      <c r="NKE62"/>
      <c r="NKF62"/>
      <c r="NKG62"/>
      <c r="NKH62"/>
      <c r="NKI62"/>
      <c r="NKJ62"/>
      <c r="NKK62"/>
      <c r="NKL62"/>
      <c r="NKM62"/>
      <c r="NKN62"/>
      <c r="NKO62"/>
      <c r="NKP62"/>
      <c r="NKQ62"/>
      <c r="NKR62"/>
      <c r="NKS62"/>
      <c r="NKT62"/>
      <c r="NKU62"/>
      <c r="NKV62"/>
      <c r="NKW62"/>
      <c r="NKX62"/>
      <c r="NKY62"/>
      <c r="NKZ62"/>
      <c r="NLA62"/>
      <c r="NLB62"/>
      <c r="NLC62"/>
      <c r="NLD62"/>
      <c r="NLE62"/>
      <c r="NLF62"/>
      <c r="NLG62"/>
      <c r="NLH62"/>
      <c r="NLI62"/>
      <c r="NLJ62"/>
      <c r="NLK62"/>
      <c r="NLL62"/>
      <c r="NLM62"/>
      <c r="NLN62"/>
      <c r="NLO62"/>
      <c r="NLP62"/>
      <c r="NLQ62"/>
      <c r="NLR62"/>
      <c r="NLS62"/>
      <c r="NLT62"/>
      <c r="NLU62"/>
      <c r="NLV62"/>
      <c r="NLW62"/>
      <c r="NLX62"/>
      <c r="NLY62"/>
      <c r="NLZ62"/>
      <c r="NMA62"/>
      <c r="NMB62"/>
      <c r="NMC62"/>
      <c r="NMD62"/>
      <c r="NME62"/>
      <c r="NMF62"/>
      <c r="NMG62"/>
      <c r="NMH62"/>
      <c r="NMI62"/>
      <c r="NMJ62"/>
      <c r="NMK62"/>
      <c r="NML62"/>
      <c r="NMM62"/>
      <c r="NMN62"/>
      <c r="NMO62"/>
      <c r="NMP62"/>
      <c r="NMQ62"/>
      <c r="NMR62"/>
      <c r="NMS62"/>
      <c r="NMT62"/>
      <c r="NMU62"/>
      <c r="NMV62"/>
      <c r="NMW62"/>
      <c r="NMX62"/>
      <c r="NMY62"/>
      <c r="NMZ62"/>
      <c r="NNA62"/>
      <c r="NNB62"/>
      <c r="NNC62"/>
      <c r="NND62"/>
      <c r="NNE62"/>
      <c r="NNF62"/>
      <c r="NNG62"/>
      <c r="NNH62"/>
      <c r="NNI62"/>
      <c r="NNJ62"/>
      <c r="NNK62"/>
      <c r="NNL62"/>
      <c r="NNM62"/>
      <c r="NNN62"/>
      <c r="NNO62"/>
      <c r="NNP62"/>
      <c r="NNQ62"/>
      <c r="NNR62"/>
      <c r="NNS62"/>
      <c r="NNT62"/>
      <c r="NNU62"/>
      <c r="NNV62"/>
      <c r="NNW62"/>
      <c r="NNX62"/>
      <c r="NNY62"/>
      <c r="NNZ62"/>
      <c r="NOA62"/>
      <c r="NOB62"/>
      <c r="NOC62"/>
      <c r="NOD62"/>
      <c r="NOE62"/>
      <c r="NOF62"/>
      <c r="NOG62"/>
      <c r="NOH62"/>
      <c r="NOI62"/>
      <c r="NOJ62"/>
      <c r="NOK62"/>
      <c r="NOL62"/>
      <c r="NOM62"/>
      <c r="NON62"/>
      <c r="NOO62"/>
      <c r="NOP62"/>
      <c r="NOQ62"/>
      <c r="NOR62"/>
      <c r="NOS62"/>
      <c r="NOT62"/>
      <c r="NOU62"/>
      <c r="NOV62"/>
      <c r="NOW62"/>
      <c r="NOX62"/>
      <c r="NOY62"/>
      <c r="NOZ62"/>
      <c r="NPA62"/>
      <c r="NPB62"/>
      <c r="NPC62"/>
      <c r="NPD62"/>
      <c r="NPE62"/>
      <c r="NPF62"/>
      <c r="NPG62"/>
      <c r="NPH62"/>
      <c r="NPI62"/>
      <c r="NPJ62"/>
      <c r="NPK62"/>
      <c r="NPL62"/>
      <c r="NPM62"/>
      <c r="NPN62"/>
      <c r="NPO62"/>
      <c r="NPP62"/>
      <c r="NPQ62"/>
      <c r="NPR62"/>
      <c r="NPS62"/>
      <c r="NPT62"/>
      <c r="NPU62"/>
      <c r="NPV62"/>
      <c r="NPW62"/>
      <c r="NPX62"/>
      <c r="NPY62"/>
      <c r="NPZ62"/>
      <c r="NQA62"/>
      <c r="NQB62"/>
      <c r="NQC62"/>
      <c r="NQD62"/>
      <c r="NQE62"/>
      <c r="NQF62"/>
      <c r="NQG62"/>
      <c r="NQH62"/>
      <c r="NQI62"/>
      <c r="NQJ62"/>
      <c r="NQK62"/>
      <c r="NQL62"/>
      <c r="NQM62"/>
      <c r="NQN62"/>
      <c r="NQO62"/>
      <c r="NQP62"/>
      <c r="NQQ62"/>
      <c r="NQR62"/>
      <c r="NQS62"/>
      <c r="NQT62"/>
      <c r="NQU62"/>
      <c r="NQV62"/>
      <c r="NQW62"/>
      <c r="NQX62"/>
      <c r="NQY62"/>
      <c r="NQZ62"/>
      <c r="NRA62"/>
      <c r="NRB62"/>
      <c r="NRC62"/>
      <c r="NRD62"/>
      <c r="NRE62"/>
      <c r="NRF62"/>
      <c r="NRG62"/>
      <c r="NRH62"/>
      <c r="NRI62"/>
      <c r="NRJ62"/>
      <c r="NRK62"/>
      <c r="NRL62"/>
      <c r="NRM62"/>
      <c r="NRN62"/>
      <c r="NRO62"/>
      <c r="NRP62"/>
      <c r="NRQ62"/>
      <c r="NRR62"/>
      <c r="NRS62"/>
      <c r="NRT62"/>
      <c r="NRU62"/>
      <c r="NRV62"/>
      <c r="NRW62"/>
      <c r="NRX62"/>
      <c r="NRY62"/>
      <c r="NRZ62"/>
      <c r="NSA62"/>
      <c r="NSB62"/>
      <c r="NSC62"/>
      <c r="NSD62"/>
      <c r="NSE62"/>
      <c r="NSF62"/>
      <c r="NSG62"/>
      <c r="NSH62"/>
      <c r="NSI62"/>
      <c r="NSJ62"/>
      <c r="NSK62"/>
      <c r="NSL62"/>
      <c r="NSM62"/>
      <c r="NSN62"/>
      <c r="NSO62"/>
      <c r="NSP62"/>
      <c r="NSQ62"/>
      <c r="NSR62"/>
      <c r="NSS62"/>
      <c r="NST62"/>
      <c r="NSU62"/>
      <c r="NSV62"/>
      <c r="NSW62"/>
      <c r="NSX62"/>
      <c r="NSY62"/>
      <c r="NSZ62"/>
      <c r="NTA62"/>
      <c r="NTB62"/>
      <c r="NTC62"/>
      <c r="NTD62"/>
      <c r="NTE62"/>
      <c r="NTF62"/>
      <c r="NTG62"/>
      <c r="NTH62"/>
      <c r="NTI62"/>
      <c r="NTJ62"/>
      <c r="NTK62"/>
      <c r="NTL62"/>
      <c r="NTM62"/>
      <c r="NTN62"/>
      <c r="NTO62"/>
      <c r="NTP62"/>
      <c r="NTQ62"/>
      <c r="NTR62"/>
      <c r="NTS62"/>
      <c r="NTT62"/>
      <c r="NTU62"/>
      <c r="NTV62"/>
      <c r="NTW62"/>
      <c r="NTX62"/>
      <c r="NTY62"/>
      <c r="NTZ62"/>
      <c r="NUA62"/>
      <c r="NUB62"/>
      <c r="NUC62"/>
      <c r="NUD62"/>
      <c r="NUE62"/>
      <c r="NUF62"/>
      <c r="NUG62"/>
      <c r="NUH62"/>
      <c r="NUI62"/>
      <c r="NUJ62"/>
      <c r="NUK62"/>
      <c r="NUL62"/>
      <c r="NUM62"/>
      <c r="NUN62"/>
      <c r="NUO62"/>
      <c r="NUP62"/>
      <c r="NUQ62"/>
      <c r="NUR62"/>
      <c r="NUS62"/>
      <c r="NUT62"/>
      <c r="NUU62"/>
      <c r="NUV62"/>
      <c r="NUW62"/>
      <c r="NUX62"/>
      <c r="NUY62"/>
      <c r="NUZ62"/>
      <c r="NVA62"/>
      <c r="NVB62"/>
      <c r="NVC62"/>
      <c r="NVD62"/>
      <c r="NVE62"/>
      <c r="NVF62"/>
      <c r="NVG62"/>
      <c r="NVH62"/>
      <c r="NVI62"/>
      <c r="NVJ62"/>
      <c r="NVK62"/>
      <c r="NVL62"/>
      <c r="NVM62"/>
      <c r="NVN62"/>
      <c r="NVO62"/>
      <c r="NVP62"/>
      <c r="NVQ62"/>
      <c r="NVR62"/>
      <c r="NVS62"/>
      <c r="NVT62"/>
      <c r="NVU62"/>
      <c r="NVV62"/>
      <c r="NVW62"/>
      <c r="NVX62"/>
      <c r="NVY62"/>
      <c r="NVZ62"/>
      <c r="NWA62"/>
      <c r="NWB62"/>
      <c r="NWC62"/>
      <c r="NWD62"/>
      <c r="NWE62"/>
      <c r="NWF62"/>
      <c r="NWG62"/>
      <c r="NWH62"/>
      <c r="NWI62"/>
      <c r="NWJ62"/>
      <c r="NWK62"/>
      <c r="NWL62"/>
      <c r="NWM62"/>
      <c r="NWN62"/>
      <c r="NWO62"/>
      <c r="NWP62"/>
      <c r="NWQ62"/>
      <c r="NWR62"/>
      <c r="NWS62"/>
      <c r="NWT62"/>
      <c r="NWU62"/>
      <c r="NWV62"/>
      <c r="NWW62"/>
      <c r="NWX62"/>
      <c r="NWY62"/>
      <c r="NWZ62"/>
      <c r="NXA62"/>
      <c r="NXB62"/>
      <c r="NXC62"/>
      <c r="NXD62"/>
      <c r="NXE62"/>
      <c r="NXF62"/>
      <c r="NXG62"/>
      <c r="NXH62"/>
      <c r="NXI62"/>
      <c r="NXJ62"/>
      <c r="NXK62"/>
      <c r="NXL62"/>
      <c r="NXM62"/>
      <c r="NXN62"/>
      <c r="NXO62"/>
      <c r="NXP62"/>
      <c r="NXQ62"/>
      <c r="NXR62"/>
      <c r="NXS62"/>
      <c r="NXT62"/>
      <c r="NXU62"/>
      <c r="NXV62"/>
      <c r="NXW62"/>
      <c r="NXX62"/>
      <c r="NXY62"/>
      <c r="NXZ62"/>
      <c r="NYA62"/>
      <c r="NYB62"/>
      <c r="NYC62"/>
      <c r="NYD62"/>
      <c r="NYE62"/>
      <c r="NYF62"/>
      <c r="NYG62"/>
      <c r="NYH62"/>
      <c r="NYI62"/>
      <c r="NYJ62"/>
      <c r="NYK62"/>
      <c r="NYL62"/>
      <c r="NYM62"/>
      <c r="NYN62"/>
      <c r="NYO62"/>
      <c r="NYP62"/>
      <c r="NYQ62"/>
      <c r="NYR62"/>
      <c r="NYS62"/>
      <c r="NYT62"/>
      <c r="NYU62"/>
      <c r="NYV62"/>
      <c r="NYW62"/>
      <c r="NYX62"/>
      <c r="NYY62"/>
      <c r="NYZ62"/>
      <c r="NZA62"/>
      <c r="NZB62"/>
      <c r="NZC62"/>
      <c r="NZD62"/>
      <c r="NZE62"/>
      <c r="NZF62"/>
      <c r="NZG62"/>
      <c r="NZH62"/>
      <c r="NZI62"/>
      <c r="NZJ62"/>
      <c r="NZK62"/>
      <c r="NZL62"/>
      <c r="NZM62"/>
      <c r="NZN62"/>
      <c r="NZO62"/>
      <c r="NZP62"/>
      <c r="NZQ62"/>
      <c r="NZR62"/>
      <c r="NZS62"/>
      <c r="NZT62"/>
      <c r="NZU62"/>
      <c r="NZV62"/>
      <c r="NZW62"/>
      <c r="NZX62"/>
      <c r="NZY62"/>
      <c r="NZZ62"/>
      <c r="OAA62"/>
      <c r="OAB62"/>
      <c r="OAC62"/>
      <c r="OAD62"/>
      <c r="OAE62"/>
      <c r="OAF62"/>
      <c r="OAG62"/>
      <c r="OAH62"/>
      <c r="OAI62"/>
      <c r="OAJ62"/>
      <c r="OAK62"/>
      <c r="OAL62"/>
      <c r="OAM62"/>
      <c r="OAN62"/>
      <c r="OAO62"/>
      <c r="OAP62"/>
      <c r="OAQ62"/>
      <c r="OAR62"/>
      <c r="OAS62"/>
      <c r="OAT62"/>
      <c r="OAU62"/>
      <c r="OAV62"/>
      <c r="OAW62"/>
      <c r="OAX62"/>
      <c r="OAY62"/>
      <c r="OAZ62"/>
      <c r="OBA62"/>
      <c r="OBB62"/>
      <c r="OBC62"/>
      <c r="OBD62"/>
      <c r="OBE62"/>
      <c r="OBF62"/>
      <c r="OBG62"/>
      <c r="OBH62"/>
      <c r="OBI62"/>
      <c r="OBJ62"/>
      <c r="OBK62"/>
      <c r="OBL62"/>
      <c r="OBM62"/>
      <c r="OBN62"/>
      <c r="OBO62"/>
      <c r="OBP62"/>
      <c r="OBQ62"/>
      <c r="OBR62"/>
      <c r="OBS62"/>
      <c r="OBT62"/>
      <c r="OBU62"/>
      <c r="OBV62"/>
      <c r="OBW62"/>
      <c r="OBX62"/>
      <c r="OBY62"/>
      <c r="OBZ62"/>
      <c r="OCA62"/>
      <c r="OCB62"/>
      <c r="OCC62"/>
      <c r="OCD62"/>
      <c r="OCE62"/>
      <c r="OCF62"/>
      <c r="OCG62"/>
      <c r="OCH62"/>
      <c r="OCI62"/>
      <c r="OCJ62"/>
      <c r="OCK62"/>
      <c r="OCL62"/>
      <c r="OCM62"/>
      <c r="OCN62"/>
      <c r="OCO62"/>
      <c r="OCP62"/>
      <c r="OCQ62"/>
      <c r="OCR62"/>
      <c r="OCS62"/>
      <c r="OCT62"/>
      <c r="OCU62"/>
      <c r="OCV62"/>
      <c r="OCW62"/>
      <c r="OCX62"/>
      <c r="OCY62"/>
      <c r="OCZ62"/>
      <c r="ODA62"/>
      <c r="ODB62"/>
      <c r="ODC62"/>
      <c r="ODD62"/>
      <c r="ODE62"/>
      <c r="ODF62"/>
      <c r="ODG62"/>
      <c r="ODH62"/>
      <c r="ODI62"/>
      <c r="ODJ62"/>
      <c r="ODK62"/>
      <c r="ODL62"/>
      <c r="ODM62"/>
      <c r="ODN62"/>
      <c r="ODO62"/>
      <c r="ODP62"/>
      <c r="ODQ62"/>
      <c r="ODR62"/>
      <c r="ODS62"/>
      <c r="ODT62"/>
      <c r="ODU62"/>
      <c r="ODV62"/>
      <c r="ODW62"/>
      <c r="ODX62"/>
      <c r="ODY62"/>
      <c r="ODZ62"/>
      <c r="OEA62"/>
      <c r="OEB62"/>
      <c r="OEC62"/>
      <c r="OED62"/>
      <c r="OEE62"/>
      <c r="OEF62"/>
      <c r="OEG62"/>
      <c r="OEH62"/>
      <c r="OEI62"/>
      <c r="OEJ62"/>
      <c r="OEK62"/>
      <c r="OEL62"/>
      <c r="OEM62"/>
      <c r="OEN62"/>
      <c r="OEO62"/>
      <c r="OEP62"/>
      <c r="OEQ62"/>
      <c r="OER62"/>
      <c r="OES62"/>
      <c r="OET62"/>
      <c r="OEU62"/>
      <c r="OEV62"/>
      <c r="OEW62"/>
      <c r="OEX62"/>
      <c r="OEY62"/>
      <c r="OEZ62"/>
      <c r="OFA62"/>
      <c r="OFB62"/>
      <c r="OFC62"/>
      <c r="OFD62"/>
      <c r="OFE62"/>
      <c r="OFF62"/>
      <c r="OFG62"/>
      <c r="OFH62"/>
      <c r="OFI62"/>
      <c r="OFJ62"/>
      <c r="OFK62"/>
      <c r="OFL62"/>
      <c r="OFM62"/>
      <c r="OFN62"/>
      <c r="OFO62"/>
      <c r="OFP62"/>
      <c r="OFQ62"/>
      <c r="OFR62"/>
      <c r="OFS62"/>
      <c r="OFT62"/>
      <c r="OFU62"/>
      <c r="OFV62"/>
      <c r="OFW62"/>
      <c r="OFX62"/>
      <c r="OFY62"/>
      <c r="OFZ62"/>
      <c r="OGA62"/>
      <c r="OGB62"/>
      <c r="OGC62"/>
      <c r="OGD62"/>
      <c r="OGE62"/>
      <c r="OGF62"/>
      <c r="OGG62"/>
      <c r="OGH62"/>
      <c r="OGI62"/>
      <c r="OGJ62"/>
      <c r="OGK62"/>
      <c r="OGL62"/>
      <c r="OGM62"/>
      <c r="OGN62"/>
      <c r="OGO62"/>
      <c r="OGP62"/>
      <c r="OGQ62"/>
      <c r="OGR62"/>
      <c r="OGS62"/>
      <c r="OGT62"/>
      <c r="OGU62"/>
      <c r="OGV62"/>
      <c r="OGW62"/>
      <c r="OGX62"/>
      <c r="OGY62"/>
      <c r="OGZ62"/>
      <c r="OHA62"/>
      <c r="OHB62"/>
      <c r="OHC62"/>
      <c r="OHD62"/>
      <c r="OHE62"/>
      <c r="OHF62"/>
      <c r="OHG62"/>
      <c r="OHH62"/>
      <c r="OHI62"/>
      <c r="OHJ62"/>
      <c r="OHK62"/>
      <c r="OHL62"/>
      <c r="OHM62"/>
      <c r="OHN62"/>
      <c r="OHO62"/>
      <c r="OHP62"/>
      <c r="OHQ62"/>
      <c r="OHR62"/>
      <c r="OHS62"/>
      <c r="OHT62"/>
      <c r="OHU62"/>
      <c r="OHV62"/>
      <c r="OHW62"/>
      <c r="OHX62"/>
      <c r="OHY62"/>
      <c r="OHZ62"/>
      <c r="OIA62"/>
      <c r="OIB62"/>
      <c r="OIC62"/>
      <c r="OID62"/>
      <c r="OIE62"/>
      <c r="OIF62"/>
      <c r="OIG62"/>
      <c r="OIH62"/>
      <c r="OII62"/>
      <c r="OIJ62"/>
      <c r="OIK62"/>
      <c r="OIL62"/>
      <c r="OIM62"/>
      <c r="OIN62"/>
      <c r="OIO62"/>
      <c r="OIP62"/>
      <c r="OIQ62"/>
      <c r="OIR62"/>
      <c r="OIS62"/>
      <c r="OIT62"/>
      <c r="OIU62"/>
      <c r="OIV62"/>
      <c r="OIW62"/>
      <c r="OIX62"/>
      <c r="OIY62"/>
      <c r="OIZ62"/>
      <c r="OJA62"/>
      <c r="OJB62"/>
      <c r="OJC62"/>
      <c r="OJD62"/>
      <c r="OJE62"/>
      <c r="OJF62"/>
      <c r="OJG62"/>
      <c r="OJH62"/>
      <c r="OJI62"/>
      <c r="OJJ62"/>
      <c r="OJK62"/>
      <c r="OJL62"/>
      <c r="OJM62"/>
      <c r="OJN62"/>
      <c r="OJO62"/>
      <c r="OJP62"/>
      <c r="OJQ62"/>
      <c r="OJR62"/>
      <c r="OJS62"/>
      <c r="OJT62"/>
      <c r="OJU62"/>
      <c r="OJV62"/>
      <c r="OJW62"/>
      <c r="OJX62"/>
      <c r="OJY62"/>
      <c r="OJZ62"/>
      <c r="OKA62"/>
      <c r="OKB62"/>
      <c r="OKC62"/>
      <c r="OKD62"/>
      <c r="OKE62"/>
      <c r="OKF62"/>
      <c r="OKG62"/>
      <c r="OKH62"/>
      <c r="OKI62"/>
      <c r="OKJ62"/>
      <c r="OKK62"/>
      <c r="OKL62"/>
      <c r="OKM62"/>
      <c r="OKN62"/>
      <c r="OKO62"/>
      <c r="OKP62"/>
      <c r="OKQ62"/>
      <c r="OKR62"/>
      <c r="OKS62"/>
      <c r="OKT62"/>
      <c r="OKU62"/>
      <c r="OKV62"/>
      <c r="OKW62"/>
      <c r="OKX62"/>
      <c r="OKY62"/>
      <c r="OKZ62"/>
      <c r="OLA62"/>
      <c r="OLB62"/>
      <c r="OLC62"/>
      <c r="OLD62"/>
      <c r="OLE62"/>
      <c r="OLF62"/>
      <c r="OLG62"/>
      <c r="OLH62"/>
      <c r="OLI62"/>
      <c r="OLJ62"/>
      <c r="OLK62"/>
      <c r="OLL62"/>
      <c r="OLM62"/>
      <c r="OLN62"/>
      <c r="OLO62"/>
      <c r="OLP62"/>
      <c r="OLQ62"/>
      <c r="OLR62"/>
      <c r="OLS62"/>
      <c r="OLT62"/>
      <c r="OLU62"/>
      <c r="OLV62"/>
      <c r="OLW62"/>
      <c r="OLX62"/>
      <c r="OLY62"/>
      <c r="OLZ62"/>
      <c r="OMA62"/>
      <c r="OMB62"/>
      <c r="OMC62"/>
      <c r="OMD62"/>
      <c r="OME62"/>
      <c r="OMF62"/>
      <c r="OMG62"/>
      <c r="OMH62"/>
      <c r="OMI62"/>
      <c r="OMJ62"/>
      <c r="OMK62"/>
      <c r="OML62"/>
      <c r="OMM62"/>
      <c r="OMN62"/>
      <c r="OMO62"/>
      <c r="OMP62"/>
      <c r="OMQ62"/>
      <c r="OMR62"/>
      <c r="OMS62"/>
      <c r="OMT62"/>
      <c r="OMU62"/>
      <c r="OMV62"/>
      <c r="OMW62"/>
      <c r="OMX62"/>
      <c r="OMY62"/>
      <c r="OMZ62"/>
      <c r="ONA62"/>
      <c r="ONB62"/>
      <c r="ONC62"/>
      <c r="OND62"/>
      <c r="ONE62"/>
      <c r="ONF62"/>
      <c r="ONG62"/>
      <c r="ONH62"/>
      <c r="ONI62"/>
      <c r="ONJ62"/>
      <c r="ONK62"/>
      <c r="ONL62"/>
      <c r="ONM62"/>
      <c r="ONN62"/>
      <c r="ONO62"/>
      <c r="ONP62"/>
      <c r="ONQ62"/>
      <c r="ONR62"/>
      <c r="ONS62"/>
      <c r="ONT62"/>
      <c r="ONU62"/>
      <c r="ONV62"/>
      <c r="ONW62"/>
      <c r="ONX62"/>
      <c r="ONY62"/>
      <c r="ONZ62"/>
      <c r="OOA62"/>
      <c r="OOB62"/>
      <c r="OOC62"/>
      <c r="OOD62"/>
      <c r="OOE62"/>
      <c r="OOF62"/>
      <c r="OOG62"/>
      <c r="OOH62"/>
      <c r="OOI62"/>
      <c r="OOJ62"/>
      <c r="OOK62"/>
      <c r="OOL62"/>
      <c r="OOM62"/>
      <c r="OON62"/>
      <c r="OOO62"/>
      <c r="OOP62"/>
      <c r="OOQ62"/>
      <c r="OOR62"/>
      <c r="OOS62"/>
      <c r="OOT62"/>
      <c r="OOU62"/>
      <c r="OOV62"/>
      <c r="OOW62"/>
      <c r="OOX62"/>
      <c r="OOY62"/>
      <c r="OOZ62"/>
      <c r="OPA62"/>
      <c r="OPB62"/>
      <c r="OPC62"/>
      <c r="OPD62"/>
      <c r="OPE62"/>
      <c r="OPF62"/>
      <c r="OPG62"/>
      <c r="OPH62"/>
      <c r="OPI62"/>
      <c r="OPJ62"/>
      <c r="OPK62"/>
      <c r="OPL62"/>
      <c r="OPM62"/>
      <c r="OPN62"/>
      <c r="OPO62"/>
      <c r="OPP62"/>
      <c r="OPQ62"/>
      <c r="OPR62"/>
      <c r="OPS62"/>
      <c r="OPT62"/>
      <c r="OPU62"/>
      <c r="OPV62"/>
      <c r="OPW62"/>
      <c r="OPX62"/>
      <c r="OPY62"/>
      <c r="OPZ62"/>
      <c r="OQA62"/>
      <c r="OQB62"/>
      <c r="OQC62"/>
      <c r="OQD62"/>
      <c r="OQE62"/>
      <c r="OQF62"/>
      <c r="OQG62"/>
      <c r="OQH62"/>
      <c r="OQI62"/>
      <c r="OQJ62"/>
      <c r="OQK62"/>
      <c r="OQL62"/>
      <c r="OQM62"/>
      <c r="OQN62"/>
      <c r="OQO62"/>
      <c r="OQP62"/>
      <c r="OQQ62"/>
      <c r="OQR62"/>
      <c r="OQS62"/>
      <c r="OQT62"/>
      <c r="OQU62"/>
      <c r="OQV62"/>
      <c r="OQW62"/>
      <c r="OQX62"/>
      <c r="OQY62"/>
      <c r="OQZ62"/>
      <c r="ORA62"/>
      <c r="ORB62"/>
      <c r="ORC62"/>
      <c r="ORD62"/>
      <c r="ORE62"/>
      <c r="ORF62"/>
      <c r="ORG62"/>
      <c r="ORH62"/>
      <c r="ORI62"/>
      <c r="ORJ62"/>
      <c r="ORK62"/>
      <c r="ORL62"/>
      <c r="ORM62"/>
      <c r="ORN62"/>
      <c r="ORO62"/>
      <c r="ORP62"/>
      <c r="ORQ62"/>
      <c r="ORR62"/>
      <c r="ORS62"/>
      <c r="ORT62"/>
      <c r="ORU62"/>
      <c r="ORV62"/>
      <c r="ORW62"/>
      <c r="ORX62"/>
      <c r="ORY62"/>
      <c r="ORZ62"/>
      <c r="OSA62"/>
      <c r="OSB62"/>
      <c r="OSC62"/>
      <c r="OSD62"/>
      <c r="OSE62"/>
      <c r="OSF62"/>
      <c r="OSG62"/>
      <c r="OSH62"/>
      <c r="OSI62"/>
      <c r="OSJ62"/>
      <c r="OSK62"/>
      <c r="OSL62"/>
      <c r="OSM62"/>
      <c r="OSN62"/>
      <c r="OSO62"/>
      <c r="OSP62"/>
      <c r="OSQ62"/>
      <c r="OSR62"/>
      <c r="OSS62"/>
      <c r="OST62"/>
      <c r="OSU62"/>
      <c r="OSV62"/>
      <c r="OSW62"/>
      <c r="OSX62"/>
      <c r="OSY62"/>
      <c r="OSZ62"/>
      <c r="OTA62"/>
      <c r="OTB62"/>
      <c r="OTC62"/>
      <c r="OTD62"/>
      <c r="OTE62"/>
      <c r="OTF62"/>
      <c r="OTG62"/>
      <c r="OTH62"/>
      <c r="OTI62"/>
      <c r="OTJ62"/>
      <c r="OTK62"/>
      <c r="OTL62"/>
      <c r="OTM62"/>
      <c r="OTN62"/>
      <c r="OTO62"/>
      <c r="OTP62"/>
      <c r="OTQ62"/>
      <c r="OTR62"/>
      <c r="OTS62"/>
      <c r="OTT62"/>
      <c r="OTU62"/>
      <c r="OTV62"/>
      <c r="OTW62"/>
      <c r="OTX62"/>
      <c r="OTY62"/>
      <c r="OTZ62"/>
      <c r="OUA62"/>
      <c r="OUB62"/>
      <c r="OUC62"/>
      <c r="OUD62"/>
      <c r="OUE62"/>
      <c r="OUF62"/>
      <c r="OUG62"/>
      <c r="OUH62"/>
      <c r="OUI62"/>
      <c r="OUJ62"/>
      <c r="OUK62"/>
      <c r="OUL62"/>
      <c r="OUM62"/>
      <c r="OUN62"/>
      <c r="OUO62"/>
      <c r="OUP62"/>
      <c r="OUQ62"/>
      <c r="OUR62"/>
      <c r="OUS62"/>
      <c r="OUT62"/>
      <c r="OUU62"/>
      <c r="OUV62"/>
      <c r="OUW62"/>
      <c r="OUX62"/>
      <c r="OUY62"/>
      <c r="OUZ62"/>
      <c r="OVA62"/>
      <c r="OVB62"/>
      <c r="OVC62"/>
      <c r="OVD62"/>
      <c r="OVE62"/>
      <c r="OVF62"/>
      <c r="OVG62"/>
      <c r="OVH62"/>
      <c r="OVI62"/>
      <c r="OVJ62"/>
      <c r="OVK62"/>
      <c r="OVL62"/>
      <c r="OVM62"/>
      <c r="OVN62"/>
      <c r="OVO62"/>
      <c r="OVP62"/>
      <c r="OVQ62"/>
      <c r="OVR62"/>
      <c r="OVS62"/>
      <c r="OVT62"/>
      <c r="OVU62"/>
      <c r="OVV62"/>
      <c r="OVW62"/>
      <c r="OVX62"/>
      <c r="OVY62"/>
      <c r="OVZ62"/>
      <c r="OWA62"/>
      <c r="OWB62"/>
      <c r="OWC62"/>
      <c r="OWD62"/>
      <c r="OWE62"/>
      <c r="OWF62"/>
      <c r="OWG62"/>
      <c r="OWH62"/>
      <c r="OWI62"/>
      <c r="OWJ62"/>
      <c r="OWK62"/>
      <c r="OWL62"/>
      <c r="OWM62"/>
      <c r="OWN62"/>
      <c r="OWO62"/>
      <c r="OWP62"/>
      <c r="OWQ62"/>
      <c r="OWR62"/>
      <c r="OWS62"/>
      <c r="OWT62"/>
      <c r="OWU62"/>
      <c r="OWV62"/>
      <c r="OWW62"/>
      <c r="OWX62"/>
      <c r="OWY62"/>
      <c r="OWZ62"/>
      <c r="OXA62"/>
      <c r="OXB62"/>
      <c r="OXC62"/>
      <c r="OXD62"/>
      <c r="OXE62"/>
      <c r="OXF62"/>
      <c r="OXG62"/>
      <c r="OXH62"/>
      <c r="OXI62"/>
      <c r="OXJ62"/>
      <c r="OXK62"/>
      <c r="OXL62"/>
      <c r="OXM62"/>
      <c r="OXN62"/>
      <c r="OXO62"/>
      <c r="OXP62"/>
      <c r="OXQ62"/>
      <c r="OXR62"/>
      <c r="OXS62"/>
      <c r="OXT62"/>
      <c r="OXU62"/>
      <c r="OXV62"/>
      <c r="OXW62"/>
      <c r="OXX62"/>
      <c r="OXY62"/>
      <c r="OXZ62"/>
      <c r="OYA62"/>
      <c r="OYB62"/>
      <c r="OYC62"/>
      <c r="OYD62"/>
      <c r="OYE62"/>
      <c r="OYF62"/>
      <c r="OYG62"/>
      <c r="OYH62"/>
      <c r="OYI62"/>
      <c r="OYJ62"/>
      <c r="OYK62"/>
      <c r="OYL62"/>
      <c r="OYM62"/>
      <c r="OYN62"/>
      <c r="OYO62"/>
      <c r="OYP62"/>
      <c r="OYQ62"/>
      <c r="OYR62"/>
      <c r="OYS62"/>
      <c r="OYT62"/>
      <c r="OYU62"/>
      <c r="OYV62"/>
      <c r="OYW62"/>
      <c r="OYX62"/>
      <c r="OYY62"/>
      <c r="OYZ62"/>
      <c r="OZA62"/>
      <c r="OZB62"/>
      <c r="OZC62"/>
      <c r="OZD62"/>
      <c r="OZE62"/>
      <c r="OZF62"/>
      <c r="OZG62"/>
      <c r="OZH62"/>
      <c r="OZI62"/>
      <c r="OZJ62"/>
      <c r="OZK62"/>
      <c r="OZL62"/>
      <c r="OZM62"/>
      <c r="OZN62"/>
      <c r="OZO62"/>
      <c r="OZP62"/>
      <c r="OZQ62"/>
      <c r="OZR62"/>
      <c r="OZS62"/>
      <c r="OZT62"/>
      <c r="OZU62"/>
      <c r="OZV62"/>
      <c r="OZW62"/>
      <c r="OZX62"/>
      <c r="OZY62"/>
      <c r="OZZ62"/>
      <c r="PAA62"/>
      <c r="PAB62"/>
      <c r="PAC62"/>
      <c r="PAD62"/>
      <c r="PAE62"/>
      <c r="PAF62"/>
      <c r="PAG62"/>
      <c r="PAH62"/>
      <c r="PAI62"/>
      <c r="PAJ62"/>
      <c r="PAK62"/>
      <c r="PAL62"/>
      <c r="PAM62"/>
      <c r="PAN62"/>
      <c r="PAO62"/>
      <c r="PAP62"/>
      <c r="PAQ62"/>
      <c r="PAR62"/>
      <c r="PAS62"/>
      <c r="PAT62"/>
      <c r="PAU62"/>
      <c r="PAV62"/>
      <c r="PAW62"/>
      <c r="PAX62"/>
      <c r="PAY62"/>
      <c r="PAZ62"/>
      <c r="PBA62"/>
      <c r="PBB62"/>
      <c r="PBC62"/>
      <c r="PBD62"/>
      <c r="PBE62"/>
      <c r="PBF62"/>
      <c r="PBG62"/>
      <c r="PBH62"/>
      <c r="PBI62"/>
      <c r="PBJ62"/>
      <c r="PBK62"/>
      <c r="PBL62"/>
      <c r="PBM62"/>
      <c r="PBN62"/>
      <c r="PBO62"/>
      <c r="PBP62"/>
      <c r="PBQ62"/>
      <c r="PBR62"/>
      <c r="PBS62"/>
      <c r="PBT62"/>
      <c r="PBU62"/>
      <c r="PBV62"/>
      <c r="PBW62"/>
      <c r="PBX62"/>
      <c r="PBY62"/>
      <c r="PBZ62"/>
      <c r="PCA62"/>
      <c r="PCB62"/>
      <c r="PCC62"/>
      <c r="PCD62"/>
      <c r="PCE62"/>
      <c r="PCF62"/>
      <c r="PCG62"/>
      <c r="PCH62"/>
      <c r="PCI62"/>
      <c r="PCJ62"/>
      <c r="PCK62"/>
      <c r="PCL62"/>
      <c r="PCM62"/>
      <c r="PCN62"/>
      <c r="PCO62"/>
      <c r="PCP62"/>
      <c r="PCQ62"/>
      <c r="PCR62"/>
      <c r="PCS62"/>
      <c r="PCT62"/>
      <c r="PCU62"/>
      <c r="PCV62"/>
      <c r="PCW62"/>
      <c r="PCX62"/>
      <c r="PCY62"/>
      <c r="PCZ62"/>
      <c r="PDA62"/>
      <c r="PDB62"/>
      <c r="PDC62"/>
      <c r="PDD62"/>
      <c r="PDE62"/>
      <c r="PDF62"/>
      <c r="PDG62"/>
      <c r="PDH62"/>
      <c r="PDI62"/>
      <c r="PDJ62"/>
      <c r="PDK62"/>
      <c r="PDL62"/>
      <c r="PDM62"/>
      <c r="PDN62"/>
      <c r="PDO62"/>
      <c r="PDP62"/>
      <c r="PDQ62"/>
      <c r="PDR62"/>
      <c r="PDS62"/>
      <c r="PDT62"/>
      <c r="PDU62"/>
      <c r="PDV62"/>
      <c r="PDW62"/>
      <c r="PDX62"/>
      <c r="PDY62"/>
      <c r="PDZ62"/>
      <c r="PEA62"/>
      <c r="PEB62"/>
      <c r="PEC62"/>
      <c r="PED62"/>
      <c r="PEE62"/>
      <c r="PEF62"/>
      <c r="PEG62"/>
      <c r="PEH62"/>
      <c r="PEI62"/>
      <c r="PEJ62"/>
      <c r="PEK62"/>
      <c r="PEL62"/>
      <c r="PEM62"/>
      <c r="PEN62"/>
      <c r="PEO62"/>
      <c r="PEP62"/>
      <c r="PEQ62"/>
      <c r="PER62"/>
      <c r="PES62"/>
      <c r="PET62"/>
      <c r="PEU62"/>
      <c r="PEV62"/>
      <c r="PEW62"/>
      <c r="PEX62"/>
      <c r="PEY62"/>
      <c r="PEZ62"/>
      <c r="PFA62"/>
      <c r="PFB62"/>
      <c r="PFC62"/>
      <c r="PFD62"/>
      <c r="PFE62"/>
      <c r="PFF62"/>
      <c r="PFG62"/>
      <c r="PFH62"/>
      <c r="PFI62"/>
      <c r="PFJ62"/>
      <c r="PFK62"/>
      <c r="PFL62"/>
      <c r="PFM62"/>
      <c r="PFN62"/>
      <c r="PFO62"/>
      <c r="PFP62"/>
      <c r="PFQ62"/>
      <c r="PFR62"/>
      <c r="PFS62"/>
      <c r="PFT62"/>
      <c r="PFU62"/>
      <c r="PFV62"/>
      <c r="PFW62"/>
      <c r="PFX62"/>
      <c r="PFY62"/>
      <c r="PFZ62"/>
      <c r="PGA62"/>
      <c r="PGB62"/>
      <c r="PGC62"/>
      <c r="PGD62"/>
      <c r="PGE62"/>
      <c r="PGF62"/>
      <c r="PGG62"/>
      <c r="PGH62"/>
      <c r="PGI62"/>
      <c r="PGJ62"/>
      <c r="PGK62"/>
      <c r="PGL62"/>
      <c r="PGM62"/>
      <c r="PGN62"/>
      <c r="PGO62"/>
      <c r="PGP62"/>
      <c r="PGQ62"/>
      <c r="PGR62"/>
      <c r="PGS62"/>
      <c r="PGT62"/>
      <c r="PGU62"/>
      <c r="PGV62"/>
      <c r="PGW62"/>
      <c r="PGX62"/>
      <c r="PGY62"/>
      <c r="PGZ62"/>
      <c r="PHA62"/>
      <c r="PHB62"/>
      <c r="PHC62"/>
      <c r="PHD62"/>
      <c r="PHE62"/>
      <c r="PHF62"/>
      <c r="PHG62"/>
      <c r="PHH62"/>
      <c r="PHI62"/>
      <c r="PHJ62"/>
      <c r="PHK62"/>
      <c r="PHL62"/>
      <c r="PHM62"/>
      <c r="PHN62"/>
      <c r="PHO62"/>
      <c r="PHP62"/>
      <c r="PHQ62"/>
      <c r="PHR62"/>
      <c r="PHS62"/>
      <c r="PHT62"/>
      <c r="PHU62"/>
      <c r="PHV62"/>
      <c r="PHW62"/>
      <c r="PHX62"/>
      <c r="PHY62"/>
      <c r="PHZ62"/>
      <c r="PIA62"/>
      <c r="PIB62"/>
      <c r="PIC62"/>
      <c r="PID62"/>
      <c r="PIE62"/>
      <c r="PIF62"/>
      <c r="PIG62"/>
      <c r="PIH62"/>
      <c r="PII62"/>
      <c r="PIJ62"/>
      <c r="PIK62"/>
      <c r="PIL62"/>
      <c r="PIM62"/>
      <c r="PIN62"/>
      <c r="PIO62"/>
      <c r="PIP62"/>
      <c r="PIQ62"/>
      <c r="PIR62"/>
      <c r="PIS62"/>
      <c r="PIT62"/>
      <c r="PIU62"/>
      <c r="PIV62"/>
      <c r="PIW62"/>
      <c r="PIX62"/>
      <c r="PIY62"/>
      <c r="PIZ62"/>
      <c r="PJA62"/>
      <c r="PJB62"/>
      <c r="PJC62"/>
      <c r="PJD62"/>
      <c r="PJE62"/>
      <c r="PJF62"/>
      <c r="PJG62"/>
      <c r="PJH62"/>
      <c r="PJI62"/>
      <c r="PJJ62"/>
      <c r="PJK62"/>
      <c r="PJL62"/>
      <c r="PJM62"/>
      <c r="PJN62"/>
      <c r="PJO62"/>
      <c r="PJP62"/>
      <c r="PJQ62"/>
      <c r="PJR62"/>
      <c r="PJS62"/>
      <c r="PJT62"/>
      <c r="PJU62"/>
      <c r="PJV62"/>
      <c r="PJW62"/>
      <c r="PJX62"/>
      <c r="PJY62"/>
      <c r="PJZ62"/>
      <c r="PKA62"/>
      <c r="PKB62"/>
      <c r="PKC62"/>
      <c r="PKD62"/>
      <c r="PKE62"/>
      <c r="PKF62"/>
      <c r="PKG62"/>
      <c r="PKH62"/>
      <c r="PKI62"/>
      <c r="PKJ62"/>
      <c r="PKK62"/>
      <c r="PKL62"/>
      <c r="PKM62"/>
      <c r="PKN62"/>
      <c r="PKO62"/>
      <c r="PKP62"/>
      <c r="PKQ62"/>
      <c r="PKR62"/>
      <c r="PKS62"/>
      <c r="PKT62"/>
      <c r="PKU62"/>
      <c r="PKV62"/>
      <c r="PKW62"/>
      <c r="PKX62"/>
      <c r="PKY62"/>
      <c r="PKZ62"/>
      <c r="PLA62"/>
      <c r="PLB62"/>
      <c r="PLC62"/>
      <c r="PLD62"/>
      <c r="PLE62"/>
      <c r="PLF62"/>
      <c r="PLG62"/>
      <c r="PLH62"/>
      <c r="PLI62"/>
      <c r="PLJ62"/>
      <c r="PLK62"/>
      <c r="PLL62"/>
      <c r="PLM62"/>
      <c r="PLN62"/>
      <c r="PLO62"/>
      <c r="PLP62"/>
      <c r="PLQ62"/>
      <c r="PLR62"/>
      <c r="PLS62"/>
      <c r="PLT62"/>
      <c r="PLU62"/>
      <c r="PLV62"/>
      <c r="PLW62"/>
      <c r="PLX62"/>
      <c r="PLY62"/>
      <c r="PLZ62"/>
      <c r="PMA62"/>
      <c r="PMB62"/>
      <c r="PMC62"/>
      <c r="PMD62"/>
      <c r="PME62"/>
      <c r="PMF62"/>
      <c r="PMG62"/>
      <c r="PMH62"/>
      <c r="PMI62"/>
      <c r="PMJ62"/>
      <c r="PMK62"/>
      <c r="PML62"/>
      <c r="PMM62"/>
      <c r="PMN62"/>
      <c r="PMO62"/>
      <c r="PMP62"/>
      <c r="PMQ62"/>
      <c r="PMR62"/>
      <c r="PMS62"/>
      <c r="PMT62"/>
      <c r="PMU62"/>
      <c r="PMV62"/>
      <c r="PMW62"/>
      <c r="PMX62"/>
      <c r="PMY62"/>
      <c r="PMZ62"/>
      <c r="PNA62"/>
      <c r="PNB62"/>
      <c r="PNC62"/>
      <c r="PND62"/>
      <c r="PNE62"/>
      <c r="PNF62"/>
      <c r="PNG62"/>
      <c r="PNH62"/>
      <c r="PNI62"/>
      <c r="PNJ62"/>
      <c r="PNK62"/>
      <c r="PNL62"/>
      <c r="PNM62"/>
      <c r="PNN62"/>
      <c r="PNO62"/>
      <c r="PNP62"/>
      <c r="PNQ62"/>
      <c r="PNR62"/>
      <c r="PNS62"/>
      <c r="PNT62"/>
      <c r="PNU62"/>
      <c r="PNV62"/>
      <c r="PNW62"/>
      <c r="PNX62"/>
      <c r="PNY62"/>
      <c r="PNZ62"/>
      <c r="POA62"/>
      <c r="POB62"/>
      <c r="POC62"/>
      <c r="POD62"/>
      <c r="POE62"/>
      <c r="POF62"/>
      <c r="POG62"/>
      <c r="POH62"/>
      <c r="POI62"/>
      <c r="POJ62"/>
      <c r="POK62"/>
      <c r="POL62"/>
      <c r="POM62"/>
      <c r="PON62"/>
      <c r="POO62"/>
      <c r="POP62"/>
      <c r="POQ62"/>
      <c r="POR62"/>
      <c r="POS62"/>
      <c r="POT62"/>
      <c r="POU62"/>
      <c r="POV62"/>
      <c r="POW62"/>
      <c r="POX62"/>
      <c r="POY62"/>
      <c r="POZ62"/>
      <c r="PPA62"/>
      <c r="PPB62"/>
      <c r="PPC62"/>
      <c r="PPD62"/>
      <c r="PPE62"/>
      <c r="PPF62"/>
      <c r="PPG62"/>
      <c r="PPH62"/>
      <c r="PPI62"/>
      <c r="PPJ62"/>
      <c r="PPK62"/>
      <c r="PPL62"/>
      <c r="PPM62"/>
      <c r="PPN62"/>
      <c r="PPO62"/>
      <c r="PPP62"/>
      <c r="PPQ62"/>
      <c r="PPR62"/>
      <c r="PPS62"/>
      <c r="PPT62"/>
      <c r="PPU62"/>
      <c r="PPV62"/>
      <c r="PPW62"/>
      <c r="PPX62"/>
      <c r="PPY62"/>
      <c r="PPZ62"/>
      <c r="PQA62"/>
      <c r="PQB62"/>
      <c r="PQC62"/>
      <c r="PQD62"/>
      <c r="PQE62"/>
      <c r="PQF62"/>
      <c r="PQG62"/>
      <c r="PQH62"/>
      <c r="PQI62"/>
      <c r="PQJ62"/>
      <c r="PQK62"/>
      <c r="PQL62"/>
      <c r="PQM62"/>
      <c r="PQN62"/>
      <c r="PQO62"/>
      <c r="PQP62"/>
      <c r="PQQ62"/>
      <c r="PQR62"/>
      <c r="PQS62"/>
      <c r="PQT62"/>
      <c r="PQU62"/>
      <c r="PQV62"/>
      <c r="PQW62"/>
      <c r="PQX62"/>
      <c r="PQY62"/>
      <c r="PQZ62"/>
      <c r="PRA62"/>
      <c r="PRB62"/>
      <c r="PRC62"/>
      <c r="PRD62"/>
      <c r="PRE62"/>
      <c r="PRF62"/>
      <c r="PRG62"/>
      <c r="PRH62"/>
      <c r="PRI62"/>
      <c r="PRJ62"/>
      <c r="PRK62"/>
      <c r="PRL62"/>
      <c r="PRM62"/>
      <c r="PRN62"/>
      <c r="PRO62"/>
      <c r="PRP62"/>
      <c r="PRQ62"/>
      <c r="PRR62"/>
      <c r="PRS62"/>
      <c r="PRT62"/>
      <c r="PRU62"/>
      <c r="PRV62"/>
      <c r="PRW62"/>
      <c r="PRX62"/>
      <c r="PRY62"/>
      <c r="PRZ62"/>
      <c r="PSA62"/>
      <c r="PSB62"/>
      <c r="PSC62"/>
      <c r="PSD62"/>
      <c r="PSE62"/>
      <c r="PSF62"/>
      <c r="PSG62"/>
      <c r="PSH62"/>
      <c r="PSI62"/>
      <c r="PSJ62"/>
      <c r="PSK62"/>
      <c r="PSL62"/>
      <c r="PSM62"/>
      <c r="PSN62"/>
      <c r="PSO62"/>
      <c r="PSP62"/>
      <c r="PSQ62"/>
      <c r="PSR62"/>
      <c r="PSS62"/>
      <c r="PST62"/>
      <c r="PSU62"/>
      <c r="PSV62"/>
      <c r="PSW62"/>
      <c r="PSX62"/>
      <c r="PSY62"/>
      <c r="PSZ62"/>
      <c r="PTA62"/>
      <c r="PTB62"/>
      <c r="PTC62"/>
      <c r="PTD62"/>
      <c r="PTE62"/>
      <c r="PTF62"/>
      <c r="PTG62"/>
      <c r="PTH62"/>
      <c r="PTI62"/>
      <c r="PTJ62"/>
      <c r="PTK62"/>
      <c r="PTL62"/>
      <c r="PTM62"/>
      <c r="PTN62"/>
      <c r="PTO62"/>
      <c r="PTP62"/>
      <c r="PTQ62"/>
      <c r="PTR62"/>
      <c r="PTS62"/>
      <c r="PTT62"/>
      <c r="PTU62"/>
      <c r="PTV62"/>
      <c r="PTW62"/>
      <c r="PTX62"/>
      <c r="PTY62"/>
      <c r="PTZ62"/>
      <c r="PUA62"/>
      <c r="PUB62"/>
      <c r="PUC62"/>
      <c r="PUD62"/>
      <c r="PUE62"/>
      <c r="PUF62"/>
      <c r="PUG62"/>
      <c r="PUH62"/>
      <c r="PUI62"/>
      <c r="PUJ62"/>
      <c r="PUK62"/>
      <c r="PUL62"/>
      <c r="PUM62"/>
      <c r="PUN62"/>
      <c r="PUO62"/>
      <c r="PUP62"/>
      <c r="PUQ62"/>
      <c r="PUR62"/>
      <c r="PUS62"/>
      <c r="PUT62"/>
      <c r="PUU62"/>
      <c r="PUV62"/>
      <c r="PUW62"/>
      <c r="PUX62"/>
      <c r="PUY62"/>
      <c r="PUZ62"/>
      <c r="PVA62"/>
      <c r="PVB62"/>
      <c r="PVC62"/>
      <c r="PVD62"/>
      <c r="PVE62"/>
      <c r="PVF62"/>
      <c r="PVG62"/>
      <c r="PVH62"/>
      <c r="PVI62"/>
      <c r="PVJ62"/>
      <c r="PVK62"/>
      <c r="PVL62"/>
      <c r="PVM62"/>
      <c r="PVN62"/>
      <c r="PVO62"/>
      <c r="PVP62"/>
      <c r="PVQ62"/>
      <c r="PVR62"/>
      <c r="PVS62"/>
      <c r="PVT62"/>
      <c r="PVU62"/>
      <c r="PVV62"/>
      <c r="PVW62"/>
      <c r="PVX62"/>
      <c r="PVY62"/>
      <c r="PVZ62"/>
      <c r="PWA62"/>
      <c r="PWB62"/>
      <c r="PWC62"/>
      <c r="PWD62"/>
      <c r="PWE62"/>
      <c r="PWF62"/>
      <c r="PWG62"/>
      <c r="PWH62"/>
      <c r="PWI62"/>
      <c r="PWJ62"/>
      <c r="PWK62"/>
      <c r="PWL62"/>
      <c r="PWM62"/>
      <c r="PWN62"/>
      <c r="PWO62"/>
      <c r="PWP62"/>
      <c r="PWQ62"/>
      <c r="PWR62"/>
      <c r="PWS62"/>
      <c r="PWT62"/>
      <c r="PWU62"/>
      <c r="PWV62"/>
      <c r="PWW62"/>
      <c r="PWX62"/>
      <c r="PWY62"/>
      <c r="PWZ62"/>
      <c r="PXA62"/>
      <c r="PXB62"/>
      <c r="PXC62"/>
      <c r="PXD62"/>
      <c r="PXE62"/>
      <c r="PXF62"/>
      <c r="PXG62"/>
      <c r="PXH62"/>
      <c r="PXI62"/>
      <c r="PXJ62"/>
      <c r="PXK62"/>
      <c r="PXL62"/>
      <c r="PXM62"/>
      <c r="PXN62"/>
      <c r="PXO62"/>
      <c r="PXP62"/>
      <c r="PXQ62"/>
      <c r="PXR62"/>
      <c r="PXS62"/>
      <c r="PXT62"/>
      <c r="PXU62"/>
      <c r="PXV62"/>
      <c r="PXW62"/>
      <c r="PXX62"/>
      <c r="PXY62"/>
      <c r="PXZ62"/>
      <c r="PYA62"/>
      <c r="PYB62"/>
      <c r="PYC62"/>
      <c r="PYD62"/>
      <c r="PYE62"/>
      <c r="PYF62"/>
      <c r="PYG62"/>
      <c r="PYH62"/>
      <c r="PYI62"/>
      <c r="PYJ62"/>
      <c r="PYK62"/>
      <c r="PYL62"/>
      <c r="PYM62"/>
      <c r="PYN62"/>
      <c r="PYO62"/>
      <c r="PYP62"/>
      <c r="PYQ62"/>
      <c r="PYR62"/>
      <c r="PYS62"/>
      <c r="PYT62"/>
      <c r="PYU62"/>
      <c r="PYV62"/>
      <c r="PYW62"/>
      <c r="PYX62"/>
      <c r="PYY62"/>
      <c r="PYZ62"/>
      <c r="PZA62"/>
      <c r="PZB62"/>
      <c r="PZC62"/>
      <c r="PZD62"/>
      <c r="PZE62"/>
      <c r="PZF62"/>
      <c r="PZG62"/>
      <c r="PZH62"/>
      <c r="PZI62"/>
      <c r="PZJ62"/>
      <c r="PZK62"/>
      <c r="PZL62"/>
      <c r="PZM62"/>
      <c r="PZN62"/>
      <c r="PZO62"/>
      <c r="PZP62"/>
      <c r="PZQ62"/>
      <c r="PZR62"/>
      <c r="PZS62"/>
      <c r="PZT62"/>
      <c r="PZU62"/>
      <c r="PZV62"/>
      <c r="PZW62"/>
      <c r="PZX62"/>
      <c r="PZY62"/>
      <c r="PZZ62"/>
      <c r="QAA62"/>
      <c r="QAB62"/>
      <c r="QAC62"/>
      <c r="QAD62"/>
      <c r="QAE62"/>
      <c r="QAF62"/>
      <c r="QAG62"/>
      <c r="QAH62"/>
      <c r="QAI62"/>
      <c r="QAJ62"/>
      <c r="QAK62"/>
      <c r="QAL62"/>
      <c r="QAM62"/>
      <c r="QAN62"/>
      <c r="QAO62"/>
      <c r="QAP62"/>
      <c r="QAQ62"/>
      <c r="QAR62"/>
      <c r="QAS62"/>
      <c r="QAT62"/>
      <c r="QAU62"/>
      <c r="QAV62"/>
      <c r="QAW62"/>
      <c r="QAX62"/>
      <c r="QAY62"/>
      <c r="QAZ62"/>
      <c r="QBA62"/>
      <c r="QBB62"/>
      <c r="QBC62"/>
      <c r="QBD62"/>
      <c r="QBE62"/>
      <c r="QBF62"/>
      <c r="QBG62"/>
      <c r="QBH62"/>
      <c r="QBI62"/>
      <c r="QBJ62"/>
      <c r="QBK62"/>
      <c r="QBL62"/>
      <c r="QBM62"/>
      <c r="QBN62"/>
      <c r="QBO62"/>
      <c r="QBP62"/>
      <c r="QBQ62"/>
      <c r="QBR62"/>
      <c r="QBS62"/>
      <c r="QBT62"/>
      <c r="QBU62"/>
      <c r="QBV62"/>
      <c r="QBW62"/>
      <c r="QBX62"/>
      <c r="QBY62"/>
      <c r="QBZ62"/>
      <c r="QCA62"/>
      <c r="QCB62"/>
      <c r="QCC62"/>
      <c r="QCD62"/>
      <c r="QCE62"/>
      <c r="QCF62"/>
      <c r="QCG62"/>
      <c r="QCH62"/>
      <c r="QCI62"/>
      <c r="QCJ62"/>
      <c r="QCK62"/>
      <c r="QCL62"/>
      <c r="QCM62"/>
      <c r="QCN62"/>
      <c r="QCO62"/>
      <c r="QCP62"/>
      <c r="QCQ62"/>
      <c r="QCR62"/>
      <c r="QCS62"/>
      <c r="QCT62"/>
      <c r="QCU62"/>
      <c r="QCV62"/>
      <c r="QCW62"/>
      <c r="QCX62"/>
      <c r="QCY62"/>
      <c r="QCZ62"/>
      <c r="QDA62"/>
      <c r="QDB62"/>
      <c r="QDC62"/>
      <c r="QDD62"/>
      <c r="QDE62"/>
      <c r="QDF62"/>
      <c r="QDG62"/>
      <c r="QDH62"/>
      <c r="QDI62"/>
      <c r="QDJ62"/>
      <c r="QDK62"/>
      <c r="QDL62"/>
      <c r="QDM62"/>
      <c r="QDN62"/>
      <c r="QDO62"/>
      <c r="QDP62"/>
      <c r="QDQ62"/>
      <c r="QDR62"/>
      <c r="QDS62"/>
      <c r="QDT62"/>
      <c r="QDU62"/>
      <c r="QDV62"/>
      <c r="QDW62"/>
      <c r="QDX62"/>
      <c r="QDY62"/>
      <c r="QDZ62"/>
      <c r="QEA62"/>
      <c r="QEB62"/>
      <c r="QEC62"/>
      <c r="QED62"/>
      <c r="QEE62"/>
      <c r="QEF62"/>
      <c r="QEG62"/>
      <c r="QEH62"/>
      <c r="QEI62"/>
      <c r="QEJ62"/>
      <c r="QEK62"/>
      <c r="QEL62"/>
      <c r="QEM62"/>
      <c r="QEN62"/>
      <c r="QEO62"/>
      <c r="QEP62"/>
      <c r="QEQ62"/>
      <c r="QER62"/>
      <c r="QES62"/>
      <c r="QET62"/>
      <c r="QEU62"/>
      <c r="QEV62"/>
      <c r="QEW62"/>
      <c r="QEX62"/>
      <c r="QEY62"/>
      <c r="QEZ62"/>
      <c r="QFA62"/>
      <c r="QFB62"/>
      <c r="QFC62"/>
      <c r="QFD62"/>
      <c r="QFE62"/>
      <c r="QFF62"/>
      <c r="QFG62"/>
      <c r="QFH62"/>
      <c r="QFI62"/>
      <c r="QFJ62"/>
      <c r="QFK62"/>
      <c r="QFL62"/>
      <c r="QFM62"/>
      <c r="QFN62"/>
      <c r="QFO62"/>
      <c r="QFP62"/>
      <c r="QFQ62"/>
      <c r="QFR62"/>
      <c r="QFS62"/>
      <c r="QFT62"/>
      <c r="QFU62"/>
      <c r="QFV62"/>
      <c r="QFW62"/>
      <c r="QFX62"/>
      <c r="QFY62"/>
      <c r="QFZ62"/>
      <c r="QGA62"/>
      <c r="QGB62"/>
      <c r="QGC62"/>
      <c r="QGD62"/>
      <c r="QGE62"/>
      <c r="QGF62"/>
      <c r="QGG62"/>
      <c r="QGH62"/>
      <c r="QGI62"/>
      <c r="QGJ62"/>
      <c r="QGK62"/>
      <c r="QGL62"/>
      <c r="QGM62"/>
      <c r="QGN62"/>
      <c r="QGO62"/>
      <c r="QGP62"/>
      <c r="QGQ62"/>
      <c r="QGR62"/>
      <c r="QGS62"/>
      <c r="QGT62"/>
      <c r="QGU62"/>
      <c r="QGV62"/>
      <c r="QGW62"/>
      <c r="QGX62"/>
      <c r="QGY62"/>
      <c r="QGZ62"/>
      <c r="QHA62"/>
      <c r="QHB62"/>
      <c r="QHC62"/>
      <c r="QHD62"/>
      <c r="QHE62"/>
      <c r="QHF62"/>
      <c r="QHG62"/>
      <c r="QHH62"/>
      <c r="QHI62"/>
      <c r="QHJ62"/>
      <c r="QHK62"/>
      <c r="QHL62"/>
      <c r="QHM62"/>
      <c r="QHN62"/>
      <c r="QHO62"/>
      <c r="QHP62"/>
      <c r="QHQ62"/>
      <c r="QHR62"/>
      <c r="QHS62"/>
      <c r="QHT62"/>
      <c r="QHU62"/>
      <c r="QHV62"/>
      <c r="QHW62"/>
      <c r="QHX62"/>
      <c r="QHY62"/>
      <c r="QHZ62"/>
      <c r="QIA62"/>
      <c r="QIB62"/>
      <c r="QIC62"/>
      <c r="QID62"/>
      <c r="QIE62"/>
      <c r="QIF62"/>
      <c r="QIG62"/>
      <c r="QIH62"/>
      <c r="QII62"/>
      <c r="QIJ62"/>
      <c r="QIK62"/>
      <c r="QIL62"/>
      <c r="QIM62"/>
      <c r="QIN62"/>
      <c r="QIO62"/>
      <c r="QIP62"/>
      <c r="QIQ62"/>
      <c r="QIR62"/>
      <c r="QIS62"/>
      <c r="QIT62"/>
      <c r="QIU62"/>
      <c r="QIV62"/>
      <c r="QIW62"/>
      <c r="QIX62"/>
      <c r="QIY62"/>
      <c r="QIZ62"/>
      <c r="QJA62"/>
      <c r="QJB62"/>
      <c r="QJC62"/>
      <c r="QJD62"/>
      <c r="QJE62"/>
      <c r="QJF62"/>
      <c r="QJG62"/>
      <c r="QJH62"/>
      <c r="QJI62"/>
      <c r="QJJ62"/>
      <c r="QJK62"/>
      <c r="QJL62"/>
      <c r="QJM62"/>
      <c r="QJN62"/>
      <c r="QJO62"/>
      <c r="QJP62"/>
      <c r="QJQ62"/>
      <c r="QJR62"/>
      <c r="QJS62"/>
      <c r="QJT62"/>
      <c r="QJU62"/>
      <c r="QJV62"/>
      <c r="QJW62"/>
      <c r="QJX62"/>
      <c r="QJY62"/>
      <c r="QJZ62"/>
      <c r="QKA62"/>
      <c r="QKB62"/>
      <c r="QKC62"/>
      <c r="QKD62"/>
      <c r="QKE62"/>
      <c r="QKF62"/>
      <c r="QKG62"/>
      <c r="QKH62"/>
      <c r="QKI62"/>
      <c r="QKJ62"/>
      <c r="QKK62"/>
      <c r="QKL62"/>
      <c r="QKM62"/>
      <c r="QKN62"/>
      <c r="QKO62"/>
      <c r="QKP62"/>
      <c r="QKQ62"/>
      <c r="QKR62"/>
      <c r="QKS62"/>
      <c r="QKT62"/>
      <c r="QKU62"/>
      <c r="QKV62"/>
      <c r="QKW62"/>
      <c r="QKX62"/>
      <c r="QKY62"/>
      <c r="QKZ62"/>
      <c r="QLA62"/>
      <c r="QLB62"/>
      <c r="QLC62"/>
      <c r="QLD62"/>
      <c r="QLE62"/>
      <c r="QLF62"/>
      <c r="QLG62"/>
      <c r="QLH62"/>
      <c r="QLI62"/>
      <c r="QLJ62"/>
      <c r="QLK62"/>
      <c r="QLL62"/>
      <c r="QLM62"/>
      <c r="QLN62"/>
      <c r="QLO62"/>
      <c r="QLP62"/>
      <c r="QLQ62"/>
      <c r="QLR62"/>
      <c r="QLS62"/>
      <c r="QLT62"/>
      <c r="QLU62"/>
      <c r="QLV62"/>
      <c r="QLW62"/>
      <c r="QLX62"/>
      <c r="QLY62"/>
      <c r="QLZ62"/>
      <c r="QMA62"/>
      <c r="QMB62"/>
      <c r="QMC62"/>
      <c r="QMD62"/>
      <c r="QME62"/>
      <c r="QMF62"/>
      <c r="QMG62"/>
      <c r="QMH62"/>
      <c r="QMI62"/>
      <c r="QMJ62"/>
      <c r="QMK62"/>
      <c r="QML62"/>
      <c r="QMM62"/>
      <c r="QMN62"/>
      <c r="QMO62"/>
      <c r="QMP62"/>
      <c r="QMQ62"/>
      <c r="QMR62"/>
      <c r="QMS62"/>
      <c r="QMT62"/>
      <c r="QMU62"/>
      <c r="QMV62"/>
      <c r="QMW62"/>
      <c r="QMX62"/>
      <c r="QMY62"/>
      <c r="QMZ62"/>
      <c r="QNA62"/>
      <c r="QNB62"/>
      <c r="QNC62"/>
      <c r="QND62"/>
      <c r="QNE62"/>
      <c r="QNF62"/>
      <c r="QNG62"/>
      <c r="QNH62"/>
      <c r="QNI62"/>
      <c r="QNJ62"/>
      <c r="QNK62"/>
      <c r="QNL62"/>
      <c r="QNM62"/>
      <c r="QNN62"/>
      <c r="QNO62"/>
      <c r="QNP62"/>
      <c r="QNQ62"/>
      <c r="QNR62"/>
      <c r="QNS62"/>
      <c r="QNT62"/>
      <c r="QNU62"/>
      <c r="QNV62"/>
      <c r="QNW62"/>
      <c r="QNX62"/>
      <c r="QNY62"/>
      <c r="QNZ62"/>
      <c r="QOA62"/>
      <c r="QOB62"/>
      <c r="QOC62"/>
      <c r="QOD62"/>
      <c r="QOE62"/>
      <c r="QOF62"/>
      <c r="QOG62"/>
      <c r="QOH62"/>
      <c r="QOI62"/>
      <c r="QOJ62"/>
      <c r="QOK62"/>
      <c r="QOL62"/>
      <c r="QOM62"/>
      <c r="QON62"/>
      <c r="QOO62"/>
      <c r="QOP62"/>
      <c r="QOQ62"/>
      <c r="QOR62"/>
      <c r="QOS62"/>
      <c r="QOT62"/>
      <c r="QOU62"/>
      <c r="QOV62"/>
      <c r="QOW62"/>
      <c r="QOX62"/>
      <c r="QOY62"/>
      <c r="QOZ62"/>
      <c r="QPA62"/>
      <c r="QPB62"/>
      <c r="QPC62"/>
      <c r="QPD62"/>
      <c r="QPE62"/>
      <c r="QPF62"/>
      <c r="QPG62"/>
      <c r="QPH62"/>
      <c r="QPI62"/>
      <c r="QPJ62"/>
      <c r="QPK62"/>
      <c r="QPL62"/>
      <c r="QPM62"/>
      <c r="QPN62"/>
      <c r="QPO62"/>
      <c r="QPP62"/>
      <c r="QPQ62"/>
      <c r="QPR62"/>
      <c r="QPS62"/>
      <c r="QPT62"/>
      <c r="QPU62"/>
      <c r="QPV62"/>
      <c r="QPW62"/>
      <c r="QPX62"/>
      <c r="QPY62"/>
      <c r="QPZ62"/>
      <c r="QQA62"/>
      <c r="QQB62"/>
      <c r="QQC62"/>
      <c r="QQD62"/>
      <c r="QQE62"/>
      <c r="QQF62"/>
      <c r="QQG62"/>
      <c r="QQH62"/>
      <c r="QQI62"/>
      <c r="QQJ62"/>
      <c r="QQK62"/>
      <c r="QQL62"/>
      <c r="QQM62"/>
      <c r="QQN62"/>
      <c r="QQO62"/>
      <c r="QQP62"/>
      <c r="QQQ62"/>
      <c r="QQR62"/>
      <c r="QQS62"/>
      <c r="QQT62"/>
      <c r="QQU62"/>
      <c r="QQV62"/>
      <c r="QQW62"/>
      <c r="QQX62"/>
      <c r="QQY62"/>
      <c r="QQZ62"/>
      <c r="QRA62"/>
      <c r="QRB62"/>
      <c r="QRC62"/>
      <c r="QRD62"/>
      <c r="QRE62"/>
      <c r="QRF62"/>
      <c r="QRG62"/>
      <c r="QRH62"/>
      <c r="QRI62"/>
      <c r="QRJ62"/>
      <c r="QRK62"/>
      <c r="QRL62"/>
      <c r="QRM62"/>
      <c r="QRN62"/>
      <c r="QRO62"/>
      <c r="QRP62"/>
      <c r="QRQ62"/>
      <c r="QRR62"/>
      <c r="QRS62"/>
      <c r="QRT62"/>
      <c r="QRU62"/>
      <c r="QRV62"/>
      <c r="QRW62"/>
      <c r="QRX62"/>
      <c r="QRY62"/>
      <c r="QRZ62"/>
      <c r="QSA62"/>
      <c r="QSB62"/>
      <c r="QSC62"/>
      <c r="QSD62"/>
      <c r="QSE62"/>
      <c r="QSF62"/>
      <c r="QSG62"/>
      <c r="QSH62"/>
      <c r="QSI62"/>
      <c r="QSJ62"/>
      <c r="QSK62"/>
      <c r="QSL62"/>
      <c r="QSM62"/>
      <c r="QSN62"/>
      <c r="QSO62"/>
      <c r="QSP62"/>
      <c r="QSQ62"/>
      <c r="QSR62"/>
      <c r="QSS62"/>
      <c r="QST62"/>
      <c r="QSU62"/>
      <c r="QSV62"/>
      <c r="QSW62"/>
      <c r="QSX62"/>
      <c r="QSY62"/>
      <c r="QSZ62"/>
      <c r="QTA62"/>
      <c r="QTB62"/>
      <c r="QTC62"/>
      <c r="QTD62"/>
      <c r="QTE62"/>
      <c r="QTF62"/>
      <c r="QTG62"/>
      <c r="QTH62"/>
      <c r="QTI62"/>
      <c r="QTJ62"/>
      <c r="QTK62"/>
      <c r="QTL62"/>
      <c r="QTM62"/>
      <c r="QTN62"/>
      <c r="QTO62"/>
      <c r="QTP62"/>
      <c r="QTQ62"/>
      <c r="QTR62"/>
      <c r="QTS62"/>
      <c r="QTT62"/>
      <c r="QTU62"/>
      <c r="QTV62"/>
      <c r="QTW62"/>
      <c r="QTX62"/>
      <c r="QTY62"/>
      <c r="QTZ62"/>
      <c r="QUA62"/>
      <c r="QUB62"/>
      <c r="QUC62"/>
      <c r="QUD62"/>
      <c r="QUE62"/>
      <c r="QUF62"/>
      <c r="QUG62"/>
      <c r="QUH62"/>
      <c r="QUI62"/>
      <c r="QUJ62"/>
      <c r="QUK62"/>
      <c r="QUL62"/>
      <c r="QUM62"/>
      <c r="QUN62"/>
      <c r="QUO62"/>
      <c r="QUP62"/>
      <c r="QUQ62"/>
      <c r="QUR62"/>
      <c r="QUS62"/>
      <c r="QUT62"/>
      <c r="QUU62"/>
      <c r="QUV62"/>
      <c r="QUW62"/>
      <c r="QUX62"/>
      <c r="QUY62"/>
      <c r="QUZ62"/>
      <c r="QVA62"/>
      <c r="QVB62"/>
      <c r="QVC62"/>
      <c r="QVD62"/>
      <c r="QVE62"/>
      <c r="QVF62"/>
      <c r="QVG62"/>
      <c r="QVH62"/>
      <c r="QVI62"/>
      <c r="QVJ62"/>
      <c r="QVK62"/>
      <c r="QVL62"/>
      <c r="QVM62"/>
      <c r="QVN62"/>
      <c r="QVO62"/>
      <c r="QVP62"/>
      <c r="QVQ62"/>
      <c r="QVR62"/>
      <c r="QVS62"/>
      <c r="QVT62"/>
      <c r="QVU62"/>
      <c r="QVV62"/>
      <c r="QVW62"/>
      <c r="QVX62"/>
      <c r="QVY62"/>
      <c r="QVZ62"/>
      <c r="QWA62"/>
      <c r="QWB62"/>
      <c r="QWC62"/>
      <c r="QWD62"/>
      <c r="QWE62"/>
      <c r="QWF62"/>
      <c r="QWG62"/>
      <c r="QWH62"/>
      <c r="QWI62"/>
      <c r="QWJ62"/>
      <c r="QWK62"/>
      <c r="QWL62"/>
      <c r="QWM62"/>
      <c r="QWN62"/>
      <c r="QWO62"/>
      <c r="QWP62"/>
      <c r="QWQ62"/>
      <c r="QWR62"/>
      <c r="QWS62"/>
      <c r="QWT62"/>
      <c r="QWU62"/>
      <c r="QWV62"/>
      <c r="QWW62"/>
      <c r="QWX62"/>
      <c r="QWY62"/>
      <c r="QWZ62"/>
      <c r="QXA62"/>
      <c r="QXB62"/>
      <c r="QXC62"/>
      <c r="QXD62"/>
      <c r="QXE62"/>
      <c r="QXF62"/>
      <c r="QXG62"/>
      <c r="QXH62"/>
      <c r="QXI62"/>
      <c r="QXJ62"/>
      <c r="QXK62"/>
      <c r="QXL62"/>
      <c r="QXM62"/>
      <c r="QXN62"/>
      <c r="QXO62"/>
      <c r="QXP62"/>
      <c r="QXQ62"/>
      <c r="QXR62"/>
      <c r="QXS62"/>
      <c r="QXT62"/>
      <c r="QXU62"/>
      <c r="QXV62"/>
      <c r="QXW62"/>
      <c r="QXX62"/>
      <c r="QXY62"/>
      <c r="QXZ62"/>
      <c r="QYA62"/>
      <c r="QYB62"/>
      <c r="QYC62"/>
      <c r="QYD62"/>
      <c r="QYE62"/>
      <c r="QYF62"/>
      <c r="QYG62"/>
      <c r="QYH62"/>
      <c r="QYI62"/>
      <c r="QYJ62"/>
      <c r="QYK62"/>
      <c r="QYL62"/>
      <c r="QYM62"/>
      <c r="QYN62"/>
      <c r="QYO62"/>
      <c r="QYP62"/>
      <c r="QYQ62"/>
      <c r="QYR62"/>
      <c r="QYS62"/>
      <c r="QYT62"/>
      <c r="QYU62"/>
      <c r="QYV62"/>
      <c r="QYW62"/>
      <c r="QYX62"/>
      <c r="QYY62"/>
      <c r="QYZ62"/>
      <c r="QZA62"/>
      <c r="QZB62"/>
      <c r="QZC62"/>
      <c r="QZD62"/>
      <c r="QZE62"/>
      <c r="QZF62"/>
      <c r="QZG62"/>
      <c r="QZH62"/>
      <c r="QZI62"/>
      <c r="QZJ62"/>
      <c r="QZK62"/>
      <c r="QZL62"/>
      <c r="QZM62"/>
      <c r="QZN62"/>
      <c r="QZO62"/>
      <c r="QZP62"/>
      <c r="QZQ62"/>
      <c r="QZR62"/>
      <c r="QZS62"/>
      <c r="QZT62"/>
      <c r="QZU62"/>
      <c r="QZV62"/>
      <c r="QZW62"/>
      <c r="QZX62"/>
      <c r="QZY62"/>
      <c r="QZZ62"/>
      <c r="RAA62"/>
      <c r="RAB62"/>
      <c r="RAC62"/>
      <c r="RAD62"/>
      <c r="RAE62"/>
      <c r="RAF62"/>
      <c r="RAG62"/>
      <c r="RAH62"/>
      <c r="RAI62"/>
      <c r="RAJ62"/>
      <c r="RAK62"/>
      <c r="RAL62"/>
      <c r="RAM62"/>
      <c r="RAN62"/>
      <c r="RAO62"/>
      <c r="RAP62"/>
      <c r="RAQ62"/>
      <c r="RAR62"/>
      <c r="RAS62"/>
      <c r="RAT62"/>
      <c r="RAU62"/>
      <c r="RAV62"/>
      <c r="RAW62"/>
      <c r="RAX62"/>
      <c r="RAY62"/>
      <c r="RAZ62"/>
      <c r="RBA62"/>
      <c r="RBB62"/>
      <c r="RBC62"/>
      <c r="RBD62"/>
      <c r="RBE62"/>
      <c r="RBF62"/>
      <c r="RBG62"/>
      <c r="RBH62"/>
      <c r="RBI62"/>
      <c r="RBJ62"/>
      <c r="RBK62"/>
      <c r="RBL62"/>
      <c r="RBM62"/>
      <c r="RBN62"/>
      <c r="RBO62"/>
      <c r="RBP62"/>
      <c r="RBQ62"/>
      <c r="RBR62"/>
      <c r="RBS62"/>
      <c r="RBT62"/>
      <c r="RBU62"/>
      <c r="RBV62"/>
      <c r="RBW62"/>
      <c r="RBX62"/>
      <c r="RBY62"/>
      <c r="RBZ62"/>
      <c r="RCA62"/>
      <c r="RCB62"/>
      <c r="RCC62"/>
      <c r="RCD62"/>
      <c r="RCE62"/>
      <c r="RCF62"/>
      <c r="RCG62"/>
      <c r="RCH62"/>
      <c r="RCI62"/>
      <c r="RCJ62"/>
      <c r="RCK62"/>
      <c r="RCL62"/>
      <c r="RCM62"/>
      <c r="RCN62"/>
      <c r="RCO62"/>
      <c r="RCP62"/>
      <c r="RCQ62"/>
      <c r="RCR62"/>
      <c r="RCS62"/>
      <c r="RCT62"/>
      <c r="RCU62"/>
      <c r="RCV62"/>
      <c r="RCW62"/>
      <c r="RCX62"/>
      <c r="RCY62"/>
      <c r="RCZ62"/>
      <c r="RDA62"/>
      <c r="RDB62"/>
      <c r="RDC62"/>
      <c r="RDD62"/>
      <c r="RDE62"/>
      <c r="RDF62"/>
      <c r="RDG62"/>
      <c r="RDH62"/>
      <c r="RDI62"/>
      <c r="RDJ62"/>
      <c r="RDK62"/>
      <c r="RDL62"/>
      <c r="RDM62"/>
      <c r="RDN62"/>
      <c r="RDO62"/>
      <c r="RDP62"/>
      <c r="RDQ62"/>
      <c r="RDR62"/>
      <c r="RDS62"/>
      <c r="RDT62"/>
      <c r="RDU62"/>
      <c r="RDV62"/>
      <c r="RDW62"/>
      <c r="RDX62"/>
      <c r="RDY62"/>
      <c r="RDZ62"/>
      <c r="REA62"/>
      <c r="REB62"/>
      <c r="REC62"/>
      <c r="RED62"/>
      <c r="REE62"/>
      <c r="REF62"/>
      <c r="REG62"/>
      <c r="REH62"/>
      <c r="REI62"/>
      <c r="REJ62"/>
      <c r="REK62"/>
      <c r="REL62"/>
      <c r="REM62"/>
      <c r="REN62"/>
      <c r="REO62"/>
      <c r="REP62"/>
      <c r="REQ62"/>
      <c r="RER62"/>
      <c r="RES62"/>
      <c r="RET62"/>
      <c r="REU62"/>
      <c r="REV62"/>
      <c r="REW62"/>
      <c r="REX62"/>
      <c r="REY62"/>
      <c r="REZ62"/>
      <c r="RFA62"/>
      <c r="RFB62"/>
      <c r="RFC62"/>
      <c r="RFD62"/>
      <c r="RFE62"/>
      <c r="RFF62"/>
      <c r="RFG62"/>
      <c r="RFH62"/>
      <c r="RFI62"/>
      <c r="RFJ62"/>
      <c r="RFK62"/>
      <c r="RFL62"/>
      <c r="RFM62"/>
      <c r="RFN62"/>
      <c r="RFO62"/>
      <c r="RFP62"/>
      <c r="RFQ62"/>
      <c r="RFR62"/>
      <c r="RFS62"/>
      <c r="RFT62"/>
      <c r="RFU62"/>
      <c r="RFV62"/>
      <c r="RFW62"/>
      <c r="RFX62"/>
      <c r="RFY62"/>
      <c r="RFZ62"/>
      <c r="RGA62"/>
      <c r="RGB62"/>
      <c r="RGC62"/>
      <c r="RGD62"/>
      <c r="RGE62"/>
      <c r="RGF62"/>
      <c r="RGG62"/>
      <c r="RGH62"/>
      <c r="RGI62"/>
      <c r="RGJ62"/>
      <c r="RGK62"/>
      <c r="RGL62"/>
      <c r="RGM62"/>
      <c r="RGN62"/>
      <c r="RGO62"/>
      <c r="RGP62"/>
      <c r="RGQ62"/>
      <c r="RGR62"/>
      <c r="RGS62"/>
      <c r="RGT62"/>
      <c r="RGU62"/>
      <c r="RGV62"/>
      <c r="RGW62"/>
      <c r="RGX62"/>
      <c r="RGY62"/>
      <c r="RGZ62"/>
      <c r="RHA62"/>
      <c r="RHB62"/>
      <c r="RHC62"/>
      <c r="RHD62"/>
      <c r="RHE62"/>
      <c r="RHF62"/>
      <c r="RHG62"/>
      <c r="RHH62"/>
      <c r="RHI62"/>
      <c r="RHJ62"/>
      <c r="RHK62"/>
      <c r="RHL62"/>
      <c r="RHM62"/>
      <c r="RHN62"/>
      <c r="RHO62"/>
      <c r="RHP62"/>
      <c r="RHQ62"/>
      <c r="RHR62"/>
      <c r="RHS62"/>
      <c r="RHT62"/>
      <c r="RHU62"/>
      <c r="RHV62"/>
      <c r="RHW62"/>
      <c r="RHX62"/>
      <c r="RHY62"/>
      <c r="RHZ62"/>
      <c r="RIA62"/>
      <c r="RIB62"/>
      <c r="RIC62"/>
      <c r="RID62"/>
      <c r="RIE62"/>
      <c r="RIF62"/>
      <c r="RIG62"/>
      <c r="RIH62"/>
      <c r="RII62"/>
      <c r="RIJ62"/>
      <c r="RIK62"/>
      <c r="RIL62"/>
      <c r="RIM62"/>
      <c r="RIN62"/>
      <c r="RIO62"/>
      <c r="RIP62"/>
      <c r="RIQ62"/>
      <c r="RIR62"/>
      <c r="RIS62"/>
      <c r="RIT62"/>
      <c r="RIU62"/>
      <c r="RIV62"/>
      <c r="RIW62"/>
      <c r="RIX62"/>
      <c r="RIY62"/>
      <c r="RIZ62"/>
      <c r="RJA62"/>
      <c r="RJB62"/>
      <c r="RJC62"/>
      <c r="RJD62"/>
      <c r="RJE62"/>
      <c r="RJF62"/>
      <c r="RJG62"/>
      <c r="RJH62"/>
      <c r="RJI62"/>
      <c r="RJJ62"/>
      <c r="RJK62"/>
      <c r="RJL62"/>
      <c r="RJM62"/>
      <c r="RJN62"/>
      <c r="RJO62"/>
      <c r="RJP62"/>
      <c r="RJQ62"/>
      <c r="RJR62"/>
      <c r="RJS62"/>
      <c r="RJT62"/>
      <c r="RJU62"/>
      <c r="RJV62"/>
      <c r="RJW62"/>
      <c r="RJX62"/>
      <c r="RJY62"/>
      <c r="RJZ62"/>
      <c r="RKA62"/>
      <c r="RKB62"/>
      <c r="RKC62"/>
      <c r="RKD62"/>
      <c r="RKE62"/>
      <c r="RKF62"/>
      <c r="RKG62"/>
      <c r="RKH62"/>
      <c r="RKI62"/>
      <c r="RKJ62"/>
      <c r="RKK62"/>
      <c r="RKL62"/>
      <c r="RKM62"/>
      <c r="RKN62"/>
      <c r="RKO62"/>
      <c r="RKP62"/>
      <c r="RKQ62"/>
      <c r="RKR62"/>
      <c r="RKS62"/>
      <c r="RKT62"/>
      <c r="RKU62"/>
      <c r="RKV62"/>
      <c r="RKW62"/>
      <c r="RKX62"/>
      <c r="RKY62"/>
      <c r="RKZ62"/>
      <c r="RLA62"/>
      <c r="RLB62"/>
      <c r="RLC62"/>
      <c r="RLD62"/>
      <c r="RLE62"/>
      <c r="RLF62"/>
      <c r="RLG62"/>
      <c r="RLH62"/>
      <c r="RLI62"/>
      <c r="RLJ62"/>
      <c r="RLK62"/>
      <c r="RLL62"/>
      <c r="RLM62"/>
      <c r="RLN62"/>
      <c r="RLO62"/>
      <c r="RLP62"/>
      <c r="RLQ62"/>
      <c r="RLR62"/>
      <c r="RLS62"/>
      <c r="RLT62"/>
      <c r="RLU62"/>
      <c r="RLV62"/>
      <c r="RLW62"/>
      <c r="RLX62"/>
      <c r="RLY62"/>
      <c r="RLZ62"/>
      <c r="RMA62"/>
      <c r="RMB62"/>
      <c r="RMC62"/>
      <c r="RMD62"/>
      <c r="RME62"/>
      <c r="RMF62"/>
      <c r="RMG62"/>
      <c r="RMH62"/>
      <c r="RMI62"/>
      <c r="RMJ62"/>
      <c r="RMK62"/>
      <c r="RML62"/>
      <c r="RMM62"/>
      <c r="RMN62"/>
      <c r="RMO62"/>
      <c r="RMP62"/>
      <c r="RMQ62"/>
      <c r="RMR62"/>
      <c r="RMS62"/>
      <c r="RMT62"/>
      <c r="RMU62"/>
      <c r="RMV62"/>
      <c r="RMW62"/>
      <c r="RMX62"/>
      <c r="RMY62"/>
      <c r="RMZ62"/>
      <c r="RNA62"/>
      <c r="RNB62"/>
      <c r="RNC62"/>
      <c r="RND62"/>
      <c r="RNE62"/>
      <c r="RNF62"/>
      <c r="RNG62"/>
      <c r="RNH62"/>
      <c r="RNI62"/>
      <c r="RNJ62"/>
      <c r="RNK62"/>
      <c r="RNL62"/>
      <c r="RNM62"/>
      <c r="RNN62"/>
      <c r="RNO62"/>
      <c r="RNP62"/>
      <c r="RNQ62"/>
      <c r="RNR62"/>
      <c r="RNS62"/>
      <c r="RNT62"/>
      <c r="RNU62"/>
      <c r="RNV62"/>
      <c r="RNW62"/>
      <c r="RNX62"/>
      <c r="RNY62"/>
      <c r="RNZ62"/>
      <c r="ROA62"/>
      <c r="ROB62"/>
      <c r="ROC62"/>
      <c r="ROD62"/>
      <c r="ROE62"/>
      <c r="ROF62"/>
      <c r="ROG62"/>
      <c r="ROH62"/>
      <c r="ROI62"/>
      <c r="ROJ62"/>
      <c r="ROK62"/>
      <c r="ROL62"/>
      <c r="ROM62"/>
      <c r="RON62"/>
      <c r="ROO62"/>
      <c r="ROP62"/>
      <c r="ROQ62"/>
      <c r="ROR62"/>
      <c r="ROS62"/>
      <c r="ROT62"/>
      <c r="ROU62"/>
      <c r="ROV62"/>
      <c r="ROW62"/>
      <c r="ROX62"/>
      <c r="ROY62"/>
      <c r="ROZ62"/>
      <c r="RPA62"/>
      <c r="RPB62"/>
      <c r="RPC62"/>
      <c r="RPD62"/>
      <c r="RPE62"/>
      <c r="RPF62"/>
      <c r="RPG62"/>
      <c r="RPH62"/>
      <c r="RPI62"/>
      <c r="RPJ62"/>
      <c r="RPK62"/>
      <c r="RPL62"/>
      <c r="RPM62"/>
      <c r="RPN62"/>
      <c r="RPO62"/>
      <c r="RPP62"/>
      <c r="RPQ62"/>
      <c r="RPR62"/>
      <c r="RPS62"/>
      <c r="RPT62"/>
      <c r="RPU62"/>
      <c r="RPV62"/>
      <c r="RPW62"/>
      <c r="RPX62"/>
      <c r="RPY62"/>
      <c r="RPZ62"/>
      <c r="RQA62"/>
      <c r="RQB62"/>
      <c r="RQC62"/>
      <c r="RQD62"/>
      <c r="RQE62"/>
      <c r="RQF62"/>
      <c r="RQG62"/>
      <c r="RQH62"/>
      <c r="RQI62"/>
      <c r="RQJ62"/>
      <c r="RQK62"/>
      <c r="RQL62"/>
      <c r="RQM62"/>
      <c r="RQN62"/>
      <c r="RQO62"/>
      <c r="RQP62"/>
      <c r="RQQ62"/>
      <c r="RQR62"/>
      <c r="RQS62"/>
      <c r="RQT62"/>
      <c r="RQU62"/>
      <c r="RQV62"/>
      <c r="RQW62"/>
      <c r="RQX62"/>
      <c r="RQY62"/>
      <c r="RQZ62"/>
      <c r="RRA62"/>
      <c r="RRB62"/>
      <c r="RRC62"/>
      <c r="RRD62"/>
      <c r="RRE62"/>
      <c r="RRF62"/>
      <c r="RRG62"/>
      <c r="RRH62"/>
      <c r="RRI62"/>
      <c r="RRJ62"/>
      <c r="RRK62"/>
      <c r="RRL62"/>
      <c r="RRM62"/>
      <c r="RRN62"/>
      <c r="RRO62"/>
      <c r="RRP62"/>
      <c r="RRQ62"/>
      <c r="RRR62"/>
      <c r="RRS62"/>
      <c r="RRT62"/>
      <c r="RRU62"/>
      <c r="RRV62"/>
      <c r="RRW62"/>
      <c r="RRX62"/>
      <c r="RRY62"/>
      <c r="RRZ62"/>
      <c r="RSA62"/>
      <c r="RSB62"/>
      <c r="RSC62"/>
      <c r="RSD62"/>
      <c r="RSE62"/>
      <c r="RSF62"/>
      <c r="RSG62"/>
      <c r="RSH62"/>
      <c r="RSI62"/>
      <c r="RSJ62"/>
      <c r="RSK62"/>
      <c r="RSL62"/>
      <c r="RSM62"/>
      <c r="RSN62"/>
      <c r="RSO62"/>
      <c r="RSP62"/>
      <c r="RSQ62"/>
      <c r="RSR62"/>
      <c r="RSS62"/>
      <c r="RST62"/>
      <c r="RSU62"/>
      <c r="RSV62"/>
      <c r="RSW62"/>
      <c r="RSX62"/>
      <c r="RSY62"/>
      <c r="RSZ62"/>
      <c r="RTA62"/>
      <c r="RTB62"/>
      <c r="RTC62"/>
      <c r="RTD62"/>
      <c r="RTE62"/>
      <c r="RTF62"/>
      <c r="RTG62"/>
      <c r="RTH62"/>
      <c r="RTI62"/>
      <c r="RTJ62"/>
      <c r="RTK62"/>
      <c r="RTL62"/>
      <c r="RTM62"/>
      <c r="RTN62"/>
      <c r="RTO62"/>
      <c r="RTP62"/>
      <c r="RTQ62"/>
      <c r="RTR62"/>
      <c r="RTS62"/>
      <c r="RTT62"/>
      <c r="RTU62"/>
      <c r="RTV62"/>
      <c r="RTW62"/>
      <c r="RTX62"/>
      <c r="RTY62"/>
      <c r="RTZ62"/>
      <c r="RUA62"/>
      <c r="RUB62"/>
      <c r="RUC62"/>
      <c r="RUD62"/>
      <c r="RUE62"/>
      <c r="RUF62"/>
      <c r="RUG62"/>
      <c r="RUH62"/>
      <c r="RUI62"/>
      <c r="RUJ62"/>
      <c r="RUK62"/>
      <c r="RUL62"/>
      <c r="RUM62"/>
      <c r="RUN62"/>
      <c r="RUO62"/>
      <c r="RUP62"/>
      <c r="RUQ62"/>
      <c r="RUR62"/>
      <c r="RUS62"/>
      <c r="RUT62"/>
      <c r="RUU62"/>
      <c r="RUV62"/>
      <c r="RUW62"/>
      <c r="RUX62"/>
      <c r="RUY62"/>
      <c r="RUZ62"/>
      <c r="RVA62"/>
      <c r="RVB62"/>
      <c r="RVC62"/>
      <c r="RVD62"/>
      <c r="RVE62"/>
      <c r="RVF62"/>
      <c r="RVG62"/>
      <c r="RVH62"/>
      <c r="RVI62"/>
      <c r="RVJ62"/>
      <c r="RVK62"/>
      <c r="RVL62"/>
      <c r="RVM62"/>
      <c r="RVN62"/>
      <c r="RVO62"/>
      <c r="RVP62"/>
      <c r="RVQ62"/>
      <c r="RVR62"/>
      <c r="RVS62"/>
      <c r="RVT62"/>
      <c r="RVU62"/>
      <c r="RVV62"/>
      <c r="RVW62"/>
      <c r="RVX62"/>
      <c r="RVY62"/>
      <c r="RVZ62"/>
      <c r="RWA62"/>
      <c r="RWB62"/>
      <c r="RWC62"/>
      <c r="RWD62"/>
      <c r="RWE62"/>
      <c r="RWF62"/>
      <c r="RWG62"/>
      <c r="RWH62"/>
      <c r="RWI62"/>
      <c r="RWJ62"/>
      <c r="RWK62"/>
      <c r="RWL62"/>
      <c r="RWM62"/>
      <c r="RWN62"/>
      <c r="RWO62"/>
      <c r="RWP62"/>
      <c r="RWQ62"/>
      <c r="RWR62"/>
      <c r="RWS62"/>
      <c r="RWT62"/>
      <c r="RWU62"/>
      <c r="RWV62"/>
      <c r="RWW62"/>
      <c r="RWX62"/>
      <c r="RWY62"/>
      <c r="RWZ62"/>
      <c r="RXA62"/>
      <c r="RXB62"/>
      <c r="RXC62"/>
      <c r="RXD62"/>
      <c r="RXE62"/>
      <c r="RXF62"/>
      <c r="RXG62"/>
      <c r="RXH62"/>
      <c r="RXI62"/>
      <c r="RXJ62"/>
      <c r="RXK62"/>
      <c r="RXL62"/>
      <c r="RXM62"/>
      <c r="RXN62"/>
      <c r="RXO62"/>
      <c r="RXP62"/>
      <c r="RXQ62"/>
      <c r="RXR62"/>
      <c r="RXS62"/>
      <c r="RXT62"/>
      <c r="RXU62"/>
      <c r="RXV62"/>
      <c r="RXW62"/>
      <c r="RXX62"/>
      <c r="RXY62"/>
      <c r="RXZ62"/>
      <c r="RYA62"/>
      <c r="RYB62"/>
      <c r="RYC62"/>
      <c r="RYD62"/>
      <c r="RYE62"/>
      <c r="RYF62"/>
      <c r="RYG62"/>
      <c r="RYH62"/>
      <c r="RYI62"/>
      <c r="RYJ62"/>
      <c r="RYK62"/>
      <c r="RYL62"/>
      <c r="RYM62"/>
      <c r="RYN62"/>
      <c r="RYO62"/>
      <c r="RYP62"/>
      <c r="RYQ62"/>
      <c r="RYR62"/>
      <c r="RYS62"/>
      <c r="RYT62"/>
      <c r="RYU62"/>
      <c r="RYV62"/>
      <c r="RYW62"/>
      <c r="RYX62"/>
      <c r="RYY62"/>
      <c r="RYZ62"/>
      <c r="RZA62"/>
      <c r="RZB62"/>
      <c r="RZC62"/>
      <c r="RZD62"/>
      <c r="RZE62"/>
      <c r="RZF62"/>
      <c r="RZG62"/>
      <c r="RZH62"/>
      <c r="RZI62"/>
      <c r="RZJ62"/>
      <c r="RZK62"/>
      <c r="RZL62"/>
      <c r="RZM62"/>
      <c r="RZN62"/>
      <c r="RZO62"/>
      <c r="RZP62"/>
      <c r="RZQ62"/>
      <c r="RZR62"/>
      <c r="RZS62"/>
      <c r="RZT62"/>
      <c r="RZU62"/>
      <c r="RZV62"/>
      <c r="RZW62"/>
      <c r="RZX62"/>
      <c r="RZY62"/>
      <c r="RZZ62"/>
      <c r="SAA62"/>
      <c r="SAB62"/>
      <c r="SAC62"/>
      <c r="SAD62"/>
      <c r="SAE62"/>
      <c r="SAF62"/>
      <c r="SAG62"/>
      <c r="SAH62"/>
      <c r="SAI62"/>
      <c r="SAJ62"/>
      <c r="SAK62"/>
      <c r="SAL62"/>
      <c r="SAM62"/>
      <c r="SAN62"/>
      <c r="SAO62"/>
      <c r="SAP62"/>
      <c r="SAQ62"/>
      <c r="SAR62"/>
      <c r="SAS62"/>
      <c r="SAT62"/>
      <c r="SAU62"/>
      <c r="SAV62"/>
      <c r="SAW62"/>
      <c r="SAX62"/>
      <c r="SAY62"/>
      <c r="SAZ62"/>
      <c r="SBA62"/>
      <c r="SBB62"/>
      <c r="SBC62"/>
      <c r="SBD62"/>
      <c r="SBE62"/>
      <c r="SBF62"/>
      <c r="SBG62"/>
      <c r="SBH62"/>
      <c r="SBI62"/>
      <c r="SBJ62"/>
      <c r="SBK62"/>
      <c r="SBL62"/>
      <c r="SBM62"/>
      <c r="SBN62"/>
      <c r="SBO62"/>
      <c r="SBP62"/>
      <c r="SBQ62"/>
      <c r="SBR62"/>
      <c r="SBS62"/>
      <c r="SBT62"/>
      <c r="SBU62"/>
      <c r="SBV62"/>
      <c r="SBW62"/>
      <c r="SBX62"/>
      <c r="SBY62"/>
      <c r="SBZ62"/>
      <c r="SCA62"/>
      <c r="SCB62"/>
      <c r="SCC62"/>
      <c r="SCD62"/>
      <c r="SCE62"/>
      <c r="SCF62"/>
      <c r="SCG62"/>
      <c r="SCH62"/>
      <c r="SCI62"/>
      <c r="SCJ62"/>
      <c r="SCK62"/>
      <c r="SCL62"/>
      <c r="SCM62"/>
      <c r="SCN62"/>
      <c r="SCO62"/>
      <c r="SCP62"/>
      <c r="SCQ62"/>
      <c r="SCR62"/>
      <c r="SCS62"/>
      <c r="SCT62"/>
      <c r="SCU62"/>
      <c r="SCV62"/>
      <c r="SCW62"/>
      <c r="SCX62"/>
      <c r="SCY62"/>
      <c r="SCZ62"/>
      <c r="SDA62"/>
      <c r="SDB62"/>
      <c r="SDC62"/>
      <c r="SDD62"/>
      <c r="SDE62"/>
      <c r="SDF62"/>
      <c r="SDG62"/>
      <c r="SDH62"/>
      <c r="SDI62"/>
      <c r="SDJ62"/>
      <c r="SDK62"/>
      <c r="SDL62"/>
      <c r="SDM62"/>
      <c r="SDN62"/>
      <c r="SDO62"/>
      <c r="SDP62"/>
      <c r="SDQ62"/>
      <c r="SDR62"/>
      <c r="SDS62"/>
      <c r="SDT62"/>
      <c r="SDU62"/>
      <c r="SDV62"/>
      <c r="SDW62"/>
      <c r="SDX62"/>
      <c r="SDY62"/>
      <c r="SDZ62"/>
      <c r="SEA62"/>
      <c r="SEB62"/>
      <c r="SEC62"/>
      <c r="SED62"/>
      <c r="SEE62"/>
      <c r="SEF62"/>
      <c r="SEG62"/>
      <c r="SEH62"/>
      <c r="SEI62"/>
      <c r="SEJ62"/>
      <c r="SEK62"/>
      <c r="SEL62"/>
      <c r="SEM62"/>
      <c r="SEN62"/>
      <c r="SEO62"/>
      <c r="SEP62"/>
      <c r="SEQ62"/>
      <c r="SER62"/>
      <c r="SES62"/>
      <c r="SET62"/>
      <c r="SEU62"/>
      <c r="SEV62"/>
      <c r="SEW62"/>
      <c r="SEX62"/>
      <c r="SEY62"/>
      <c r="SEZ62"/>
      <c r="SFA62"/>
      <c r="SFB62"/>
      <c r="SFC62"/>
      <c r="SFD62"/>
      <c r="SFE62"/>
      <c r="SFF62"/>
      <c r="SFG62"/>
      <c r="SFH62"/>
      <c r="SFI62"/>
      <c r="SFJ62"/>
      <c r="SFK62"/>
      <c r="SFL62"/>
      <c r="SFM62"/>
      <c r="SFN62"/>
      <c r="SFO62"/>
      <c r="SFP62"/>
      <c r="SFQ62"/>
      <c r="SFR62"/>
      <c r="SFS62"/>
      <c r="SFT62"/>
      <c r="SFU62"/>
      <c r="SFV62"/>
      <c r="SFW62"/>
      <c r="SFX62"/>
      <c r="SFY62"/>
      <c r="SFZ62"/>
      <c r="SGA62"/>
      <c r="SGB62"/>
      <c r="SGC62"/>
      <c r="SGD62"/>
      <c r="SGE62"/>
      <c r="SGF62"/>
      <c r="SGG62"/>
      <c r="SGH62"/>
      <c r="SGI62"/>
      <c r="SGJ62"/>
      <c r="SGK62"/>
      <c r="SGL62"/>
      <c r="SGM62"/>
      <c r="SGN62"/>
      <c r="SGO62"/>
      <c r="SGP62"/>
      <c r="SGQ62"/>
      <c r="SGR62"/>
      <c r="SGS62"/>
      <c r="SGT62"/>
      <c r="SGU62"/>
      <c r="SGV62"/>
      <c r="SGW62"/>
      <c r="SGX62"/>
      <c r="SGY62"/>
      <c r="SGZ62"/>
      <c r="SHA62"/>
      <c r="SHB62"/>
      <c r="SHC62"/>
      <c r="SHD62"/>
      <c r="SHE62"/>
      <c r="SHF62"/>
      <c r="SHG62"/>
      <c r="SHH62"/>
      <c r="SHI62"/>
      <c r="SHJ62"/>
      <c r="SHK62"/>
      <c r="SHL62"/>
      <c r="SHM62"/>
      <c r="SHN62"/>
      <c r="SHO62"/>
      <c r="SHP62"/>
      <c r="SHQ62"/>
      <c r="SHR62"/>
      <c r="SHS62"/>
      <c r="SHT62"/>
      <c r="SHU62"/>
      <c r="SHV62"/>
      <c r="SHW62"/>
      <c r="SHX62"/>
      <c r="SHY62"/>
      <c r="SHZ62"/>
      <c r="SIA62"/>
      <c r="SIB62"/>
      <c r="SIC62"/>
      <c r="SID62"/>
      <c r="SIE62"/>
      <c r="SIF62"/>
      <c r="SIG62"/>
      <c r="SIH62"/>
      <c r="SII62"/>
      <c r="SIJ62"/>
      <c r="SIK62"/>
      <c r="SIL62"/>
      <c r="SIM62"/>
      <c r="SIN62"/>
      <c r="SIO62"/>
      <c r="SIP62"/>
      <c r="SIQ62"/>
      <c r="SIR62"/>
      <c r="SIS62"/>
      <c r="SIT62"/>
      <c r="SIU62"/>
      <c r="SIV62"/>
      <c r="SIW62"/>
      <c r="SIX62"/>
      <c r="SIY62"/>
      <c r="SIZ62"/>
      <c r="SJA62"/>
      <c r="SJB62"/>
      <c r="SJC62"/>
      <c r="SJD62"/>
      <c r="SJE62"/>
      <c r="SJF62"/>
      <c r="SJG62"/>
      <c r="SJH62"/>
      <c r="SJI62"/>
      <c r="SJJ62"/>
      <c r="SJK62"/>
      <c r="SJL62"/>
      <c r="SJM62"/>
      <c r="SJN62"/>
      <c r="SJO62"/>
      <c r="SJP62"/>
      <c r="SJQ62"/>
      <c r="SJR62"/>
      <c r="SJS62"/>
      <c r="SJT62"/>
      <c r="SJU62"/>
      <c r="SJV62"/>
      <c r="SJW62"/>
      <c r="SJX62"/>
      <c r="SJY62"/>
      <c r="SJZ62"/>
      <c r="SKA62"/>
      <c r="SKB62"/>
      <c r="SKC62"/>
      <c r="SKD62"/>
      <c r="SKE62"/>
      <c r="SKF62"/>
      <c r="SKG62"/>
      <c r="SKH62"/>
      <c r="SKI62"/>
      <c r="SKJ62"/>
      <c r="SKK62"/>
      <c r="SKL62"/>
      <c r="SKM62"/>
      <c r="SKN62"/>
      <c r="SKO62"/>
      <c r="SKP62"/>
      <c r="SKQ62"/>
      <c r="SKR62"/>
      <c r="SKS62"/>
      <c r="SKT62"/>
      <c r="SKU62"/>
      <c r="SKV62"/>
      <c r="SKW62"/>
      <c r="SKX62"/>
      <c r="SKY62"/>
      <c r="SKZ62"/>
      <c r="SLA62"/>
      <c r="SLB62"/>
      <c r="SLC62"/>
      <c r="SLD62"/>
      <c r="SLE62"/>
      <c r="SLF62"/>
      <c r="SLG62"/>
      <c r="SLH62"/>
      <c r="SLI62"/>
      <c r="SLJ62"/>
      <c r="SLK62"/>
      <c r="SLL62"/>
      <c r="SLM62"/>
      <c r="SLN62"/>
      <c r="SLO62"/>
      <c r="SLP62"/>
      <c r="SLQ62"/>
      <c r="SLR62"/>
      <c r="SLS62"/>
      <c r="SLT62"/>
      <c r="SLU62"/>
      <c r="SLV62"/>
      <c r="SLW62"/>
      <c r="SLX62"/>
      <c r="SLY62"/>
      <c r="SLZ62"/>
      <c r="SMA62"/>
      <c r="SMB62"/>
      <c r="SMC62"/>
      <c r="SMD62"/>
      <c r="SME62"/>
      <c r="SMF62"/>
      <c r="SMG62"/>
      <c r="SMH62"/>
      <c r="SMI62"/>
      <c r="SMJ62"/>
      <c r="SMK62"/>
      <c r="SML62"/>
      <c r="SMM62"/>
      <c r="SMN62"/>
      <c r="SMO62"/>
      <c r="SMP62"/>
      <c r="SMQ62"/>
      <c r="SMR62"/>
      <c r="SMS62"/>
      <c r="SMT62"/>
      <c r="SMU62"/>
      <c r="SMV62"/>
      <c r="SMW62"/>
      <c r="SMX62"/>
      <c r="SMY62"/>
      <c r="SMZ62"/>
      <c r="SNA62"/>
      <c r="SNB62"/>
      <c r="SNC62"/>
      <c r="SND62"/>
      <c r="SNE62"/>
      <c r="SNF62"/>
      <c r="SNG62"/>
      <c r="SNH62"/>
      <c r="SNI62"/>
      <c r="SNJ62"/>
      <c r="SNK62"/>
      <c r="SNL62"/>
      <c r="SNM62"/>
      <c r="SNN62"/>
      <c r="SNO62"/>
      <c r="SNP62"/>
      <c r="SNQ62"/>
      <c r="SNR62"/>
      <c r="SNS62"/>
      <c r="SNT62"/>
      <c r="SNU62"/>
      <c r="SNV62"/>
      <c r="SNW62"/>
      <c r="SNX62"/>
      <c r="SNY62"/>
      <c r="SNZ62"/>
      <c r="SOA62"/>
      <c r="SOB62"/>
      <c r="SOC62"/>
      <c r="SOD62"/>
      <c r="SOE62"/>
      <c r="SOF62"/>
      <c r="SOG62"/>
      <c r="SOH62"/>
      <c r="SOI62"/>
      <c r="SOJ62"/>
      <c r="SOK62"/>
      <c r="SOL62"/>
      <c r="SOM62"/>
      <c r="SON62"/>
      <c r="SOO62"/>
      <c r="SOP62"/>
      <c r="SOQ62"/>
      <c r="SOR62"/>
      <c r="SOS62"/>
      <c r="SOT62"/>
      <c r="SOU62"/>
      <c r="SOV62"/>
      <c r="SOW62"/>
      <c r="SOX62"/>
      <c r="SOY62"/>
      <c r="SOZ62"/>
      <c r="SPA62"/>
      <c r="SPB62"/>
      <c r="SPC62"/>
      <c r="SPD62"/>
      <c r="SPE62"/>
      <c r="SPF62"/>
      <c r="SPG62"/>
      <c r="SPH62"/>
      <c r="SPI62"/>
      <c r="SPJ62"/>
      <c r="SPK62"/>
      <c r="SPL62"/>
      <c r="SPM62"/>
      <c r="SPN62"/>
      <c r="SPO62"/>
      <c r="SPP62"/>
      <c r="SPQ62"/>
      <c r="SPR62"/>
      <c r="SPS62"/>
      <c r="SPT62"/>
      <c r="SPU62"/>
      <c r="SPV62"/>
      <c r="SPW62"/>
      <c r="SPX62"/>
      <c r="SPY62"/>
      <c r="SPZ62"/>
      <c r="SQA62"/>
      <c r="SQB62"/>
      <c r="SQC62"/>
      <c r="SQD62"/>
      <c r="SQE62"/>
      <c r="SQF62"/>
      <c r="SQG62"/>
      <c r="SQH62"/>
      <c r="SQI62"/>
      <c r="SQJ62"/>
      <c r="SQK62"/>
      <c r="SQL62"/>
      <c r="SQM62"/>
      <c r="SQN62"/>
      <c r="SQO62"/>
      <c r="SQP62"/>
      <c r="SQQ62"/>
      <c r="SQR62"/>
      <c r="SQS62"/>
      <c r="SQT62"/>
      <c r="SQU62"/>
      <c r="SQV62"/>
      <c r="SQW62"/>
      <c r="SQX62"/>
      <c r="SQY62"/>
      <c r="SQZ62"/>
      <c r="SRA62"/>
      <c r="SRB62"/>
      <c r="SRC62"/>
      <c r="SRD62"/>
      <c r="SRE62"/>
      <c r="SRF62"/>
      <c r="SRG62"/>
      <c r="SRH62"/>
      <c r="SRI62"/>
      <c r="SRJ62"/>
      <c r="SRK62"/>
      <c r="SRL62"/>
      <c r="SRM62"/>
      <c r="SRN62"/>
      <c r="SRO62"/>
      <c r="SRP62"/>
      <c r="SRQ62"/>
      <c r="SRR62"/>
      <c r="SRS62"/>
      <c r="SRT62"/>
      <c r="SRU62"/>
      <c r="SRV62"/>
      <c r="SRW62"/>
      <c r="SRX62"/>
      <c r="SRY62"/>
      <c r="SRZ62"/>
      <c r="SSA62"/>
      <c r="SSB62"/>
      <c r="SSC62"/>
      <c r="SSD62"/>
      <c r="SSE62"/>
      <c r="SSF62"/>
      <c r="SSG62"/>
      <c r="SSH62"/>
      <c r="SSI62"/>
      <c r="SSJ62"/>
      <c r="SSK62"/>
      <c r="SSL62"/>
      <c r="SSM62"/>
      <c r="SSN62"/>
      <c r="SSO62"/>
      <c r="SSP62"/>
      <c r="SSQ62"/>
      <c r="SSR62"/>
      <c r="SSS62"/>
      <c r="SST62"/>
      <c r="SSU62"/>
      <c r="SSV62"/>
      <c r="SSW62"/>
      <c r="SSX62"/>
      <c r="SSY62"/>
      <c r="SSZ62"/>
      <c r="STA62"/>
      <c r="STB62"/>
      <c r="STC62"/>
      <c r="STD62"/>
      <c r="STE62"/>
      <c r="STF62"/>
      <c r="STG62"/>
      <c r="STH62"/>
      <c r="STI62"/>
      <c r="STJ62"/>
      <c r="STK62"/>
      <c r="STL62"/>
      <c r="STM62"/>
      <c r="STN62"/>
      <c r="STO62"/>
      <c r="STP62"/>
      <c r="STQ62"/>
      <c r="STR62"/>
      <c r="STS62"/>
      <c r="STT62"/>
      <c r="STU62"/>
      <c r="STV62"/>
      <c r="STW62"/>
      <c r="STX62"/>
      <c r="STY62"/>
      <c r="STZ62"/>
      <c r="SUA62"/>
      <c r="SUB62"/>
      <c r="SUC62"/>
      <c r="SUD62"/>
      <c r="SUE62"/>
      <c r="SUF62"/>
      <c r="SUG62"/>
      <c r="SUH62"/>
      <c r="SUI62"/>
      <c r="SUJ62"/>
      <c r="SUK62"/>
      <c r="SUL62"/>
      <c r="SUM62"/>
      <c r="SUN62"/>
      <c r="SUO62"/>
      <c r="SUP62"/>
      <c r="SUQ62"/>
      <c r="SUR62"/>
      <c r="SUS62"/>
      <c r="SUT62"/>
      <c r="SUU62"/>
      <c r="SUV62"/>
      <c r="SUW62"/>
      <c r="SUX62"/>
      <c r="SUY62"/>
      <c r="SUZ62"/>
      <c r="SVA62"/>
      <c r="SVB62"/>
      <c r="SVC62"/>
      <c r="SVD62"/>
      <c r="SVE62"/>
      <c r="SVF62"/>
      <c r="SVG62"/>
      <c r="SVH62"/>
      <c r="SVI62"/>
      <c r="SVJ62"/>
      <c r="SVK62"/>
      <c r="SVL62"/>
      <c r="SVM62"/>
      <c r="SVN62"/>
      <c r="SVO62"/>
      <c r="SVP62"/>
      <c r="SVQ62"/>
      <c r="SVR62"/>
      <c r="SVS62"/>
      <c r="SVT62"/>
      <c r="SVU62"/>
      <c r="SVV62"/>
      <c r="SVW62"/>
      <c r="SVX62"/>
      <c r="SVY62"/>
      <c r="SVZ62"/>
      <c r="SWA62"/>
      <c r="SWB62"/>
      <c r="SWC62"/>
      <c r="SWD62"/>
      <c r="SWE62"/>
      <c r="SWF62"/>
      <c r="SWG62"/>
      <c r="SWH62"/>
      <c r="SWI62"/>
      <c r="SWJ62"/>
      <c r="SWK62"/>
      <c r="SWL62"/>
      <c r="SWM62"/>
      <c r="SWN62"/>
      <c r="SWO62"/>
      <c r="SWP62"/>
      <c r="SWQ62"/>
      <c r="SWR62"/>
      <c r="SWS62"/>
      <c r="SWT62"/>
      <c r="SWU62"/>
      <c r="SWV62"/>
      <c r="SWW62"/>
      <c r="SWX62"/>
      <c r="SWY62"/>
      <c r="SWZ62"/>
      <c r="SXA62"/>
      <c r="SXB62"/>
      <c r="SXC62"/>
      <c r="SXD62"/>
      <c r="SXE62"/>
      <c r="SXF62"/>
      <c r="SXG62"/>
      <c r="SXH62"/>
      <c r="SXI62"/>
      <c r="SXJ62"/>
      <c r="SXK62"/>
      <c r="SXL62"/>
      <c r="SXM62"/>
      <c r="SXN62"/>
      <c r="SXO62"/>
      <c r="SXP62"/>
      <c r="SXQ62"/>
      <c r="SXR62"/>
      <c r="SXS62"/>
      <c r="SXT62"/>
      <c r="SXU62"/>
      <c r="SXV62"/>
      <c r="SXW62"/>
      <c r="SXX62"/>
      <c r="SXY62"/>
      <c r="SXZ62"/>
      <c r="SYA62"/>
      <c r="SYB62"/>
      <c r="SYC62"/>
      <c r="SYD62"/>
      <c r="SYE62"/>
      <c r="SYF62"/>
      <c r="SYG62"/>
      <c r="SYH62"/>
      <c r="SYI62"/>
      <c r="SYJ62"/>
      <c r="SYK62"/>
      <c r="SYL62"/>
      <c r="SYM62"/>
      <c r="SYN62"/>
      <c r="SYO62"/>
      <c r="SYP62"/>
      <c r="SYQ62"/>
      <c r="SYR62"/>
      <c r="SYS62"/>
      <c r="SYT62"/>
      <c r="SYU62"/>
      <c r="SYV62"/>
      <c r="SYW62"/>
      <c r="SYX62"/>
      <c r="SYY62"/>
      <c r="SYZ62"/>
      <c r="SZA62"/>
      <c r="SZB62"/>
      <c r="SZC62"/>
      <c r="SZD62"/>
      <c r="SZE62"/>
      <c r="SZF62"/>
      <c r="SZG62"/>
      <c r="SZH62"/>
      <c r="SZI62"/>
      <c r="SZJ62"/>
      <c r="SZK62"/>
      <c r="SZL62"/>
      <c r="SZM62"/>
      <c r="SZN62"/>
      <c r="SZO62"/>
      <c r="SZP62"/>
      <c r="SZQ62"/>
      <c r="SZR62"/>
      <c r="SZS62"/>
      <c r="SZT62"/>
      <c r="SZU62"/>
      <c r="SZV62"/>
      <c r="SZW62"/>
      <c r="SZX62"/>
      <c r="SZY62"/>
      <c r="SZZ62"/>
      <c r="TAA62"/>
      <c r="TAB62"/>
      <c r="TAC62"/>
      <c r="TAD62"/>
      <c r="TAE62"/>
      <c r="TAF62"/>
      <c r="TAG62"/>
      <c r="TAH62"/>
      <c r="TAI62"/>
      <c r="TAJ62"/>
      <c r="TAK62"/>
      <c r="TAL62"/>
      <c r="TAM62"/>
      <c r="TAN62"/>
      <c r="TAO62"/>
      <c r="TAP62"/>
      <c r="TAQ62"/>
      <c r="TAR62"/>
      <c r="TAS62"/>
      <c r="TAT62"/>
      <c r="TAU62"/>
      <c r="TAV62"/>
      <c r="TAW62"/>
      <c r="TAX62"/>
      <c r="TAY62"/>
      <c r="TAZ62"/>
      <c r="TBA62"/>
      <c r="TBB62"/>
      <c r="TBC62"/>
      <c r="TBD62"/>
      <c r="TBE62"/>
      <c r="TBF62"/>
      <c r="TBG62"/>
      <c r="TBH62"/>
      <c r="TBI62"/>
      <c r="TBJ62"/>
      <c r="TBK62"/>
      <c r="TBL62"/>
      <c r="TBM62"/>
      <c r="TBN62"/>
      <c r="TBO62"/>
      <c r="TBP62"/>
      <c r="TBQ62"/>
      <c r="TBR62"/>
      <c r="TBS62"/>
      <c r="TBT62"/>
      <c r="TBU62"/>
      <c r="TBV62"/>
      <c r="TBW62"/>
      <c r="TBX62"/>
      <c r="TBY62"/>
      <c r="TBZ62"/>
      <c r="TCA62"/>
      <c r="TCB62"/>
      <c r="TCC62"/>
      <c r="TCD62"/>
      <c r="TCE62"/>
      <c r="TCF62"/>
      <c r="TCG62"/>
      <c r="TCH62"/>
      <c r="TCI62"/>
      <c r="TCJ62"/>
      <c r="TCK62"/>
      <c r="TCL62"/>
      <c r="TCM62"/>
      <c r="TCN62"/>
      <c r="TCO62"/>
      <c r="TCP62"/>
      <c r="TCQ62"/>
      <c r="TCR62"/>
      <c r="TCS62"/>
      <c r="TCT62"/>
      <c r="TCU62"/>
      <c r="TCV62"/>
      <c r="TCW62"/>
      <c r="TCX62"/>
      <c r="TCY62"/>
      <c r="TCZ62"/>
      <c r="TDA62"/>
      <c r="TDB62"/>
      <c r="TDC62"/>
      <c r="TDD62"/>
      <c r="TDE62"/>
      <c r="TDF62"/>
      <c r="TDG62"/>
      <c r="TDH62"/>
      <c r="TDI62"/>
      <c r="TDJ62"/>
      <c r="TDK62"/>
      <c r="TDL62"/>
      <c r="TDM62"/>
      <c r="TDN62"/>
      <c r="TDO62"/>
      <c r="TDP62"/>
      <c r="TDQ62"/>
      <c r="TDR62"/>
      <c r="TDS62"/>
      <c r="TDT62"/>
      <c r="TDU62"/>
      <c r="TDV62"/>
      <c r="TDW62"/>
      <c r="TDX62"/>
      <c r="TDY62"/>
      <c r="TDZ62"/>
      <c r="TEA62"/>
      <c r="TEB62"/>
      <c r="TEC62"/>
      <c r="TED62"/>
      <c r="TEE62"/>
      <c r="TEF62"/>
      <c r="TEG62"/>
      <c r="TEH62"/>
      <c r="TEI62"/>
      <c r="TEJ62"/>
      <c r="TEK62"/>
      <c r="TEL62"/>
      <c r="TEM62"/>
      <c r="TEN62"/>
      <c r="TEO62"/>
      <c r="TEP62"/>
      <c r="TEQ62"/>
      <c r="TER62"/>
      <c r="TES62"/>
      <c r="TET62"/>
      <c r="TEU62"/>
      <c r="TEV62"/>
      <c r="TEW62"/>
      <c r="TEX62"/>
      <c r="TEY62"/>
      <c r="TEZ62"/>
      <c r="TFA62"/>
      <c r="TFB62"/>
      <c r="TFC62"/>
      <c r="TFD62"/>
      <c r="TFE62"/>
      <c r="TFF62"/>
      <c r="TFG62"/>
      <c r="TFH62"/>
      <c r="TFI62"/>
      <c r="TFJ62"/>
      <c r="TFK62"/>
      <c r="TFL62"/>
      <c r="TFM62"/>
      <c r="TFN62"/>
      <c r="TFO62"/>
      <c r="TFP62"/>
      <c r="TFQ62"/>
      <c r="TFR62"/>
      <c r="TFS62"/>
      <c r="TFT62"/>
      <c r="TFU62"/>
      <c r="TFV62"/>
      <c r="TFW62"/>
      <c r="TFX62"/>
      <c r="TFY62"/>
      <c r="TFZ62"/>
      <c r="TGA62"/>
      <c r="TGB62"/>
      <c r="TGC62"/>
      <c r="TGD62"/>
      <c r="TGE62"/>
      <c r="TGF62"/>
      <c r="TGG62"/>
      <c r="TGH62"/>
      <c r="TGI62"/>
      <c r="TGJ62"/>
      <c r="TGK62"/>
      <c r="TGL62"/>
      <c r="TGM62"/>
      <c r="TGN62"/>
      <c r="TGO62"/>
      <c r="TGP62"/>
      <c r="TGQ62"/>
      <c r="TGR62"/>
      <c r="TGS62"/>
      <c r="TGT62"/>
      <c r="TGU62"/>
      <c r="TGV62"/>
      <c r="TGW62"/>
      <c r="TGX62"/>
      <c r="TGY62"/>
      <c r="TGZ62"/>
      <c r="THA62"/>
      <c r="THB62"/>
      <c r="THC62"/>
      <c r="THD62"/>
      <c r="THE62"/>
      <c r="THF62"/>
      <c r="THG62"/>
      <c r="THH62"/>
      <c r="THI62"/>
      <c r="THJ62"/>
      <c r="THK62"/>
      <c r="THL62"/>
      <c r="THM62"/>
      <c r="THN62"/>
      <c r="THO62"/>
      <c r="THP62"/>
      <c r="THQ62"/>
      <c r="THR62"/>
      <c r="THS62"/>
      <c r="THT62"/>
      <c r="THU62"/>
      <c r="THV62"/>
      <c r="THW62"/>
      <c r="THX62"/>
      <c r="THY62"/>
      <c r="THZ62"/>
      <c r="TIA62"/>
      <c r="TIB62"/>
      <c r="TIC62"/>
      <c r="TID62"/>
      <c r="TIE62"/>
      <c r="TIF62"/>
      <c r="TIG62"/>
      <c r="TIH62"/>
      <c r="TII62"/>
      <c r="TIJ62"/>
      <c r="TIK62"/>
      <c r="TIL62"/>
      <c r="TIM62"/>
      <c r="TIN62"/>
      <c r="TIO62"/>
      <c r="TIP62"/>
      <c r="TIQ62"/>
      <c r="TIR62"/>
      <c r="TIS62"/>
      <c r="TIT62"/>
      <c r="TIU62"/>
      <c r="TIV62"/>
      <c r="TIW62"/>
      <c r="TIX62"/>
      <c r="TIY62"/>
      <c r="TIZ62"/>
      <c r="TJA62"/>
      <c r="TJB62"/>
      <c r="TJC62"/>
      <c r="TJD62"/>
      <c r="TJE62"/>
      <c r="TJF62"/>
      <c r="TJG62"/>
      <c r="TJH62"/>
      <c r="TJI62"/>
      <c r="TJJ62"/>
      <c r="TJK62"/>
      <c r="TJL62"/>
      <c r="TJM62"/>
      <c r="TJN62"/>
      <c r="TJO62"/>
      <c r="TJP62"/>
      <c r="TJQ62"/>
      <c r="TJR62"/>
      <c r="TJS62"/>
      <c r="TJT62"/>
      <c r="TJU62"/>
      <c r="TJV62"/>
      <c r="TJW62"/>
      <c r="TJX62"/>
      <c r="TJY62"/>
      <c r="TJZ62"/>
      <c r="TKA62"/>
      <c r="TKB62"/>
      <c r="TKC62"/>
      <c r="TKD62"/>
      <c r="TKE62"/>
      <c r="TKF62"/>
      <c r="TKG62"/>
      <c r="TKH62"/>
      <c r="TKI62"/>
      <c r="TKJ62"/>
      <c r="TKK62"/>
      <c r="TKL62"/>
      <c r="TKM62"/>
      <c r="TKN62"/>
      <c r="TKO62"/>
      <c r="TKP62"/>
      <c r="TKQ62"/>
      <c r="TKR62"/>
      <c r="TKS62"/>
      <c r="TKT62"/>
      <c r="TKU62"/>
      <c r="TKV62"/>
      <c r="TKW62"/>
      <c r="TKX62"/>
      <c r="TKY62"/>
      <c r="TKZ62"/>
      <c r="TLA62"/>
      <c r="TLB62"/>
      <c r="TLC62"/>
      <c r="TLD62"/>
      <c r="TLE62"/>
      <c r="TLF62"/>
      <c r="TLG62"/>
      <c r="TLH62"/>
      <c r="TLI62"/>
      <c r="TLJ62"/>
      <c r="TLK62"/>
      <c r="TLL62"/>
      <c r="TLM62"/>
      <c r="TLN62"/>
      <c r="TLO62"/>
      <c r="TLP62"/>
      <c r="TLQ62"/>
      <c r="TLR62"/>
      <c r="TLS62"/>
      <c r="TLT62"/>
      <c r="TLU62"/>
      <c r="TLV62"/>
      <c r="TLW62"/>
      <c r="TLX62"/>
      <c r="TLY62"/>
      <c r="TLZ62"/>
      <c r="TMA62"/>
      <c r="TMB62"/>
      <c r="TMC62"/>
      <c r="TMD62"/>
      <c r="TME62"/>
      <c r="TMF62"/>
      <c r="TMG62"/>
      <c r="TMH62"/>
      <c r="TMI62"/>
      <c r="TMJ62"/>
      <c r="TMK62"/>
      <c r="TML62"/>
      <c r="TMM62"/>
      <c r="TMN62"/>
      <c r="TMO62"/>
      <c r="TMP62"/>
      <c r="TMQ62"/>
      <c r="TMR62"/>
      <c r="TMS62"/>
      <c r="TMT62"/>
      <c r="TMU62"/>
      <c r="TMV62"/>
      <c r="TMW62"/>
      <c r="TMX62"/>
      <c r="TMY62"/>
      <c r="TMZ62"/>
      <c r="TNA62"/>
      <c r="TNB62"/>
      <c r="TNC62"/>
      <c r="TND62"/>
      <c r="TNE62"/>
      <c r="TNF62"/>
      <c r="TNG62"/>
      <c r="TNH62"/>
      <c r="TNI62"/>
      <c r="TNJ62"/>
      <c r="TNK62"/>
      <c r="TNL62"/>
      <c r="TNM62"/>
      <c r="TNN62"/>
      <c r="TNO62"/>
      <c r="TNP62"/>
      <c r="TNQ62"/>
      <c r="TNR62"/>
      <c r="TNS62"/>
      <c r="TNT62"/>
      <c r="TNU62"/>
      <c r="TNV62"/>
      <c r="TNW62"/>
      <c r="TNX62"/>
      <c r="TNY62"/>
      <c r="TNZ62"/>
      <c r="TOA62"/>
      <c r="TOB62"/>
      <c r="TOC62"/>
      <c r="TOD62"/>
      <c r="TOE62"/>
      <c r="TOF62"/>
      <c r="TOG62"/>
      <c r="TOH62"/>
      <c r="TOI62"/>
      <c r="TOJ62"/>
      <c r="TOK62"/>
      <c r="TOL62"/>
      <c r="TOM62"/>
      <c r="TON62"/>
      <c r="TOO62"/>
      <c r="TOP62"/>
      <c r="TOQ62"/>
      <c r="TOR62"/>
      <c r="TOS62"/>
      <c r="TOT62"/>
      <c r="TOU62"/>
      <c r="TOV62"/>
      <c r="TOW62"/>
      <c r="TOX62"/>
      <c r="TOY62"/>
      <c r="TOZ62"/>
      <c r="TPA62"/>
      <c r="TPB62"/>
      <c r="TPC62"/>
      <c r="TPD62"/>
      <c r="TPE62"/>
      <c r="TPF62"/>
      <c r="TPG62"/>
      <c r="TPH62"/>
      <c r="TPI62"/>
      <c r="TPJ62"/>
      <c r="TPK62"/>
      <c r="TPL62"/>
      <c r="TPM62"/>
      <c r="TPN62"/>
      <c r="TPO62"/>
      <c r="TPP62"/>
      <c r="TPQ62"/>
      <c r="TPR62"/>
      <c r="TPS62"/>
      <c r="TPT62"/>
      <c r="TPU62"/>
      <c r="TPV62"/>
      <c r="TPW62"/>
      <c r="TPX62"/>
      <c r="TPY62"/>
      <c r="TPZ62"/>
      <c r="TQA62"/>
      <c r="TQB62"/>
      <c r="TQC62"/>
      <c r="TQD62"/>
      <c r="TQE62"/>
      <c r="TQF62"/>
      <c r="TQG62"/>
      <c r="TQH62"/>
      <c r="TQI62"/>
      <c r="TQJ62"/>
      <c r="TQK62"/>
      <c r="TQL62"/>
      <c r="TQM62"/>
      <c r="TQN62"/>
      <c r="TQO62"/>
      <c r="TQP62"/>
      <c r="TQQ62"/>
      <c r="TQR62"/>
      <c r="TQS62"/>
      <c r="TQT62"/>
      <c r="TQU62"/>
      <c r="TQV62"/>
      <c r="TQW62"/>
      <c r="TQX62"/>
      <c r="TQY62"/>
      <c r="TQZ62"/>
      <c r="TRA62"/>
      <c r="TRB62"/>
      <c r="TRC62"/>
      <c r="TRD62"/>
      <c r="TRE62"/>
      <c r="TRF62"/>
      <c r="TRG62"/>
      <c r="TRH62"/>
      <c r="TRI62"/>
      <c r="TRJ62"/>
      <c r="TRK62"/>
      <c r="TRL62"/>
      <c r="TRM62"/>
      <c r="TRN62"/>
      <c r="TRO62"/>
      <c r="TRP62"/>
      <c r="TRQ62"/>
      <c r="TRR62"/>
      <c r="TRS62"/>
      <c r="TRT62"/>
      <c r="TRU62"/>
      <c r="TRV62"/>
      <c r="TRW62"/>
      <c r="TRX62"/>
      <c r="TRY62"/>
      <c r="TRZ62"/>
      <c r="TSA62"/>
      <c r="TSB62"/>
      <c r="TSC62"/>
      <c r="TSD62"/>
      <c r="TSE62"/>
      <c r="TSF62"/>
      <c r="TSG62"/>
      <c r="TSH62"/>
      <c r="TSI62"/>
      <c r="TSJ62"/>
      <c r="TSK62"/>
      <c r="TSL62"/>
      <c r="TSM62"/>
      <c r="TSN62"/>
      <c r="TSO62"/>
      <c r="TSP62"/>
      <c r="TSQ62"/>
      <c r="TSR62"/>
      <c r="TSS62"/>
      <c r="TST62"/>
      <c r="TSU62"/>
      <c r="TSV62"/>
      <c r="TSW62"/>
      <c r="TSX62"/>
      <c r="TSY62"/>
      <c r="TSZ62"/>
      <c r="TTA62"/>
      <c r="TTB62"/>
      <c r="TTC62"/>
      <c r="TTD62"/>
      <c r="TTE62"/>
      <c r="TTF62"/>
      <c r="TTG62"/>
      <c r="TTH62"/>
      <c r="TTI62"/>
      <c r="TTJ62"/>
      <c r="TTK62"/>
      <c r="TTL62"/>
      <c r="TTM62"/>
      <c r="TTN62"/>
      <c r="TTO62"/>
      <c r="TTP62"/>
      <c r="TTQ62"/>
      <c r="TTR62"/>
      <c r="TTS62"/>
      <c r="TTT62"/>
      <c r="TTU62"/>
      <c r="TTV62"/>
      <c r="TTW62"/>
      <c r="TTX62"/>
      <c r="TTY62"/>
      <c r="TTZ62"/>
      <c r="TUA62"/>
      <c r="TUB62"/>
      <c r="TUC62"/>
      <c r="TUD62"/>
      <c r="TUE62"/>
      <c r="TUF62"/>
      <c r="TUG62"/>
      <c r="TUH62"/>
      <c r="TUI62"/>
      <c r="TUJ62"/>
      <c r="TUK62"/>
      <c r="TUL62"/>
      <c r="TUM62"/>
      <c r="TUN62"/>
      <c r="TUO62"/>
      <c r="TUP62"/>
      <c r="TUQ62"/>
      <c r="TUR62"/>
      <c r="TUS62"/>
      <c r="TUT62"/>
      <c r="TUU62"/>
      <c r="TUV62"/>
      <c r="TUW62"/>
      <c r="TUX62"/>
      <c r="TUY62"/>
      <c r="TUZ62"/>
      <c r="TVA62"/>
      <c r="TVB62"/>
      <c r="TVC62"/>
      <c r="TVD62"/>
      <c r="TVE62"/>
      <c r="TVF62"/>
      <c r="TVG62"/>
      <c r="TVH62"/>
      <c r="TVI62"/>
      <c r="TVJ62"/>
      <c r="TVK62"/>
      <c r="TVL62"/>
      <c r="TVM62"/>
      <c r="TVN62"/>
      <c r="TVO62"/>
      <c r="TVP62"/>
      <c r="TVQ62"/>
      <c r="TVR62"/>
      <c r="TVS62"/>
      <c r="TVT62"/>
      <c r="TVU62"/>
      <c r="TVV62"/>
      <c r="TVW62"/>
      <c r="TVX62"/>
      <c r="TVY62"/>
      <c r="TVZ62"/>
      <c r="TWA62"/>
      <c r="TWB62"/>
      <c r="TWC62"/>
      <c r="TWD62"/>
      <c r="TWE62"/>
      <c r="TWF62"/>
      <c r="TWG62"/>
      <c r="TWH62"/>
      <c r="TWI62"/>
      <c r="TWJ62"/>
      <c r="TWK62"/>
      <c r="TWL62"/>
      <c r="TWM62"/>
      <c r="TWN62"/>
      <c r="TWO62"/>
      <c r="TWP62"/>
      <c r="TWQ62"/>
      <c r="TWR62"/>
      <c r="TWS62"/>
      <c r="TWT62"/>
      <c r="TWU62"/>
      <c r="TWV62"/>
      <c r="TWW62"/>
      <c r="TWX62"/>
      <c r="TWY62"/>
      <c r="TWZ62"/>
      <c r="TXA62"/>
      <c r="TXB62"/>
      <c r="TXC62"/>
      <c r="TXD62"/>
      <c r="TXE62"/>
      <c r="TXF62"/>
      <c r="TXG62"/>
      <c r="TXH62"/>
      <c r="TXI62"/>
      <c r="TXJ62"/>
      <c r="TXK62"/>
      <c r="TXL62"/>
      <c r="TXM62"/>
      <c r="TXN62"/>
      <c r="TXO62"/>
      <c r="TXP62"/>
      <c r="TXQ62"/>
      <c r="TXR62"/>
      <c r="TXS62"/>
      <c r="TXT62"/>
      <c r="TXU62"/>
      <c r="TXV62"/>
      <c r="TXW62"/>
      <c r="TXX62"/>
      <c r="TXY62"/>
      <c r="TXZ62"/>
      <c r="TYA62"/>
      <c r="TYB62"/>
      <c r="TYC62"/>
      <c r="TYD62"/>
      <c r="TYE62"/>
      <c r="TYF62"/>
      <c r="TYG62"/>
      <c r="TYH62"/>
      <c r="TYI62"/>
      <c r="TYJ62"/>
      <c r="TYK62"/>
      <c r="TYL62"/>
      <c r="TYM62"/>
      <c r="TYN62"/>
      <c r="TYO62"/>
      <c r="TYP62"/>
      <c r="TYQ62"/>
      <c r="TYR62"/>
      <c r="TYS62"/>
      <c r="TYT62"/>
      <c r="TYU62"/>
      <c r="TYV62"/>
      <c r="TYW62"/>
      <c r="TYX62"/>
      <c r="TYY62"/>
      <c r="TYZ62"/>
      <c r="TZA62"/>
      <c r="TZB62"/>
      <c r="TZC62"/>
      <c r="TZD62"/>
      <c r="TZE62"/>
      <c r="TZF62"/>
      <c r="TZG62"/>
      <c r="TZH62"/>
      <c r="TZI62"/>
      <c r="TZJ62"/>
      <c r="TZK62"/>
      <c r="TZL62"/>
      <c r="TZM62"/>
      <c r="TZN62"/>
      <c r="TZO62"/>
      <c r="TZP62"/>
      <c r="TZQ62"/>
      <c r="TZR62"/>
      <c r="TZS62"/>
      <c r="TZT62"/>
      <c r="TZU62"/>
      <c r="TZV62"/>
      <c r="TZW62"/>
      <c r="TZX62"/>
      <c r="TZY62"/>
      <c r="TZZ62"/>
      <c r="UAA62"/>
      <c r="UAB62"/>
      <c r="UAC62"/>
      <c r="UAD62"/>
      <c r="UAE62"/>
      <c r="UAF62"/>
      <c r="UAG62"/>
      <c r="UAH62"/>
      <c r="UAI62"/>
      <c r="UAJ62"/>
      <c r="UAK62"/>
      <c r="UAL62"/>
      <c r="UAM62"/>
      <c r="UAN62"/>
      <c r="UAO62"/>
      <c r="UAP62"/>
      <c r="UAQ62"/>
      <c r="UAR62"/>
      <c r="UAS62"/>
      <c r="UAT62"/>
      <c r="UAU62"/>
      <c r="UAV62"/>
      <c r="UAW62"/>
      <c r="UAX62"/>
      <c r="UAY62"/>
      <c r="UAZ62"/>
      <c r="UBA62"/>
      <c r="UBB62"/>
      <c r="UBC62"/>
      <c r="UBD62"/>
      <c r="UBE62"/>
      <c r="UBF62"/>
      <c r="UBG62"/>
      <c r="UBH62"/>
      <c r="UBI62"/>
      <c r="UBJ62"/>
      <c r="UBK62"/>
      <c r="UBL62"/>
      <c r="UBM62"/>
      <c r="UBN62"/>
      <c r="UBO62"/>
      <c r="UBP62"/>
      <c r="UBQ62"/>
      <c r="UBR62"/>
      <c r="UBS62"/>
      <c r="UBT62"/>
      <c r="UBU62"/>
      <c r="UBV62"/>
      <c r="UBW62"/>
      <c r="UBX62"/>
      <c r="UBY62"/>
      <c r="UBZ62"/>
      <c r="UCA62"/>
      <c r="UCB62"/>
      <c r="UCC62"/>
      <c r="UCD62"/>
      <c r="UCE62"/>
      <c r="UCF62"/>
      <c r="UCG62"/>
      <c r="UCH62"/>
      <c r="UCI62"/>
      <c r="UCJ62"/>
      <c r="UCK62"/>
      <c r="UCL62"/>
      <c r="UCM62"/>
      <c r="UCN62"/>
      <c r="UCO62"/>
      <c r="UCP62"/>
      <c r="UCQ62"/>
      <c r="UCR62"/>
      <c r="UCS62"/>
      <c r="UCT62"/>
      <c r="UCU62"/>
      <c r="UCV62"/>
      <c r="UCW62"/>
      <c r="UCX62"/>
      <c r="UCY62"/>
      <c r="UCZ62"/>
      <c r="UDA62"/>
      <c r="UDB62"/>
      <c r="UDC62"/>
      <c r="UDD62"/>
      <c r="UDE62"/>
      <c r="UDF62"/>
      <c r="UDG62"/>
      <c r="UDH62"/>
      <c r="UDI62"/>
      <c r="UDJ62"/>
      <c r="UDK62"/>
      <c r="UDL62"/>
      <c r="UDM62"/>
      <c r="UDN62"/>
      <c r="UDO62"/>
      <c r="UDP62"/>
      <c r="UDQ62"/>
      <c r="UDR62"/>
      <c r="UDS62"/>
      <c r="UDT62"/>
      <c r="UDU62"/>
      <c r="UDV62"/>
      <c r="UDW62"/>
      <c r="UDX62"/>
      <c r="UDY62"/>
      <c r="UDZ62"/>
      <c r="UEA62"/>
      <c r="UEB62"/>
      <c r="UEC62"/>
      <c r="UED62"/>
      <c r="UEE62"/>
      <c r="UEF62"/>
      <c r="UEG62"/>
      <c r="UEH62"/>
      <c r="UEI62"/>
      <c r="UEJ62"/>
      <c r="UEK62"/>
      <c r="UEL62"/>
      <c r="UEM62"/>
      <c r="UEN62"/>
      <c r="UEO62"/>
      <c r="UEP62"/>
      <c r="UEQ62"/>
      <c r="UER62"/>
      <c r="UES62"/>
      <c r="UET62"/>
      <c r="UEU62"/>
      <c r="UEV62"/>
      <c r="UEW62"/>
      <c r="UEX62"/>
      <c r="UEY62"/>
      <c r="UEZ62"/>
      <c r="UFA62"/>
      <c r="UFB62"/>
      <c r="UFC62"/>
      <c r="UFD62"/>
      <c r="UFE62"/>
      <c r="UFF62"/>
      <c r="UFG62"/>
      <c r="UFH62"/>
      <c r="UFI62"/>
      <c r="UFJ62"/>
      <c r="UFK62"/>
      <c r="UFL62"/>
      <c r="UFM62"/>
      <c r="UFN62"/>
      <c r="UFO62"/>
      <c r="UFP62"/>
      <c r="UFQ62"/>
      <c r="UFR62"/>
      <c r="UFS62"/>
      <c r="UFT62"/>
      <c r="UFU62"/>
      <c r="UFV62"/>
      <c r="UFW62"/>
      <c r="UFX62"/>
      <c r="UFY62"/>
      <c r="UFZ62"/>
      <c r="UGA62"/>
      <c r="UGB62"/>
      <c r="UGC62"/>
      <c r="UGD62"/>
      <c r="UGE62"/>
      <c r="UGF62"/>
      <c r="UGG62"/>
      <c r="UGH62"/>
      <c r="UGI62"/>
      <c r="UGJ62"/>
      <c r="UGK62"/>
      <c r="UGL62"/>
      <c r="UGM62"/>
      <c r="UGN62"/>
      <c r="UGO62"/>
      <c r="UGP62"/>
      <c r="UGQ62"/>
      <c r="UGR62"/>
      <c r="UGS62"/>
      <c r="UGT62"/>
      <c r="UGU62"/>
      <c r="UGV62"/>
      <c r="UGW62"/>
      <c r="UGX62"/>
      <c r="UGY62"/>
      <c r="UGZ62"/>
      <c r="UHA62"/>
      <c r="UHB62"/>
      <c r="UHC62"/>
      <c r="UHD62"/>
      <c r="UHE62"/>
      <c r="UHF62"/>
      <c r="UHG62"/>
      <c r="UHH62"/>
      <c r="UHI62"/>
      <c r="UHJ62"/>
      <c r="UHK62"/>
      <c r="UHL62"/>
      <c r="UHM62"/>
      <c r="UHN62"/>
      <c r="UHO62"/>
      <c r="UHP62"/>
      <c r="UHQ62"/>
      <c r="UHR62"/>
      <c r="UHS62"/>
      <c r="UHT62"/>
      <c r="UHU62"/>
      <c r="UHV62"/>
      <c r="UHW62"/>
      <c r="UHX62"/>
      <c r="UHY62"/>
      <c r="UHZ62"/>
      <c r="UIA62"/>
      <c r="UIB62"/>
      <c r="UIC62"/>
      <c r="UID62"/>
      <c r="UIE62"/>
      <c r="UIF62"/>
      <c r="UIG62"/>
      <c r="UIH62"/>
      <c r="UII62"/>
      <c r="UIJ62"/>
      <c r="UIK62"/>
      <c r="UIL62"/>
      <c r="UIM62"/>
      <c r="UIN62"/>
      <c r="UIO62"/>
      <c r="UIP62"/>
      <c r="UIQ62"/>
      <c r="UIR62"/>
      <c r="UIS62"/>
      <c r="UIT62"/>
      <c r="UIU62"/>
      <c r="UIV62"/>
      <c r="UIW62"/>
      <c r="UIX62"/>
      <c r="UIY62"/>
      <c r="UIZ62"/>
      <c r="UJA62"/>
      <c r="UJB62"/>
      <c r="UJC62"/>
      <c r="UJD62"/>
      <c r="UJE62"/>
      <c r="UJF62"/>
      <c r="UJG62"/>
      <c r="UJH62"/>
      <c r="UJI62"/>
      <c r="UJJ62"/>
      <c r="UJK62"/>
      <c r="UJL62"/>
      <c r="UJM62"/>
      <c r="UJN62"/>
      <c r="UJO62"/>
      <c r="UJP62"/>
      <c r="UJQ62"/>
      <c r="UJR62"/>
      <c r="UJS62"/>
      <c r="UJT62"/>
      <c r="UJU62"/>
      <c r="UJV62"/>
      <c r="UJW62"/>
      <c r="UJX62"/>
      <c r="UJY62"/>
      <c r="UJZ62"/>
      <c r="UKA62"/>
      <c r="UKB62"/>
      <c r="UKC62"/>
      <c r="UKD62"/>
      <c r="UKE62"/>
      <c r="UKF62"/>
      <c r="UKG62"/>
      <c r="UKH62"/>
      <c r="UKI62"/>
      <c r="UKJ62"/>
      <c r="UKK62"/>
      <c r="UKL62"/>
      <c r="UKM62"/>
      <c r="UKN62"/>
      <c r="UKO62"/>
      <c r="UKP62"/>
      <c r="UKQ62"/>
      <c r="UKR62"/>
      <c r="UKS62"/>
      <c r="UKT62"/>
      <c r="UKU62"/>
      <c r="UKV62"/>
      <c r="UKW62"/>
      <c r="UKX62"/>
      <c r="UKY62"/>
      <c r="UKZ62"/>
      <c r="ULA62"/>
      <c r="ULB62"/>
      <c r="ULC62"/>
      <c r="ULD62"/>
      <c r="ULE62"/>
      <c r="ULF62"/>
      <c r="ULG62"/>
      <c r="ULH62"/>
      <c r="ULI62"/>
      <c r="ULJ62"/>
      <c r="ULK62"/>
      <c r="ULL62"/>
      <c r="ULM62"/>
      <c r="ULN62"/>
      <c r="ULO62"/>
      <c r="ULP62"/>
      <c r="ULQ62"/>
      <c r="ULR62"/>
      <c r="ULS62"/>
      <c r="ULT62"/>
      <c r="ULU62"/>
      <c r="ULV62"/>
      <c r="ULW62"/>
      <c r="ULX62"/>
      <c r="ULY62"/>
      <c r="ULZ62"/>
      <c r="UMA62"/>
      <c r="UMB62"/>
      <c r="UMC62"/>
      <c r="UMD62"/>
      <c r="UME62"/>
      <c r="UMF62"/>
      <c r="UMG62"/>
      <c r="UMH62"/>
      <c r="UMI62"/>
      <c r="UMJ62"/>
      <c r="UMK62"/>
      <c r="UML62"/>
      <c r="UMM62"/>
      <c r="UMN62"/>
      <c r="UMO62"/>
      <c r="UMP62"/>
      <c r="UMQ62"/>
      <c r="UMR62"/>
      <c r="UMS62"/>
      <c r="UMT62"/>
      <c r="UMU62"/>
      <c r="UMV62"/>
      <c r="UMW62"/>
      <c r="UMX62"/>
      <c r="UMY62"/>
      <c r="UMZ62"/>
      <c r="UNA62"/>
      <c r="UNB62"/>
      <c r="UNC62"/>
      <c r="UND62"/>
      <c r="UNE62"/>
      <c r="UNF62"/>
      <c r="UNG62"/>
      <c r="UNH62"/>
      <c r="UNI62"/>
      <c r="UNJ62"/>
      <c r="UNK62"/>
      <c r="UNL62"/>
      <c r="UNM62"/>
      <c r="UNN62"/>
      <c r="UNO62"/>
      <c r="UNP62"/>
      <c r="UNQ62"/>
      <c r="UNR62"/>
      <c r="UNS62"/>
      <c r="UNT62"/>
      <c r="UNU62"/>
      <c r="UNV62"/>
      <c r="UNW62"/>
      <c r="UNX62"/>
      <c r="UNY62"/>
      <c r="UNZ62"/>
      <c r="UOA62"/>
      <c r="UOB62"/>
      <c r="UOC62"/>
      <c r="UOD62"/>
      <c r="UOE62"/>
      <c r="UOF62"/>
      <c r="UOG62"/>
      <c r="UOH62"/>
      <c r="UOI62"/>
      <c r="UOJ62"/>
      <c r="UOK62"/>
      <c r="UOL62"/>
      <c r="UOM62"/>
      <c r="UON62"/>
      <c r="UOO62"/>
      <c r="UOP62"/>
      <c r="UOQ62"/>
      <c r="UOR62"/>
      <c r="UOS62"/>
      <c r="UOT62"/>
      <c r="UOU62"/>
      <c r="UOV62"/>
      <c r="UOW62"/>
      <c r="UOX62"/>
      <c r="UOY62"/>
      <c r="UOZ62"/>
      <c r="UPA62"/>
      <c r="UPB62"/>
      <c r="UPC62"/>
      <c r="UPD62"/>
      <c r="UPE62"/>
      <c r="UPF62"/>
      <c r="UPG62"/>
      <c r="UPH62"/>
      <c r="UPI62"/>
      <c r="UPJ62"/>
      <c r="UPK62"/>
      <c r="UPL62"/>
      <c r="UPM62"/>
      <c r="UPN62"/>
      <c r="UPO62"/>
      <c r="UPP62"/>
      <c r="UPQ62"/>
      <c r="UPR62"/>
      <c r="UPS62"/>
      <c r="UPT62"/>
      <c r="UPU62"/>
      <c r="UPV62"/>
      <c r="UPW62"/>
      <c r="UPX62"/>
      <c r="UPY62"/>
      <c r="UPZ62"/>
      <c r="UQA62"/>
      <c r="UQB62"/>
      <c r="UQC62"/>
      <c r="UQD62"/>
      <c r="UQE62"/>
      <c r="UQF62"/>
      <c r="UQG62"/>
      <c r="UQH62"/>
      <c r="UQI62"/>
      <c r="UQJ62"/>
      <c r="UQK62"/>
      <c r="UQL62"/>
      <c r="UQM62"/>
      <c r="UQN62"/>
      <c r="UQO62"/>
      <c r="UQP62"/>
      <c r="UQQ62"/>
      <c r="UQR62"/>
      <c r="UQS62"/>
      <c r="UQT62"/>
      <c r="UQU62"/>
      <c r="UQV62"/>
      <c r="UQW62"/>
      <c r="UQX62"/>
      <c r="UQY62"/>
      <c r="UQZ62"/>
      <c r="URA62"/>
      <c r="URB62"/>
      <c r="URC62"/>
      <c r="URD62"/>
      <c r="URE62"/>
      <c r="URF62"/>
      <c r="URG62"/>
      <c r="URH62"/>
      <c r="URI62"/>
      <c r="URJ62"/>
      <c r="URK62"/>
      <c r="URL62"/>
      <c r="URM62"/>
      <c r="URN62"/>
      <c r="URO62"/>
      <c r="URP62"/>
      <c r="URQ62"/>
      <c r="URR62"/>
      <c r="URS62"/>
      <c r="URT62"/>
      <c r="URU62"/>
      <c r="URV62"/>
      <c r="URW62"/>
      <c r="URX62"/>
      <c r="URY62"/>
      <c r="URZ62"/>
      <c r="USA62"/>
      <c r="USB62"/>
      <c r="USC62"/>
      <c r="USD62"/>
      <c r="USE62"/>
      <c r="USF62"/>
      <c r="USG62"/>
      <c r="USH62"/>
      <c r="USI62"/>
      <c r="USJ62"/>
      <c r="USK62"/>
      <c r="USL62"/>
      <c r="USM62"/>
      <c r="USN62"/>
      <c r="USO62"/>
      <c r="USP62"/>
      <c r="USQ62"/>
      <c r="USR62"/>
      <c r="USS62"/>
      <c r="UST62"/>
      <c r="USU62"/>
      <c r="USV62"/>
      <c r="USW62"/>
      <c r="USX62"/>
      <c r="USY62"/>
      <c r="USZ62"/>
      <c r="UTA62"/>
      <c r="UTB62"/>
      <c r="UTC62"/>
      <c r="UTD62"/>
      <c r="UTE62"/>
      <c r="UTF62"/>
      <c r="UTG62"/>
      <c r="UTH62"/>
      <c r="UTI62"/>
      <c r="UTJ62"/>
      <c r="UTK62"/>
      <c r="UTL62"/>
      <c r="UTM62"/>
      <c r="UTN62"/>
      <c r="UTO62"/>
      <c r="UTP62"/>
      <c r="UTQ62"/>
      <c r="UTR62"/>
      <c r="UTS62"/>
      <c r="UTT62"/>
      <c r="UTU62"/>
      <c r="UTV62"/>
      <c r="UTW62"/>
      <c r="UTX62"/>
      <c r="UTY62"/>
      <c r="UTZ62"/>
      <c r="UUA62"/>
      <c r="UUB62"/>
      <c r="UUC62"/>
      <c r="UUD62"/>
      <c r="UUE62"/>
      <c r="UUF62"/>
      <c r="UUG62"/>
      <c r="UUH62"/>
      <c r="UUI62"/>
      <c r="UUJ62"/>
      <c r="UUK62"/>
      <c r="UUL62"/>
      <c r="UUM62"/>
      <c r="UUN62"/>
      <c r="UUO62"/>
      <c r="UUP62"/>
      <c r="UUQ62"/>
      <c r="UUR62"/>
      <c r="UUS62"/>
      <c r="UUT62"/>
      <c r="UUU62"/>
      <c r="UUV62"/>
      <c r="UUW62"/>
      <c r="UUX62"/>
      <c r="UUY62"/>
      <c r="UUZ62"/>
      <c r="UVA62"/>
      <c r="UVB62"/>
      <c r="UVC62"/>
      <c r="UVD62"/>
      <c r="UVE62"/>
      <c r="UVF62"/>
      <c r="UVG62"/>
      <c r="UVH62"/>
      <c r="UVI62"/>
      <c r="UVJ62"/>
      <c r="UVK62"/>
      <c r="UVL62"/>
      <c r="UVM62"/>
      <c r="UVN62"/>
      <c r="UVO62"/>
      <c r="UVP62"/>
      <c r="UVQ62"/>
      <c r="UVR62"/>
      <c r="UVS62"/>
      <c r="UVT62"/>
      <c r="UVU62"/>
      <c r="UVV62"/>
      <c r="UVW62"/>
      <c r="UVX62"/>
      <c r="UVY62"/>
      <c r="UVZ62"/>
      <c r="UWA62"/>
      <c r="UWB62"/>
      <c r="UWC62"/>
      <c r="UWD62"/>
      <c r="UWE62"/>
      <c r="UWF62"/>
      <c r="UWG62"/>
      <c r="UWH62"/>
      <c r="UWI62"/>
      <c r="UWJ62"/>
      <c r="UWK62"/>
      <c r="UWL62"/>
      <c r="UWM62"/>
      <c r="UWN62"/>
      <c r="UWO62"/>
      <c r="UWP62"/>
      <c r="UWQ62"/>
      <c r="UWR62"/>
      <c r="UWS62"/>
      <c r="UWT62"/>
      <c r="UWU62"/>
      <c r="UWV62"/>
      <c r="UWW62"/>
      <c r="UWX62"/>
      <c r="UWY62"/>
      <c r="UWZ62"/>
      <c r="UXA62"/>
      <c r="UXB62"/>
      <c r="UXC62"/>
      <c r="UXD62"/>
      <c r="UXE62"/>
      <c r="UXF62"/>
      <c r="UXG62"/>
      <c r="UXH62"/>
      <c r="UXI62"/>
      <c r="UXJ62"/>
      <c r="UXK62"/>
      <c r="UXL62"/>
      <c r="UXM62"/>
      <c r="UXN62"/>
      <c r="UXO62"/>
      <c r="UXP62"/>
      <c r="UXQ62"/>
      <c r="UXR62"/>
      <c r="UXS62"/>
      <c r="UXT62"/>
      <c r="UXU62"/>
      <c r="UXV62"/>
      <c r="UXW62"/>
      <c r="UXX62"/>
      <c r="UXY62"/>
      <c r="UXZ62"/>
      <c r="UYA62"/>
      <c r="UYB62"/>
      <c r="UYC62"/>
      <c r="UYD62"/>
      <c r="UYE62"/>
      <c r="UYF62"/>
      <c r="UYG62"/>
      <c r="UYH62"/>
      <c r="UYI62"/>
      <c r="UYJ62"/>
      <c r="UYK62"/>
      <c r="UYL62"/>
      <c r="UYM62"/>
      <c r="UYN62"/>
      <c r="UYO62"/>
      <c r="UYP62"/>
      <c r="UYQ62"/>
      <c r="UYR62"/>
      <c r="UYS62"/>
      <c r="UYT62"/>
      <c r="UYU62"/>
      <c r="UYV62"/>
      <c r="UYW62"/>
      <c r="UYX62"/>
      <c r="UYY62"/>
      <c r="UYZ62"/>
      <c r="UZA62"/>
      <c r="UZB62"/>
      <c r="UZC62"/>
      <c r="UZD62"/>
      <c r="UZE62"/>
      <c r="UZF62"/>
      <c r="UZG62"/>
      <c r="UZH62"/>
      <c r="UZI62"/>
      <c r="UZJ62"/>
      <c r="UZK62"/>
      <c r="UZL62"/>
      <c r="UZM62"/>
      <c r="UZN62"/>
      <c r="UZO62"/>
      <c r="UZP62"/>
      <c r="UZQ62"/>
      <c r="UZR62"/>
      <c r="UZS62"/>
      <c r="UZT62"/>
      <c r="UZU62"/>
      <c r="UZV62"/>
      <c r="UZW62"/>
      <c r="UZX62"/>
      <c r="UZY62"/>
      <c r="UZZ62"/>
      <c r="VAA62"/>
      <c r="VAB62"/>
      <c r="VAC62"/>
      <c r="VAD62"/>
      <c r="VAE62"/>
      <c r="VAF62"/>
      <c r="VAG62"/>
      <c r="VAH62"/>
      <c r="VAI62"/>
      <c r="VAJ62"/>
      <c r="VAK62"/>
      <c r="VAL62"/>
      <c r="VAM62"/>
      <c r="VAN62"/>
      <c r="VAO62"/>
      <c r="VAP62"/>
      <c r="VAQ62"/>
      <c r="VAR62"/>
      <c r="VAS62"/>
      <c r="VAT62"/>
      <c r="VAU62"/>
      <c r="VAV62"/>
      <c r="VAW62"/>
      <c r="VAX62"/>
      <c r="VAY62"/>
      <c r="VAZ62"/>
      <c r="VBA62"/>
      <c r="VBB62"/>
      <c r="VBC62"/>
      <c r="VBD62"/>
      <c r="VBE62"/>
      <c r="VBF62"/>
      <c r="VBG62"/>
      <c r="VBH62"/>
      <c r="VBI62"/>
      <c r="VBJ62"/>
      <c r="VBK62"/>
      <c r="VBL62"/>
      <c r="VBM62"/>
      <c r="VBN62"/>
      <c r="VBO62"/>
      <c r="VBP62"/>
      <c r="VBQ62"/>
      <c r="VBR62"/>
      <c r="VBS62"/>
      <c r="VBT62"/>
      <c r="VBU62"/>
      <c r="VBV62"/>
      <c r="VBW62"/>
      <c r="VBX62"/>
      <c r="VBY62"/>
      <c r="VBZ62"/>
      <c r="VCA62"/>
      <c r="VCB62"/>
      <c r="VCC62"/>
      <c r="VCD62"/>
      <c r="VCE62"/>
      <c r="VCF62"/>
      <c r="VCG62"/>
      <c r="VCH62"/>
      <c r="VCI62"/>
      <c r="VCJ62"/>
      <c r="VCK62"/>
      <c r="VCL62"/>
      <c r="VCM62"/>
      <c r="VCN62"/>
      <c r="VCO62"/>
      <c r="VCP62"/>
      <c r="VCQ62"/>
      <c r="VCR62"/>
      <c r="VCS62"/>
      <c r="VCT62"/>
      <c r="VCU62"/>
      <c r="VCV62"/>
      <c r="VCW62"/>
      <c r="VCX62"/>
      <c r="VCY62"/>
      <c r="VCZ62"/>
      <c r="VDA62"/>
      <c r="VDB62"/>
      <c r="VDC62"/>
      <c r="VDD62"/>
      <c r="VDE62"/>
      <c r="VDF62"/>
      <c r="VDG62"/>
      <c r="VDH62"/>
      <c r="VDI62"/>
      <c r="VDJ62"/>
      <c r="VDK62"/>
      <c r="VDL62"/>
      <c r="VDM62"/>
      <c r="VDN62"/>
      <c r="VDO62"/>
      <c r="VDP62"/>
      <c r="VDQ62"/>
      <c r="VDR62"/>
      <c r="VDS62"/>
      <c r="VDT62"/>
      <c r="VDU62"/>
      <c r="VDV62"/>
      <c r="VDW62"/>
      <c r="VDX62"/>
      <c r="VDY62"/>
      <c r="VDZ62"/>
      <c r="VEA62"/>
      <c r="VEB62"/>
      <c r="VEC62"/>
      <c r="VED62"/>
      <c r="VEE62"/>
      <c r="VEF62"/>
      <c r="VEG62"/>
      <c r="VEH62"/>
      <c r="VEI62"/>
      <c r="VEJ62"/>
      <c r="VEK62"/>
      <c r="VEL62"/>
      <c r="VEM62"/>
      <c r="VEN62"/>
      <c r="VEO62"/>
      <c r="VEP62"/>
      <c r="VEQ62"/>
      <c r="VER62"/>
      <c r="VES62"/>
      <c r="VET62"/>
      <c r="VEU62"/>
      <c r="VEV62"/>
      <c r="VEW62"/>
      <c r="VEX62"/>
      <c r="VEY62"/>
      <c r="VEZ62"/>
      <c r="VFA62"/>
      <c r="VFB62"/>
      <c r="VFC62"/>
      <c r="VFD62"/>
      <c r="VFE62"/>
      <c r="VFF62"/>
      <c r="VFG62"/>
      <c r="VFH62"/>
      <c r="VFI62"/>
      <c r="VFJ62"/>
      <c r="VFK62"/>
      <c r="VFL62"/>
      <c r="VFM62"/>
      <c r="VFN62"/>
      <c r="VFO62"/>
      <c r="VFP62"/>
      <c r="VFQ62"/>
      <c r="VFR62"/>
      <c r="VFS62"/>
      <c r="VFT62"/>
      <c r="VFU62"/>
      <c r="VFV62"/>
      <c r="VFW62"/>
      <c r="VFX62"/>
      <c r="VFY62"/>
      <c r="VFZ62"/>
      <c r="VGA62"/>
      <c r="VGB62"/>
      <c r="VGC62"/>
      <c r="VGD62"/>
      <c r="VGE62"/>
      <c r="VGF62"/>
      <c r="VGG62"/>
      <c r="VGH62"/>
      <c r="VGI62"/>
      <c r="VGJ62"/>
      <c r="VGK62"/>
      <c r="VGL62"/>
      <c r="VGM62"/>
      <c r="VGN62"/>
      <c r="VGO62"/>
      <c r="VGP62"/>
      <c r="VGQ62"/>
      <c r="VGR62"/>
      <c r="VGS62"/>
      <c r="VGT62"/>
      <c r="VGU62"/>
      <c r="VGV62"/>
      <c r="VGW62"/>
      <c r="VGX62"/>
      <c r="VGY62"/>
      <c r="VGZ62"/>
      <c r="VHA62"/>
      <c r="VHB62"/>
      <c r="VHC62"/>
      <c r="VHD62"/>
      <c r="VHE62"/>
      <c r="VHF62"/>
      <c r="VHG62"/>
      <c r="VHH62"/>
      <c r="VHI62"/>
      <c r="VHJ62"/>
      <c r="VHK62"/>
      <c r="VHL62"/>
      <c r="VHM62"/>
      <c r="VHN62"/>
      <c r="VHO62"/>
      <c r="VHP62"/>
      <c r="VHQ62"/>
      <c r="VHR62"/>
      <c r="VHS62"/>
      <c r="VHT62"/>
      <c r="VHU62"/>
      <c r="VHV62"/>
      <c r="VHW62"/>
      <c r="VHX62"/>
      <c r="VHY62"/>
      <c r="VHZ62"/>
      <c r="VIA62"/>
      <c r="VIB62"/>
      <c r="VIC62"/>
      <c r="VID62"/>
      <c r="VIE62"/>
      <c r="VIF62"/>
      <c r="VIG62"/>
      <c r="VIH62"/>
      <c r="VII62"/>
      <c r="VIJ62"/>
      <c r="VIK62"/>
      <c r="VIL62"/>
      <c r="VIM62"/>
      <c r="VIN62"/>
      <c r="VIO62"/>
      <c r="VIP62"/>
      <c r="VIQ62"/>
      <c r="VIR62"/>
      <c r="VIS62"/>
      <c r="VIT62"/>
      <c r="VIU62"/>
      <c r="VIV62"/>
      <c r="VIW62"/>
      <c r="VIX62"/>
      <c r="VIY62"/>
      <c r="VIZ62"/>
      <c r="VJA62"/>
      <c r="VJB62"/>
      <c r="VJC62"/>
      <c r="VJD62"/>
      <c r="VJE62"/>
      <c r="VJF62"/>
      <c r="VJG62"/>
      <c r="VJH62"/>
      <c r="VJI62"/>
      <c r="VJJ62"/>
      <c r="VJK62"/>
      <c r="VJL62"/>
      <c r="VJM62"/>
      <c r="VJN62"/>
      <c r="VJO62"/>
      <c r="VJP62"/>
      <c r="VJQ62"/>
      <c r="VJR62"/>
      <c r="VJS62"/>
      <c r="VJT62"/>
      <c r="VJU62"/>
      <c r="VJV62"/>
      <c r="VJW62"/>
      <c r="VJX62"/>
      <c r="VJY62"/>
      <c r="VJZ62"/>
      <c r="VKA62"/>
      <c r="VKB62"/>
      <c r="VKC62"/>
      <c r="VKD62"/>
      <c r="VKE62"/>
      <c r="VKF62"/>
      <c r="VKG62"/>
      <c r="VKH62"/>
      <c r="VKI62"/>
      <c r="VKJ62"/>
      <c r="VKK62"/>
      <c r="VKL62"/>
      <c r="VKM62"/>
      <c r="VKN62"/>
      <c r="VKO62"/>
      <c r="VKP62"/>
      <c r="VKQ62"/>
      <c r="VKR62"/>
      <c r="VKS62"/>
      <c r="VKT62"/>
      <c r="VKU62"/>
      <c r="VKV62"/>
      <c r="VKW62"/>
      <c r="VKX62"/>
      <c r="VKY62"/>
      <c r="VKZ62"/>
      <c r="VLA62"/>
      <c r="VLB62"/>
      <c r="VLC62"/>
      <c r="VLD62"/>
      <c r="VLE62"/>
      <c r="VLF62"/>
      <c r="VLG62"/>
      <c r="VLH62"/>
      <c r="VLI62"/>
      <c r="VLJ62"/>
      <c r="VLK62"/>
      <c r="VLL62"/>
      <c r="VLM62"/>
      <c r="VLN62"/>
      <c r="VLO62"/>
      <c r="VLP62"/>
      <c r="VLQ62"/>
      <c r="VLR62"/>
      <c r="VLS62"/>
      <c r="VLT62"/>
      <c r="VLU62"/>
      <c r="VLV62"/>
      <c r="VLW62"/>
      <c r="VLX62"/>
      <c r="VLY62"/>
      <c r="VLZ62"/>
      <c r="VMA62"/>
      <c r="VMB62"/>
      <c r="VMC62"/>
      <c r="VMD62"/>
      <c r="VME62"/>
      <c r="VMF62"/>
      <c r="VMG62"/>
      <c r="VMH62"/>
      <c r="VMI62"/>
      <c r="VMJ62"/>
      <c r="VMK62"/>
      <c r="VML62"/>
      <c r="VMM62"/>
      <c r="VMN62"/>
      <c r="VMO62"/>
      <c r="VMP62"/>
      <c r="VMQ62"/>
      <c r="VMR62"/>
      <c r="VMS62"/>
      <c r="VMT62"/>
      <c r="VMU62"/>
      <c r="VMV62"/>
      <c r="VMW62"/>
      <c r="VMX62"/>
      <c r="VMY62"/>
      <c r="VMZ62"/>
      <c r="VNA62"/>
      <c r="VNB62"/>
      <c r="VNC62"/>
      <c r="VND62"/>
      <c r="VNE62"/>
      <c r="VNF62"/>
      <c r="VNG62"/>
      <c r="VNH62"/>
      <c r="VNI62"/>
      <c r="VNJ62"/>
      <c r="VNK62"/>
      <c r="VNL62"/>
      <c r="VNM62"/>
      <c r="VNN62"/>
      <c r="VNO62"/>
      <c r="VNP62"/>
      <c r="VNQ62"/>
      <c r="VNR62"/>
      <c r="VNS62"/>
      <c r="VNT62"/>
      <c r="VNU62"/>
      <c r="VNV62"/>
      <c r="VNW62"/>
      <c r="VNX62"/>
      <c r="VNY62"/>
      <c r="VNZ62"/>
      <c r="VOA62"/>
      <c r="VOB62"/>
      <c r="VOC62"/>
      <c r="VOD62"/>
      <c r="VOE62"/>
      <c r="VOF62"/>
      <c r="VOG62"/>
      <c r="VOH62"/>
      <c r="VOI62"/>
      <c r="VOJ62"/>
      <c r="VOK62"/>
      <c r="VOL62"/>
      <c r="VOM62"/>
      <c r="VON62"/>
      <c r="VOO62"/>
      <c r="VOP62"/>
      <c r="VOQ62"/>
      <c r="VOR62"/>
      <c r="VOS62"/>
      <c r="VOT62"/>
      <c r="VOU62"/>
      <c r="VOV62"/>
      <c r="VOW62"/>
      <c r="VOX62"/>
      <c r="VOY62"/>
      <c r="VOZ62"/>
      <c r="VPA62"/>
      <c r="VPB62"/>
      <c r="VPC62"/>
      <c r="VPD62"/>
      <c r="VPE62"/>
      <c r="VPF62"/>
      <c r="VPG62"/>
      <c r="VPH62"/>
      <c r="VPI62"/>
      <c r="VPJ62"/>
      <c r="VPK62"/>
      <c r="VPL62"/>
      <c r="VPM62"/>
      <c r="VPN62"/>
      <c r="VPO62"/>
      <c r="VPP62"/>
      <c r="VPQ62"/>
      <c r="VPR62"/>
      <c r="VPS62"/>
      <c r="VPT62"/>
      <c r="VPU62"/>
      <c r="VPV62"/>
      <c r="VPW62"/>
      <c r="VPX62"/>
      <c r="VPY62"/>
      <c r="VPZ62"/>
      <c r="VQA62"/>
      <c r="VQB62"/>
      <c r="VQC62"/>
      <c r="VQD62"/>
      <c r="VQE62"/>
      <c r="VQF62"/>
      <c r="VQG62"/>
      <c r="VQH62"/>
      <c r="VQI62"/>
      <c r="VQJ62"/>
      <c r="VQK62"/>
      <c r="VQL62"/>
      <c r="VQM62"/>
      <c r="VQN62"/>
      <c r="VQO62"/>
      <c r="VQP62"/>
      <c r="VQQ62"/>
      <c r="VQR62"/>
      <c r="VQS62"/>
      <c r="VQT62"/>
      <c r="VQU62"/>
      <c r="VQV62"/>
      <c r="VQW62"/>
      <c r="VQX62"/>
      <c r="VQY62"/>
      <c r="VQZ62"/>
      <c r="VRA62"/>
      <c r="VRB62"/>
      <c r="VRC62"/>
      <c r="VRD62"/>
      <c r="VRE62"/>
      <c r="VRF62"/>
      <c r="VRG62"/>
      <c r="VRH62"/>
      <c r="VRI62"/>
      <c r="VRJ62"/>
      <c r="VRK62"/>
      <c r="VRL62"/>
      <c r="VRM62"/>
      <c r="VRN62"/>
      <c r="VRO62"/>
      <c r="VRP62"/>
      <c r="VRQ62"/>
      <c r="VRR62"/>
      <c r="VRS62"/>
      <c r="VRT62"/>
      <c r="VRU62"/>
      <c r="VRV62"/>
      <c r="VRW62"/>
      <c r="VRX62"/>
      <c r="VRY62"/>
      <c r="VRZ62"/>
      <c r="VSA62"/>
      <c r="VSB62"/>
      <c r="VSC62"/>
      <c r="VSD62"/>
      <c r="VSE62"/>
      <c r="VSF62"/>
      <c r="VSG62"/>
      <c r="VSH62"/>
      <c r="VSI62"/>
      <c r="VSJ62"/>
      <c r="VSK62"/>
      <c r="VSL62"/>
      <c r="VSM62"/>
      <c r="VSN62"/>
      <c r="VSO62"/>
      <c r="VSP62"/>
      <c r="VSQ62"/>
      <c r="VSR62"/>
      <c r="VSS62"/>
      <c r="VST62"/>
      <c r="VSU62"/>
      <c r="VSV62"/>
      <c r="VSW62"/>
      <c r="VSX62"/>
      <c r="VSY62"/>
      <c r="VSZ62"/>
      <c r="VTA62"/>
      <c r="VTB62"/>
      <c r="VTC62"/>
      <c r="VTD62"/>
      <c r="VTE62"/>
      <c r="VTF62"/>
      <c r="VTG62"/>
      <c r="VTH62"/>
      <c r="VTI62"/>
      <c r="VTJ62"/>
      <c r="VTK62"/>
      <c r="VTL62"/>
      <c r="VTM62"/>
      <c r="VTN62"/>
      <c r="VTO62"/>
      <c r="VTP62"/>
      <c r="VTQ62"/>
      <c r="VTR62"/>
      <c r="VTS62"/>
      <c r="VTT62"/>
      <c r="VTU62"/>
      <c r="VTV62"/>
      <c r="VTW62"/>
      <c r="VTX62"/>
      <c r="VTY62"/>
      <c r="VTZ62"/>
      <c r="VUA62"/>
      <c r="VUB62"/>
      <c r="VUC62"/>
      <c r="VUD62"/>
      <c r="VUE62"/>
      <c r="VUF62"/>
      <c r="VUG62"/>
      <c r="VUH62"/>
      <c r="VUI62"/>
      <c r="VUJ62"/>
      <c r="VUK62"/>
      <c r="VUL62"/>
      <c r="VUM62"/>
      <c r="VUN62"/>
      <c r="VUO62"/>
      <c r="VUP62"/>
      <c r="VUQ62"/>
      <c r="VUR62"/>
      <c r="VUS62"/>
      <c r="VUT62"/>
      <c r="VUU62"/>
      <c r="VUV62"/>
      <c r="VUW62"/>
      <c r="VUX62"/>
      <c r="VUY62"/>
      <c r="VUZ62"/>
      <c r="VVA62"/>
      <c r="VVB62"/>
      <c r="VVC62"/>
      <c r="VVD62"/>
      <c r="VVE62"/>
      <c r="VVF62"/>
      <c r="VVG62"/>
      <c r="VVH62"/>
      <c r="VVI62"/>
      <c r="VVJ62"/>
      <c r="VVK62"/>
      <c r="VVL62"/>
      <c r="VVM62"/>
      <c r="VVN62"/>
      <c r="VVO62"/>
      <c r="VVP62"/>
      <c r="VVQ62"/>
      <c r="VVR62"/>
      <c r="VVS62"/>
      <c r="VVT62"/>
      <c r="VVU62"/>
      <c r="VVV62"/>
      <c r="VVW62"/>
      <c r="VVX62"/>
      <c r="VVY62"/>
      <c r="VVZ62"/>
      <c r="VWA62"/>
      <c r="VWB62"/>
      <c r="VWC62"/>
      <c r="VWD62"/>
      <c r="VWE62"/>
      <c r="VWF62"/>
      <c r="VWG62"/>
      <c r="VWH62"/>
      <c r="VWI62"/>
      <c r="VWJ62"/>
      <c r="VWK62"/>
      <c r="VWL62"/>
      <c r="VWM62"/>
      <c r="VWN62"/>
      <c r="VWO62"/>
      <c r="VWP62"/>
      <c r="VWQ62"/>
      <c r="VWR62"/>
      <c r="VWS62"/>
      <c r="VWT62"/>
      <c r="VWU62"/>
      <c r="VWV62"/>
      <c r="VWW62"/>
      <c r="VWX62"/>
      <c r="VWY62"/>
      <c r="VWZ62"/>
      <c r="VXA62"/>
      <c r="VXB62"/>
      <c r="VXC62"/>
      <c r="VXD62"/>
      <c r="VXE62"/>
      <c r="VXF62"/>
      <c r="VXG62"/>
      <c r="VXH62"/>
      <c r="VXI62"/>
      <c r="VXJ62"/>
      <c r="VXK62"/>
      <c r="VXL62"/>
      <c r="VXM62"/>
      <c r="VXN62"/>
      <c r="VXO62"/>
      <c r="VXP62"/>
      <c r="VXQ62"/>
      <c r="VXR62"/>
      <c r="VXS62"/>
      <c r="VXT62"/>
      <c r="VXU62"/>
      <c r="VXV62"/>
      <c r="VXW62"/>
      <c r="VXX62"/>
      <c r="VXY62"/>
      <c r="VXZ62"/>
      <c r="VYA62"/>
      <c r="VYB62"/>
      <c r="VYC62"/>
      <c r="VYD62"/>
      <c r="VYE62"/>
      <c r="VYF62"/>
      <c r="VYG62"/>
      <c r="VYH62"/>
      <c r="VYI62"/>
      <c r="VYJ62"/>
      <c r="VYK62"/>
      <c r="VYL62"/>
      <c r="VYM62"/>
      <c r="VYN62"/>
      <c r="VYO62"/>
      <c r="VYP62"/>
      <c r="VYQ62"/>
      <c r="VYR62"/>
      <c r="VYS62"/>
      <c r="VYT62"/>
      <c r="VYU62"/>
      <c r="VYV62"/>
      <c r="VYW62"/>
      <c r="VYX62"/>
      <c r="VYY62"/>
      <c r="VYZ62"/>
      <c r="VZA62"/>
      <c r="VZB62"/>
      <c r="VZC62"/>
      <c r="VZD62"/>
      <c r="VZE62"/>
      <c r="VZF62"/>
      <c r="VZG62"/>
      <c r="VZH62"/>
      <c r="VZI62"/>
      <c r="VZJ62"/>
      <c r="VZK62"/>
      <c r="VZL62"/>
      <c r="VZM62"/>
      <c r="VZN62"/>
      <c r="VZO62"/>
      <c r="VZP62"/>
      <c r="VZQ62"/>
      <c r="VZR62"/>
      <c r="VZS62"/>
      <c r="VZT62"/>
      <c r="VZU62"/>
      <c r="VZV62"/>
      <c r="VZW62"/>
      <c r="VZX62"/>
      <c r="VZY62"/>
      <c r="VZZ62"/>
      <c r="WAA62"/>
      <c r="WAB62"/>
      <c r="WAC62"/>
      <c r="WAD62"/>
      <c r="WAE62"/>
      <c r="WAF62"/>
      <c r="WAG62"/>
      <c r="WAH62"/>
      <c r="WAI62"/>
      <c r="WAJ62"/>
      <c r="WAK62"/>
      <c r="WAL62"/>
      <c r="WAM62"/>
      <c r="WAN62"/>
      <c r="WAO62"/>
      <c r="WAP62"/>
      <c r="WAQ62"/>
      <c r="WAR62"/>
      <c r="WAS62"/>
      <c r="WAT62"/>
      <c r="WAU62"/>
      <c r="WAV62"/>
      <c r="WAW62"/>
      <c r="WAX62"/>
      <c r="WAY62"/>
      <c r="WAZ62"/>
      <c r="WBA62"/>
      <c r="WBB62"/>
      <c r="WBC62"/>
      <c r="WBD62"/>
      <c r="WBE62"/>
      <c r="WBF62"/>
      <c r="WBG62"/>
      <c r="WBH62"/>
      <c r="WBI62"/>
      <c r="WBJ62"/>
      <c r="WBK62"/>
      <c r="WBL62"/>
      <c r="WBM62"/>
      <c r="WBN62"/>
      <c r="WBO62"/>
      <c r="WBP62"/>
      <c r="WBQ62"/>
      <c r="WBR62"/>
      <c r="WBS62"/>
      <c r="WBT62"/>
      <c r="WBU62"/>
      <c r="WBV62"/>
      <c r="WBW62"/>
      <c r="WBX62"/>
      <c r="WBY62"/>
      <c r="WBZ62"/>
      <c r="WCA62"/>
      <c r="WCB62"/>
      <c r="WCC62"/>
      <c r="WCD62"/>
      <c r="WCE62"/>
      <c r="WCF62"/>
      <c r="WCG62"/>
      <c r="WCH62"/>
      <c r="WCI62"/>
      <c r="WCJ62"/>
      <c r="WCK62"/>
      <c r="WCL62"/>
      <c r="WCM62"/>
      <c r="WCN62"/>
      <c r="WCO62"/>
      <c r="WCP62"/>
      <c r="WCQ62"/>
      <c r="WCR62"/>
      <c r="WCS62"/>
      <c r="WCT62"/>
      <c r="WCU62"/>
      <c r="WCV62"/>
      <c r="WCW62"/>
      <c r="WCX62"/>
      <c r="WCY62"/>
      <c r="WCZ62"/>
      <c r="WDA62"/>
      <c r="WDB62"/>
      <c r="WDC62"/>
      <c r="WDD62"/>
      <c r="WDE62"/>
      <c r="WDF62"/>
      <c r="WDG62"/>
      <c r="WDH62"/>
      <c r="WDI62"/>
      <c r="WDJ62"/>
      <c r="WDK62"/>
      <c r="WDL62"/>
      <c r="WDM62"/>
      <c r="WDN62"/>
      <c r="WDO62"/>
      <c r="WDP62"/>
      <c r="WDQ62"/>
      <c r="WDR62"/>
      <c r="WDS62"/>
      <c r="WDT62"/>
      <c r="WDU62"/>
      <c r="WDV62"/>
      <c r="WDW62"/>
      <c r="WDX62"/>
      <c r="WDY62"/>
      <c r="WDZ62"/>
      <c r="WEA62"/>
      <c r="WEB62"/>
      <c r="WEC62"/>
      <c r="WED62"/>
      <c r="WEE62"/>
      <c r="WEF62"/>
      <c r="WEG62"/>
      <c r="WEH62"/>
      <c r="WEI62"/>
      <c r="WEJ62"/>
      <c r="WEK62"/>
      <c r="WEL62"/>
      <c r="WEM62"/>
      <c r="WEN62"/>
      <c r="WEO62"/>
      <c r="WEP62"/>
      <c r="WEQ62"/>
      <c r="WER62"/>
      <c r="WES62"/>
      <c r="WET62"/>
      <c r="WEU62"/>
      <c r="WEV62"/>
      <c r="WEW62"/>
      <c r="WEX62"/>
      <c r="WEY62"/>
      <c r="WEZ62"/>
      <c r="WFA62"/>
      <c r="WFB62"/>
      <c r="WFC62"/>
      <c r="WFD62"/>
      <c r="WFE62"/>
      <c r="WFF62"/>
      <c r="WFG62"/>
      <c r="WFH62"/>
      <c r="WFI62"/>
      <c r="WFJ62"/>
      <c r="WFK62"/>
      <c r="WFL62"/>
      <c r="WFM62"/>
      <c r="WFN62"/>
      <c r="WFO62"/>
      <c r="WFP62"/>
      <c r="WFQ62"/>
      <c r="WFR62"/>
      <c r="WFS62"/>
      <c r="WFT62"/>
      <c r="WFU62"/>
      <c r="WFV62"/>
      <c r="WFW62"/>
      <c r="WFX62"/>
      <c r="WFY62"/>
      <c r="WFZ62"/>
      <c r="WGA62"/>
      <c r="WGB62"/>
      <c r="WGC62"/>
      <c r="WGD62"/>
      <c r="WGE62"/>
      <c r="WGF62"/>
      <c r="WGG62"/>
      <c r="WGH62"/>
      <c r="WGI62"/>
      <c r="WGJ62"/>
      <c r="WGK62"/>
      <c r="WGL62"/>
      <c r="WGM62"/>
      <c r="WGN62"/>
      <c r="WGO62"/>
      <c r="WGP62"/>
      <c r="WGQ62"/>
      <c r="WGR62"/>
      <c r="WGS62"/>
      <c r="WGT62"/>
      <c r="WGU62"/>
      <c r="WGV62"/>
      <c r="WGW62"/>
      <c r="WGX62"/>
      <c r="WGY62"/>
      <c r="WGZ62"/>
      <c r="WHA62"/>
      <c r="WHB62"/>
      <c r="WHC62"/>
      <c r="WHD62"/>
      <c r="WHE62"/>
      <c r="WHF62"/>
      <c r="WHG62"/>
      <c r="WHH62"/>
      <c r="WHI62"/>
      <c r="WHJ62"/>
      <c r="WHK62"/>
      <c r="WHL62"/>
      <c r="WHM62"/>
      <c r="WHN62"/>
      <c r="WHO62"/>
      <c r="WHP62"/>
      <c r="WHQ62"/>
      <c r="WHR62"/>
      <c r="WHS62"/>
      <c r="WHT62"/>
      <c r="WHU62"/>
      <c r="WHV62"/>
      <c r="WHW62"/>
      <c r="WHX62"/>
      <c r="WHY62"/>
      <c r="WHZ62"/>
      <c r="WIA62"/>
      <c r="WIB62"/>
      <c r="WIC62"/>
      <c r="WID62"/>
      <c r="WIE62"/>
      <c r="WIF62"/>
      <c r="WIG62"/>
      <c r="WIH62"/>
      <c r="WII62"/>
      <c r="WIJ62"/>
      <c r="WIK62"/>
      <c r="WIL62"/>
      <c r="WIM62"/>
      <c r="WIN62"/>
      <c r="WIO62"/>
      <c r="WIP62"/>
      <c r="WIQ62"/>
      <c r="WIR62"/>
      <c r="WIS62"/>
      <c r="WIT62"/>
      <c r="WIU62"/>
      <c r="WIV62"/>
      <c r="WIW62"/>
      <c r="WIX62"/>
      <c r="WIY62"/>
      <c r="WIZ62"/>
      <c r="WJA62"/>
      <c r="WJB62"/>
      <c r="WJC62"/>
      <c r="WJD62"/>
      <c r="WJE62"/>
      <c r="WJF62"/>
      <c r="WJG62"/>
      <c r="WJH62"/>
      <c r="WJI62"/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16384" ht="20.100000000000001" customHeight="1" x14ac:dyDescent="0.2">
      <c r="A63" s="178">
        <v>43371</v>
      </c>
      <c r="B63" s="211" t="str">
        <f t="shared" si="2"/>
        <v>星期五</v>
      </c>
      <c r="C63" s="202">
        <v>908.33333300000004</v>
      </c>
      <c r="D63" s="212"/>
      <c r="E63" s="120">
        <f t="shared" si="1"/>
        <v>33788.605084333314</v>
      </c>
      <c r="F63" s="241"/>
      <c r="G63" s="241"/>
      <c r="H63" s="241"/>
      <c r="I63" s="241"/>
      <c r="J63" s="41" t="s">
        <v>60</v>
      </c>
      <c r="K63" s="151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  <c r="BEP63"/>
      <c r="BEQ63"/>
      <c r="BER63"/>
      <c r="BES63"/>
      <c r="BET63"/>
      <c r="BEU63"/>
      <c r="BEV63"/>
      <c r="BEW63"/>
      <c r="BEX63"/>
      <c r="BEY63"/>
      <c r="BEZ63"/>
      <c r="BFA63"/>
      <c r="BFB63"/>
      <c r="BFC63"/>
      <c r="BFD63"/>
      <c r="BFE63"/>
      <c r="BFF63"/>
      <c r="BFG63"/>
      <c r="BFH63"/>
      <c r="BFI63"/>
      <c r="BFJ63"/>
      <c r="BFK63"/>
      <c r="BFL63"/>
      <c r="BFM63"/>
      <c r="BFN63"/>
      <c r="BFO63"/>
      <c r="BFP63"/>
      <c r="BFQ63"/>
      <c r="BFR63"/>
      <c r="BFS63"/>
      <c r="BFT63"/>
      <c r="BFU63"/>
      <c r="BFV63"/>
      <c r="BFW63"/>
      <c r="BFX63"/>
      <c r="BFY63"/>
      <c r="BFZ63"/>
      <c r="BGA63"/>
      <c r="BGB63"/>
      <c r="BGC63"/>
      <c r="BGD63"/>
      <c r="BGE63"/>
      <c r="BGF63"/>
      <c r="BGG63"/>
      <c r="BGH63"/>
      <c r="BGI63"/>
      <c r="BGJ63"/>
      <c r="BGK63"/>
      <c r="BGL63"/>
      <c r="BGM63"/>
      <c r="BGN63"/>
      <c r="BGO63"/>
      <c r="BGP63"/>
      <c r="BGQ63"/>
      <c r="BGR63"/>
      <c r="BGS63"/>
      <c r="BGT63"/>
      <c r="BGU63"/>
      <c r="BGV63"/>
      <c r="BGW63"/>
      <c r="BGX63"/>
      <c r="BGY63"/>
      <c r="BGZ63"/>
      <c r="BHA63"/>
      <c r="BHB63"/>
      <c r="BHC63"/>
      <c r="BHD63"/>
      <c r="BHE63"/>
      <c r="BHF63"/>
      <c r="BHG63"/>
      <c r="BHH63"/>
      <c r="BHI63"/>
      <c r="BHJ63"/>
      <c r="BHK63"/>
      <c r="BHL63"/>
      <c r="BHM63"/>
      <c r="BHN63"/>
      <c r="BHO63"/>
      <c r="BHP63"/>
      <c r="BHQ63"/>
      <c r="BHR63"/>
      <c r="BHS63"/>
      <c r="BHT63"/>
      <c r="BHU63"/>
      <c r="BHV63"/>
      <c r="BHW63"/>
      <c r="BHX63"/>
      <c r="BHY63"/>
      <c r="BHZ63"/>
      <c r="BIA63"/>
      <c r="BIB63"/>
      <c r="BIC63"/>
      <c r="BID63"/>
      <c r="BIE63"/>
      <c r="BIF63"/>
      <c r="BIG63"/>
      <c r="BIH63"/>
      <c r="BII63"/>
      <c r="BIJ63"/>
      <c r="BIK63"/>
      <c r="BIL63"/>
      <c r="BIM63"/>
      <c r="BIN63"/>
      <c r="BIO63"/>
      <c r="BIP63"/>
      <c r="BIQ63"/>
      <c r="BIR63"/>
      <c r="BIS63"/>
      <c r="BIT63"/>
      <c r="BIU63"/>
      <c r="BIV63"/>
      <c r="BIW63"/>
      <c r="BIX63"/>
      <c r="BIY63"/>
      <c r="BIZ63"/>
      <c r="BJA63"/>
      <c r="BJB63"/>
      <c r="BJC63"/>
      <c r="BJD63"/>
      <c r="BJE63"/>
      <c r="BJF63"/>
      <c r="BJG63"/>
      <c r="BJH63"/>
      <c r="BJI63"/>
      <c r="BJJ63"/>
      <c r="BJK63"/>
      <c r="BJL63"/>
      <c r="BJM63"/>
      <c r="BJN63"/>
      <c r="BJO63"/>
      <c r="BJP63"/>
      <c r="BJQ63"/>
      <c r="BJR63"/>
      <c r="BJS63"/>
      <c r="BJT63"/>
      <c r="BJU63"/>
      <c r="BJV63"/>
      <c r="BJW63"/>
      <c r="BJX63"/>
      <c r="BJY63"/>
      <c r="BJZ63"/>
      <c r="BKA63"/>
      <c r="BKB63"/>
      <c r="BKC63"/>
      <c r="BKD63"/>
      <c r="BKE63"/>
      <c r="BKF63"/>
      <c r="BKG63"/>
      <c r="BKH63"/>
      <c r="BKI63"/>
      <c r="BKJ63"/>
      <c r="BKK63"/>
      <c r="BKL63"/>
      <c r="BKM63"/>
      <c r="BKN63"/>
      <c r="BKO63"/>
      <c r="BKP63"/>
      <c r="BKQ63"/>
      <c r="BKR63"/>
      <c r="BKS63"/>
      <c r="BKT63"/>
      <c r="BKU63"/>
      <c r="BKV63"/>
      <c r="BKW63"/>
      <c r="BKX63"/>
      <c r="BKY63"/>
      <c r="BKZ63"/>
      <c r="BLA63"/>
      <c r="BLB63"/>
      <c r="BLC63"/>
      <c r="BLD63"/>
      <c r="BLE63"/>
      <c r="BLF63"/>
      <c r="BLG63"/>
      <c r="BLH63"/>
      <c r="BLI63"/>
      <c r="BLJ63"/>
      <c r="BLK63"/>
      <c r="BLL63"/>
      <c r="BLM63"/>
      <c r="BLN63"/>
      <c r="BLO63"/>
      <c r="BLP63"/>
      <c r="BLQ63"/>
      <c r="BLR63"/>
      <c r="BLS63"/>
      <c r="BLT63"/>
      <c r="BLU63"/>
      <c r="BLV63"/>
      <c r="BLW63"/>
      <c r="BLX63"/>
      <c r="BLY63"/>
      <c r="BLZ63"/>
      <c r="BMA63"/>
      <c r="BMB63"/>
      <c r="BMC63"/>
      <c r="BMD63"/>
      <c r="BME63"/>
      <c r="BMF63"/>
      <c r="BMG63"/>
      <c r="BMH63"/>
      <c r="BMI63"/>
      <c r="BMJ63"/>
      <c r="BMK63"/>
      <c r="BML63"/>
      <c r="BMM63"/>
      <c r="BMN63"/>
      <c r="BMO63"/>
      <c r="BMP63"/>
      <c r="BMQ63"/>
      <c r="BMR63"/>
      <c r="BMS63"/>
      <c r="BMT63"/>
      <c r="BMU63"/>
      <c r="BMV63"/>
      <c r="BMW63"/>
      <c r="BMX63"/>
      <c r="BMY63"/>
      <c r="BMZ63"/>
      <c r="BNA63"/>
      <c r="BNB63"/>
      <c r="BNC63"/>
      <c r="BND63"/>
      <c r="BNE63"/>
      <c r="BNF63"/>
      <c r="BNG63"/>
      <c r="BNH63"/>
      <c r="BNI63"/>
      <c r="BNJ63"/>
      <c r="BNK63"/>
      <c r="BNL63"/>
      <c r="BNM63"/>
      <c r="BNN63"/>
      <c r="BNO63"/>
      <c r="BNP63"/>
      <c r="BNQ63"/>
      <c r="BNR63"/>
      <c r="BNS63"/>
      <c r="BNT63"/>
      <c r="BNU63"/>
      <c r="BNV63"/>
      <c r="BNW63"/>
      <c r="BNX63"/>
      <c r="BNY63"/>
      <c r="BNZ63"/>
      <c r="BOA63"/>
      <c r="BOB63"/>
      <c r="BOC63"/>
      <c r="BOD63"/>
      <c r="BOE63"/>
      <c r="BOF63"/>
      <c r="BOG63"/>
      <c r="BOH63"/>
      <c r="BOI63"/>
      <c r="BOJ63"/>
      <c r="BOK63"/>
      <c r="BOL63"/>
      <c r="BOM63"/>
      <c r="BON63"/>
      <c r="BOO63"/>
      <c r="BOP63"/>
      <c r="BOQ63"/>
      <c r="BOR63"/>
      <c r="BOS63"/>
      <c r="BOT63"/>
      <c r="BOU63"/>
      <c r="BOV63"/>
      <c r="BOW63"/>
      <c r="BOX63"/>
      <c r="BOY63"/>
      <c r="BOZ63"/>
      <c r="BPA63"/>
      <c r="BPB63"/>
      <c r="BPC63"/>
      <c r="BPD63"/>
      <c r="BPE63"/>
      <c r="BPF63"/>
      <c r="BPG63"/>
      <c r="BPH63"/>
      <c r="BPI63"/>
      <c r="BPJ63"/>
      <c r="BPK63"/>
      <c r="BPL63"/>
      <c r="BPM63"/>
      <c r="BPN63"/>
      <c r="BPO63"/>
      <c r="BPP63"/>
      <c r="BPQ63"/>
      <c r="BPR63"/>
      <c r="BPS63"/>
      <c r="BPT63"/>
      <c r="BPU63"/>
      <c r="BPV63"/>
      <c r="BPW63"/>
      <c r="BPX63"/>
      <c r="BPY63"/>
      <c r="BPZ63"/>
      <c r="BQA63"/>
      <c r="BQB63"/>
      <c r="BQC63"/>
      <c r="BQD63"/>
      <c r="BQE63"/>
      <c r="BQF63"/>
      <c r="BQG63"/>
      <c r="BQH63"/>
      <c r="BQI63"/>
      <c r="BQJ63"/>
      <c r="BQK63"/>
      <c r="BQL63"/>
      <c r="BQM63"/>
      <c r="BQN63"/>
      <c r="BQO63"/>
      <c r="BQP63"/>
      <c r="BQQ63"/>
      <c r="BQR63"/>
      <c r="BQS63"/>
      <c r="BQT63"/>
      <c r="BQU63"/>
      <c r="BQV63"/>
      <c r="BQW63"/>
      <c r="BQX63"/>
      <c r="BQY63"/>
      <c r="BQZ63"/>
      <c r="BRA63"/>
      <c r="BRB63"/>
      <c r="BRC63"/>
      <c r="BRD63"/>
      <c r="BRE63"/>
      <c r="BRF63"/>
      <c r="BRG63"/>
      <c r="BRH63"/>
      <c r="BRI63"/>
      <c r="BRJ63"/>
      <c r="BRK63"/>
      <c r="BRL63"/>
      <c r="BRM63"/>
      <c r="BRN63"/>
      <c r="BRO63"/>
      <c r="BRP63"/>
      <c r="BRQ63"/>
      <c r="BRR63"/>
      <c r="BRS63"/>
      <c r="BRT63"/>
      <c r="BRU63"/>
      <c r="BRV63"/>
      <c r="BRW63"/>
      <c r="BRX63"/>
      <c r="BRY63"/>
      <c r="BRZ63"/>
      <c r="BSA63"/>
      <c r="BSB63"/>
      <c r="BSC63"/>
      <c r="BSD63"/>
      <c r="BSE63"/>
      <c r="BSF63"/>
      <c r="BSG63"/>
      <c r="BSH63"/>
      <c r="BSI63"/>
      <c r="BSJ63"/>
      <c r="BSK63"/>
      <c r="BSL63"/>
      <c r="BSM63"/>
      <c r="BSN63"/>
      <c r="BSO63"/>
      <c r="BSP63"/>
      <c r="BSQ63"/>
      <c r="BSR63"/>
      <c r="BSS63"/>
      <c r="BST63"/>
      <c r="BSU63"/>
      <c r="BSV63"/>
      <c r="BSW63"/>
      <c r="BSX63"/>
      <c r="BSY63"/>
      <c r="BSZ63"/>
      <c r="BTA63"/>
      <c r="BTB63"/>
      <c r="BTC63"/>
      <c r="BTD63"/>
      <c r="BTE63"/>
      <c r="BTF63"/>
      <c r="BTG63"/>
      <c r="BTH63"/>
      <c r="BTI63"/>
      <c r="BTJ63"/>
      <c r="BTK63"/>
      <c r="BTL63"/>
      <c r="BTM63"/>
      <c r="BTN63"/>
      <c r="BTO63"/>
      <c r="BTP63"/>
      <c r="BTQ63"/>
      <c r="BTR63"/>
      <c r="BTS63"/>
      <c r="BTT63"/>
      <c r="BTU63"/>
      <c r="BTV63"/>
      <c r="BTW63"/>
      <c r="BTX63"/>
      <c r="BTY63"/>
      <c r="BTZ63"/>
      <c r="BUA63"/>
      <c r="BUB63"/>
      <c r="BUC63"/>
      <c r="BUD63"/>
      <c r="BUE63"/>
      <c r="BUF63"/>
      <c r="BUG63"/>
      <c r="BUH63"/>
      <c r="BUI63"/>
      <c r="BUJ63"/>
      <c r="BUK63"/>
      <c r="BUL63"/>
      <c r="BUM63"/>
      <c r="BUN63"/>
      <c r="BUO63"/>
      <c r="BUP63"/>
      <c r="BUQ63"/>
      <c r="BUR63"/>
      <c r="BUS63"/>
      <c r="BUT63"/>
      <c r="BUU63"/>
      <c r="BUV63"/>
      <c r="BUW63"/>
      <c r="BUX63"/>
      <c r="BUY63"/>
      <c r="BUZ63"/>
      <c r="BVA63"/>
      <c r="BVB63"/>
      <c r="BVC63"/>
      <c r="BVD63"/>
      <c r="BVE63"/>
      <c r="BVF63"/>
      <c r="BVG63"/>
      <c r="BVH63"/>
      <c r="BVI63"/>
      <c r="BVJ63"/>
      <c r="BVK63"/>
      <c r="BVL63"/>
      <c r="BVM63"/>
      <c r="BVN63"/>
      <c r="BVO63"/>
      <c r="BVP63"/>
      <c r="BVQ63"/>
      <c r="BVR63"/>
      <c r="BVS63"/>
      <c r="BVT63"/>
      <c r="BVU63"/>
      <c r="BVV63"/>
      <c r="BVW63"/>
      <c r="BVX63"/>
      <c r="BVY63"/>
      <c r="BVZ63"/>
      <c r="BWA63"/>
      <c r="BWB63"/>
      <c r="BWC63"/>
      <c r="BWD63"/>
      <c r="BWE63"/>
      <c r="BWF63"/>
      <c r="BWG63"/>
      <c r="BWH63"/>
      <c r="BWI63"/>
      <c r="BWJ63"/>
      <c r="BWK63"/>
      <c r="BWL63"/>
      <c r="BWM63"/>
      <c r="BWN63"/>
      <c r="BWO63"/>
      <c r="BWP63"/>
      <c r="BWQ63"/>
      <c r="BWR63"/>
      <c r="BWS63"/>
      <c r="BWT63"/>
      <c r="BWU63"/>
      <c r="BWV63"/>
      <c r="BWW63"/>
      <c r="BWX63"/>
      <c r="BWY63"/>
      <c r="BWZ63"/>
      <c r="BXA63"/>
      <c r="BXB63"/>
      <c r="BXC63"/>
      <c r="BXD63"/>
      <c r="BXE63"/>
      <c r="BXF63"/>
      <c r="BXG63"/>
      <c r="BXH63"/>
      <c r="BXI63"/>
      <c r="BXJ63"/>
      <c r="BXK63"/>
      <c r="BXL63"/>
      <c r="BXM63"/>
      <c r="BXN63"/>
      <c r="BXO63"/>
      <c r="BXP63"/>
      <c r="BXQ63"/>
      <c r="BXR63"/>
      <c r="BXS63"/>
      <c r="BXT63"/>
      <c r="BXU63"/>
      <c r="BXV63"/>
      <c r="BXW63"/>
      <c r="BXX63"/>
      <c r="BXY63"/>
      <c r="BXZ63"/>
      <c r="BYA63"/>
      <c r="BYB63"/>
      <c r="BYC63"/>
      <c r="BYD63"/>
      <c r="BYE63"/>
      <c r="BYF63"/>
      <c r="BYG63"/>
      <c r="BYH63"/>
      <c r="BYI63"/>
      <c r="BYJ63"/>
      <c r="BYK63"/>
      <c r="BYL63"/>
      <c r="BYM63"/>
      <c r="BYN63"/>
      <c r="BYO63"/>
      <c r="BYP63"/>
      <c r="BYQ63"/>
      <c r="BYR63"/>
      <c r="BYS63"/>
      <c r="BYT63"/>
      <c r="BYU63"/>
      <c r="BYV63"/>
      <c r="BYW63"/>
      <c r="BYX63"/>
      <c r="BYY63"/>
      <c r="BYZ63"/>
      <c r="BZA63"/>
      <c r="BZB63"/>
      <c r="BZC63"/>
      <c r="BZD63"/>
      <c r="BZE63"/>
      <c r="BZF63"/>
      <c r="BZG63"/>
      <c r="BZH63"/>
      <c r="BZI63"/>
      <c r="BZJ63"/>
      <c r="BZK63"/>
      <c r="BZL63"/>
      <c r="BZM63"/>
      <c r="BZN63"/>
      <c r="BZO63"/>
      <c r="BZP63"/>
      <c r="BZQ63"/>
      <c r="BZR63"/>
      <c r="BZS63"/>
      <c r="BZT63"/>
      <c r="BZU63"/>
      <c r="BZV63"/>
      <c r="BZW63"/>
      <c r="BZX63"/>
      <c r="BZY63"/>
      <c r="BZZ63"/>
      <c r="CAA63"/>
      <c r="CAB63"/>
      <c r="CAC63"/>
      <c r="CAD63"/>
      <c r="CAE63"/>
      <c r="CAF63"/>
      <c r="CAG63"/>
      <c r="CAH63"/>
      <c r="CAI63"/>
      <c r="CAJ63"/>
      <c r="CAK63"/>
      <c r="CAL63"/>
      <c r="CAM63"/>
      <c r="CAN63"/>
      <c r="CAO63"/>
      <c r="CAP63"/>
      <c r="CAQ63"/>
      <c r="CAR63"/>
      <c r="CAS63"/>
      <c r="CAT63"/>
      <c r="CAU63"/>
      <c r="CAV63"/>
      <c r="CAW63"/>
      <c r="CAX63"/>
      <c r="CAY63"/>
      <c r="CAZ63"/>
      <c r="CBA63"/>
      <c r="CBB63"/>
      <c r="CBC63"/>
      <c r="CBD63"/>
      <c r="CBE63"/>
      <c r="CBF63"/>
      <c r="CBG63"/>
      <c r="CBH63"/>
      <c r="CBI63"/>
      <c r="CBJ63"/>
      <c r="CBK63"/>
      <c r="CBL63"/>
      <c r="CBM63"/>
      <c r="CBN63"/>
      <c r="CBO63"/>
      <c r="CBP63"/>
      <c r="CBQ63"/>
      <c r="CBR63"/>
      <c r="CBS63"/>
      <c r="CBT63"/>
      <c r="CBU63"/>
      <c r="CBV63"/>
      <c r="CBW63"/>
      <c r="CBX63"/>
      <c r="CBY63"/>
      <c r="CBZ63"/>
      <c r="CCA63"/>
      <c r="CCB63"/>
      <c r="CCC63"/>
      <c r="CCD63"/>
      <c r="CCE63"/>
      <c r="CCF63"/>
      <c r="CCG63"/>
      <c r="CCH63"/>
      <c r="CCI63"/>
      <c r="CCJ63"/>
      <c r="CCK63"/>
      <c r="CCL63"/>
      <c r="CCM63"/>
      <c r="CCN63"/>
      <c r="CCO63"/>
      <c r="CCP63"/>
      <c r="CCQ63"/>
      <c r="CCR63"/>
      <c r="CCS63"/>
      <c r="CCT63"/>
      <c r="CCU63"/>
      <c r="CCV63"/>
      <c r="CCW63"/>
      <c r="CCX63"/>
      <c r="CCY63"/>
      <c r="CCZ63"/>
      <c r="CDA63"/>
      <c r="CDB63"/>
      <c r="CDC63"/>
      <c r="CDD63"/>
      <c r="CDE63"/>
      <c r="CDF63"/>
      <c r="CDG63"/>
      <c r="CDH63"/>
      <c r="CDI63"/>
      <c r="CDJ63"/>
      <c r="CDK63"/>
      <c r="CDL63"/>
      <c r="CDM63"/>
      <c r="CDN63"/>
      <c r="CDO63"/>
      <c r="CDP63"/>
      <c r="CDQ63"/>
      <c r="CDR63"/>
      <c r="CDS63"/>
      <c r="CDT63"/>
      <c r="CDU63"/>
      <c r="CDV63"/>
      <c r="CDW63"/>
      <c r="CDX63"/>
      <c r="CDY63"/>
      <c r="CDZ63"/>
      <c r="CEA63"/>
      <c r="CEB63"/>
      <c r="CEC63"/>
      <c r="CED63"/>
      <c r="CEE63"/>
      <c r="CEF63"/>
      <c r="CEG63"/>
      <c r="CEH63"/>
      <c r="CEI63"/>
      <c r="CEJ63"/>
      <c r="CEK63"/>
      <c r="CEL63"/>
      <c r="CEM63"/>
      <c r="CEN63"/>
      <c r="CEO63"/>
      <c r="CEP63"/>
      <c r="CEQ63"/>
      <c r="CER63"/>
      <c r="CES63"/>
      <c r="CET63"/>
      <c r="CEU63"/>
      <c r="CEV63"/>
      <c r="CEW63"/>
      <c r="CEX63"/>
      <c r="CEY63"/>
      <c r="CEZ63"/>
      <c r="CFA63"/>
      <c r="CFB63"/>
      <c r="CFC63"/>
      <c r="CFD63"/>
      <c r="CFE63"/>
      <c r="CFF63"/>
      <c r="CFG63"/>
      <c r="CFH63"/>
      <c r="CFI63"/>
      <c r="CFJ63"/>
      <c r="CFK63"/>
      <c r="CFL63"/>
      <c r="CFM63"/>
      <c r="CFN63"/>
      <c r="CFO63"/>
      <c r="CFP63"/>
      <c r="CFQ63"/>
      <c r="CFR63"/>
      <c r="CFS63"/>
      <c r="CFT63"/>
      <c r="CFU63"/>
      <c r="CFV63"/>
      <c r="CFW63"/>
      <c r="CFX63"/>
      <c r="CFY63"/>
      <c r="CFZ63"/>
      <c r="CGA63"/>
      <c r="CGB63"/>
      <c r="CGC63"/>
      <c r="CGD63"/>
      <c r="CGE63"/>
      <c r="CGF63"/>
      <c r="CGG63"/>
      <c r="CGH63"/>
      <c r="CGI63"/>
      <c r="CGJ63"/>
      <c r="CGK63"/>
      <c r="CGL63"/>
      <c r="CGM63"/>
      <c r="CGN63"/>
      <c r="CGO63"/>
      <c r="CGP63"/>
      <c r="CGQ63"/>
      <c r="CGR63"/>
      <c r="CGS63"/>
      <c r="CGT63"/>
      <c r="CGU63"/>
      <c r="CGV63"/>
      <c r="CGW63"/>
      <c r="CGX63"/>
      <c r="CGY63"/>
      <c r="CGZ63"/>
      <c r="CHA63"/>
      <c r="CHB63"/>
      <c r="CHC63"/>
      <c r="CHD63"/>
      <c r="CHE63"/>
      <c r="CHF63"/>
      <c r="CHG63"/>
      <c r="CHH63"/>
      <c r="CHI63"/>
      <c r="CHJ63"/>
      <c r="CHK63"/>
      <c r="CHL63"/>
      <c r="CHM63"/>
      <c r="CHN63"/>
      <c r="CHO63"/>
      <c r="CHP63"/>
      <c r="CHQ63"/>
      <c r="CHR63"/>
      <c r="CHS63"/>
      <c r="CHT63"/>
      <c r="CHU63"/>
      <c r="CHV63"/>
      <c r="CHW63"/>
      <c r="CHX63"/>
      <c r="CHY63"/>
      <c r="CHZ63"/>
      <c r="CIA63"/>
      <c r="CIB63"/>
      <c r="CIC63"/>
      <c r="CID63"/>
      <c r="CIE63"/>
      <c r="CIF63"/>
      <c r="CIG63"/>
      <c r="CIH63"/>
      <c r="CII63"/>
      <c r="CIJ63"/>
      <c r="CIK63"/>
      <c r="CIL63"/>
      <c r="CIM63"/>
      <c r="CIN63"/>
      <c r="CIO63"/>
      <c r="CIP63"/>
      <c r="CIQ63"/>
      <c r="CIR63"/>
      <c r="CIS63"/>
      <c r="CIT63"/>
      <c r="CIU63"/>
      <c r="CIV63"/>
      <c r="CIW63"/>
      <c r="CIX63"/>
      <c r="CIY63"/>
      <c r="CIZ63"/>
      <c r="CJA63"/>
      <c r="CJB63"/>
      <c r="CJC63"/>
      <c r="CJD63"/>
      <c r="CJE63"/>
      <c r="CJF63"/>
      <c r="CJG63"/>
      <c r="CJH63"/>
      <c r="CJI63"/>
      <c r="CJJ63"/>
      <c r="CJK63"/>
      <c r="CJL63"/>
      <c r="CJM63"/>
      <c r="CJN63"/>
      <c r="CJO63"/>
      <c r="CJP63"/>
      <c r="CJQ63"/>
      <c r="CJR63"/>
      <c r="CJS63"/>
      <c r="CJT63"/>
      <c r="CJU63"/>
      <c r="CJV63"/>
      <c r="CJW63"/>
      <c r="CJX63"/>
      <c r="CJY63"/>
      <c r="CJZ63"/>
      <c r="CKA63"/>
      <c r="CKB63"/>
      <c r="CKC63"/>
      <c r="CKD63"/>
      <c r="CKE63"/>
      <c r="CKF63"/>
      <c r="CKG63"/>
      <c r="CKH63"/>
      <c r="CKI63"/>
      <c r="CKJ63"/>
      <c r="CKK63"/>
      <c r="CKL63"/>
      <c r="CKM63"/>
      <c r="CKN63"/>
      <c r="CKO63"/>
      <c r="CKP63"/>
      <c r="CKQ63"/>
      <c r="CKR63"/>
      <c r="CKS63"/>
      <c r="CKT63"/>
      <c r="CKU63"/>
      <c r="CKV63"/>
      <c r="CKW63"/>
      <c r="CKX63"/>
      <c r="CKY63"/>
      <c r="CKZ63"/>
      <c r="CLA63"/>
      <c r="CLB63"/>
      <c r="CLC63"/>
      <c r="CLD63"/>
      <c r="CLE63"/>
      <c r="CLF63"/>
      <c r="CLG63"/>
      <c r="CLH63"/>
      <c r="CLI63"/>
      <c r="CLJ63"/>
      <c r="CLK63"/>
      <c r="CLL63"/>
      <c r="CLM63"/>
      <c r="CLN63"/>
      <c r="CLO63"/>
      <c r="CLP63"/>
      <c r="CLQ63"/>
      <c r="CLR63"/>
      <c r="CLS63"/>
      <c r="CLT63"/>
      <c r="CLU63"/>
      <c r="CLV63"/>
      <c r="CLW63"/>
      <c r="CLX63"/>
      <c r="CLY63"/>
      <c r="CLZ63"/>
      <c r="CMA63"/>
      <c r="CMB63"/>
      <c r="CMC63"/>
      <c r="CMD63"/>
      <c r="CME63"/>
      <c r="CMF63"/>
      <c r="CMG63"/>
      <c r="CMH63"/>
      <c r="CMI63"/>
      <c r="CMJ63"/>
      <c r="CMK63"/>
      <c r="CML63"/>
      <c r="CMM63"/>
      <c r="CMN63"/>
      <c r="CMO63"/>
      <c r="CMP63"/>
      <c r="CMQ63"/>
      <c r="CMR63"/>
      <c r="CMS63"/>
      <c r="CMT63"/>
      <c r="CMU63"/>
      <c r="CMV63"/>
      <c r="CMW63"/>
      <c r="CMX63"/>
      <c r="CMY63"/>
      <c r="CMZ63"/>
      <c r="CNA63"/>
      <c r="CNB63"/>
      <c r="CNC63"/>
      <c r="CND63"/>
      <c r="CNE63"/>
      <c r="CNF63"/>
      <c r="CNG63"/>
      <c r="CNH63"/>
      <c r="CNI63"/>
      <c r="CNJ63"/>
      <c r="CNK63"/>
      <c r="CNL63"/>
      <c r="CNM63"/>
      <c r="CNN63"/>
      <c r="CNO63"/>
      <c r="CNP63"/>
      <c r="CNQ63"/>
      <c r="CNR63"/>
      <c r="CNS63"/>
      <c r="CNT63"/>
      <c r="CNU63"/>
      <c r="CNV63"/>
      <c r="CNW63"/>
      <c r="CNX63"/>
      <c r="CNY63"/>
      <c r="CNZ63"/>
      <c r="COA63"/>
      <c r="COB63"/>
      <c r="COC63"/>
      <c r="COD63"/>
      <c r="COE63"/>
      <c r="COF63"/>
      <c r="COG63"/>
      <c r="COH63"/>
      <c r="COI63"/>
      <c r="COJ63"/>
      <c r="COK63"/>
      <c r="COL63"/>
      <c r="COM63"/>
      <c r="CON63"/>
      <c r="COO63"/>
      <c r="COP63"/>
      <c r="COQ63"/>
      <c r="COR63"/>
      <c r="COS63"/>
      <c r="COT63"/>
      <c r="COU63"/>
      <c r="COV63"/>
      <c r="COW63"/>
      <c r="COX63"/>
      <c r="COY63"/>
      <c r="COZ63"/>
      <c r="CPA63"/>
      <c r="CPB63"/>
      <c r="CPC63"/>
      <c r="CPD63"/>
      <c r="CPE63"/>
      <c r="CPF63"/>
      <c r="CPG63"/>
      <c r="CPH63"/>
      <c r="CPI63"/>
      <c r="CPJ63"/>
      <c r="CPK63"/>
      <c r="CPL63"/>
      <c r="CPM63"/>
      <c r="CPN63"/>
      <c r="CPO63"/>
      <c r="CPP63"/>
      <c r="CPQ63"/>
      <c r="CPR63"/>
      <c r="CPS63"/>
      <c r="CPT63"/>
      <c r="CPU63"/>
      <c r="CPV63"/>
      <c r="CPW63"/>
      <c r="CPX63"/>
      <c r="CPY63"/>
      <c r="CPZ63"/>
      <c r="CQA63"/>
      <c r="CQB63"/>
      <c r="CQC63"/>
      <c r="CQD63"/>
      <c r="CQE63"/>
      <c r="CQF63"/>
      <c r="CQG63"/>
      <c r="CQH63"/>
      <c r="CQI63"/>
      <c r="CQJ63"/>
      <c r="CQK63"/>
      <c r="CQL63"/>
      <c r="CQM63"/>
      <c r="CQN63"/>
      <c r="CQO63"/>
      <c r="CQP63"/>
      <c r="CQQ63"/>
      <c r="CQR63"/>
      <c r="CQS63"/>
      <c r="CQT63"/>
      <c r="CQU63"/>
      <c r="CQV63"/>
      <c r="CQW63"/>
      <c r="CQX63"/>
      <c r="CQY63"/>
      <c r="CQZ63"/>
      <c r="CRA63"/>
      <c r="CRB63"/>
      <c r="CRC63"/>
      <c r="CRD63"/>
      <c r="CRE63"/>
      <c r="CRF63"/>
      <c r="CRG63"/>
      <c r="CRH63"/>
      <c r="CRI63"/>
      <c r="CRJ63"/>
      <c r="CRK63"/>
      <c r="CRL63"/>
      <c r="CRM63"/>
      <c r="CRN63"/>
      <c r="CRO63"/>
      <c r="CRP63"/>
      <c r="CRQ63"/>
      <c r="CRR63"/>
      <c r="CRS63"/>
      <c r="CRT63"/>
      <c r="CRU63"/>
      <c r="CRV63"/>
      <c r="CRW63"/>
      <c r="CRX63"/>
      <c r="CRY63"/>
      <c r="CRZ63"/>
      <c r="CSA63"/>
      <c r="CSB63"/>
      <c r="CSC63"/>
      <c r="CSD63"/>
      <c r="CSE63"/>
      <c r="CSF63"/>
      <c r="CSG63"/>
      <c r="CSH63"/>
      <c r="CSI63"/>
      <c r="CSJ63"/>
      <c r="CSK63"/>
      <c r="CSL63"/>
      <c r="CSM63"/>
      <c r="CSN63"/>
      <c r="CSO63"/>
      <c r="CSP63"/>
      <c r="CSQ63"/>
      <c r="CSR63"/>
      <c r="CSS63"/>
      <c r="CST63"/>
      <c r="CSU63"/>
      <c r="CSV63"/>
      <c r="CSW63"/>
      <c r="CSX63"/>
      <c r="CSY63"/>
      <c r="CSZ63"/>
      <c r="CTA63"/>
      <c r="CTB63"/>
      <c r="CTC63"/>
      <c r="CTD63"/>
      <c r="CTE63"/>
      <c r="CTF63"/>
      <c r="CTG63"/>
      <c r="CTH63"/>
      <c r="CTI63"/>
      <c r="CTJ63"/>
      <c r="CTK63"/>
      <c r="CTL63"/>
      <c r="CTM63"/>
      <c r="CTN63"/>
      <c r="CTO63"/>
      <c r="CTP63"/>
      <c r="CTQ63"/>
      <c r="CTR63"/>
      <c r="CTS63"/>
      <c r="CTT63"/>
      <c r="CTU63"/>
      <c r="CTV63"/>
      <c r="CTW63"/>
      <c r="CTX63"/>
      <c r="CTY63"/>
      <c r="CTZ63"/>
      <c r="CUA63"/>
      <c r="CUB63"/>
      <c r="CUC63"/>
      <c r="CUD63"/>
      <c r="CUE63"/>
      <c r="CUF63"/>
      <c r="CUG63"/>
      <c r="CUH63"/>
      <c r="CUI63"/>
      <c r="CUJ63"/>
      <c r="CUK63"/>
      <c r="CUL63"/>
      <c r="CUM63"/>
      <c r="CUN63"/>
      <c r="CUO63"/>
      <c r="CUP63"/>
      <c r="CUQ63"/>
      <c r="CUR63"/>
      <c r="CUS63"/>
      <c r="CUT63"/>
      <c r="CUU63"/>
      <c r="CUV63"/>
      <c r="CUW63"/>
      <c r="CUX63"/>
      <c r="CUY63"/>
      <c r="CUZ63"/>
      <c r="CVA63"/>
      <c r="CVB63"/>
      <c r="CVC63"/>
      <c r="CVD63"/>
      <c r="CVE63"/>
      <c r="CVF63"/>
      <c r="CVG63"/>
      <c r="CVH63"/>
      <c r="CVI63"/>
      <c r="CVJ63"/>
      <c r="CVK63"/>
      <c r="CVL63"/>
      <c r="CVM63"/>
      <c r="CVN63"/>
      <c r="CVO63"/>
      <c r="CVP63"/>
      <c r="CVQ63"/>
      <c r="CVR63"/>
      <c r="CVS63"/>
      <c r="CVT63"/>
      <c r="CVU63"/>
      <c r="CVV63"/>
      <c r="CVW63"/>
      <c r="CVX63"/>
      <c r="CVY63"/>
      <c r="CVZ63"/>
      <c r="CWA63"/>
      <c r="CWB63"/>
      <c r="CWC63"/>
      <c r="CWD63"/>
      <c r="CWE63"/>
      <c r="CWF63"/>
      <c r="CWG63"/>
      <c r="CWH63"/>
      <c r="CWI63"/>
      <c r="CWJ63"/>
      <c r="CWK63"/>
      <c r="CWL63"/>
      <c r="CWM63"/>
      <c r="CWN63"/>
      <c r="CWO63"/>
      <c r="CWP63"/>
      <c r="CWQ63"/>
      <c r="CWR63"/>
      <c r="CWS63"/>
      <c r="CWT63"/>
      <c r="CWU63"/>
      <c r="CWV63"/>
      <c r="CWW63"/>
      <c r="CWX63"/>
      <c r="CWY63"/>
      <c r="CWZ63"/>
      <c r="CXA63"/>
      <c r="CXB63"/>
      <c r="CXC63"/>
      <c r="CXD63"/>
      <c r="CXE63"/>
      <c r="CXF63"/>
      <c r="CXG63"/>
      <c r="CXH63"/>
      <c r="CXI63"/>
      <c r="CXJ63"/>
      <c r="CXK63"/>
      <c r="CXL63"/>
      <c r="CXM63"/>
      <c r="CXN63"/>
      <c r="CXO63"/>
      <c r="CXP63"/>
      <c r="CXQ63"/>
      <c r="CXR63"/>
      <c r="CXS63"/>
      <c r="CXT63"/>
      <c r="CXU63"/>
      <c r="CXV63"/>
      <c r="CXW63"/>
      <c r="CXX63"/>
      <c r="CXY63"/>
      <c r="CXZ63"/>
      <c r="CYA63"/>
      <c r="CYB63"/>
      <c r="CYC63"/>
      <c r="CYD63"/>
      <c r="CYE63"/>
      <c r="CYF63"/>
      <c r="CYG63"/>
      <c r="CYH63"/>
      <c r="CYI63"/>
      <c r="CYJ63"/>
      <c r="CYK63"/>
      <c r="CYL63"/>
      <c r="CYM63"/>
      <c r="CYN63"/>
      <c r="CYO63"/>
      <c r="CYP63"/>
      <c r="CYQ63"/>
      <c r="CYR63"/>
      <c r="CYS63"/>
      <c r="CYT63"/>
      <c r="CYU63"/>
      <c r="CYV63"/>
      <c r="CYW63"/>
      <c r="CYX63"/>
      <c r="CYY63"/>
      <c r="CYZ63"/>
      <c r="CZA63"/>
      <c r="CZB63"/>
      <c r="CZC63"/>
      <c r="CZD63"/>
      <c r="CZE63"/>
      <c r="CZF63"/>
      <c r="CZG63"/>
      <c r="CZH63"/>
      <c r="CZI63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  <c r="CZW63"/>
      <c r="CZX63"/>
      <c r="CZY63"/>
      <c r="CZZ63"/>
      <c r="DAA63"/>
      <c r="DAB63"/>
      <c r="DAC63"/>
      <c r="DAD63"/>
      <c r="DAE63"/>
      <c r="DAF63"/>
      <c r="DAG63"/>
      <c r="DAH63"/>
      <c r="DAI63"/>
      <c r="DAJ63"/>
      <c r="DAK63"/>
      <c r="DAL63"/>
      <c r="DAM63"/>
      <c r="DAN63"/>
      <c r="DAO63"/>
      <c r="DAP63"/>
      <c r="DAQ63"/>
      <c r="DAR63"/>
      <c r="DAS63"/>
      <c r="DAT63"/>
      <c r="DAU63"/>
      <c r="DAV63"/>
      <c r="DAW63"/>
      <c r="DAX63"/>
      <c r="DAY63"/>
      <c r="DAZ63"/>
      <c r="DBA63"/>
      <c r="DBB63"/>
      <c r="DBC63"/>
      <c r="DBD63"/>
      <c r="DBE63"/>
      <c r="DBF63"/>
      <c r="DBG63"/>
      <c r="DBH63"/>
      <c r="DBI63"/>
      <c r="DBJ63"/>
      <c r="DBK63"/>
      <c r="DBL63"/>
      <c r="DBM63"/>
      <c r="DBN63"/>
      <c r="DBO63"/>
      <c r="DBP63"/>
      <c r="DBQ63"/>
      <c r="DBR63"/>
      <c r="DBS63"/>
      <c r="DBT63"/>
      <c r="DBU63"/>
      <c r="DBV63"/>
      <c r="DBW63"/>
      <c r="DBX63"/>
      <c r="DBY63"/>
      <c r="DBZ63"/>
      <c r="DCA63"/>
      <c r="DCB63"/>
      <c r="DCC63"/>
      <c r="DCD63"/>
      <c r="DCE63"/>
      <c r="DCF63"/>
      <c r="DCG63"/>
      <c r="DCH63"/>
      <c r="DCI63"/>
      <c r="DCJ63"/>
      <c r="DCK63"/>
      <c r="DCL63"/>
      <c r="DCM63"/>
      <c r="DCN63"/>
      <c r="DCO63"/>
      <c r="DCP63"/>
      <c r="DCQ63"/>
      <c r="DCR63"/>
      <c r="DCS63"/>
      <c r="DCT63"/>
      <c r="DCU63"/>
      <c r="DCV63"/>
      <c r="DCW63"/>
      <c r="DCX63"/>
      <c r="DCY63"/>
      <c r="DCZ63"/>
      <c r="DDA63"/>
      <c r="DDB63"/>
      <c r="DDC63"/>
      <c r="DDD63"/>
      <c r="DDE63"/>
      <c r="DDF63"/>
      <c r="DDG63"/>
      <c r="DDH63"/>
      <c r="DDI63"/>
      <c r="DDJ63"/>
      <c r="DDK63"/>
      <c r="DDL63"/>
      <c r="DDM63"/>
      <c r="DDN63"/>
      <c r="DDO63"/>
      <c r="DDP63"/>
      <c r="DDQ63"/>
      <c r="DDR63"/>
      <c r="DDS63"/>
      <c r="DDT63"/>
      <c r="DDU63"/>
      <c r="DDV63"/>
      <c r="DDW63"/>
      <c r="DDX63"/>
      <c r="DDY63"/>
      <c r="DDZ63"/>
      <c r="DEA63"/>
      <c r="DEB63"/>
      <c r="DEC63"/>
      <c r="DED63"/>
      <c r="DEE63"/>
      <c r="DEF63"/>
      <c r="DEG63"/>
      <c r="DEH63"/>
      <c r="DEI63"/>
      <c r="DEJ63"/>
      <c r="DEK63"/>
      <c r="DEL63"/>
      <c r="DEM63"/>
      <c r="DEN63"/>
      <c r="DEO63"/>
      <c r="DEP63"/>
      <c r="DEQ63"/>
      <c r="DER63"/>
      <c r="DES63"/>
      <c r="DET63"/>
      <c r="DEU63"/>
      <c r="DEV63"/>
      <c r="DEW63"/>
      <c r="DEX63"/>
      <c r="DEY63"/>
      <c r="DEZ63"/>
      <c r="DFA63"/>
      <c r="DFB63"/>
      <c r="DFC63"/>
      <c r="DFD63"/>
      <c r="DFE63"/>
      <c r="DFF63"/>
      <c r="DFG63"/>
      <c r="DFH63"/>
      <c r="DFI63"/>
      <c r="DFJ63"/>
      <c r="DFK63"/>
      <c r="DFL63"/>
      <c r="DFM63"/>
      <c r="DFN63"/>
      <c r="DFO63"/>
      <c r="DFP63"/>
      <c r="DFQ63"/>
      <c r="DFR63"/>
      <c r="DFS63"/>
      <c r="DFT63"/>
      <c r="DFU63"/>
      <c r="DFV63"/>
      <c r="DFW63"/>
      <c r="DFX63"/>
      <c r="DFY63"/>
      <c r="DFZ63"/>
      <c r="DGA63"/>
      <c r="DGB63"/>
      <c r="DGC63"/>
      <c r="DGD63"/>
      <c r="DGE63"/>
      <c r="DGF63"/>
      <c r="DGG63"/>
      <c r="DGH63"/>
      <c r="DGI63"/>
      <c r="DGJ63"/>
      <c r="DGK63"/>
      <c r="DGL63"/>
      <c r="DGM63"/>
      <c r="DGN63"/>
      <c r="DGO63"/>
      <c r="DGP63"/>
      <c r="DGQ63"/>
      <c r="DGR63"/>
      <c r="DGS63"/>
      <c r="DGT63"/>
      <c r="DGU63"/>
      <c r="DGV63"/>
      <c r="DGW63"/>
      <c r="DGX63"/>
      <c r="DGY63"/>
      <c r="DGZ63"/>
      <c r="DHA63"/>
      <c r="DHB63"/>
      <c r="DHC63"/>
      <c r="DHD63"/>
      <c r="DHE63"/>
      <c r="DHF63"/>
      <c r="DHG63"/>
      <c r="DHH63"/>
      <c r="DHI63"/>
      <c r="DHJ63"/>
      <c r="DHK63"/>
      <c r="DHL63"/>
      <c r="DHM63"/>
      <c r="DHN63"/>
      <c r="DHO63"/>
      <c r="DHP63"/>
      <c r="DHQ63"/>
      <c r="DHR63"/>
      <c r="DHS63"/>
      <c r="DHT63"/>
      <c r="DHU63"/>
      <c r="DHV63"/>
      <c r="DHW63"/>
      <c r="DHX63"/>
      <c r="DHY63"/>
      <c r="DHZ63"/>
      <c r="DIA63"/>
      <c r="DIB63"/>
      <c r="DIC63"/>
      <c r="DID63"/>
      <c r="DIE63"/>
      <c r="DIF63"/>
      <c r="DIG63"/>
      <c r="DIH63"/>
      <c r="DII63"/>
      <c r="DIJ63"/>
      <c r="DIK63"/>
      <c r="DIL63"/>
      <c r="DIM63"/>
      <c r="DIN63"/>
      <c r="DIO63"/>
      <c r="DIP63"/>
      <c r="DIQ63"/>
      <c r="DIR63"/>
      <c r="DIS63"/>
      <c r="DIT63"/>
      <c r="DIU63"/>
      <c r="DIV63"/>
      <c r="DIW63"/>
      <c r="DIX63"/>
      <c r="DIY63"/>
      <c r="DIZ63"/>
      <c r="DJA63"/>
      <c r="DJB63"/>
      <c r="DJC63"/>
      <c r="DJD63"/>
      <c r="DJE63"/>
      <c r="DJF63"/>
      <c r="DJG63"/>
      <c r="DJH63"/>
      <c r="DJI63"/>
      <c r="DJJ63"/>
      <c r="DJK63"/>
      <c r="DJL63"/>
      <c r="DJM63"/>
      <c r="DJN63"/>
      <c r="DJO63"/>
      <c r="DJP63"/>
      <c r="DJQ63"/>
      <c r="DJR63"/>
      <c r="DJS63"/>
      <c r="DJT63"/>
      <c r="DJU63"/>
      <c r="DJV63"/>
      <c r="DJW63"/>
      <c r="DJX63"/>
      <c r="DJY63"/>
      <c r="DJZ63"/>
      <c r="DKA63"/>
      <c r="DKB63"/>
      <c r="DKC63"/>
      <c r="DKD63"/>
      <c r="DKE63"/>
      <c r="DKF63"/>
      <c r="DKG63"/>
      <c r="DKH63"/>
      <c r="DKI63"/>
      <c r="DKJ63"/>
      <c r="DKK63"/>
      <c r="DKL63"/>
      <c r="DKM63"/>
      <c r="DKN63"/>
      <c r="DKO63"/>
      <c r="DKP63"/>
      <c r="DKQ63"/>
      <c r="DKR63"/>
      <c r="DKS63"/>
      <c r="DKT63"/>
      <c r="DKU63"/>
      <c r="DKV63"/>
      <c r="DKW63"/>
      <c r="DKX63"/>
      <c r="DKY63"/>
      <c r="DKZ63"/>
      <c r="DLA63"/>
      <c r="DLB63"/>
      <c r="DLC63"/>
      <c r="DLD63"/>
      <c r="DLE63"/>
      <c r="DLF63"/>
      <c r="DLG63"/>
      <c r="DLH63"/>
      <c r="DLI63"/>
      <c r="DLJ63"/>
      <c r="DLK63"/>
      <c r="DLL63"/>
      <c r="DLM63"/>
      <c r="DLN63"/>
      <c r="DLO63"/>
      <c r="DLP63"/>
      <c r="DLQ63"/>
      <c r="DLR63"/>
      <c r="DLS63"/>
      <c r="DLT63"/>
      <c r="DLU63"/>
      <c r="DLV63"/>
      <c r="DLW63"/>
      <c r="DLX63"/>
      <c r="DLY63"/>
      <c r="DLZ63"/>
      <c r="DMA63"/>
      <c r="DMB63"/>
      <c r="DMC63"/>
      <c r="DMD63"/>
      <c r="DME63"/>
      <c r="DMF63"/>
      <c r="DMG63"/>
      <c r="DMH63"/>
      <c r="DMI63"/>
      <c r="DMJ63"/>
      <c r="DMK63"/>
      <c r="DML63"/>
      <c r="DMM63"/>
      <c r="DMN63"/>
      <c r="DMO63"/>
      <c r="DMP63"/>
      <c r="DMQ63"/>
      <c r="DMR63"/>
      <c r="DMS63"/>
      <c r="DMT63"/>
      <c r="DMU63"/>
      <c r="DMV63"/>
      <c r="DMW63"/>
      <c r="DMX63"/>
      <c r="DMY63"/>
      <c r="DMZ63"/>
      <c r="DNA63"/>
      <c r="DNB63"/>
      <c r="DNC63"/>
      <c r="DND63"/>
      <c r="DNE63"/>
      <c r="DNF63"/>
      <c r="DNG63"/>
      <c r="DNH63"/>
      <c r="DNI63"/>
      <c r="DNJ63"/>
      <c r="DNK63"/>
      <c r="DNL63"/>
      <c r="DNM63"/>
      <c r="DNN63"/>
      <c r="DNO63"/>
      <c r="DNP63"/>
      <c r="DNQ63"/>
      <c r="DNR63"/>
      <c r="DNS63"/>
      <c r="DNT63"/>
      <c r="DNU63"/>
      <c r="DNV63"/>
      <c r="DNW63"/>
      <c r="DNX63"/>
      <c r="DNY63"/>
      <c r="DNZ63"/>
      <c r="DOA63"/>
      <c r="DOB63"/>
      <c r="DOC63"/>
      <c r="DOD63"/>
      <c r="DOE63"/>
      <c r="DOF63"/>
      <c r="DOG63"/>
      <c r="DOH63"/>
      <c r="DOI63"/>
      <c r="DOJ63"/>
      <c r="DOK63"/>
      <c r="DOL63"/>
      <c r="DOM63"/>
      <c r="DON63"/>
      <c r="DOO63"/>
      <c r="DOP63"/>
      <c r="DOQ63"/>
      <c r="DOR63"/>
      <c r="DOS63"/>
      <c r="DOT63"/>
      <c r="DOU63"/>
      <c r="DOV63"/>
      <c r="DOW63"/>
      <c r="DOX63"/>
      <c r="DOY63"/>
      <c r="DOZ63"/>
      <c r="DPA63"/>
      <c r="DPB63"/>
      <c r="DPC63"/>
      <c r="DPD63"/>
      <c r="DPE63"/>
      <c r="DPF63"/>
      <c r="DPG63"/>
      <c r="DPH63"/>
      <c r="DPI63"/>
      <c r="DPJ63"/>
      <c r="DPK63"/>
      <c r="DPL63"/>
      <c r="DPM63"/>
      <c r="DPN63"/>
      <c r="DPO63"/>
      <c r="DPP63"/>
      <c r="DPQ63"/>
      <c r="DPR63"/>
      <c r="DPS63"/>
      <c r="DPT63"/>
      <c r="DPU63"/>
      <c r="DPV63"/>
      <c r="DPW63"/>
      <c r="DPX63"/>
      <c r="DPY63"/>
      <c r="DPZ63"/>
      <c r="DQA63"/>
      <c r="DQB63"/>
      <c r="DQC63"/>
      <c r="DQD63"/>
      <c r="DQE63"/>
      <c r="DQF63"/>
      <c r="DQG63"/>
      <c r="DQH63"/>
      <c r="DQI63"/>
      <c r="DQJ63"/>
      <c r="DQK63"/>
      <c r="DQL63"/>
      <c r="DQM63"/>
      <c r="DQN63"/>
      <c r="DQO63"/>
      <c r="DQP63"/>
      <c r="DQQ63"/>
      <c r="DQR63"/>
      <c r="DQS63"/>
      <c r="DQT63"/>
      <c r="DQU63"/>
      <c r="DQV63"/>
      <c r="DQW63"/>
      <c r="DQX63"/>
      <c r="DQY63"/>
      <c r="DQZ63"/>
      <c r="DRA63"/>
      <c r="DRB63"/>
      <c r="DRC63"/>
      <c r="DRD63"/>
      <c r="DRE63"/>
      <c r="DRF63"/>
      <c r="DRG63"/>
      <c r="DRH63"/>
      <c r="DRI63"/>
      <c r="DRJ63"/>
      <c r="DRK63"/>
      <c r="DRL63"/>
      <c r="DRM63"/>
      <c r="DRN63"/>
      <c r="DRO63"/>
      <c r="DRP63"/>
      <c r="DRQ63"/>
      <c r="DRR63"/>
      <c r="DRS63"/>
      <c r="DRT63"/>
      <c r="DRU63"/>
      <c r="DRV63"/>
      <c r="DRW63"/>
      <c r="DRX63"/>
      <c r="DRY63"/>
      <c r="DRZ63"/>
      <c r="DSA63"/>
      <c r="DSB63"/>
      <c r="DSC63"/>
      <c r="DSD63"/>
      <c r="DSE63"/>
      <c r="DSF63"/>
      <c r="DSG63"/>
      <c r="DSH63"/>
      <c r="DSI63"/>
      <c r="DSJ63"/>
      <c r="DSK63"/>
      <c r="DSL63"/>
      <c r="DSM63"/>
      <c r="DSN63"/>
      <c r="DSO63"/>
      <c r="DSP63"/>
      <c r="DSQ63"/>
      <c r="DSR63"/>
      <c r="DSS63"/>
      <c r="DST63"/>
      <c r="DSU63"/>
      <c r="DSV63"/>
      <c r="DSW63"/>
      <c r="DSX63"/>
      <c r="DSY63"/>
      <c r="DSZ63"/>
      <c r="DTA63"/>
      <c r="DTB63"/>
      <c r="DTC63"/>
      <c r="DTD63"/>
      <c r="DTE63"/>
      <c r="DTF63"/>
      <c r="DTG63"/>
      <c r="DTH63"/>
      <c r="DTI63"/>
      <c r="DTJ63"/>
      <c r="DTK63"/>
      <c r="DTL63"/>
      <c r="DTM63"/>
      <c r="DTN63"/>
      <c r="DTO63"/>
      <c r="DTP63"/>
      <c r="DTQ63"/>
      <c r="DTR63"/>
      <c r="DTS63"/>
      <c r="DTT63"/>
      <c r="DTU63"/>
      <c r="DTV63"/>
      <c r="DTW63"/>
      <c r="DTX63"/>
      <c r="DTY63"/>
      <c r="DTZ63"/>
      <c r="DUA63"/>
      <c r="DUB63"/>
      <c r="DUC63"/>
      <c r="DUD63"/>
      <c r="DUE63"/>
      <c r="DUF63"/>
      <c r="DUG63"/>
      <c r="DUH63"/>
      <c r="DUI63"/>
      <c r="DUJ63"/>
      <c r="DUK63"/>
      <c r="DUL63"/>
      <c r="DUM63"/>
      <c r="DUN63"/>
      <c r="DUO63"/>
      <c r="DUP63"/>
      <c r="DUQ63"/>
      <c r="DUR63"/>
      <c r="DUS63"/>
      <c r="DUT63"/>
      <c r="DUU63"/>
      <c r="DUV63"/>
      <c r="DUW63"/>
      <c r="DUX63"/>
      <c r="DUY63"/>
      <c r="DUZ63"/>
      <c r="DVA63"/>
      <c r="DVB63"/>
      <c r="DVC63"/>
      <c r="DVD63"/>
      <c r="DVE63"/>
      <c r="DVF63"/>
      <c r="DVG63"/>
      <c r="DVH63"/>
      <c r="DVI63"/>
      <c r="DVJ63"/>
      <c r="DVK63"/>
      <c r="DVL63"/>
      <c r="DVM63"/>
      <c r="DVN63"/>
      <c r="DVO63"/>
      <c r="DVP63"/>
      <c r="DVQ63"/>
      <c r="DVR63"/>
      <c r="DVS63"/>
      <c r="DVT63"/>
      <c r="DVU63"/>
      <c r="DVV63"/>
      <c r="DVW63"/>
      <c r="DVX63"/>
      <c r="DVY63"/>
      <c r="DVZ63"/>
      <c r="DWA63"/>
      <c r="DWB63"/>
      <c r="DWC63"/>
      <c r="DWD63"/>
      <c r="DWE63"/>
      <c r="DWF63"/>
      <c r="DWG63"/>
      <c r="DWH63"/>
      <c r="DWI63"/>
      <c r="DWJ63"/>
      <c r="DWK63"/>
      <c r="DWL63"/>
      <c r="DWM63"/>
      <c r="DWN63"/>
      <c r="DWO63"/>
      <c r="DWP63"/>
      <c r="DWQ63"/>
      <c r="DWR63"/>
      <c r="DWS63"/>
      <c r="DWT63"/>
      <c r="DWU63"/>
      <c r="DWV63"/>
      <c r="DWW63"/>
      <c r="DWX63"/>
      <c r="DWY63"/>
      <c r="DWZ63"/>
      <c r="DXA63"/>
      <c r="DXB63"/>
      <c r="DXC63"/>
      <c r="DXD63"/>
      <c r="DXE63"/>
      <c r="DXF63"/>
      <c r="DXG63"/>
      <c r="DXH63"/>
      <c r="DXI63"/>
      <c r="DXJ63"/>
      <c r="DXK63"/>
      <c r="DXL63"/>
      <c r="DXM63"/>
      <c r="DXN63"/>
      <c r="DXO63"/>
      <c r="DXP63"/>
      <c r="DXQ63"/>
      <c r="DXR63"/>
      <c r="DXS63"/>
      <c r="DXT63"/>
      <c r="DXU63"/>
      <c r="DXV63"/>
      <c r="DXW63"/>
      <c r="DXX63"/>
      <c r="DXY63"/>
      <c r="DXZ63"/>
      <c r="DYA63"/>
      <c r="DYB63"/>
      <c r="DYC63"/>
      <c r="DYD63"/>
      <c r="DYE63"/>
      <c r="DYF63"/>
      <c r="DYG63"/>
      <c r="DYH63"/>
      <c r="DYI63"/>
      <c r="DYJ63"/>
      <c r="DYK63"/>
      <c r="DYL63"/>
      <c r="DYM63"/>
      <c r="DYN63"/>
      <c r="DYO63"/>
      <c r="DYP63"/>
      <c r="DYQ63"/>
      <c r="DYR63"/>
      <c r="DYS63"/>
      <c r="DYT63"/>
      <c r="DYU63"/>
      <c r="DYV63"/>
      <c r="DYW63"/>
      <c r="DYX63"/>
      <c r="DYY63"/>
      <c r="DYZ63"/>
      <c r="DZA63"/>
      <c r="DZB63"/>
      <c r="DZC63"/>
      <c r="DZD63"/>
      <c r="DZE63"/>
      <c r="DZF63"/>
      <c r="DZG63"/>
      <c r="DZH63"/>
      <c r="DZI63"/>
      <c r="DZJ63"/>
      <c r="DZK63"/>
      <c r="DZL63"/>
      <c r="DZM63"/>
      <c r="DZN63"/>
      <c r="DZO63"/>
      <c r="DZP63"/>
      <c r="DZQ63"/>
      <c r="DZR63"/>
      <c r="DZS63"/>
      <c r="DZT63"/>
      <c r="DZU63"/>
      <c r="DZV63"/>
      <c r="DZW63"/>
      <c r="DZX63"/>
      <c r="DZY63"/>
      <c r="DZZ63"/>
      <c r="EAA63"/>
      <c r="EAB63"/>
      <c r="EAC63"/>
      <c r="EAD63"/>
      <c r="EAE63"/>
      <c r="EAF63"/>
      <c r="EAG63"/>
      <c r="EAH63"/>
      <c r="EAI63"/>
      <c r="EAJ63"/>
      <c r="EAK63"/>
      <c r="EAL63"/>
      <c r="EAM63"/>
      <c r="EAN63"/>
      <c r="EAO63"/>
      <c r="EAP63"/>
      <c r="EAQ63"/>
      <c r="EAR63"/>
      <c r="EAS63"/>
      <c r="EAT63"/>
      <c r="EAU63"/>
      <c r="EAV63"/>
      <c r="EAW63"/>
      <c r="EAX63"/>
      <c r="EAY63"/>
      <c r="EAZ63"/>
      <c r="EBA63"/>
      <c r="EBB63"/>
      <c r="EBC63"/>
      <c r="EBD63"/>
      <c r="EBE63"/>
      <c r="EBF63"/>
      <c r="EBG63"/>
      <c r="EBH63"/>
      <c r="EBI63"/>
      <c r="EBJ63"/>
      <c r="EBK63"/>
      <c r="EBL63"/>
      <c r="EBM63"/>
      <c r="EBN63"/>
      <c r="EBO63"/>
      <c r="EBP63"/>
      <c r="EBQ63"/>
      <c r="EBR63"/>
      <c r="EBS63"/>
      <c r="EBT63"/>
      <c r="EBU63"/>
      <c r="EBV63"/>
      <c r="EBW63"/>
      <c r="EBX63"/>
      <c r="EBY63"/>
      <c r="EBZ63"/>
      <c r="ECA63"/>
      <c r="ECB63"/>
      <c r="ECC63"/>
      <c r="ECD63"/>
      <c r="ECE63"/>
      <c r="ECF63"/>
      <c r="ECG63"/>
      <c r="ECH63"/>
      <c r="ECI63"/>
      <c r="ECJ63"/>
      <c r="ECK63"/>
      <c r="ECL63"/>
      <c r="ECM63"/>
      <c r="ECN63"/>
      <c r="ECO63"/>
      <c r="ECP63"/>
      <c r="ECQ63"/>
      <c r="ECR63"/>
      <c r="ECS63"/>
      <c r="ECT63"/>
      <c r="ECU63"/>
      <c r="ECV63"/>
      <c r="ECW63"/>
      <c r="ECX63"/>
      <c r="ECY63"/>
      <c r="ECZ63"/>
      <c r="EDA63"/>
      <c r="EDB63"/>
      <c r="EDC63"/>
      <c r="EDD63"/>
      <c r="EDE63"/>
      <c r="EDF63"/>
      <c r="EDG63"/>
      <c r="EDH63"/>
      <c r="EDI63"/>
      <c r="EDJ63"/>
      <c r="EDK63"/>
      <c r="EDL63"/>
      <c r="EDM63"/>
      <c r="EDN63"/>
      <c r="EDO63"/>
      <c r="EDP63"/>
      <c r="EDQ63"/>
      <c r="EDR63"/>
      <c r="EDS63"/>
      <c r="EDT63"/>
      <c r="EDU63"/>
      <c r="EDV63"/>
      <c r="EDW63"/>
      <c r="EDX63"/>
      <c r="EDY63"/>
      <c r="EDZ63"/>
      <c r="EEA63"/>
      <c r="EEB63"/>
      <c r="EEC63"/>
      <c r="EED63"/>
      <c r="EEE63"/>
      <c r="EEF63"/>
      <c r="EEG63"/>
      <c r="EEH63"/>
      <c r="EEI63"/>
      <c r="EEJ63"/>
      <c r="EEK63"/>
      <c r="EEL63"/>
      <c r="EEM63"/>
      <c r="EEN63"/>
      <c r="EEO63"/>
      <c r="EEP63"/>
      <c r="EEQ63"/>
      <c r="EER63"/>
      <c r="EES63"/>
      <c r="EET63"/>
      <c r="EEU63"/>
      <c r="EEV63"/>
      <c r="EEW63"/>
      <c r="EEX63"/>
      <c r="EEY63"/>
      <c r="EEZ63"/>
      <c r="EFA63"/>
      <c r="EFB63"/>
      <c r="EFC63"/>
      <c r="EFD63"/>
      <c r="EFE63"/>
      <c r="EFF63"/>
      <c r="EFG63"/>
      <c r="EFH63"/>
      <c r="EFI63"/>
      <c r="EFJ63"/>
      <c r="EFK63"/>
      <c r="EFL63"/>
      <c r="EFM63"/>
      <c r="EFN63"/>
      <c r="EFO63"/>
      <c r="EFP63"/>
      <c r="EFQ63"/>
      <c r="EFR63"/>
      <c r="EFS63"/>
      <c r="EFT63"/>
      <c r="EFU63"/>
      <c r="EFV63"/>
      <c r="EFW63"/>
      <c r="EFX63"/>
      <c r="EFY63"/>
      <c r="EFZ63"/>
      <c r="EGA63"/>
      <c r="EGB63"/>
      <c r="EGC63"/>
      <c r="EGD63"/>
      <c r="EGE63"/>
      <c r="EGF63"/>
      <c r="EGG63"/>
      <c r="EGH63"/>
      <c r="EGI63"/>
      <c r="EGJ63"/>
      <c r="EGK63"/>
      <c r="EGL63"/>
      <c r="EGM63"/>
      <c r="EGN63"/>
      <c r="EGO63"/>
      <c r="EGP63"/>
      <c r="EGQ63"/>
      <c r="EGR63"/>
      <c r="EGS63"/>
      <c r="EGT63"/>
      <c r="EGU63"/>
      <c r="EGV63"/>
      <c r="EGW63"/>
      <c r="EGX63"/>
      <c r="EGY63"/>
      <c r="EGZ63"/>
      <c r="EHA63"/>
      <c r="EHB63"/>
      <c r="EHC63"/>
      <c r="EHD63"/>
      <c r="EHE63"/>
      <c r="EHF63"/>
      <c r="EHG63"/>
      <c r="EHH63"/>
      <c r="EHI63"/>
      <c r="EHJ63"/>
      <c r="EHK63"/>
      <c r="EHL63"/>
      <c r="EHM63"/>
      <c r="EHN63"/>
      <c r="EHO63"/>
      <c r="EHP63"/>
      <c r="EHQ63"/>
      <c r="EHR63"/>
      <c r="EHS63"/>
      <c r="EHT63"/>
      <c r="EHU63"/>
      <c r="EHV63"/>
      <c r="EHW63"/>
      <c r="EHX63"/>
      <c r="EHY63"/>
      <c r="EHZ63"/>
      <c r="EIA63"/>
      <c r="EIB63"/>
      <c r="EIC63"/>
      <c r="EID63"/>
      <c r="EIE63"/>
      <c r="EIF63"/>
      <c r="EIG63"/>
      <c r="EIH63"/>
      <c r="EII63"/>
      <c r="EIJ63"/>
      <c r="EIK63"/>
      <c r="EIL63"/>
      <c r="EIM63"/>
      <c r="EIN63"/>
      <c r="EIO63"/>
      <c r="EIP63"/>
      <c r="EIQ63"/>
      <c r="EIR63"/>
      <c r="EIS63"/>
      <c r="EIT63"/>
      <c r="EIU63"/>
      <c r="EIV63"/>
      <c r="EIW63"/>
      <c r="EIX63"/>
      <c r="EIY63"/>
      <c r="EIZ63"/>
      <c r="EJA63"/>
      <c r="EJB63"/>
      <c r="EJC63"/>
      <c r="EJD63"/>
      <c r="EJE63"/>
      <c r="EJF63"/>
      <c r="EJG63"/>
      <c r="EJH63"/>
      <c r="EJI63"/>
      <c r="EJJ63"/>
      <c r="EJK63"/>
      <c r="EJL63"/>
      <c r="EJM63"/>
      <c r="EJN63"/>
      <c r="EJO63"/>
      <c r="EJP63"/>
      <c r="EJQ63"/>
      <c r="EJR63"/>
      <c r="EJS63"/>
      <c r="EJT63"/>
      <c r="EJU63"/>
      <c r="EJV63"/>
      <c r="EJW63"/>
      <c r="EJX63"/>
      <c r="EJY63"/>
      <c r="EJZ63"/>
      <c r="EKA63"/>
      <c r="EKB63"/>
      <c r="EKC63"/>
      <c r="EKD63"/>
      <c r="EKE63"/>
      <c r="EKF63"/>
      <c r="EKG63"/>
      <c r="EKH63"/>
      <c r="EKI63"/>
      <c r="EKJ63"/>
      <c r="EKK63"/>
      <c r="EKL63"/>
      <c r="EKM63"/>
      <c r="EKN63"/>
      <c r="EKO63"/>
      <c r="EKP63"/>
      <c r="EKQ63"/>
      <c r="EKR63"/>
      <c r="EKS63"/>
      <c r="EKT63"/>
      <c r="EKU63"/>
      <c r="EKV63"/>
      <c r="EKW63"/>
      <c r="EKX63"/>
      <c r="EKY63"/>
      <c r="EKZ63"/>
      <c r="ELA63"/>
      <c r="ELB63"/>
      <c r="ELC63"/>
      <c r="ELD63"/>
      <c r="ELE63"/>
      <c r="ELF63"/>
      <c r="ELG63"/>
      <c r="ELH63"/>
      <c r="ELI63"/>
      <c r="ELJ63"/>
      <c r="ELK63"/>
      <c r="ELL63"/>
      <c r="ELM63"/>
      <c r="ELN63"/>
      <c r="ELO63"/>
      <c r="ELP63"/>
      <c r="ELQ63"/>
      <c r="ELR63"/>
      <c r="ELS63"/>
      <c r="ELT63"/>
      <c r="ELU63"/>
      <c r="ELV63"/>
      <c r="ELW63"/>
      <c r="ELX63"/>
      <c r="ELY63"/>
      <c r="ELZ63"/>
      <c r="EMA63"/>
      <c r="EMB63"/>
      <c r="EMC63"/>
      <c r="EMD63"/>
      <c r="EME63"/>
      <c r="EMF63"/>
      <c r="EMG63"/>
      <c r="EMH63"/>
      <c r="EMI63"/>
      <c r="EMJ63"/>
      <c r="EMK63"/>
      <c r="EML63"/>
      <c r="EMM63"/>
      <c r="EMN63"/>
      <c r="EMO63"/>
      <c r="EMP63"/>
      <c r="EMQ63"/>
      <c r="EMR63"/>
      <c r="EMS63"/>
      <c r="EMT63"/>
      <c r="EMU63"/>
      <c r="EMV63"/>
      <c r="EMW63"/>
      <c r="EMX63"/>
      <c r="EMY63"/>
      <c r="EMZ63"/>
      <c r="ENA63"/>
      <c r="ENB63"/>
      <c r="ENC63"/>
      <c r="END63"/>
      <c r="ENE63"/>
      <c r="ENF63"/>
      <c r="ENG63"/>
      <c r="ENH63"/>
      <c r="ENI63"/>
      <c r="ENJ63"/>
      <c r="ENK63"/>
      <c r="ENL63"/>
      <c r="ENM63"/>
      <c r="ENN63"/>
      <c r="ENO63"/>
      <c r="ENP63"/>
      <c r="ENQ63"/>
      <c r="ENR63"/>
      <c r="ENS63"/>
      <c r="ENT63"/>
      <c r="ENU63"/>
      <c r="ENV63"/>
      <c r="ENW63"/>
      <c r="ENX63"/>
      <c r="ENY63"/>
      <c r="ENZ63"/>
      <c r="EOA63"/>
      <c r="EOB63"/>
      <c r="EOC63"/>
      <c r="EOD63"/>
      <c r="EOE63"/>
      <c r="EOF63"/>
      <c r="EOG63"/>
      <c r="EOH63"/>
      <c r="EOI63"/>
      <c r="EOJ63"/>
      <c r="EOK63"/>
      <c r="EOL63"/>
      <c r="EOM63"/>
      <c r="EON63"/>
      <c r="EOO63"/>
      <c r="EOP63"/>
      <c r="EOQ63"/>
      <c r="EOR63"/>
      <c r="EOS63"/>
      <c r="EOT63"/>
      <c r="EOU63"/>
      <c r="EOV63"/>
      <c r="EOW63"/>
      <c r="EOX63"/>
      <c r="EOY63"/>
      <c r="EOZ63"/>
      <c r="EPA63"/>
      <c r="EPB63"/>
      <c r="EPC63"/>
      <c r="EPD63"/>
      <c r="EPE63"/>
      <c r="EPF63"/>
      <c r="EPG63"/>
      <c r="EPH63"/>
      <c r="EPI63"/>
      <c r="EPJ63"/>
      <c r="EPK63"/>
      <c r="EPL63"/>
      <c r="EPM63"/>
      <c r="EPN63"/>
      <c r="EPO63"/>
      <c r="EPP63"/>
      <c r="EPQ63"/>
      <c r="EPR63"/>
      <c r="EPS63"/>
      <c r="EPT63"/>
      <c r="EPU63"/>
      <c r="EPV63"/>
      <c r="EPW63"/>
      <c r="EPX63"/>
      <c r="EPY63"/>
      <c r="EPZ63"/>
      <c r="EQA63"/>
      <c r="EQB63"/>
      <c r="EQC63"/>
      <c r="EQD63"/>
      <c r="EQE63"/>
      <c r="EQF63"/>
      <c r="EQG63"/>
      <c r="EQH63"/>
      <c r="EQI63"/>
      <c r="EQJ63"/>
      <c r="EQK63"/>
      <c r="EQL63"/>
      <c r="EQM63"/>
      <c r="EQN63"/>
      <c r="EQO63"/>
      <c r="EQP63"/>
      <c r="EQQ63"/>
      <c r="EQR63"/>
      <c r="EQS63"/>
      <c r="EQT63"/>
      <c r="EQU63"/>
      <c r="EQV63"/>
      <c r="EQW63"/>
      <c r="EQX63"/>
      <c r="EQY63"/>
      <c r="EQZ63"/>
      <c r="ERA63"/>
      <c r="ERB63"/>
      <c r="ERC63"/>
      <c r="ERD63"/>
      <c r="ERE63"/>
      <c r="ERF63"/>
      <c r="ERG63"/>
      <c r="ERH63"/>
      <c r="ERI63"/>
      <c r="ERJ63"/>
      <c r="ERK63"/>
      <c r="ERL63"/>
      <c r="ERM63"/>
      <c r="ERN63"/>
      <c r="ERO63"/>
      <c r="ERP63"/>
      <c r="ERQ63"/>
      <c r="ERR63"/>
      <c r="ERS63"/>
      <c r="ERT63"/>
      <c r="ERU63"/>
      <c r="ERV63"/>
      <c r="ERW63"/>
      <c r="ERX63"/>
      <c r="ERY63"/>
      <c r="ERZ63"/>
      <c r="ESA63"/>
      <c r="ESB63"/>
      <c r="ESC63"/>
      <c r="ESD63"/>
      <c r="ESE63"/>
      <c r="ESF63"/>
      <c r="ESG63"/>
      <c r="ESH63"/>
      <c r="ESI63"/>
      <c r="ESJ63"/>
      <c r="ESK63"/>
      <c r="ESL63"/>
      <c r="ESM63"/>
      <c r="ESN63"/>
      <c r="ESO63"/>
      <c r="ESP63"/>
      <c r="ESQ63"/>
      <c r="ESR63"/>
      <c r="ESS63"/>
      <c r="EST63"/>
      <c r="ESU63"/>
      <c r="ESV63"/>
      <c r="ESW63"/>
      <c r="ESX63"/>
      <c r="ESY63"/>
      <c r="ESZ63"/>
      <c r="ETA63"/>
      <c r="ETB63"/>
      <c r="ETC63"/>
      <c r="ETD63"/>
      <c r="ETE63"/>
      <c r="ETF63"/>
      <c r="ETG63"/>
      <c r="ETH63"/>
      <c r="ETI63"/>
      <c r="ETJ63"/>
      <c r="ETK63"/>
      <c r="ETL63"/>
      <c r="ETM63"/>
      <c r="ETN63"/>
      <c r="ETO63"/>
      <c r="ETP63"/>
      <c r="ETQ63"/>
      <c r="ETR63"/>
      <c r="ETS63"/>
      <c r="ETT63"/>
      <c r="ETU63"/>
      <c r="ETV63"/>
      <c r="ETW63"/>
      <c r="ETX63"/>
      <c r="ETY63"/>
      <c r="ETZ63"/>
      <c r="EUA63"/>
      <c r="EUB63"/>
      <c r="EUC63"/>
      <c r="EUD63"/>
      <c r="EUE63"/>
      <c r="EUF63"/>
      <c r="EUG63"/>
      <c r="EUH63"/>
      <c r="EUI63"/>
      <c r="EUJ63"/>
      <c r="EUK63"/>
      <c r="EUL63"/>
      <c r="EUM63"/>
      <c r="EUN63"/>
      <c r="EUO63"/>
      <c r="EUP63"/>
      <c r="EUQ63"/>
      <c r="EUR63"/>
      <c r="EUS63"/>
      <c r="EUT63"/>
      <c r="EUU63"/>
      <c r="EUV63"/>
      <c r="EUW63"/>
      <c r="EUX63"/>
      <c r="EUY63"/>
      <c r="EUZ63"/>
      <c r="EVA63"/>
      <c r="EVB63"/>
      <c r="EVC63"/>
      <c r="EVD63"/>
      <c r="EVE63"/>
      <c r="EVF63"/>
      <c r="EVG63"/>
      <c r="EVH63"/>
      <c r="EVI63"/>
      <c r="EVJ63"/>
      <c r="EVK63"/>
      <c r="EVL63"/>
      <c r="EVM63"/>
      <c r="EVN63"/>
      <c r="EVO63"/>
      <c r="EVP63"/>
      <c r="EVQ63"/>
      <c r="EVR63"/>
      <c r="EVS63"/>
      <c r="EVT63"/>
      <c r="EVU63"/>
      <c r="EVV63"/>
      <c r="EVW63"/>
      <c r="EVX63"/>
      <c r="EVY63"/>
      <c r="EVZ63"/>
      <c r="EWA63"/>
      <c r="EWB63"/>
      <c r="EWC63"/>
      <c r="EWD63"/>
      <c r="EWE63"/>
      <c r="EWF63"/>
      <c r="EWG63"/>
      <c r="EWH63"/>
      <c r="EWI63"/>
      <c r="EWJ63"/>
      <c r="EWK63"/>
      <c r="EWL63"/>
      <c r="EWM63"/>
      <c r="EWN63"/>
      <c r="EWO63"/>
      <c r="EWP63"/>
      <c r="EWQ63"/>
      <c r="EWR63"/>
      <c r="EWS63"/>
      <c r="EWT63"/>
      <c r="EWU63"/>
      <c r="EWV63"/>
      <c r="EWW63"/>
      <c r="EWX63"/>
      <c r="EWY63"/>
      <c r="EWZ63"/>
      <c r="EXA63"/>
      <c r="EXB63"/>
      <c r="EXC63"/>
      <c r="EXD63"/>
      <c r="EXE63"/>
      <c r="EXF63"/>
      <c r="EXG63"/>
      <c r="EXH63"/>
      <c r="EXI63"/>
      <c r="EXJ63"/>
      <c r="EXK63"/>
      <c r="EXL63"/>
      <c r="EXM63"/>
      <c r="EXN63"/>
      <c r="EXO63"/>
      <c r="EXP63"/>
      <c r="EXQ63"/>
      <c r="EXR63"/>
      <c r="EXS63"/>
      <c r="EXT63"/>
      <c r="EXU63"/>
      <c r="EXV63"/>
      <c r="EXW63"/>
      <c r="EXX63"/>
      <c r="EXY63"/>
      <c r="EXZ63"/>
      <c r="EYA63"/>
      <c r="EYB63"/>
      <c r="EYC63"/>
      <c r="EYD63"/>
      <c r="EYE63"/>
      <c r="EYF63"/>
      <c r="EYG63"/>
      <c r="EYH63"/>
      <c r="EYI63"/>
      <c r="EYJ63"/>
      <c r="EYK63"/>
      <c r="EYL63"/>
      <c r="EYM63"/>
      <c r="EYN63"/>
      <c r="EYO63"/>
      <c r="EYP63"/>
      <c r="EYQ63"/>
      <c r="EYR63"/>
      <c r="EYS63"/>
      <c r="EYT63"/>
      <c r="EYU63"/>
      <c r="EYV63"/>
      <c r="EYW63"/>
      <c r="EYX63"/>
      <c r="EYY63"/>
      <c r="EYZ63"/>
      <c r="EZA63"/>
      <c r="EZB63"/>
      <c r="EZC63"/>
      <c r="EZD63"/>
      <c r="EZE63"/>
      <c r="EZF63"/>
      <c r="EZG63"/>
      <c r="EZH63"/>
      <c r="EZI63"/>
      <c r="EZJ63"/>
      <c r="EZK63"/>
      <c r="EZL63"/>
      <c r="EZM63"/>
      <c r="EZN63"/>
      <c r="EZO63"/>
      <c r="EZP63"/>
      <c r="EZQ63"/>
      <c r="EZR63"/>
      <c r="EZS63"/>
      <c r="EZT63"/>
      <c r="EZU63"/>
      <c r="EZV63"/>
      <c r="EZW63"/>
      <c r="EZX63"/>
      <c r="EZY63"/>
      <c r="EZZ63"/>
      <c r="FAA63"/>
      <c r="FAB63"/>
      <c r="FAC63"/>
      <c r="FAD63"/>
      <c r="FAE63"/>
      <c r="FAF63"/>
      <c r="FAG63"/>
      <c r="FAH63"/>
      <c r="FAI63"/>
      <c r="FAJ63"/>
      <c r="FAK63"/>
      <c r="FAL63"/>
      <c r="FAM63"/>
      <c r="FAN63"/>
      <c r="FAO63"/>
      <c r="FAP63"/>
      <c r="FAQ63"/>
      <c r="FAR63"/>
      <c r="FAS63"/>
      <c r="FAT63"/>
      <c r="FAU63"/>
      <c r="FAV63"/>
      <c r="FAW63"/>
      <c r="FAX63"/>
      <c r="FAY63"/>
      <c r="FAZ63"/>
      <c r="FBA63"/>
      <c r="FBB63"/>
      <c r="FBC63"/>
      <c r="FBD63"/>
      <c r="FBE63"/>
      <c r="FBF63"/>
      <c r="FBG63"/>
      <c r="FBH63"/>
      <c r="FBI63"/>
      <c r="FBJ63"/>
      <c r="FBK63"/>
      <c r="FBL63"/>
      <c r="FBM63"/>
      <c r="FBN63"/>
      <c r="FBO63"/>
      <c r="FBP63"/>
      <c r="FBQ63"/>
      <c r="FBR63"/>
      <c r="FBS63"/>
      <c r="FBT63"/>
      <c r="FBU63"/>
      <c r="FBV63"/>
      <c r="FBW63"/>
      <c r="FBX63"/>
      <c r="FBY63"/>
      <c r="FBZ63"/>
      <c r="FCA63"/>
      <c r="FCB63"/>
      <c r="FCC63"/>
      <c r="FCD63"/>
      <c r="FCE63"/>
      <c r="FCF63"/>
      <c r="FCG63"/>
      <c r="FCH63"/>
      <c r="FCI63"/>
      <c r="FCJ63"/>
      <c r="FCK63"/>
      <c r="FCL63"/>
      <c r="FCM63"/>
      <c r="FCN63"/>
      <c r="FCO63"/>
      <c r="FCP63"/>
      <c r="FCQ63"/>
      <c r="FCR63"/>
      <c r="FCS63"/>
      <c r="FCT63"/>
      <c r="FCU63"/>
      <c r="FCV63"/>
      <c r="FCW63"/>
      <c r="FCX63"/>
      <c r="FCY63"/>
      <c r="FCZ63"/>
      <c r="FDA63"/>
      <c r="FDB63"/>
      <c r="FDC63"/>
      <c r="FDD63"/>
      <c r="FDE63"/>
      <c r="FDF63"/>
      <c r="FDG63"/>
      <c r="FDH63"/>
      <c r="FDI63"/>
      <c r="FDJ63"/>
      <c r="FDK63"/>
      <c r="FDL63"/>
      <c r="FDM63"/>
      <c r="FDN63"/>
      <c r="FDO63"/>
      <c r="FDP63"/>
      <c r="FDQ63"/>
      <c r="FDR63"/>
      <c r="FDS63"/>
      <c r="FDT63"/>
      <c r="FDU63"/>
      <c r="FDV63"/>
      <c r="FDW63"/>
      <c r="FDX63"/>
      <c r="FDY63"/>
      <c r="FDZ63"/>
      <c r="FEA63"/>
      <c r="FEB63"/>
      <c r="FEC63"/>
      <c r="FED63"/>
      <c r="FEE63"/>
      <c r="FEF63"/>
      <c r="FEG63"/>
      <c r="FEH63"/>
      <c r="FEI63"/>
      <c r="FEJ63"/>
      <c r="FEK63"/>
      <c r="FEL63"/>
      <c r="FEM63"/>
      <c r="FEN63"/>
      <c r="FEO63"/>
      <c r="FEP63"/>
      <c r="FEQ63"/>
      <c r="FER63"/>
      <c r="FES63"/>
      <c r="FET63"/>
      <c r="FEU63"/>
      <c r="FEV63"/>
      <c r="FEW63"/>
      <c r="FEX63"/>
      <c r="FEY63"/>
      <c r="FEZ63"/>
      <c r="FFA63"/>
      <c r="FFB63"/>
      <c r="FFC63"/>
      <c r="FFD63"/>
      <c r="FFE63"/>
      <c r="FFF63"/>
      <c r="FFG63"/>
      <c r="FFH63"/>
      <c r="FFI63"/>
      <c r="FFJ63"/>
      <c r="FFK63"/>
      <c r="FFL63"/>
      <c r="FFM63"/>
      <c r="FFN63"/>
      <c r="FFO63"/>
      <c r="FFP63"/>
      <c r="FFQ63"/>
      <c r="FFR63"/>
      <c r="FFS63"/>
      <c r="FFT63"/>
      <c r="FFU63"/>
      <c r="FFV63"/>
      <c r="FFW63"/>
      <c r="FFX63"/>
      <c r="FFY63"/>
      <c r="FFZ63"/>
      <c r="FGA63"/>
      <c r="FGB63"/>
      <c r="FGC63"/>
      <c r="FGD63"/>
      <c r="FGE63"/>
      <c r="FGF63"/>
      <c r="FGG63"/>
      <c r="FGH63"/>
      <c r="FGI63"/>
      <c r="FGJ63"/>
      <c r="FGK63"/>
      <c r="FGL63"/>
      <c r="FGM63"/>
      <c r="FGN63"/>
      <c r="FGO63"/>
      <c r="FGP63"/>
      <c r="FGQ63"/>
      <c r="FGR63"/>
      <c r="FGS63"/>
      <c r="FGT63"/>
      <c r="FGU63"/>
      <c r="FGV63"/>
      <c r="FGW63"/>
      <c r="FGX63"/>
      <c r="FGY63"/>
      <c r="FGZ63"/>
      <c r="FHA63"/>
      <c r="FHB63"/>
      <c r="FHC63"/>
      <c r="FHD63"/>
      <c r="FHE63"/>
      <c r="FHF63"/>
      <c r="FHG63"/>
      <c r="FHH63"/>
      <c r="FHI63"/>
      <c r="FHJ63"/>
      <c r="FHK63"/>
      <c r="FHL63"/>
      <c r="FHM63"/>
      <c r="FHN63"/>
      <c r="FHO63"/>
      <c r="FHP63"/>
      <c r="FHQ63"/>
      <c r="FHR63"/>
      <c r="FHS63"/>
      <c r="FHT63"/>
      <c r="FHU63"/>
      <c r="FHV63"/>
      <c r="FHW63"/>
      <c r="FHX63"/>
      <c r="FHY63"/>
      <c r="FHZ63"/>
      <c r="FIA63"/>
      <c r="FIB63"/>
      <c r="FIC63"/>
      <c r="FID63"/>
      <c r="FIE63"/>
      <c r="FIF63"/>
      <c r="FIG63"/>
      <c r="FIH63"/>
      <c r="FII63"/>
      <c r="FIJ63"/>
      <c r="FIK63"/>
      <c r="FIL63"/>
      <c r="FIM63"/>
      <c r="FIN63"/>
      <c r="FIO63"/>
      <c r="FIP63"/>
      <c r="FIQ63"/>
      <c r="FIR63"/>
      <c r="FIS63"/>
      <c r="FIT63"/>
      <c r="FIU63"/>
      <c r="FIV63"/>
      <c r="FIW63"/>
      <c r="FIX63"/>
      <c r="FIY63"/>
      <c r="FIZ63"/>
      <c r="FJA63"/>
      <c r="FJB63"/>
      <c r="FJC63"/>
      <c r="FJD63"/>
      <c r="FJE63"/>
      <c r="FJF63"/>
      <c r="FJG63"/>
      <c r="FJH63"/>
      <c r="FJI63"/>
      <c r="FJJ63"/>
      <c r="FJK63"/>
      <c r="FJL63"/>
      <c r="FJM63"/>
      <c r="FJN63"/>
      <c r="FJO63"/>
      <c r="FJP63"/>
      <c r="FJQ63"/>
      <c r="FJR63"/>
      <c r="FJS63"/>
      <c r="FJT63"/>
      <c r="FJU63"/>
      <c r="FJV63"/>
      <c r="FJW63"/>
      <c r="FJX63"/>
      <c r="FJY63"/>
      <c r="FJZ63"/>
      <c r="FKA63"/>
      <c r="FKB63"/>
      <c r="FKC63"/>
      <c r="FKD63"/>
      <c r="FKE63"/>
      <c r="FKF63"/>
      <c r="FKG63"/>
      <c r="FKH63"/>
      <c r="FKI63"/>
      <c r="FKJ63"/>
      <c r="FKK63"/>
      <c r="FKL63"/>
      <c r="FKM63"/>
      <c r="FKN63"/>
      <c r="FKO63"/>
      <c r="FKP63"/>
      <c r="FKQ63"/>
      <c r="FKR63"/>
      <c r="FKS63"/>
      <c r="FKT63"/>
      <c r="FKU63"/>
      <c r="FKV63"/>
      <c r="FKW63"/>
      <c r="FKX63"/>
      <c r="FKY63"/>
      <c r="FKZ63"/>
      <c r="FLA63"/>
      <c r="FLB63"/>
      <c r="FLC63"/>
      <c r="FLD63"/>
      <c r="FLE63"/>
      <c r="FLF63"/>
      <c r="FLG63"/>
      <c r="FLH63"/>
      <c r="FLI63"/>
      <c r="FLJ63"/>
      <c r="FLK63"/>
      <c r="FLL63"/>
      <c r="FLM63"/>
      <c r="FLN63"/>
      <c r="FLO63"/>
      <c r="FLP63"/>
      <c r="FLQ63"/>
      <c r="FLR63"/>
      <c r="FLS63"/>
      <c r="FLT63"/>
      <c r="FLU63"/>
      <c r="FLV63"/>
      <c r="FLW63"/>
      <c r="FLX63"/>
      <c r="FLY63"/>
      <c r="FLZ63"/>
      <c r="FMA63"/>
      <c r="FMB63"/>
      <c r="FMC63"/>
      <c r="FMD63"/>
      <c r="FME63"/>
      <c r="FMF63"/>
      <c r="FMG63"/>
      <c r="FMH63"/>
      <c r="FMI63"/>
      <c r="FMJ63"/>
      <c r="FMK63"/>
      <c r="FML63"/>
      <c r="FMM63"/>
      <c r="FMN63"/>
      <c r="FMO63"/>
      <c r="FMP63"/>
      <c r="FMQ63"/>
      <c r="FMR63"/>
      <c r="FMS63"/>
      <c r="FMT63"/>
      <c r="FMU63"/>
      <c r="FMV63"/>
      <c r="FMW63"/>
      <c r="FMX63"/>
      <c r="FMY63"/>
      <c r="FMZ63"/>
      <c r="FNA63"/>
      <c r="FNB63"/>
      <c r="FNC63"/>
      <c r="FND63"/>
      <c r="FNE63"/>
      <c r="FNF63"/>
      <c r="FNG63"/>
      <c r="FNH63"/>
      <c r="FNI63"/>
      <c r="FNJ63"/>
      <c r="FNK63"/>
      <c r="FNL63"/>
      <c r="FNM63"/>
      <c r="FNN63"/>
      <c r="FNO63"/>
      <c r="FNP63"/>
      <c r="FNQ63"/>
      <c r="FNR63"/>
      <c r="FNS63"/>
      <c r="FNT63"/>
      <c r="FNU63"/>
      <c r="FNV63"/>
      <c r="FNW63"/>
      <c r="FNX63"/>
      <c r="FNY63"/>
      <c r="FNZ63"/>
      <c r="FOA63"/>
      <c r="FOB63"/>
      <c r="FOC63"/>
      <c r="FOD63"/>
      <c r="FOE63"/>
      <c r="FOF63"/>
      <c r="FOG63"/>
      <c r="FOH63"/>
      <c r="FOI63"/>
      <c r="FOJ63"/>
      <c r="FOK63"/>
      <c r="FOL63"/>
      <c r="FOM63"/>
      <c r="FON63"/>
      <c r="FOO63"/>
      <c r="FOP63"/>
      <c r="FOQ63"/>
      <c r="FOR63"/>
      <c r="FOS63"/>
      <c r="FOT63"/>
      <c r="FOU63"/>
      <c r="FOV63"/>
      <c r="FOW63"/>
      <c r="FOX63"/>
      <c r="FOY63"/>
      <c r="FOZ63"/>
      <c r="FPA63"/>
      <c r="FPB63"/>
      <c r="FPC63"/>
      <c r="FPD63"/>
      <c r="FPE63"/>
      <c r="FPF63"/>
      <c r="FPG63"/>
      <c r="FPH63"/>
      <c r="FPI63"/>
      <c r="FPJ63"/>
      <c r="FPK63"/>
      <c r="FPL63"/>
      <c r="FPM63"/>
      <c r="FPN63"/>
      <c r="FPO63"/>
      <c r="FPP63"/>
      <c r="FPQ63"/>
      <c r="FPR63"/>
      <c r="FPS63"/>
      <c r="FPT63"/>
      <c r="FPU63"/>
      <c r="FPV63"/>
      <c r="FPW63"/>
      <c r="FPX63"/>
      <c r="FPY63"/>
      <c r="FPZ63"/>
      <c r="FQA63"/>
      <c r="FQB63"/>
      <c r="FQC63"/>
      <c r="FQD63"/>
      <c r="FQE63"/>
      <c r="FQF63"/>
      <c r="FQG63"/>
      <c r="FQH63"/>
      <c r="FQI63"/>
      <c r="FQJ63"/>
      <c r="FQK63"/>
      <c r="FQL63"/>
      <c r="FQM63"/>
      <c r="FQN63"/>
      <c r="FQO63"/>
      <c r="FQP63"/>
      <c r="FQQ63"/>
      <c r="FQR63"/>
      <c r="FQS63"/>
      <c r="FQT63"/>
      <c r="FQU63"/>
      <c r="FQV63"/>
      <c r="FQW63"/>
      <c r="FQX63"/>
      <c r="FQY63"/>
      <c r="FQZ63"/>
      <c r="FRA63"/>
      <c r="FRB63"/>
      <c r="FRC63"/>
      <c r="FRD63"/>
      <c r="FRE63"/>
      <c r="FRF63"/>
      <c r="FRG63"/>
      <c r="FRH63"/>
      <c r="FRI63"/>
      <c r="FRJ63"/>
      <c r="FRK63"/>
      <c r="FRL63"/>
      <c r="FRM63"/>
      <c r="FRN63"/>
      <c r="FRO63"/>
      <c r="FRP63"/>
      <c r="FRQ63"/>
      <c r="FRR63"/>
      <c r="FRS63"/>
      <c r="FRT63"/>
      <c r="FRU63"/>
      <c r="FRV63"/>
      <c r="FRW63"/>
      <c r="FRX63"/>
      <c r="FRY63"/>
      <c r="FRZ63"/>
      <c r="FSA63"/>
      <c r="FSB63"/>
      <c r="FSC63"/>
      <c r="FSD63"/>
      <c r="FSE63"/>
      <c r="FSF63"/>
      <c r="FSG63"/>
      <c r="FSH63"/>
      <c r="FSI63"/>
      <c r="FSJ63"/>
      <c r="FSK63"/>
      <c r="FSL63"/>
      <c r="FSM63"/>
      <c r="FSN63"/>
      <c r="FSO63"/>
      <c r="FSP63"/>
      <c r="FSQ63"/>
      <c r="FSR63"/>
      <c r="FSS63"/>
      <c r="FST63"/>
      <c r="FSU63"/>
      <c r="FSV63"/>
      <c r="FSW63"/>
      <c r="FSX63"/>
      <c r="FSY63"/>
      <c r="FSZ63"/>
      <c r="FTA63"/>
      <c r="FTB63"/>
      <c r="FTC63"/>
      <c r="FTD63"/>
      <c r="FTE63"/>
      <c r="FTF63"/>
      <c r="FTG63"/>
      <c r="FTH63"/>
      <c r="FTI63"/>
      <c r="FTJ63"/>
      <c r="FTK63"/>
      <c r="FTL63"/>
      <c r="FTM63"/>
      <c r="FTN63"/>
      <c r="FTO63"/>
      <c r="FTP63"/>
      <c r="FTQ63"/>
      <c r="FTR63"/>
      <c r="FTS63"/>
      <c r="FTT63"/>
      <c r="FTU63"/>
      <c r="FTV63"/>
      <c r="FTW63"/>
      <c r="FTX63"/>
      <c r="FTY63"/>
      <c r="FTZ63"/>
      <c r="FUA63"/>
      <c r="FUB63"/>
      <c r="FUC63"/>
      <c r="FUD63"/>
      <c r="FUE63"/>
      <c r="FUF63"/>
      <c r="FUG63"/>
      <c r="FUH63"/>
      <c r="FUI63"/>
      <c r="FUJ63"/>
      <c r="FUK63"/>
      <c r="FUL63"/>
      <c r="FUM63"/>
      <c r="FUN63"/>
      <c r="FUO63"/>
      <c r="FUP63"/>
      <c r="FUQ63"/>
      <c r="FUR63"/>
      <c r="FUS63"/>
      <c r="FUT63"/>
      <c r="FUU63"/>
      <c r="FUV63"/>
      <c r="FUW63"/>
      <c r="FUX63"/>
      <c r="FUY63"/>
      <c r="FUZ63"/>
      <c r="FVA63"/>
      <c r="FVB63"/>
      <c r="FVC63"/>
      <c r="FVD63"/>
      <c r="FVE63"/>
      <c r="FVF63"/>
      <c r="FVG63"/>
      <c r="FVH63"/>
      <c r="FVI63"/>
      <c r="FVJ63"/>
      <c r="FVK63"/>
      <c r="FVL63"/>
      <c r="FVM63"/>
      <c r="FVN63"/>
      <c r="FVO63"/>
      <c r="FVP63"/>
      <c r="FVQ63"/>
      <c r="FVR63"/>
      <c r="FVS63"/>
      <c r="FVT63"/>
      <c r="FVU63"/>
      <c r="FVV63"/>
      <c r="FVW63"/>
      <c r="FVX63"/>
      <c r="FVY63"/>
      <c r="FVZ63"/>
      <c r="FWA63"/>
      <c r="FWB63"/>
      <c r="FWC63"/>
      <c r="FWD63"/>
      <c r="FWE63"/>
      <c r="FWF63"/>
      <c r="FWG63"/>
      <c r="FWH63"/>
      <c r="FWI63"/>
      <c r="FWJ63"/>
      <c r="FWK63"/>
      <c r="FWL63"/>
      <c r="FWM63"/>
      <c r="FWN63"/>
      <c r="FWO63"/>
      <c r="FWP63"/>
      <c r="FWQ63"/>
      <c r="FWR63"/>
      <c r="FWS63"/>
      <c r="FWT63"/>
      <c r="FWU63"/>
      <c r="FWV63"/>
      <c r="FWW63"/>
      <c r="FWX63"/>
      <c r="FWY63"/>
      <c r="FWZ63"/>
      <c r="FXA63"/>
      <c r="FXB63"/>
      <c r="FXC63"/>
      <c r="FXD63"/>
      <c r="FXE63"/>
      <c r="FXF63"/>
      <c r="FXG63"/>
      <c r="FXH63"/>
      <c r="FXI63"/>
      <c r="FXJ63"/>
      <c r="FXK63"/>
      <c r="FXL63"/>
      <c r="FXM63"/>
      <c r="FXN63"/>
      <c r="FXO63"/>
      <c r="FXP63"/>
      <c r="FXQ63"/>
      <c r="FXR63"/>
      <c r="FXS63"/>
      <c r="FXT63"/>
      <c r="FXU63"/>
      <c r="FXV63"/>
      <c r="FXW63"/>
      <c r="FXX63"/>
      <c r="FXY63"/>
      <c r="FXZ63"/>
      <c r="FYA63"/>
      <c r="FYB63"/>
      <c r="FYC63"/>
      <c r="FYD63"/>
      <c r="FYE63"/>
      <c r="FYF63"/>
      <c r="FYG63"/>
      <c r="FYH63"/>
      <c r="FYI63"/>
      <c r="FYJ63"/>
      <c r="FYK63"/>
      <c r="FYL63"/>
      <c r="FYM63"/>
      <c r="FYN63"/>
      <c r="FYO63"/>
      <c r="FYP63"/>
      <c r="FYQ63"/>
      <c r="FYR63"/>
      <c r="FYS63"/>
      <c r="FYT63"/>
      <c r="FYU63"/>
      <c r="FYV63"/>
      <c r="FYW63"/>
      <c r="FYX63"/>
      <c r="FYY63"/>
      <c r="FYZ63"/>
      <c r="FZA63"/>
      <c r="FZB63"/>
      <c r="FZC63"/>
      <c r="FZD63"/>
      <c r="FZE63"/>
      <c r="FZF63"/>
      <c r="FZG63"/>
      <c r="FZH63"/>
      <c r="FZI63"/>
      <c r="FZJ63"/>
      <c r="FZK63"/>
      <c r="FZL63"/>
      <c r="FZM63"/>
      <c r="FZN63"/>
      <c r="FZO63"/>
      <c r="FZP63"/>
      <c r="FZQ63"/>
      <c r="FZR63"/>
      <c r="FZS63"/>
      <c r="FZT63"/>
      <c r="FZU63"/>
      <c r="FZV63"/>
      <c r="FZW63"/>
      <c r="FZX63"/>
      <c r="FZY63"/>
      <c r="FZZ63"/>
      <c r="GAA63"/>
      <c r="GAB63"/>
      <c r="GAC63"/>
      <c r="GAD63"/>
      <c r="GAE63"/>
      <c r="GAF63"/>
      <c r="GAG63"/>
      <c r="GAH63"/>
      <c r="GAI63"/>
      <c r="GAJ63"/>
      <c r="GAK63"/>
      <c r="GAL63"/>
      <c r="GAM63"/>
      <c r="GAN63"/>
      <c r="GAO63"/>
      <c r="GAP63"/>
      <c r="GAQ63"/>
      <c r="GAR63"/>
      <c r="GAS63"/>
      <c r="GAT63"/>
      <c r="GAU63"/>
      <c r="GAV63"/>
      <c r="GAW63"/>
      <c r="GAX63"/>
      <c r="GAY63"/>
      <c r="GAZ63"/>
      <c r="GBA63"/>
      <c r="GBB63"/>
      <c r="GBC63"/>
      <c r="GBD63"/>
      <c r="GBE63"/>
      <c r="GBF63"/>
      <c r="GBG63"/>
      <c r="GBH63"/>
      <c r="GBI63"/>
      <c r="GBJ63"/>
      <c r="GBK63"/>
      <c r="GBL63"/>
      <c r="GBM63"/>
      <c r="GBN63"/>
      <c r="GBO63"/>
      <c r="GBP63"/>
      <c r="GBQ63"/>
      <c r="GBR63"/>
      <c r="GBS63"/>
      <c r="GBT63"/>
      <c r="GBU63"/>
      <c r="GBV63"/>
      <c r="GBW63"/>
      <c r="GBX63"/>
      <c r="GBY63"/>
      <c r="GBZ63"/>
      <c r="GCA63"/>
      <c r="GCB63"/>
      <c r="GCC63"/>
      <c r="GCD63"/>
      <c r="GCE63"/>
      <c r="GCF63"/>
      <c r="GCG63"/>
      <c r="GCH63"/>
      <c r="GCI63"/>
      <c r="GCJ63"/>
      <c r="GCK63"/>
      <c r="GCL63"/>
      <c r="GCM63"/>
      <c r="GCN63"/>
      <c r="GCO63"/>
      <c r="GCP63"/>
      <c r="GCQ63"/>
      <c r="GCR63"/>
      <c r="GCS63"/>
      <c r="GCT63"/>
      <c r="GCU63"/>
      <c r="GCV63"/>
      <c r="GCW63"/>
      <c r="GCX63"/>
      <c r="GCY63"/>
      <c r="GCZ63"/>
      <c r="GDA63"/>
      <c r="GDB63"/>
      <c r="GDC63"/>
      <c r="GDD63"/>
      <c r="GDE63"/>
      <c r="GDF63"/>
      <c r="GDG63"/>
      <c r="GDH63"/>
      <c r="GDI63"/>
      <c r="GDJ63"/>
      <c r="GDK63"/>
      <c r="GDL63"/>
      <c r="GDM63"/>
      <c r="GDN63"/>
      <c r="GDO63"/>
      <c r="GDP63"/>
      <c r="GDQ63"/>
      <c r="GDR63"/>
      <c r="GDS63"/>
      <c r="GDT63"/>
      <c r="GDU63"/>
      <c r="GDV63"/>
      <c r="GDW63"/>
      <c r="GDX63"/>
      <c r="GDY63"/>
      <c r="GDZ63"/>
      <c r="GEA63"/>
      <c r="GEB63"/>
      <c r="GEC63"/>
      <c r="GED63"/>
      <c r="GEE63"/>
      <c r="GEF63"/>
      <c r="GEG63"/>
      <c r="GEH63"/>
      <c r="GEI63"/>
      <c r="GEJ63"/>
      <c r="GEK63"/>
      <c r="GEL63"/>
      <c r="GEM63"/>
      <c r="GEN63"/>
      <c r="GEO63"/>
      <c r="GEP63"/>
      <c r="GEQ63"/>
      <c r="GER63"/>
      <c r="GES63"/>
      <c r="GET63"/>
      <c r="GEU63"/>
      <c r="GEV63"/>
      <c r="GEW63"/>
      <c r="GEX63"/>
      <c r="GEY63"/>
      <c r="GEZ63"/>
      <c r="GFA63"/>
      <c r="GFB63"/>
      <c r="GFC63"/>
      <c r="GFD63"/>
      <c r="GFE63"/>
      <c r="GFF63"/>
      <c r="GFG63"/>
      <c r="GFH63"/>
      <c r="GFI63"/>
      <c r="GFJ63"/>
      <c r="GFK63"/>
      <c r="GFL63"/>
      <c r="GFM63"/>
      <c r="GFN63"/>
      <c r="GFO63"/>
      <c r="GFP63"/>
      <c r="GFQ63"/>
      <c r="GFR63"/>
      <c r="GFS63"/>
      <c r="GFT63"/>
      <c r="GFU63"/>
      <c r="GFV63"/>
      <c r="GFW63"/>
      <c r="GFX63"/>
      <c r="GFY63"/>
      <c r="GFZ63"/>
      <c r="GGA63"/>
      <c r="GGB63"/>
      <c r="GGC63"/>
      <c r="GGD63"/>
      <c r="GGE63"/>
      <c r="GGF63"/>
      <c r="GGG63"/>
      <c r="GGH63"/>
      <c r="GGI63"/>
      <c r="GGJ63"/>
      <c r="GGK63"/>
      <c r="GGL63"/>
      <c r="GGM63"/>
      <c r="GGN63"/>
      <c r="GGO63"/>
      <c r="GGP63"/>
      <c r="GGQ63"/>
      <c r="GGR63"/>
      <c r="GGS63"/>
      <c r="GGT63"/>
      <c r="GGU63"/>
      <c r="GGV63"/>
      <c r="GGW63"/>
      <c r="GGX63"/>
      <c r="GGY63"/>
      <c r="GGZ63"/>
      <c r="GHA63"/>
      <c r="GHB63"/>
      <c r="GHC63"/>
      <c r="GHD63"/>
      <c r="GHE63"/>
      <c r="GHF63"/>
      <c r="GHG63"/>
      <c r="GHH63"/>
      <c r="GHI63"/>
      <c r="GHJ63"/>
      <c r="GHK63"/>
      <c r="GHL63"/>
      <c r="GHM63"/>
      <c r="GHN63"/>
      <c r="GHO63"/>
      <c r="GHP63"/>
      <c r="GHQ63"/>
      <c r="GHR63"/>
      <c r="GHS63"/>
      <c r="GHT63"/>
      <c r="GHU63"/>
      <c r="GHV63"/>
      <c r="GHW63"/>
      <c r="GHX63"/>
      <c r="GHY63"/>
      <c r="GHZ63"/>
      <c r="GIA63"/>
      <c r="GIB63"/>
      <c r="GIC63"/>
      <c r="GID63"/>
      <c r="GIE63"/>
      <c r="GIF63"/>
      <c r="GIG63"/>
      <c r="GIH63"/>
      <c r="GII63"/>
      <c r="GIJ63"/>
      <c r="GIK63"/>
      <c r="GIL63"/>
      <c r="GIM63"/>
      <c r="GIN63"/>
      <c r="GIO63"/>
      <c r="GIP63"/>
      <c r="GIQ63"/>
      <c r="GIR63"/>
      <c r="GIS63"/>
      <c r="GIT63"/>
      <c r="GIU63"/>
      <c r="GIV63"/>
      <c r="GIW63"/>
      <c r="GIX63"/>
      <c r="GIY63"/>
      <c r="GIZ63"/>
      <c r="GJA63"/>
      <c r="GJB63"/>
      <c r="GJC63"/>
      <c r="GJD63"/>
      <c r="GJE63"/>
      <c r="GJF63"/>
      <c r="GJG63"/>
      <c r="GJH63"/>
      <c r="GJI63"/>
      <c r="GJJ63"/>
      <c r="GJK63"/>
      <c r="GJL63"/>
      <c r="GJM63"/>
      <c r="GJN63"/>
      <c r="GJO63"/>
      <c r="GJP63"/>
      <c r="GJQ63"/>
      <c r="GJR63"/>
      <c r="GJS63"/>
      <c r="GJT63"/>
      <c r="GJU63"/>
      <c r="GJV63"/>
      <c r="GJW63"/>
      <c r="GJX63"/>
      <c r="GJY63"/>
      <c r="GJZ63"/>
      <c r="GKA63"/>
      <c r="GKB63"/>
      <c r="GKC63"/>
      <c r="GKD63"/>
      <c r="GKE63"/>
      <c r="GKF63"/>
      <c r="GKG63"/>
      <c r="GKH63"/>
      <c r="GKI63"/>
      <c r="GKJ63"/>
      <c r="GKK63"/>
      <c r="GKL63"/>
      <c r="GKM63"/>
      <c r="GKN63"/>
      <c r="GKO63"/>
      <c r="GKP63"/>
      <c r="GKQ63"/>
      <c r="GKR63"/>
      <c r="GKS63"/>
      <c r="GKT63"/>
      <c r="GKU63"/>
      <c r="GKV63"/>
      <c r="GKW63"/>
      <c r="GKX63"/>
      <c r="GKY63"/>
      <c r="GKZ63"/>
      <c r="GLA63"/>
      <c r="GLB63"/>
      <c r="GLC63"/>
      <c r="GLD63"/>
      <c r="GLE63"/>
      <c r="GLF63"/>
      <c r="GLG63"/>
      <c r="GLH63"/>
      <c r="GLI63"/>
      <c r="GLJ63"/>
      <c r="GLK63"/>
      <c r="GLL63"/>
      <c r="GLM63"/>
      <c r="GLN63"/>
      <c r="GLO63"/>
      <c r="GLP63"/>
      <c r="GLQ63"/>
      <c r="GLR63"/>
      <c r="GLS63"/>
      <c r="GLT63"/>
      <c r="GLU63"/>
      <c r="GLV63"/>
      <c r="GLW63"/>
      <c r="GLX63"/>
      <c r="GLY63"/>
      <c r="GLZ63"/>
      <c r="GMA63"/>
      <c r="GMB63"/>
      <c r="GMC63"/>
      <c r="GMD63"/>
      <c r="GME63"/>
      <c r="GMF63"/>
      <c r="GMG63"/>
      <c r="GMH63"/>
      <c r="GMI63"/>
      <c r="GMJ63"/>
      <c r="GMK63"/>
      <c r="GML63"/>
      <c r="GMM63"/>
      <c r="GMN63"/>
      <c r="GMO63"/>
      <c r="GMP63"/>
      <c r="GMQ63"/>
      <c r="GMR63"/>
      <c r="GMS63"/>
      <c r="GMT63"/>
      <c r="GMU63"/>
      <c r="GMV63"/>
      <c r="GMW63"/>
      <c r="GMX63"/>
      <c r="GMY63"/>
      <c r="GMZ63"/>
      <c r="GNA63"/>
      <c r="GNB63"/>
      <c r="GNC63"/>
      <c r="GND63"/>
      <c r="GNE63"/>
      <c r="GNF63"/>
      <c r="GNG63"/>
      <c r="GNH63"/>
      <c r="GNI63"/>
      <c r="GNJ63"/>
      <c r="GNK63"/>
      <c r="GNL63"/>
      <c r="GNM63"/>
      <c r="GNN63"/>
      <c r="GNO63"/>
      <c r="GNP63"/>
      <c r="GNQ63"/>
      <c r="GNR63"/>
      <c r="GNS63"/>
      <c r="GNT63"/>
      <c r="GNU63"/>
      <c r="GNV63"/>
      <c r="GNW63"/>
      <c r="GNX63"/>
      <c r="GNY63"/>
      <c r="GNZ63"/>
      <c r="GOA63"/>
      <c r="GOB63"/>
      <c r="GOC63"/>
      <c r="GOD63"/>
      <c r="GOE63"/>
      <c r="GOF63"/>
      <c r="GOG63"/>
      <c r="GOH63"/>
      <c r="GOI63"/>
      <c r="GOJ63"/>
      <c r="GOK63"/>
      <c r="GOL63"/>
      <c r="GOM63"/>
      <c r="GON63"/>
      <c r="GOO63"/>
      <c r="GOP63"/>
      <c r="GOQ63"/>
      <c r="GOR63"/>
      <c r="GOS63"/>
      <c r="GOT63"/>
      <c r="GOU63"/>
      <c r="GOV63"/>
      <c r="GOW63"/>
      <c r="GOX63"/>
      <c r="GOY63"/>
      <c r="GOZ63"/>
      <c r="GPA63"/>
      <c r="GPB63"/>
      <c r="GPC63"/>
      <c r="GPD63"/>
      <c r="GPE63"/>
      <c r="GPF63"/>
      <c r="GPG63"/>
      <c r="GPH63"/>
      <c r="GPI63"/>
      <c r="GPJ63"/>
      <c r="GPK63"/>
      <c r="GPL63"/>
      <c r="GPM63"/>
      <c r="GPN63"/>
      <c r="GPO63"/>
      <c r="GPP63"/>
      <c r="GPQ63"/>
      <c r="GPR63"/>
      <c r="GPS63"/>
      <c r="GPT63"/>
      <c r="GPU63"/>
      <c r="GPV63"/>
      <c r="GPW63"/>
      <c r="GPX63"/>
      <c r="GPY63"/>
      <c r="GPZ63"/>
      <c r="GQA63"/>
      <c r="GQB63"/>
      <c r="GQC63"/>
      <c r="GQD63"/>
      <c r="GQE63"/>
      <c r="GQF63"/>
      <c r="GQG63"/>
      <c r="GQH63"/>
      <c r="GQI63"/>
      <c r="GQJ63"/>
      <c r="GQK63"/>
      <c r="GQL63"/>
      <c r="GQM63"/>
      <c r="GQN63"/>
      <c r="GQO63"/>
      <c r="GQP63"/>
      <c r="GQQ63"/>
      <c r="GQR63"/>
      <c r="GQS63"/>
      <c r="GQT63"/>
      <c r="GQU63"/>
      <c r="GQV63"/>
      <c r="GQW63"/>
      <c r="GQX63"/>
      <c r="GQY63"/>
      <c r="GQZ63"/>
      <c r="GRA63"/>
      <c r="GRB63"/>
      <c r="GRC63"/>
      <c r="GRD63"/>
      <c r="GRE63"/>
      <c r="GRF63"/>
      <c r="GRG63"/>
      <c r="GRH63"/>
      <c r="GRI63"/>
      <c r="GRJ63"/>
      <c r="GRK63"/>
      <c r="GRL63"/>
      <c r="GRM63"/>
      <c r="GRN63"/>
      <c r="GRO63"/>
      <c r="GRP63"/>
      <c r="GRQ63"/>
      <c r="GRR63"/>
      <c r="GRS63"/>
      <c r="GRT63"/>
      <c r="GRU63"/>
      <c r="GRV63"/>
      <c r="GRW63"/>
      <c r="GRX63"/>
      <c r="GRY63"/>
      <c r="GRZ63"/>
      <c r="GSA63"/>
      <c r="GSB63"/>
      <c r="GSC63"/>
      <c r="GSD63"/>
      <c r="GSE63"/>
      <c r="GSF63"/>
      <c r="GSG63"/>
      <c r="GSH63"/>
      <c r="GSI63"/>
      <c r="GSJ63"/>
      <c r="GSK63"/>
      <c r="GSL63"/>
      <c r="GSM63"/>
      <c r="GSN63"/>
      <c r="GSO63"/>
      <c r="GSP63"/>
      <c r="GSQ63"/>
      <c r="GSR63"/>
      <c r="GSS63"/>
      <c r="GST63"/>
      <c r="GSU63"/>
      <c r="GSV63"/>
      <c r="GSW63"/>
      <c r="GSX63"/>
      <c r="GSY63"/>
      <c r="GSZ63"/>
      <c r="GTA63"/>
      <c r="GTB63"/>
      <c r="GTC63"/>
      <c r="GTD63"/>
      <c r="GTE63"/>
      <c r="GTF63"/>
      <c r="GTG63"/>
      <c r="GTH63"/>
      <c r="GTI63"/>
      <c r="GTJ63"/>
      <c r="GTK63"/>
      <c r="GTL63"/>
      <c r="GTM63"/>
      <c r="GTN63"/>
      <c r="GTO63"/>
      <c r="GTP63"/>
      <c r="GTQ63"/>
      <c r="GTR63"/>
      <c r="GTS63"/>
      <c r="GTT63"/>
      <c r="GTU63"/>
      <c r="GTV63"/>
      <c r="GTW63"/>
      <c r="GTX63"/>
      <c r="GTY63"/>
      <c r="GTZ63"/>
      <c r="GUA63"/>
      <c r="GUB63"/>
      <c r="GUC63"/>
      <c r="GUD63"/>
      <c r="GUE63"/>
      <c r="GUF63"/>
      <c r="GUG63"/>
      <c r="GUH63"/>
      <c r="GUI63"/>
      <c r="GUJ63"/>
      <c r="GUK63"/>
      <c r="GUL63"/>
      <c r="GUM63"/>
      <c r="GUN63"/>
      <c r="GUO63"/>
      <c r="GUP63"/>
      <c r="GUQ63"/>
      <c r="GUR63"/>
      <c r="GUS63"/>
      <c r="GUT63"/>
      <c r="GUU63"/>
      <c r="GUV63"/>
      <c r="GUW63"/>
      <c r="GUX63"/>
      <c r="GUY63"/>
      <c r="GUZ63"/>
      <c r="GVA63"/>
      <c r="GVB63"/>
      <c r="GVC63"/>
      <c r="GVD63"/>
      <c r="GVE63"/>
      <c r="GVF63"/>
      <c r="GVG63"/>
      <c r="GVH63"/>
      <c r="GVI63"/>
      <c r="GVJ63"/>
      <c r="GVK63"/>
      <c r="GVL63"/>
      <c r="GVM63"/>
      <c r="GVN63"/>
      <c r="GVO63"/>
      <c r="GVP63"/>
      <c r="GVQ63"/>
      <c r="GVR63"/>
      <c r="GVS63"/>
      <c r="GVT63"/>
      <c r="GVU63"/>
      <c r="GVV63"/>
      <c r="GVW63"/>
      <c r="GVX63"/>
      <c r="GVY63"/>
      <c r="GVZ63"/>
      <c r="GWA63"/>
      <c r="GWB63"/>
      <c r="GWC63"/>
      <c r="GWD63"/>
      <c r="GWE63"/>
      <c r="GWF63"/>
      <c r="GWG63"/>
      <c r="GWH63"/>
      <c r="GWI63"/>
      <c r="GWJ63"/>
      <c r="GWK63"/>
      <c r="GWL63"/>
      <c r="GWM63"/>
      <c r="GWN63"/>
      <c r="GWO63"/>
      <c r="GWP63"/>
      <c r="GWQ63"/>
      <c r="GWR63"/>
      <c r="GWS63"/>
      <c r="GWT63"/>
      <c r="GWU63"/>
      <c r="GWV63"/>
      <c r="GWW63"/>
      <c r="GWX63"/>
      <c r="GWY63"/>
      <c r="GWZ63"/>
      <c r="GXA63"/>
      <c r="GXB63"/>
      <c r="GXC63"/>
      <c r="GXD63"/>
      <c r="GXE63"/>
      <c r="GXF63"/>
      <c r="GXG63"/>
      <c r="GXH63"/>
      <c r="GXI63"/>
      <c r="GXJ63"/>
      <c r="GXK63"/>
      <c r="GXL63"/>
      <c r="GXM63"/>
      <c r="GXN63"/>
      <c r="GXO63"/>
      <c r="GXP63"/>
      <c r="GXQ63"/>
      <c r="GXR63"/>
      <c r="GXS63"/>
      <c r="GXT63"/>
      <c r="GXU63"/>
      <c r="GXV63"/>
      <c r="GXW63"/>
      <c r="GXX63"/>
      <c r="GXY63"/>
      <c r="GXZ63"/>
      <c r="GYA63"/>
      <c r="GYB63"/>
      <c r="GYC63"/>
      <c r="GYD63"/>
      <c r="GYE63"/>
      <c r="GYF63"/>
      <c r="GYG63"/>
      <c r="GYH63"/>
      <c r="GYI63"/>
      <c r="GYJ63"/>
      <c r="GYK63"/>
      <c r="GYL63"/>
      <c r="GYM63"/>
      <c r="GYN63"/>
      <c r="GYO63"/>
      <c r="GYP63"/>
      <c r="GYQ63"/>
      <c r="GYR63"/>
      <c r="GYS63"/>
      <c r="GYT63"/>
      <c r="GYU63"/>
      <c r="GYV63"/>
      <c r="GYW63"/>
      <c r="GYX63"/>
      <c r="GYY63"/>
      <c r="GYZ63"/>
      <c r="GZA63"/>
      <c r="GZB63"/>
      <c r="GZC63"/>
      <c r="GZD63"/>
      <c r="GZE63"/>
      <c r="GZF63"/>
      <c r="GZG63"/>
      <c r="GZH63"/>
      <c r="GZI63"/>
      <c r="GZJ63"/>
      <c r="GZK63"/>
      <c r="GZL63"/>
      <c r="GZM63"/>
      <c r="GZN63"/>
      <c r="GZO63"/>
      <c r="GZP63"/>
      <c r="GZQ63"/>
      <c r="GZR63"/>
      <c r="GZS63"/>
      <c r="GZT63"/>
      <c r="GZU63"/>
      <c r="GZV63"/>
      <c r="GZW63"/>
      <c r="GZX63"/>
      <c r="GZY63"/>
      <c r="GZZ63"/>
      <c r="HAA63"/>
      <c r="HAB63"/>
      <c r="HAC63"/>
      <c r="HAD63"/>
      <c r="HAE63"/>
      <c r="HAF63"/>
      <c r="HAG63"/>
      <c r="HAH63"/>
      <c r="HAI63"/>
      <c r="HAJ63"/>
      <c r="HAK63"/>
      <c r="HAL63"/>
      <c r="HAM63"/>
      <c r="HAN63"/>
      <c r="HAO63"/>
      <c r="HAP63"/>
      <c r="HAQ63"/>
      <c r="HAR63"/>
      <c r="HAS63"/>
      <c r="HAT63"/>
      <c r="HAU63"/>
      <c r="HAV63"/>
      <c r="HAW63"/>
      <c r="HAX63"/>
      <c r="HAY63"/>
      <c r="HAZ63"/>
      <c r="HBA63"/>
      <c r="HBB63"/>
      <c r="HBC63"/>
      <c r="HBD63"/>
      <c r="HBE63"/>
      <c r="HBF63"/>
      <c r="HBG63"/>
      <c r="HBH63"/>
      <c r="HBI63"/>
      <c r="HBJ63"/>
      <c r="HBK63"/>
      <c r="HBL63"/>
      <c r="HBM63"/>
      <c r="HBN63"/>
      <c r="HBO63"/>
      <c r="HBP63"/>
      <c r="HBQ63"/>
      <c r="HBR63"/>
      <c r="HBS63"/>
      <c r="HBT63"/>
      <c r="HBU63"/>
      <c r="HBV63"/>
      <c r="HBW63"/>
      <c r="HBX63"/>
      <c r="HBY63"/>
      <c r="HBZ63"/>
      <c r="HCA63"/>
      <c r="HCB63"/>
      <c r="HCC63"/>
      <c r="HCD63"/>
      <c r="HCE63"/>
      <c r="HCF63"/>
      <c r="HCG63"/>
      <c r="HCH63"/>
      <c r="HCI63"/>
      <c r="HCJ63"/>
      <c r="HCK63"/>
      <c r="HCL63"/>
      <c r="HCM63"/>
      <c r="HCN63"/>
      <c r="HCO63"/>
      <c r="HCP63"/>
      <c r="HCQ63"/>
      <c r="HCR63"/>
      <c r="HCS63"/>
      <c r="HCT63"/>
      <c r="HCU63"/>
      <c r="HCV63"/>
      <c r="HCW63"/>
      <c r="HCX63"/>
      <c r="HCY63"/>
      <c r="HCZ63"/>
      <c r="HDA63"/>
      <c r="HDB63"/>
      <c r="HDC63"/>
      <c r="HDD63"/>
      <c r="HDE63"/>
      <c r="HDF63"/>
      <c r="HDG63"/>
      <c r="HDH63"/>
      <c r="HDI63"/>
      <c r="HDJ63"/>
      <c r="HDK63"/>
      <c r="HDL63"/>
      <c r="HDM63"/>
      <c r="HDN63"/>
      <c r="HDO63"/>
      <c r="HDP63"/>
      <c r="HDQ63"/>
      <c r="HDR63"/>
      <c r="HDS63"/>
      <c r="HDT63"/>
      <c r="HDU63"/>
      <c r="HDV63"/>
      <c r="HDW63"/>
      <c r="HDX63"/>
      <c r="HDY63"/>
      <c r="HDZ63"/>
      <c r="HEA63"/>
      <c r="HEB63"/>
      <c r="HEC63"/>
      <c r="HED63"/>
      <c r="HEE63"/>
      <c r="HEF63"/>
      <c r="HEG63"/>
      <c r="HEH63"/>
      <c r="HEI63"/>
      <c r="HEJ63"/>
      <c r="HEK63"/>
      <c r="HEL63"/>
      <c r="HEM63"/>
      <c r="HEN63"/>
      <c r="HEO63"/>
      <c r="HEP63"/>
      <c r="HEQ63"/>
      <c r="HER63"/>
      <c r="HES63"/>
      <c r="HET63"/>
      <c r="HEU63"/>
      <c r="HEV63"/>
      <c r="HEW63"/>
      <c r="HEX63"/>
      <c r="HEY63"/>
      <c r="HEZ63"/>
      <c r="HFA63"/>
      <c r="HFB63"/>
      <c r="HFC63"/>
      <c r="HFD63"/>
      <c r="HFE63"/>
      <c r="HFF63"/>
      <c r="HFG63"/>
      <c r="HFH63"/>
      <c r="HFI63"/>
      <c r="HFJ63"/>
      <c r="HFK63"/>
      <c r="HFL63"/>
      <c r="HFM63"/>
      <c r="HFN63"/>
      <c r="HFO63"/>
      <c r="HFP63"/>
      <c r="HFQ63"/>
      <c r="HFR63"/>
      <c r="HFS63"/>
      <c r="HFT63"/>
      <c r="HFU63"/>
      <c r="HFV63"/>
      <c r="HFW63"/>
      <c r="HFX63"/>
      <c r="HFY63"/>
      <c r="HFZ63"/>
      <c r="HGA63"/>
      <c r="HGB63"/>
      <c r="HGC63"/>
      <c r="HGD63"/>
      <c r="HGE63"/>
      <c r="HGF63"/>
      <c r="HGG63"/>
      <c r="HGH63"/>
      <c r="HGI63"/>
      <c r="HGJ63"/>
      <c r="HGK63"/>
      <c r="HGL63"/>
      <c r="HGM63"/>
      <c r="HGN63"/>
      <c r="HGO63"/>
      <c r="HGP63"/>
      <c r="HGQ63"/>
      <c r="HGR63"/>
      <c r="HGS63"/>
      <c r="HGT63"/>
      <c r="HGU63"/>
      <c r="HGV63"/>
      <c r="HGW63"/>
      <c r="HGX63"/>
      <c r="HGY63"/>
      <c r="HGZ63"/>
      <c r="HHA63"/>
      <c r="HHB63"/>
      <c r="HHC63"/>
      <c r="HHD63"/>
      <c r="HHE63"/>
      <c r="HHF63"/>
      <c r="HHG63"/>
      <c r="HHH63"/>
      <c r="HHI63"/>
      <c r="HHJ63"/>
      <c r="HHK63"/>
      <c r="HHL63"/>
      <c r="HHM63"/>
      <c r="HHN63"/>
      <c r="HHO63"/>
      <c r="HHP63"/>
      <c r="HHQ63"/>
      <c r="HHR63"/>
      <c r="HHS63"/>
      <c r="HHT63"/>
      <c r="HHU63"/>
      <c r="HHV63"/>
      <c r="HHW63"/>
      <c r="HHX63"/>
      <c r="HHY63"/>
      <c r="HHZ63"/>
      <c r="HIA63"/>
      <c r="HIB63"/>
      <c r="HIC63"/>
      <c r="HID63"/>
      <c r="HIE63"/>
      <c r="HIF63"/>
      <c r="HIG63"/>
      <c r="HIH63"/>
      <c r="HII63"/>
      <c r="HIJ63"/>
      <c r="HIK63"/>
      <c r="HIL63"/>
      <c r="HIM63"/>
      <c r="HIN63"/>
      <c r="HIO63"/>
      <c r="HIP63"/>
      <c r="HIQ63"/>
      <c r="HIR63"/>
      <c r="HIS63"/>
      <c r="HIT63"/>
      <c r="HIU63"/>
      <c r="HIV63"/>
      <c r="HIW63"/>
      <c r="HIX63"/>
      <c r="HIY63"/>
      <c r="HIZ63"/>
      <c r="HJA63"/>
      <c r="HJB63"/>
      <c r="HJC63"/>
      <c r="HJD63"/>
      <c r="HJE63"/>
      <c r="HJF63"/>
      <c r="HJG63"/>
      <c r="HJH63"/>
      <c r="HJI63"/>
      <c r="HJJ63"/>
      <c r="HJK63"/>
      <c r="HJL63"/>
      <c r="HJM63"/>
      <c r="HJN63"/>
      <c r="HJO63"/>
      <c r="HJP63"/>
      <c r="HJQ63"/>
      <c r="HJR63"/>
      <c r="HJS63"/>
      <c r="HJT63"/>
      <c r="HJU63"/>
      <c r="HJV63"/>
      <c r="HJW63"/>
      <c r="HJX63"/>
      <c r="HJY63"/>
      <c r="HJZ63"/>
      <c r="HKA63"/>
      <c r="HKB63"/>
      <c r="HKC63"/>
      <c r="HKD63"/>
      <c r="HKE63"/>
      <c r="HKF63"/>
      <c r="HKG63"/>
      <c r="HKH63"/>
      <c r="HKI63"/>
      <c r="HKJ63"/>
      <c r="HKK63"/>
      <c r="HKL63"/>
      <c r="HKM63"/>
      <c r="HKN63"/>
      <c r="HKO63"/>
      <c r="HKP63"/>
      <c r="HKQ63"/>
      <c r="HKR63"/>
      <c r="HKS63"/>
      <c r="HKT63"/>
      <c r="HKU63"/>
      <c r="HKV63"/>
      <c r="HKW63"/>
      <c r="HKX63"/>
      <c r="HKY63"/>
      <c r="HKZ63"/>
      <c r="HLA63"/>
      <c r="HLB63"/>
      <c r="HLC63"/>
      <c r="HLD63"/>
      <c r="HLE63"/>
      <c r="HLF63"/>
      <c r="HLG63"/>
      <c r="HLH63"/>
      <c r="HLI63"/>
      <c r="HLJ63"/>
      <c r="HLK63"/>
      <c r="HLL63"/>
      <c r="HLM63"/>
      <c r="HLN63"/>
      <c r="HLO63"/>
      <c r="HLP63"/>
      <c r="HLQ63"/>
      <c r="HLR63"/>
      <c r="HLS63"/>
      <c r="HLT63"/>
      <c r="HLU63"/>
      <c r="HLV63"/>
      <c r="HLW63"/>
      <c r="HLX63"/>
      <c r="HLY63"/>
      <c r="HLZ63"/>
      <c r="HMA63"/>
      <c r="HMB63"/>
      <c r="HMC63"/>
      <c r="HMD63"/>
      <c r="HME63"/>
      <c r="HMF63"/>
      <c r="HMG63"/>
      <c r="HMH63"/>
      <c r="HMI63"/>
      <c r="HMJ63"/>
      <c r="HMK63"/>
      <c r="HML63"/>
      <c r="HMM63"/>
      <c r="HMN63"/>
      <c r="HMO63"/>
      <c r="HMP63"/>
      <c r="HMQ63"/>
      <c r="HMR63"/>
      <c r="HMS63"/>
      <c r="HMT63"/>
      <c r="HMU63"/>
      <c r="HMV63"/>
      <c r="HMW63"/>
      <c r="HMX63"/>
      <c r="HMY63"/>
      <c r="HMZ63"/>
      <c r="HNA63"/>
      <c r="HNB63"/>
      <c r="HNC63"/>
      <c r="HND63"/>
      <c r="HNE63"/>
      <c r="HNF63"/>
      <c r="HNG63"/>
      <c r="HNH63"/>
      <c r="HNI63"/>
      <c r="HNJ63"/>
      <c r="HNK63"/>
      <c r="HNL63"/>
      <c r="HNM63"/>
      <c r="HNN63"/>
      <c r="HNO63"/>
      <c r="HNP63"/>
      <c r="HNQ63"/>
      <c r="HNR63"/>
      <c r="HNS63"/>
      <c r="HNT63"/>
      <c r="HNU63"/>
      <c r="HNV63"/>
      <c r="HNW63"/>
      <c r="HNX63"/>
      <c r="HNY63"/>
      <c r="HNZ63"/>
      <c r="HOA63"/>
      <c r="HOB63"/>
      <c r="HOC63"/>
      <c r="HOD63"/>
      <c r="HOE63"/>
      <c r="HOF63"/>
      <c r="HOG63"/>
      <c r="HOH63"/>
      <c r="HOI63"/>
      <c r="HOJ63"/>
      <c r="HOK63"/>
      <c r="HOL63"/>
      <c r="HOM63"/>
      <c r="HON63"/>
      <c r="HOO63"/>
      <c r="HOP63"/>
      <c r="HOQ63"/>
      <c r="HOR63"/>
      <c r="HOS63"/>
      <c r="HOT63"/>
      <c r="HOU63"/>
      <c r="HOV63"/>
      <c r="HOW63"/>
      <c r="HOX63"/>
      <c r="HOY63"/>
      <c r="HOZ63"/>
      <c r="HPA63"/>
      <c r="HPB63"/>
      <c r="HPC63"/>
      <c r="HPD63"/>
      <c r="HPE63"/>
      <c r="HPF63"/>
      <c r="HPG63"/>
      <c r="HPH63"/>
      <c r="HPI63"/>
      <c r="HPJ63"/>
      <c r="HPK63"/>
      <c r="HPL63"/>
      <c r="HPM63"/>
      <c r="HPN63"/>
      <c r="HPO63"/>
      <c r="HPP63"/>
      <c r="HPQ63"/>
      <c r="HPR63"/>
      <c r="HPS63"/>
      <c r="HPT63"/>
      <c r="HPU63"/>
      <c r="HPV63"/>
      <c r="HPW63"/>
      <c r="HPX63"/>
      <c r="HPY63"/>
      <c r="HPZ63"/>
      <c r="HQA63"/>
      <c r="HQB63"/>
      <c r="HQC63"/>
      <c r="HQD63"/>
      <c r="HQE63"/>
      <c r="HQF63"/>
      <c r="HQG63"/>
      <c r="HQH63"/>
      <c r="HQI63"/>
      <c r="HQJ63"/>
      <c r="HQK63"/>
      <c r="HQL63"/>
      <c r="HQM63"/>
      <c r="HQN63"/>
      <c r="HQO63"/>
      <c r="HQP63"/>
      <c r="HQQ63"/>
      <c r="HQR63"/>
      <c r="HQS63"/>
      <c r="HQT63"/>
      <c r="HQU63"/>
      <c r="HQV63"/>
      <c r="HQW63"/>
      <c r="HQX63"/>
      <c r="HQY63"/>
      <c r="HQZ63"/>
      <c r="HRA63"/>
      <c r="HRB63"/>
      <c r="HRC63"/>
      <c r="HRD63"/>
      <c r="HRE63"/>
      <c r="HRF63"/>
      <c r="HRG63"/>
      <c r="HRH63"/>
      <c r="HRI63"/>
      <c r="HRJ63"/>
      <c r="HRK63"/>
      <c r="HRL63"/>
      <c r="HRM63"/>
      <c r="HRN63"/>
      <c r="HRO63"/>
      <c r="HRP63"/>
      <c r="HRQ63"/>
      <c r="HRR63"/>
      <c r="HRS63"/>
      <c r="HRT63"/>
      <c r="HRU63"/>
      <c r="HRV63"/>
      <c r="HRW63"/>
      <c r="HRX63"/>
      <c r="HRY63"/>
      <c r="HRZ63"/>
      <c r="HSA63"/>
      <c r="HSB63"/>
      <c r="HSC63"/>
      <c r="HSD63"/>
      <c r="HSE63"/>
      <c r="HSF63"/>
      <c r="HSG63"/>
      <c r="HSH63"/>
      <c r="HSI63"/>
      <c r="HSJ63"/>
      <c r="HSK63"/>
      <c r="HSL63"/>
      <c r="HSM63"/>
      <c r="HSN63"/>
      <c r="HSO63"/>
      <c r="HSP63"/>
      <c r="HSQ63"/>
      <c r="HSR63"/>
      <c r="HSS63"/>
      <c r="HST63"/>
      <c r="HSU63"/>
      <c r="HSV63"/>
      <c r="HSW63"/>
      <c r="HSX63"/>
      <c r="HSY63"/>
      <c r="HSZ63"/>
      <c r="HTA63"/>
      <c r="HTB63"/>
      <c r="HTC63"/>
      <c r="HTD63"/>
      <c r="HTE63"/>
      <c r="HTF63"/>
      <c r="HTG63"/>
      <c r="HTH63"/>
      <c r="HTI63"/>
      <c r="HTJ63"/>
      <c r="HTK63"/>
      <c r="HTL63"/>
      <c r="HTM63"/>
      <c r="HTN63"/>
      <c r="HTO63"/>
      <c r="HTP63"/>
      <c r="HTQ63"/>
      <c r="HTR63"/>
      <c r="HTS63"/>
      <c r="HTT63"/>
      <c r="HTU63"/>
      <c r="HTV63"/>
      <c r="HTW63"/>
      <c r="HTX63"/>
      <c r="HTY63"/>
      <c r="HTZ63"/>
      <c r="HUA63"/>
      <c r="HUB63"/>
      <c r="HUC63"/>
      <c r="HUD63"/>
      <c r="HUE63"/>
      <c r="HUF63"/>
      <c r="HUG63"/>
      <c r="HUH63"/>
      <c r="HUI63"/>
      <c r="HUJ63"/>
      <c r="HUK63"/>
      <c r="HUL63"/>
      <c r="HUM63"/>
      <c r="HUN63"/>
      <c r="HUO63"/>
      <c r="HUP63"/>
      <c r="HUQ63"/>
      <c r="HUR63"/>
      <c r="HUS63"/>
      <c r="HUT63"/>
      <c r="HUU63"/>
      <c r="HUV63"/>
      <c r="HUW63"/>
      <c r="HUX63"/>
      <c r="HUY63"/>
      <c r="HUZ63"/>
      <c r="HVA63"/>
      <c r="HVB63"/>
      <c r="HVC63"/>
      <c r="HVD63"/>
      <c r="HVE63"/>
      <c r="HVF63"/>
      <c r="HVG63"/>
      <c r="HVH63"/>
      <c r="HVI63"/>
      <c r="HVJ63"/>
      <c r="HVK63"/>
      <c r="HVL63"/>
      <c r="HVM63"/>
      <c r="HVN63"/>
      <c r="HVO63"/>
      <c r="HVP63"/>
      <c r="HVQ63"/>
      <c r="HVR63"/>
      <c r="HVS63"/>
      <c r="HVT63"/>
      <c r="HVU63"/>
      <c r="HVV63"/>
      <c r="HVW63"/>
      <c r="HVX63"/>
      <c r="HVY63"/>
      <c r="HVZ63"/>
      <c r="HWA63"/>
      <c r="HWB63"/>
      <c r="HWC63"/>
      <c r="HWD63"/>
      <c r="HWE63"/>
      <c r="HWF63"/>
      <c r="HWG63"/>
      <c r="HWH63"/>
      <c r="HWI63"/>
      <c r="HWJ63"/>
      <c r="HWK63"/>
      <c r="HWL63"/>
      <c r="HWM63"/>
      <c r="HWN63"/>
      <c r="HWO63"/>
      <c r="HWP63"/>
      <c r="HWQ63"/>
      <c r="HWR63"/>
      <c r="HWS63"/>
      <c r="HWT63"/>
      <c r="HWU63"/>
      <c r="HWV63"/>
      <c r="HWW63"/>
      <c r="HWX63"/>
      <c r="HWY63"/>
      <c r="HWZ63"/>
      <c r="HXA63"/>
      <c r="HXB63"/>
      <c r="HXC63"/>
      <c r="HXD63"/>
      <c r="HXE63"/>
      <c r="HXF63"/>
      <c r="HXG63"/>
      <c r="HXH63"/>
      <c r="HXI63"/>
      <c r="HXJ63"/>
      <c r="HXK63"/>
      <c r="HXL63"/>
      <c r="HXM63"/>
      <c r="HXN63"/>
      <c r="HXO63"/>
      <c r="HXP63"/>
      <c r="HXQ63"/>
      <c r="HXR63"/>
      <c r="HXS63"/>
      <c r="HXT63"/>
      <c r="HXU63"/>
      <c r="HXV63"/>
      <c r="HXW63"/>
      <c r="HXX63"/>
      <c r="HXY63"/>
      <c r="HXZ63"/>
      <c r="HYA63"/>
      <c r="HYB63"/>
      <c r="HYC63"/>
      <c r="HYD63"/>
      <c r="HYE63"/>
      <c r="HYF63"/>
      <c r="HYG63"/>
      <c r="HYH63"/>
      <c r="HYI63"/>
      <c r="HYJ63"/>
      <c r="HYK63"/>
      <c r="HYL63"/>
      <c r="HYM63"/>
      <c r="HYN63"/>
      <c r="HYO63"/>
      <c r="HYP63"/>
      <c r="HYQ63"/>
      <c r="HYR63"/>
      <c r="HYS63"/>
      <c r="HYT63"/>
      <c r="HYU63"/>
      <c r="HYV63"/>
      <c r="HYW63"/>
      <c r="HYX63"/>
      <c r="HYY63"/>
      <c r="HYZ63"/>
      <c r="HZA63"/>
      <c r="HZB63"/>
      <c r="HZC63"/>
      <c r="HZD63"/>
      <c r="HZE63"/>
      <c r="HZF63"/>
      <c r="HZG63"/>
      <c r="HZH63"/>
      <c r="HZI63"/>
      <c r="HZJ63"/>
      <c r="HZK63"/>
      <c r="HZL63"/>
      <c r="HZM63"/>
      <c r="HZN63"/>
      <c r="HZO63"/>
      <c r="HZP63"/>
      <c r="HZQ63"/>
      <c r="HZR63"/>
      <c r="HZS63"/>
      <c r="HZT63"/>
      <c r="HZU63"/>
      <c r="HZV63"/>
      <c r="HZW63"/>
      <c r="HZX63"/>
      <c r="HZY63"/>
      <c r="HZZ63"/>
      <c r="IAA63"/>
      <c r="IAB63"/>
      <c r="IAC63"/>
      <c r="IAD63"/>
      <c r="IAE63"/>
      <c r="IAF63"/>
      <c r="IAG63"/>
      <c r="IAH63"/>
      <c r="IAI63"/>
      <c r="IAJ63"/>
      <c r="IAK63"/>
      <c r="IAL63"/>
      <c r="IAM63"/>
      <c r="IAN63"/>
      <c r="IAO63"/>
      <c r="IAP63"/>
      <c r="IAQ63"/>
      <c r="IAR63"/>
      <c r="IAS63"/>
      <c r="IAT63"/>
      <c r="IAU63"/>
      <c r="IAV63"/>
      <c r="IAW63"/>
      <c r="IAX63"/>
      <c r="IAY63"/>
      <c r="IAZ63"/>
      <c r="IBA63"/>
      <c r="IBB63"/>
      <c r="IBC63"/>
      <c r="IBD63"/>
      <c r="IBE63"/>
      <c r="IBF63"/>
      <c r="IBG63"/>
      <c r="IBH63"/>
      <c r="IBI63"/>
      <c r="IBJ63"/>
      <c r="IBK63"/>
      <c r="IBL63"/>
      <c r="IBM63"/>
      <c r="IBN63"/>
      <c r="IBO63"/>
      <c r="IBP63"/>
      <c r="IBQ63"/>
      <c r="IBR63"/>
      <c r="IBS63"/>
      <c r="IBT63"/>
      <c r="IBU63"/>
      <c r="IBV63"/>
      <c r="IBW63"/>
      <c r="IBX63"/>
      <c r="IBY63"/>
      <c r="IBZ63"/>
      <c r="ICA63"/>
      <c r="ICB63"/>
      <c r="ICC63"/>
      <c r="ICD63"/>
      <c r="ICE63"/>
      <c r="ICF63"/>
      <c r="ICG63"/>
      <c r="ICH63"/>
      <c r="ICI63"/>
      <c r="ICJ63"/>
      <c r="ICK63"/>
      <c r="ICL63"/>
      <c r="ICM63"/>
      <c r="ICN63"/>
      <c r="ICO63"/>
      <c r="ICP63"/>
      <c r="ICQ63"/>
      <c r="ICR63"/>
      <c r="ICS63"/>
      <c r="ICT63"/>
      <c r="ICU63"/>
      <c r="ICV63"/>
      <c r="ICW63"/>
      <c r="ICX63"/>
      <c r="ICY63"/>
      <c r="ICZ63"/>
      <c r="IDA63"/>
      <c r="IDB63"/>
      <c r="IDC63"/>
      <c r="IDD63"/>
      <c r="IDE63"/>
      <c r="IDF63"/>
      <c r="IDG63"/>
      <c r="IDH63"/>
      <c r="IDI63"/>
      <c r="IDJ63"/>
      <c r="IDK63"/>
      <c r="IDL63"/>
      <c r="IDM63"/>
      <c r="IDN63"/>
      <c r="IDO63"/>
      <c r="IDP63"/>
      <c r="IDQ63"/>
      <c r="IDR63"/>
      <c r="IDS63"/>
      <c r="IDT63"/>
      <c r="IDU63"/>
      <c r="IDV63"/>
      <c r="IDW63"/>
      <c r="IDX63"/>
      <c r="IDY63"/>
      <c r="IDZ63"/>
      <c r="IEA63"/>
      <c r="IEB63"/>
      <c r="IEC63"/>
      <c r="IED63"/>
      <c r="IEE63"/>
      <c r="IEF63"/>
      <c r="IEG63"/>
      <c r="IEH63"/>
      <c r="IEI63"/>
      <c r="IEJ63"/>
      <c r="IEK63"/>
      <c r="IEL63"/>
      <c r="IEM63"/>
      <c r="IEN63"/>
      <c r="IEO63"/>
      <c r="IEP63"/>
      <c r="IEQ63"/>
      <c r="IER63"/>
      <c r="IES63"/>
      <c r="IET63"/>
      <c r="IEU63"/>
      <c r="IEV63"/>
      <c r="IEW63"/>
      <c r="IEX63"/>
      <c r="IEY63"/>
      <c r="IEZ63"/>
      <c r="IFA63"/>
      <c r="IFB63"/>
      <c r="IFC63"/>
      <c r="IFD63"/>
      <c r="IFE63"/>
      <c r="IFF63"/>
      <c r="IFG63"/>
      <c r="IFH63"/>
      <c r="IFI63"/>
      <c r="IFJ63"/>
      <c r="IFK63"/>
      <c r="IFL63"/>
      <c r="IFM63"/>
      <c r="IFN63"/>
      <c r="IFO63"/>
      <c r="IFP63"/>
      <c r="IFQ63"/>
      <c r="IFR63"/>
      <c r="IFS63"/>
      <c r="IFT63"/>
      <c r="IFU63"/>
      <c r="IFV63"/>
      <c r="IFW63"/>
      <c r="IFX63"/>
      <c r="IFY63"/>
      <c r="IFZ63"/>
      <c r="IGA63"/>
      <c r="IGB63"/>
      <c r="IGC63"/>
      <c r="IGD63"/>
      <c r="IGE63"/>
      <c r="IGF63"/>
      <c r="IGG63"/>
      <c r="IGH63"/>
      <c r="IGI63"/>
      <c r="IGJ63"/>
      <c r="IGK63"/>
      <c r="IGL63"/>
      <c r="IGM63"/>
      <c r="IGN63"/>
      <c r="IGO63"/>
      <c r="IGP63"/>
      <c r="IGQ63"/>
      <c r="IGR63"/>
      <c r="IGS63"/>
      <c r="IGT63"/>
      <c r="IGU63"/>
      <c r="IGV63"/>
      <c r="IGW63"/>
      <c r="IGX63"/>
      <c r="IGY63"/>
      <c r="IGZ63"/>
      <c r="IHA63"/>
      <c r="IHB63"/>
      <c r="IHC63"/>
      <c r="IHD63"/>
      <c r="IHE63"/>
      <c r="IHF63"/>
      <c r="IHG63"/>
      <c r="IHH63"/>
      <c r="IHI63"/>
      <c r="IHJ63"/>
      <c r="IHK63"/>
      <c r="IHL63"/>
      <c r="IHM63"/>
      <c r="IHN63"/>
      <c r="IHO63"/>
      <c r="IHP63"/>
      <c r="IHQ63"/>
      <c r="IHR63"/>
      <c r="IHS63"/>
      <c r="IHT63"/>
      <c r="IHU63"/>
      <c r="IHV63"/>
      <c r="IHW63"/>
      <c r="IHX63"/>
      <c r="IHY63"/>
      <c r="IHZ63"/>
      <c r="IIA63"/>
      <c r="IIB63"/>
      <c r="IIC63"/>
      <c r="IID63"/>
      <c r="IIE63"/>
      <c r="IIF63"/>
      <c r="IIG63"/>
      <c r="IIH63"/>
      <c r="III63"/>
      <c r="IIJ63"/>
      <c r="IIK63"/>
      <c r="IIL63"/>
      <c r="IIM63"/>
      <c r="IIN63"/>
      <c r="IIO63"/>
      <c r="IIP63"/>
      <c r="IIQ63"/>
      <c r="IIR63"/>
      <c r="IIS63"/>
      <c r="IIT63"/>
      <c r="IIU63"/>
      <c r="IIV63"/>
      <c r="IIW63"/>
      <c r="IIX63"/>
      <c r="IIY63"/>
      <c r="IIZ63"/>
      <c r="IJA63"/>
      <c r="IJB63"/>
      <c r="IJC63"/>
      <c r="IJD63"/>
      <c r="IJE63"/>
      <c r="IJF63"/>
      <c r="IJG63"/>
      <c r="IJH63"/>
      <c r="IJI63"/>
      <c r="IJJ63"/>
      <c r="IJK63"/>
      <c r="IJL63"/>
      <c r="IJM63"/>
      <c r="IJN63"/>
      <c r="IJO63"/>
      <c r="IJP63"/>
      <c r="IJQ63"/>
      <c r="IJR63"/>
      <c r="IJS63"/>
      <c r="IJT63"/>
      <c r="IJU63"/>
      <c r="IJV63"/>
      <c r="IJW63"/>
      <c r="IJX63"/>
      <c r="IJY63"/>
      <c r="IJZ63"/>
      <c r="IKA63"/>
      <c r="IKB63"/>
      <c r="IKC63"/>
      <c r="IKD63"/>
      <c r="IKE63"/>
      <c r="IKF63"/>
      <c r="IKG63"/>
      <c r="IKH63"/>
      <c r="IKI63"/>
      <c r="IKJ63"/>
      <c r="IKK63"/>
      <c r="IKL63"/>
      <c r="IKM63"/>
      <c r="IKN63"/>
      <c r="IKO63"/>
      <c r="IKP63"/>
      <c r="IKQ63"/>
      <c r="IKR63"/>
      <c r="IKS63"/>
      <c r="IKT63"/>
      <c r="IKU63"/>
      <c r="IKV63"/>
      <c r="IKW63"/>
      <c r="IKX63"/>
      <c r="IKY63"/>
      <c r="IKZ63"/>
      <c r="ILA63"/>
      <c r="ILB63"/>
      <c r="ILC63"/>
      <c r="ILD63"/>
      <c r="ILE63"/>
      <c r="ILF63"/>
      <c r="ILG63"/>
      <c r="ILH63"/>
      <c r="ILI63"/>
      <c r="ILJ63"/>
      <c r="ILK63"/>
      <c r="ILL63"/>
      <c r="ILM63"/>
      <c r="ILN63"/>
      <c r="ILO63"/>
      <c r="ILP63"/>
      <c r="ILQ63"/>
      <c r="ILR63"/>
      <c r="ILS63"/>
      <c r="ILT63"/>
      <c r="ILU63"/>
      <c r="ILV63"/>
      <c r="ILW63"/>
      <c r="ILX63"/>
      <c r="ILY63"/>
      <c r="ILZ63"/>
      <c r="IMA63"/>
      <c r="IMB63"/>
      <c r="IMC63"/>
      <c r="IMD63"/>
      <c r="IME63"/>
      <c r="IMF63"/>
      <c r="IMG63"/>
      <c r="IMH63"/>
      <c r="IMI63"/>
      <c r="IMJ63"/>
      <c r="IMK63"/>
      <c r="IML63"/>
      <c r="IMM63"/>
      <c r="IMN63"/>
      <c r="IMO63"/>
      <c r="IMP63"/>
      <c r="IMQ63"/>
      <c r="IMR63"/>
      <c r="IMS63"/>
      <c r="IMT63"/>
      <c r="IMU63"/>
      <c r="IMV63"/>
      <c r="IMW63"/>
      <c r="IMX63"/>
      <c r="IMY63"/>
      <c r="IMZ63"/>
      <c r="INA63"/>
      <c r="INB63"/>
      <c r="INC63"/>
      <c r="IND63"/>
      <c r="INE63"/>
      <c r="INF63"/>
      <c r="ING63"/>
      <c r="INH63"/>
      <c r="INI63"/>
      <c r="INJ63"/>
      <c r="INK63"/>
      <c r="INL63"/>
      <c r="INM63"/>
      <c r="INN63"/>
      <c r="INO63"/>
      <c r="INP63"/>
      <c r="INQ63"/>
      <c r="INR63"/>
      <c r="INS63"/>
      <c r="INT63"/>
      <c r="INU63"/>
      <c r="INV63"/>
      <c r="INW63"/>
      <c r="INX63"/>
      <c r="INY63"/>
      <c r="INZ63"/>
      <c r="IOA63"/>
      <c r="IOB63"/>
      <c r="IOC63"/>
      <c r="IOD63"/>
      <c r="IOE63"/>
      <c r="IOF63"/>
      <c r="IOG63"/>
      <c r="IOH63"/>
      <c r="IOI63"/>
      <c r="IOJ63"/>
      <c r="IOK63"/>
      <c r="IOL63"/>
      <c r="IOM63"/>
      <c r="ION63"/>
      <c r="IOO63"/>
      <c r="IOP63"/>
      <c r="IOQ63"/>
      <c r="IOR63"/>
      <c r="IOS63"/>
      <c r="IOT63"/>
      <c r="IOU63"/>
      <c r="IOV63"/>
      <c r="IOW63"/>
      <c r="IOX63"/>
      <c r="IOY63"/>
      <c r="IOZ63"/>
      <c r="IPA63"/>
      <c r="IPB63"/>
      <c r="IPC63"/>
      <c r="IPD63"/>
      <c r="IPE63"/>
      <c r="IPF63"/>
      <c r="IPG63"/>
      <c r="IPH63"/>
      <c r="IPI63"/>
      <c r="IPJ63"/>
      <c r="IPK63"/>
      <c r="IPL63"/>
      <c r="IPM63"/>
      <c r="IPN63"/>
      <c r="IPO63"/>
      <c r="IPP63"/>
      <c r="IPQ63"/>
      <c r="IPR63"/>
      <c r="IPS63"/>
      <c r="IPT63"/>
      <c r="IPU63"/>
      <c r="IPV63"/>
      <c r="IPW63"/>
      <c r="IPX63"/>
      <c r="IPY63"/>
      <c r="IPZ63"/>
      <c r="IQA63"/>
      <c r="IQB63"/>
      <c r="IQC63"/>
      <c r="IQD63"/>
      <c r="IQE63"/>
      <c r="IQF63"/>
      <c r="IQG63"/>
      <c r="IQH63"/>
      <c r="IQI63"/>
      <c r="IQJ63"/>
      <c r="IQK63"/>
      <c r="IQL63"/>
      <c r="IQM63"/>
      <c r="IQN63"/>
      <c r="IQO63"/>
      <c r="IQP63"/>
      <c r="IQQ63"/>
      <c r="IQR63"/>
      <c r="IQS63"/>
      <c r="IQT63"/>
      <c r="IQU63"/>
      <c r="IQV63"/>
      <c r="IQW63"/>
      <c r="IQX63"/>
      <c r="IQY63"/>
      <c r="IQZ63"/>
      <c r="IRA63"/>
      <c r="IRB63"/>
      <c r="IRC63"/>
      <c r="IRD63"/>
      <c r="IRE63"/>
      <c r="IRF63"/>
      <c r="IRG63"/>
      <c r="IRH63"/>
      <c r="IRI63"/>
      <c r="IRJ63"/>
      <c r="IRK63"/>
      <c r="IRL63"/>
      <c r="IRM63"/>
      <c r="IRN63"/>
      <c r="IRO63"/>
      <c r="IRP63"/>
      <c r="IRQ63"/>
      <c r="IRR63"/>
      <c r="IRS63"/>
      <c r="IRT63"/>
      <c r="IRU63"/>
      <c r="IRV63"/>
      <c r="IRW63"/>
      <c r="IRX63"/>
      <c r="IRY63"/>
      <c r="IRZ63"/>
      <c r="ISA63"/>
      <c r="ISB63"/>
      <c r="ISC63"/>
      <c r="ISD63"/>
      <c r="ISE63"/>
      <c r="ISF63"/>
      <c r="ISG63"/>
      <c r="ISH63"/>
      <c r="ISI63"/>
      <c r="ISJ63"/>
      <c r="ISK63"/>
      <c r="ISL63"/>
      <c r="ISM63"/>
      <c r="ISN63"/>
      <c r="ISO63"/>
      <c r="ISP63"/>
      <c r="ISQ63"/>
      <c r="ISR63"/>
      <c r="ISS63"/>
      <c r="IST63"/>
      <c r="ISU63"/>
      <c r="ISV63"/>
      <c r="ISW63"/>
      <c r="ISX63"/>
      <c r="ISY63"/>
      <c r="ISZ63"/>
      <c r="ITA63"/>
      <c r="ITB63"/>
      <c r="ITC63"/>
      <c r="ITD63"/>
      <c r="ITE63"/>
      <c r="ITF63"/>
      <c r="ITG63"/>
      <c r="ITH63"/>
      <c r="ITI63"/>
      <c r="ITJ63"/>
      <c r="ITK63"/>
      <c r="ITL63"/>
      <c r="ITM63"/>
      <c r="ITN63"/>
      <c r="ITO63"/>
      <c r="ITP63"/>
      <c r="ITQ63"/>
      <c r="ITR63"/>
      <c r="ITS63"/>
      <c r="ITT63"/>
      <c r="ITU63"/>
      <c r="ITV63"/>
      <c r="ITW63"/>
      <c r="ITX63"/>
      <c r="ITY63"/>
      <c r="ITZ63"/>
      <c r="IUA63"/>
      <c r="IUB63"/>
      <c r="IUC63"/>
      <c r="IUD63"/>
      <c r="IUE63"/>
      <c r="IUF63"/>
      <c r="IUG63"/>
      <c r="IUH63"/>
      <c r="IUI63"/>
      <c r="IUJ63"/>
      <c r="IUK63"/>
      <c r="IUL63"/>
      <c r="IUM63"/>
      <c r="IUN63"/>
      <c r="IUO63"/>
      <c r="IUP63"/>
      <c r="IUQ63"/>
      <c r="IUR63"/>
      <c r="IUS63"/>
      <c r="IUT63"/>
      <c r="IUU63"/>
      <c r="IUV63"/>
      <c r="IUW63"/>
      <c r="IUX63"/>
      <c r="IUY63"/>
      <c r="IUZ63"/>
      <c r="IVA63"/>
      <c r="IVB63"/>
      <c r="IVC63"/>
      <c r="IVD63"/>
      <c r="IVE63"/>
      <c r="IVF63"/>
      <c r="IVG63"/>
      <c r="IVH63"/>
      <c r="IVI63"/>
      <c r="IVJ63"/>
      <c r="IVK63"/>
      <c r="IVL63"/>
      <c r="IVM63"/>
      <c r="IVN63"/>
      <c r="IVO63"/>
      <c r="IVP63"/>
      <c r="IVQ63"/>
      <c r="IVR63"/>
      <c r="IVS63"/>
      <c r="IVT63"/>
      <c r="IVU63"/>
      <c r="IVV63"/>
      <c r="IVW63"/>
      <c r="IVX63"/>
      <c r="IVY63"/>
      <c r="IVZ63"/>
      <c r="IWA63"/>
      <c r="IWB63"/>
      <c r="IWC63"/>
      <c r="IWD63"/>
      <c r="IWE63"/>
      <c r="IWF63"/>
      <c r="IWG63"/>
      <c r="IWH63"/>
      <c r="IWI63"/>
      <c r="IWJ63"/>
      <c r="IWK63"/>
      <c r="IWL63"/>
      <c r="IWM63"/>
      <c r="IWN63"/>
      <c r="IWO63"/>
      <c r="IWP63"/>
      <c r="IWQ63"/>
      <c r="IWR63"/>
      <c r="IWS63"/>
      <c r="IWT63"/>
      <c r="IWU63"/>
      <c r="IWV63"/>
      <c r="IWW63"/>
      <c r="IWX63"/>
      <c r="IWY63"/>
      <c r="IWZ63"/>
      <c r="IXA63"/>
      <c r="IXB63"/>
      <c r="IXC63"/>
      <c r="IXD63"/>
      <c r="IXE63"/>
      <c r="IXF63"/>
      <c r="IXG63"/>
      <c r="IXH63"/>
      <c r="IXI63"/>
      <c r="IXJ63"/>
      <c r="IXK63"/>
      <c r="IXL63"/>
      <c r="IXM63"/>
      <c r="IXN63"/>
      <c r="IXO63"/>
      <c r="IXP63"/>
      <c r="IXQ63"/>
      <c r="IXR63"/>
      <c r="IXS63"/>
      <c r="IXT63"/>
      <c r="IXU63"/>
      <c r="IXV63"/>
      <c r="IXW63"/>
      <c r="IXX63"/>
      <c r="IXY63"/>
      <c r="IXZ63"/>
      <c r="IYA63"/>
      <c r="IYB63"/>
      <c r="IYC63"/>
      <c r="IYD63"/>
      <c r="IYE63"/>
      <c r="IYF63"/>
      <c r="IYG63"/>
      <c r="IYH63"/>
      <c r="IYI63"/>
      <c r="IYJ63"/>
      <c r="IYK63"/>
      <c r="IYL63"/>
      <c r="IYM63"/>
      <c r="IYN63"/>
      <c r="IYO63"/>
      <c r="IYP63"/>
      <c r="IYQ63"/>
      <c r="IYR63"/>
      <c r="IYS63"/>
      <c r="IYT63"/>
      <c r="IYU63"/>
      <c r="IYV63"/>
      <c r="IYW63"/>
      <c r="IYX63"/>
      <c r="IYY63"/>
      <c r="IYZ63"/>
      <c r="IZA63"/>
      <c r="IZB63"/>
      <c r="IZC63"/>
      <c r="IZD63"/>
      <c r="IZE63"/>
      <c r="IZF63"/>
      <c r="IZG63"/>
      <c r="IZH63"/>
      <c r="IZI63"/>
      <c r="IZJ63"/>
      <c r="IZK63"/>
      <c r="IZL63"/>
      <c r="IZM63"/>
      <c r="IZN63"/>
      <c r="IZO63"/>
      <c r="IZP63"/>
      <c r="IZQ63"/>
      <c r="IZR63"/>
      <c r="IZS63"/>
      <c r="IZT63"/>
      <c r="IZU63"/>
      <c r="IZV63"/>
      <c r="IZW63"/>
      <c r="IZX63"/>
      <c r="IZY63"/>
      <c r="IZZ63"/>
      <c r="JAA63"/>
      <c r="JAB63"/>
      <c r="JAC63"/>
      <c r="JAD63"/>
      <c r="JAE63"/>
      <c r="JAF63"/>
      <c r="JAG63"/>
      <c r="JAH63"/>
      <c r="JAI63"/>
      <c r="JAJ63"/>
      <c r="JAK63"/>
      <c r="JAL63"/>
      <c r="JAM63"/>
      <c r="JAN63"/>
      <c r="JAO63"/>
      <c r="JAP63"/>
      <c r="JAQ63"/>
      <c r="JAR63"/>
      <c r="JAS63"/>
      <c r="JAT63"/>
      <c r="JAU63"/>
      <c r="JAV63"/>
      <c r="JAW63"/>
      <c r="JAX63"/>
      <c r="JAY63"/>
      <c r="JAZ63"/>
      <c r="JBA63"/>
      <c r="JBB63"/>
      <c r="JBC63"/>
      <c r="JBD63"/>
      <c r="JBE63"/>
      <c r="JBF63"/>
      <c r="JBG63"/>
      <c r="JBH63"/>
      <c r="JBI63"/>
      <c r="JBJ63"/>
      <c r="JBK63"/>
      <c r="JBL63"/>
      <c r="JBM63"/>
      <c r="JBN63"/>
      <c r="JBO63"/>
      <c r="JBP63"/>
      <c r="JBQ63"/>
      <c r="JBR63"/>
      <c r="JBS63"/>
      <c r="JBT63"/>
      <c r="JBU63"/>
      <c r="JBV63"/>
      <c r="JBW63"/>
      <c r="JBX63"/>
      <c r="JBY63"/>
      <c r="JBZ63"/>
      <c r="JCA63"/>
      <c r="JCB63"/>
      <c r="JCC63"/>
      <c r="JCD63"/>
      <c r="JCE63"/>
      <c r="JCF63"/>
      <c r="JCG63"/>
      <c r="JCH63"/>
      <c r="JCI63"/>
      <c r="JCJ63"/>
      <c r="JCK63"/>
      <c r="JCL63"/>
      <c r="JCM63"/>
      <c r="JCN63"/>
      <c r="JCO63"/>
      <c r="JCP63"/>
      <c r="JCQ63"/>
      <c r="JCR63"/>
      <c r="JCS63"/>
      <c r="JCT63"/>
      <c r="JCU63"/>
      <c r="JCV63"/>
      <c r="JCW63"/>
      <c r="JCX63"/>
      <c r="JCY63"/>
      <c r="JCZ63"/>
      <c r="JDA63"/>
      <c r="JDB63"/>
      <c r="JDC63"/>
      <c r="JDD63"/>
      <c r="JDE63"/>
      <c r="JDF63"/>
      <c r="JDG63"/>
      <c r="JDH63"/>
      <c r="JDI63"/>
      <c r="JDJ63"/>
      <c r="JDK63"/>
      <c r="JDL63"/>
      <c r="JDM63"/>
      <c r="JDN63"/>
      <c r="JDO63"/>
      <c r="JDP63"/>
      <c r="JDQ63"/>
      <c r="JDR63"/>
      <c r="JDS63"/>
      <c r="JDT63"/>
      <c r="JDU63"/>
      <c r="JDV63"/>
      <c r="JDW63"/>
      <c r="JDX63"/>
      <c r="JDY63"/>
      <c r="JDZ63"/>
      <c r="JEA63"/>
      <c r="JEB63"/>
      <c r="JEC63"/>
      <c r="JED63"/>
      <c r="JEE63"/>
      <c r="JEF63"/>
      <c r="JEG63"/>
      <c r="JEH63"/>
      <c r="JEI63"/>
      <c r="JEJ63"/>
      <c r="JEK63"/>
      <c r="JEL63"/>
      <c r="JEM63"/>
      <c r="JEN63"/>
      <c r="JEO63"/>
      <c r="JEP63"/>
      <c r="JEQ63"/>
      <c r="JER63"/>
      <c r="JES63"/>
      <c r="JET63"/>
      <c r="JEU63"/>
      <c r="JEV63"/>
      <c r="JEW63"/>
      <c r="JEX63"/>
      <c r="JEY63"/>
      <c r="JEZ63"/>
      <c r="JFA63"/>
      <c r="JFB63"/>
      <c r="JFC63"/>
      <c r="JFD63"/>
      <c r="JFE63"/>
      <c r="JFF63"/>
      <c r="JFG63"/>
      <c r="JFH63"/>
      <c r="JFI63"/>
      <c r="JFJ63"/>
      <c r="JFK63"/>
      <c r="JFL63"/>
      <c r="JFM63"/>
      <c r="JFN63"/>
      <c r="JFO63"/>
      <c r="JFP63"/>
      <c r="JFQ63"/>
      <c r="JFR63"/>
      <c r="JFS63"/>
      <c r="JFT63"/>
      <c r="JFU63"/>
      <c r="JFV63"/>
      <c r="JFW63"/>
      <c r="JFX63"/>
      <c r="JFY63"/>
      <c r="JFZ63"/>
      <c r="JGA63"/>
      <c r="JGB63"/>
      <c r="JGC63"/>
      <c r="JGD63"/>
      <c r="JGE63"/>
      <c r="JGF63"/>
      <c r="JGG63"/>
      <c r="JGH63"/>
      <c r="JGI63"/>
      <c r="JGJ63"/>
      <c r="JGK63"/>
      <c r="JGL63"/>
      <c r="JGM63"/>
      <c r="JGN63"/>
      <c r="JGO63"/>
      <c r="JGP63"/>
      <c r="JGQ63"/>
      <c r="JGR63"/>
      <c r="JGS63"/>
      <c r="JGT63"/>
      <c r="JGU63"/>
      <c r="JGV63"/>
      <c r="JGW63"/>
      <c r="JGX63"/>
      <c r="JGY63"/>
      <c r="JGZ63"/>
      <c r="JHA63"/>
      <c r="JHB63"/>
      <c r="JHC63"/>
      <c r="JHD63"/>
      <c r="JHE63"/>
      <c r="JHF63"/>
      <c r="JHG63"/>
      <c r="JHH63"/>
      <c r="JHI63"/>
      <c r="JHJ63"/>
      <c r="JHK63"/>
      <c r="JHL63"/>
      <c r="JHM63"/>
      <c r="JHN63"/>
      <c r="JHO63"/>
      <c r="JHP63"/>
      <c r="JHQ63"/>
      <c r="JHR63"/>
      <c r="JHS63"/>
      <c r="JHT63"/>
      <c r="JHU63"/>
      <c r="JHV63"/>
      <c r="JHW63"/>
      <c r="JHX63"/>
      <c r="JHY63"/>
      <c r="JHZ63"/>
      <c r="JIA63"/>
      <c r="JIB63"/>
      <c r="JIC63"/>
      <c r="JID63"/>
      <c r="JIE63"/>
      <c r="JIF63"/>
      <c r="JIG63"/>
      <c r="JIH63"/>
      <c r="JII63"/>
      <c r="JIJ63"/>
      <c r="JIK63"/>
      <c r="JIL63"/>
      <c r="JIM63"/>
      <c r="JIN63"/>
      <c r="JIO63"/>
      <c r="JIP63"/>
      <c r="JIQ63"/>
      <c r="JIR63"/>
      <c r="JIS63"/>
      <c r="JIT63"/>
      <c r="JIU63"/>
      <c r="JIV63"/>
      <c r="JIW63"/>
      <c r="JIX63"/>
      <c r="JIY63"/>
      <c r="JIZ63"/>
      <c r="JJA63"/>
      <c r="JJB63"/>
      <c r="JJC63"/>
      <c r="JJD63"/>
      <c r="JJE63"/>
      <c r="JJF63"/>
      <c r="JJG63"/>
      <c r="JJH63"/>
      <c r="JJI63"/>
      <c r="JJJ63"/>
      <c r="JJK63"/>
      <c r="JJL63"/>
      <c r="JJM63"/>
      <c r="JJN63"/>
      <c r="JJO63"/>
      <c r="JJP63"/>
      <c r="JJQ63"/>
      <c r="JJR63"/>
      <c r="JJS63"/>
      <c r="JJT63"/>
      <c r="JJU63"/>
      <c r="JJV63"/>
      <c r="JJW63"/>
      <c r="JJX63"/>
      <c r="JJY63"/>
      <c r="JJZ63"/>
      <c r="JKA63"/>
      <c r="JKB63"/>
      <c r="JKC63"/>
      <c r="JKD63"/>
      <c r="JKE63"/>
      <c r="JKF63"/>
      <c r="JKG63"/>
      <c r="JKH63"/>
      <c r="JKI63"/>
      <c r="JKJ63"/>
      <c r="JKK63"/>
      <c r="JKL63"/>
      <c r="JKM63"/>
      <c r="JKN63"/>
      <c r="JKO63"/>
      <c r="JKP63"/>
      <c r="JKQ63"/>
      <c r="JKR63"/>
      <c r="JKS63"/>
      <c r="JKT63"/>
      <c r="JKU63"/>
      <c r="JKV63"/>
      <c r="JKW63"/>
      <c r="JKX63"/>
      <c r="JKY63"/>
      <c r="JKZ63"/>
      <c r="JLA63"/>
      <c r="JLB63"/>
      <c r="JLC63"/>
      <c r="JLD63"/>
      <c r="JLE63"/>
      <c r="JLF63"/>
      <c r="JLG63"/>
      <c r="JLH63"/>
      <c r="JLI63"/>
      <c r="JLJ63"/>
      <c r="JLK63"/>
      <c r="JLL63"/>
      <c r="JLM63"/>
      <c r="JLN63"/>
      <c r="JLO63"/>
      <c r="JLP63"/>
      <c r="JLQ63"/>
      <c r="JLR63"/>
      <c r="JLS63"/>
      <c r="JLT63"/>
      <c r="JLU63"/>
      <c r="JLV63"/>
      <c r="JLW63"/>
      <c r="JLX63"/>
      <c r="JLY63"/>
      <c r="JLZ63"/>
      <c r="JMA63"/>
      <c r="JMB63"/>
      <c r="JMC63"/>
      <c r="JMD63"/>
      <c r="JME63"/>
      <c r="JMF63"/>
      <c r="JMG63"/>
      <c r="JMH63"/>
      <c r="JMI63"/>
      <c r="JMJ63"/>
      <c r="JMK63"/>
      <c r="JML63"/>
      <c r="JMM63"/>
      <c r="JMN63"/>
      <c r="JMO63"/>
      <c r="JMP63"/>
      <c r="JMQ63"/>
      <c r="JMR63"/>
      <c r="JMS63"/>
      <c r="JMT63"/>
      <c r="JMU63"/>
      <c r="JMV63"/>
      <c r="JMW63"/>
      <c r="JMX63"/>
      <c r="JMY63"/>
      <c r="JMZ63"/>
      <c r="JNA63"/>
      <c r="JNB63"/>
      <c r="JNC63"/>
      <c r="JND63"/>
      <c r="JNE63"/>
      <c r="JNF63"/>
      <c r="JNG63"/>
      <c r="JNH63"/>
      <c r="JNI63"/>
      <c r="JNJ63"/>
      <c r="JNK63"/>
      <c r="JNL63"/>
      <c r="JNM63"/>
      <c r="JNN63"/>
      <c r="JNO63"/>
      <c r="JNP63"/>
      <c r="JNQ63"/>
      <c r="JNR63"/>
      <c r="JNS63"/>
      <c r="JNT63"/>
      <c r="JNU63"/>
      <c r="JNV63"/>
      <c r="JNW63"/>
      <c r="JNX63"/>
      <c r="JNY63"/>
      <c r="JNZ63"/>
      <c r="JOA63"/>
      <c r="JOB63"/>
      <c r="JOC63"/>
      <c r="JOD63"/>
      <c r="JOE63"/>
      <c r="JOF63"/>
      <c r="JOG63"/>
      <c r="JOH63"/>
      <c r="JOI63"/>
      <c r="JOJ63"/>
      <c r="JOK63"/>
      <c r="JOL63"/>
      <c r="JOM63"/>
      <c r="JON63"/>
      <c r="JOO63"/>
      <c r="JOP63"/>
      <c r="JOQ63"/>
      <c r="JOR63"/>
      <c r="JOS63"/>
      <c r="JOT63"/>
      <c r="JOU63"/>
      <c r="JOV63"/>
      <c r="JOW63"/>
      <c r="JOX63"/>
      <c r="JOY63"/>
      <c r="JOZ63"/>
      <c r="JPA63"/>
      <c r="JPB63"/>
      <c r="JPC63"/>
      <c r="JPD63"/>
      <c r="JPE63"/>
      <c r="JPF63"/>
      <c r="JPG63"/>
      <c r="JPH63"/>
      <c r="JPI63"/>
      <c r="JPJ63"/>
      <c r="JPK63"/>
      <c r="JPL63"/>
      <c r="JPM63"/>
      <c r="JPN63"/>
      <c r="JPO63"/>
      <c r="JPP63"/>
      <c r="JPQ63"/>
      <c r="JPR63"/>
      <c r="JPS63"/>
      <c r="JPT63"/>
      <c r="JPU63"/>
      <c r="JPV63"/>
      <c r="JPW63"/>
      <c r="JPX63"/>
      <c r="JPY63"/>
      <c r="JPZ63"/>
      <c r="JQA63"/>
      <c r="JQB63"/>
      <c r="JQC63"/>
      <c r="JQD63"/>
      <c r="JQE63"/>
      <c r="JQF63"/>
      <c r="JQG63"/>
      <c r="JQH63"/>
      <c r="JQI63"/>
      <c r="JQJ63"/>
      <c r="JQK63"/>
      <c r="JQL63"/>
      <c r="JQM63"/>
      <c r="JQN63"/>
      <c r="JQO63"/>
      <c r="JQP63"/>
      <c r="JQQ63"/>
      <c r="JQR63"/>
      <c r="JQS63"/>
      <c r="JQT63"/>
      <c r="JQU63"/>
      <c r="JQV63"/>
      <c r="JQW63"/>
      <c r="JQX63"/>
      <c r="JQY63"/>
      <c r="JQZ63"/>
      <c r="JRA63"/>
      <c r="JRB63"/>
      <c r="JRC63"/>
      <c r="JRD63"/>
      <c r="JRE63"/>
      <c r="JRF63"/>
      <c r="JRG63"/>
      <c r="JRH63"/>
      <c r="JRI63"/>
      <c r="JRJ63"/>
      <c r="JRK63"/>
      <c r="JRL63"/>
      <c r="JRM63"/>
      <c r="JRN63"/>
      <c r="JRO63"/>
      <c r="JRP63"/>
      <c r="JRQ63"/>
      <c r="JRR63"/>
      <c r="JRS63"/>
      <c r="JRT63"/>
      <c r="JRU63"/>
      <c r="JRV63"/>
      <c r="JRW63"/>
      <c r="JRX63"/>
      <c r="JRY63"/>
      <c r="JRZ63"/>
      <c r="JSA63"/>
      <c r="JSB63"/>
      <c r="JSC63"/>
      <c r="JSD63"/>
      <c r="JSE63"/>
      <c r="JSF63"/>
      <c r="JSG63"/>
      <c r="JSH63"/>
      <c r="JSI63"/>
      <c r="JSJ63"/>
      <c r="JSK63"/>
      <c r="JSL63"/>
      <c r="JSM63"/>
      <c r="JSN63"/>
      <c r="JSO63"/>
      <c r="JSP63"/>
      <c r="JSQ63"/>
      <c r="JSR63"/>
      <c r="JSS63"/>
      <c r="JST63"/>
      <c r="JSU63"/>
      <c r="JSV63"/>
      <c r="JSW63"/>
      <c r="JSX63"/>
      <c r="JSY63"/>
      <c r="JSZ63"/>
      <c r="JTA63"/>
      <c r="JTB63"/>
      <c r="JTC63"/>
      <c r="JTD63"/>
      <c r="JTE63"/>
      <c r="JTF63"/>
      <c r="JTG63"/>
      <c r="JTH63"/>
      <c r="JTI63"/>
      <c r="JTJ63"/>
      <c r="JTK63"/>
      <c r="JTL63"/>
      <c r="JTM63"/>
      <c r="JTN63"/>
      <c r="JTO63"/>
      <c r="JTP63"/>
      <c r="JTQ63"/>
      <c r="JTR63"/>
      <c r="JTS63"/>
      <c r="JTT63"/>
      <c r="JTU63"/>
      <c r="JTV63"/>
      <c r="JTW63"/>
      <c r="JTX63"/>
      <c r="JTY63"/>
      <c r="JTZ63"/>
      <c r="JUA63"/>
      <c r="JUB63"/>
      <c r="JUC63"/>
      <c r="JUD63"/>
      <c r="JUE63"/>
      <c r="JUF63"/>
      <c r="JUG63"/>
      <c r="JUH63"/>
      <c r="JUI63"/>
      <c r="JUJ63"/>
      <c r="JUK63"/>
      <c r="JUL63"/>
      <c r="JUM63"/>
      <c r="JUN63"/>
      <c r="JUO63"/>
      <c r="JUP63"/>
      <c r="JUQ63"/>
      <c r="JUR63"/>
      <c r="JUS63"/>
      <c r="JUT63"/>
      <c r="JUU63"/>
      <c r="JUV63"/>
      <c r="JUW63"/>
      <c r="JUX63"/>
      <c r="JUY63"/>
      <c r="JUZ63"/>
      <c r="JVA63"/>
      <c r="JVB63"/>
      <c r="JVC63"/>
      <c r="JVD63"/>
      <c r="JVE63"/>
      <c r="JVF63"/>
      <c r="JVG63"/>
      <c r="JVH63"/>
      <c r="JVI63"/>
      <c r="JVJ63"/>
      <c r="JVK63"/>
      <c r="JVL63"/>
      <c r="JVM63"/>
      <c r="JVN63"/>
      <c r="JVO63"/>
      <c r="JVP63"/>
      <c r="JVQ63"/>
      <c r="JVR63"/>
      <c r="JVS63"/>
      <c r="JVT63"/>
      <c r="JVU63"/>
      <c r="JVV63"/>
      <c r="JVW63"/>
      <c r="JVX63"/>
      <c r="JVY63"/>
      <c r="JVZ63"/>
      <c r="JWA63"/>
      <c r="JWB63"/>
      <c r="JWC63"/>
      <c r="JWD63"/>
      <c r="JWE63"/>
      <c r="JWF63"/>
      <c r="JWG63"/>
      <c r="JWH63"/>
      <c r="JWI63"/>
      <c r="JWJ63"/>
      <c r="JWK63"/>
      <c r="JWL63"/>
      <c r="JWM63"/>
      <c r="JWN63"/>
      <c r="JWO63"/>
      <c r="JWP63"/>
      <c r="JWQ63"/>
      <c r="JWR63"/>
      <c r="JWS63"/>
      <c r="JWT63"/>
      <c r="JWU63"/>
      <c r="JWV63"/>
      <c r="JWW63"/>
      <c r="JWX63"/>
      <c r="JWY63"/>
      <c r="JWZ63"/>
      <c r="JXA63"/>
      <c r="JXB63"/>
      <c r="JXC63"/>
      <c r="JXD63"/>
      <c r="JXE63"/>
      <c r="JXF63"/>
      <c r="JXG63"/>
      <c r="JXH63"/>
      <c r="JXI63"/>
      <c r="JXJ63"/>
      <c r="JXK63"/>
      <c r="JXL63"/>
      <c r="JXM63"/>
      <c r="JXN63"/>
      <c r="JXO63"/>
      <c r="JXP63"/>
      <c r="JXQ63"/>
      <c r="JXR63"/>
      <c r="JXS63"/>
      <c r="JXT63"/>
      <c r="JXU63"/>
      <c r="JXV63"/>
      <c r="JXW63"/>
      <c r="JXX63"/>
      <c r="JXY63"/>
      <c r="JXZ63"/>
      <c r="JYA63"/>
      <c r="JYB63"/>
      <c r="JYC63"/>
      <c r="JYD63"/>
      <c r="JYE63"/>
      <c r="JYF63"/>
      <c r="JYG63"/>
      <c r="JYH63"/>
      <c r="JYI63"/>
      <c r="JYJ63"/>
      <c r="JYK63"/>
      <c r="JYL63"/>
      <c r="JYM63"/>
      <c r="JYN63"/>
      <c r="JYO63"/>
      <c r="JYP63"/>
      <c r="JYQ63"/>
      <c r="JYR63"/>
      <c r="JYS63"/>
      <c r="JYT63"/>
      <c r="JYU63"/>
      <c r="JYV63"/>
      <c r="JYW63"/>
      <c r="JYX63"/>
      <c r="JYY63"/>
      <c r="JYZ63"/>
      <c r="JZA63"/>
      <c r="JZB63"/>
      <c r="JZC63"/>
      <c r="JZD63"/>
      <c r="JZE63"/>
      <c r="JZF63"/>
      <c r="JZG63"/>
      <c r="JZH63"/>
      <c r="JZI63"/>
      <c r="JZJ63"/>
      <c r="JZK63"/>
      <c r="JZL63"/>
      <c r="JZM63"/>
      <c r="JZN63"/>
      <c r="JZO63"/>
      <c r="JZP63"/>
      <c r="JZQ63"/>
      <c r="JZR63"/>
      <c r="JZS63"/>
      <c r="JZT63"/>
      <c r="JZU63"/>
      <c r="JZV63"/>
      <c r="JZW63"/>
      <c r="JZX63"/>
      <c r="JZY63"/>
      <c r="JZZ63"/>
      <c r="KAA63"/>
      <c r="KAB63"/>
      <c r="KAC63"/>
      <c r="KAD63"/>
      <c r="KAE63"/>
      <c r="KAF63"/>
      <c r="KAG63"/>
      <c r="KAH63"/>
      <c r="KAI63"/>
      <c r="KAJ63"/>
      <c r="KAK63"/>
      <c r="KAL63"/>
      <c r="KAM63"/>
      <c r="KAN63"/>
      <c r="KAO63"/>
      <c r="KAP63"/>
      <c r="KAQ63"/>
      <c r="KAR63"/>
      <c r="KAS63"/>
      <c r="KAT63"/>
      <c r="KAU63"/>
      <c r="KAV63"/>
      <c r="KAW63"/>
      <c r="KAX63"/>
      <c r="KAY63"/>
      <c r="KAZ63"/>
      <c r="KBA63"/>
      <c r="KBB63"/>
      <c r="KBC63"/>
      <c r="KBD63"/>
      <c r="KBE63"/>
      <c r="KBF63"/>
      <c r="KBG63"/>
      <c r="KBH63"/>
      <c r="KBI63"/>
      <c r="KBJ63"/>
      <c r="KBK63"/>
      <c r="KBL63"/>
      <c r="KBM63"/>
      <c r="KBN63"/>
      <c r="KBO63"/>
      <c r="KBP63"/>
      <c r="KBQ63"/>
      <c r="KBR63"/>
      <c r="KBS63"/>
      <c r="KBT63"/>
      <c r="KBU63"/>
      <c r="KBV63"/>
      <c r="KBW63"/>
      <c r="KBX63"/>
      <c r="KBY63"/>
      <c r="KBZ63"/>
      <c r="KCA63"/>
      <c r="KCB63"/>
      <c r="KCC63"/>
      <c r="KCD63"/>
      <c r="KCE63"/>
      <c r="KCF63"/>
      <c r="KCG63"/>
      <c r="KCH63"/>
      <c r="KCI63"/>
      <c r="KCJ63"/>
      <c r="KCK63"/>
      <c r="KCL63"/>
      <c r="KCM63"/>
      <c r="KCN63"/>
      <c r="KCO63"/>
      <c r="KCP63"/>
      <c r="KCQ63"/>
      <c r="KCR63"/>
      <c r="KCS63"/>
      <c r="KCT63"/>
      <c r="KCU63"/>
      <c r="KCV63"/>
      <c r="KCW63"/>
      <c r="KCX63"/>
      <c r="KCY63"/>
      <c r="KCZ63"/>
      <c r="KDA63"/>
      <c r="KDB63"/>
      <c r="KDC63"/>
      <c r="KDD63"/>
      <c r="KDE63"/>
      <c r="KDF63"/>
      <c r="KDG63"/>
      <c r="KDH63"/>
      <c r="KDI63"/>
      <c r="KDJ63"/>
      <c r="KDK63"/>
      <c r="KDL63"/>
      <c r="KDM63"/>
      <c r="KDN63"/>
      <c r="KDO63"/>
      <c r="KDP63"/>
      <c r="KDQ63"/>
      <c r="KDR63"/>
      <c r="KDS63"/>
      <c r="KDT63"/>
      <c r="KDU63"/>
      <c r="KDV63"/>
      <c r="KDW63"/>
      <c r="KDX63"/>
      <c r="KDY63"/>
      <c r="KDZ63"/>
      <c r="KEA63"/>
      <c r="KEB63"/>
      <c r="KEC63"/>
      <c r="KED63"/>
      <c r="KEE63"/>
      <c r="KEF63"/>
      <c r="KEG63"/>
      <c r="KEH63"/>
      <c r="KEI63"/>
      <c r="KEJ63"/>
      <c r="KEK63"/>
      <c r="KEL63"/>
      <c r="KEM63"/>
      <c r="KEN63"/>
      <c r="KEO63"/>
      <c r="KEP63"/>
      <c r="KEQ63"/>
      <c r="KER63"/>
      <c r="KES63"/>
      <c r="KET63"/>
      <c r="KEU63"/>
      <c r="KEV63"/>
      <c r="KEW63"/>
      <c r="KEX63"/>
      <c r="KEY63"/>
      <c r="KEZ63"/>
      <c r="KFA63"/>
      <c r="KFB63"/>
      <c r="KFC63"/>
      <c r="KFD63"/>
      <c r="KFE63"/>
      <c r="KFF63"/>
      <c r="KFG63"/>
      <c r="KFH63"/>
      <c r="KFI63"/>
      <c r="KFJ63"/>
      <c r="KFK63"/>
      <c r="KFL63"/>
      <c r="KFM63"/>
      <c r="KFN63"/>
      <c r="KFO63"/>
      <c r="KFP63"/>
      <c r="KFQ63"/>
      <c r="KFR63"/>
      <c r="KFS63"/>
      <c r="KFT63"/>
      <c r="KFU63"/>
      <c r="KFV63"/>
      <c r="KFW63"/>
      <c r="KFX63"/>
      <c r="KFY63"/>
      <c r="KFZ63"/>
      <c r="KGA63"/>
      <c r="KGB63"/>
      <c r="KGC63"/>
      <c r="KGD63"/>
      <c r="KGE63"/>
      <c r="KGF63"/>
      <c r="KGG63"/>
      <c r="KGH63"/>
      <c r="KGI63"/>
      <c r="KGJ63"/>
      <c r="KGK63"/>
      <c r="KGL63"/>
      <c r="KGM63"/>
      <c r="KGN63"/>
      <c r="KGO63"/>
      <c r="KGP63"/>
      <c r="KGQ63"/>
      <c r="KGR63"/>
      <c r="KGS63"/>
      <c r="KGT63"/>
      <c r="KGU63"/>
      <c r="KGV63"/>
      <c r="KGW63"/>
      <c r="KGX63"/>
      <c r="KGY63"/>
      <c r="KGZ63"/>
      <c r="KHA63"/>
      <c r="KHB63"/>
      <c r="KHC63"/>
      <c r="KHD63"/>
      <c r="KHE63"/>
      <c r="KHF63"/>
      <c r="KHG63"/>
      <c r="KHH63"/>
      <c r="KHI63"/>
      <c r="KHJ63"/>
      <c r="KHK63"/>
      <c r="KHL63"/>
      <c r="KHM63"/>
      <c r="KHN63"/>
      <c r="KHO63"/>
      <c r="KHP63"/>
      <c r="KHQ63"/>
      <c r="KHR63"/>
      <c r="KHS63"/>
      <c r="KHT63"/>
      <c r="KHU63"/>
      <c r="KHV63"/>
      <c r="KHW63"/>
      <c r="KHX63"/>
      <c r="KHY63"/>
      <c r="KHZ63"/>
      <c r="KIA63"/>
      <c r="KIB63"/>
      <c r="KIC63"/>
      <c r="KID63"/>
      <c r="KIE63"/>
      <c r="KIF63"/>
      <c r="KIG63"/>
      <c r="KIH63"/>
      <c r="KII63"/>
      <c r="KIJ63"/>
      <c r="KIK63"/>
      <c r="KIL63"/>
      <c r="KIM63"/>
      <c r="KIN63"/>
      <c r="KIO63"/>
      <c r="KIP63"/>
      <c r="KIQ63"/>
      <c r="KIR63"/>
      <c r="KIS63"/>
      <c r="KIT63"/>
      <c r="KIU63"/>
      <c r="KIV63"/>
      <c r="KIW63"/>
      <c r="KIX63"/>
      <c r="KIY63"/>
      <c r="KIZ63"/>
      <c r="KJA63"/>
      <c r="KJB63"/>
      <c r="KJC63"/>
      <c r="KJD63"/>
      <c r="KJE63"/>
      <c r="KJF63"/>
      <c r="KJG63"/>
      <c r="KJH63"/>
      <c r="KJI63"/>
      <c r="KJJ63"/>
      <c r="KJK63"/>
      <c r="KJL63"/>
      <c r="KJM63"/>
      <c r="KJN63"/>
      <c r="KJO63"/>
      <c r="KJP63"/>
      <c r="KJQ63"/>
      <c r="KJR63"/>
      <c r="KJS63"/>
      <c r="KJT63"/>
      <c r="KJU63"/>
      <c r="KJV63"/>
      <c r="KJW63"/>
      <c r="KJX63"/>
      <c r="KJY63"/>
      <c r="KJZ63"/>
      <c r="KKA63"/>
      <c r="KKB63"/>
      <c r="KKC63"/>
      <c r="KKD63"/>
      <c r="KKE63"/>
      <c r="KKF63"/>
      <c r="KKG63"/>
      <c r="KKH63"/>
      <c r="KKI63"/>
      <c r="KKJ63"/>
      <c r="KKK63"/>
      <c r="KKL63"/>
      <c r="KKM63"/>
      <c r="KKN63"/>
      <c r="KKO63"/>
      <c r="KKP63"/>
      <c r="KKQ63"/>
      <c r="KKR63"/>
      <c r="KKS63"/>
      <c r="KKT63"/>
      <c r="KKU63"/>
      <c r="KKV63"/>
      <c r="KKW63"/>
      <c r="KKX63"/>
      <c r="KKY63"/>
      <c r="KKZ63"/>
      <c r="KLA63"/>
      <c r="KLB63"/>
      <c r="KLC63"/>
      <c r="KLD63"/>
      <c r="KLE63"/>
      <c r="KLF63"/>
      <c r="KLG63"/>
      <c r="KLH63"/>
      <c r="KLI63"/>
      <c r="KLJ63"/>
      <c r="KLK63"/>
      <c r="KLL63"/>
      <c r="KLM63"/>
      <c r="KLN63"/>
      <c r="KLO63"/>
      <c r="KLP63"/>
      <c r="KLQ63"/>
      <c r="KLR63"/>
      <c r="KLS63"/>
      <c r="KLT63"/>
      <c r="KLU63"/>
      <c r="KLV63"/>
      <c r="KLW63"/>
      <c r="KLX63"/>
      <c r="KLY63"/>
      <c r="KLZ63"/>
      <c r="KMA63"/>
      <c r="KMB63"/>
      <c r="KMC63"/>
      <c r="KMD63"/>
      <c r="KME63"/>
      <c r="KMF63"/>
      <c r="KMG63"/>
      <c r="KMH63"/>
      <c r="KMI63"/>
      <c r="KMJ63"/>
      <c r="KMK63"/>
      <c r="KML63"/>
      <c r="KMM63"/>
      <c r="KMN63"/>
      <c r="KMO63"/>
      <c r="KMP63"/>
      <c r="KMQ63"/>
      <c r="KMR63"/>
      <c r="KMS63"/>
      <c r="KMT63"/>
      <c r="KMU63"/>
      <c r="KMV63"/>
      <c r="KMW63"/>
      <c r="KMX63"/>
      <c r="KMY63"/>
      <c r="KMZ63"/>
      <c r="KNA63"/>
      <c r="KNB63"/>
      <c r="KNC63"/>
      <c r="KND63"/>
      <c r="KNE63"/>
      <c r="KNF63"/>
      <c r="KNG63"/>
      <c r="KNH63"/>
      <c r="KNI63"/>
      <c r="KNJ63"/>
      <c r="KNK63"/>
      <c r="KNL63"/>
      <c r="KNM63"/>
      <c r="KNN63"/>
      <c r="KNO63"/>
      <c r="KNP63"/>
      <c r="KNQ63"/>
      <c r="KNR63"/>
      <c r="KNS63"/>
      <c r="KNT63"/>
      <c r="KNU63"/>
      <c r="KNV63"/>
      <c r="KNW63"/>
      <c r="KNX63"/>
      <c r="KNY63"/>
      <c r="KNZ63"/>
      <c r="KOA63"/>
      <c r="KOB63"/>
      <c r="KOC63"/>
      <c r="KOD63"/>
      <c r="KOE63"/>
      <c r="KOF63"/>
      <c r="KOG63"/>
      <c r="KOH63"/>
      <c r="KOI63"/>
      <c r="KOJ63"/>
      <c r="KOK63"/>
      <c r="KOL63"/>
      <c r="KOM63"/>
      <c r="KON63"/>
      <c r="KOO63"/>
      <c r="KOP63"/>
      <c r="KOQ63"/>
      <c r="KOR63"/>
      <c r="KOS63"/>
      <c r="KOT63"/>
      <c r="KOU63"/>
      <c r="KOV63"/>
      <c r="KOW63"/>
      <c r="KOX63"/>
      <c r="KOY63"/>
      <c r="KOZ63"/>
      <c r="KPA63"/>
      <c r="KPB63"/>
      <c r="KPC63"/>
      <c r="KPD63"/>
      <c r="KPE63"/>
      <c r="KPF63"/>
      <c r="KPG63"/>
      <c r="KPH63"/>
      <c r="KPI63"/>
      <c r="KPJ63"/>
      <c r="KPK63"/>
      <c r="KPL63"/>
      <c r="KPM63"/>
      <c r="KPN63"/>
      <c r="KPO63"/>
      <c r="KPP63"/>
      <c r="KPQ63"/>
      <c r="KPR63"/>
      <c r="KPS63"/>
      <c r="KPT63"/>
      <c r="KPU63"/>
      <c r="KPV63"/>
      <c r="KPW63"/>
      <c r="KPX63"/>
      <c r="KPY63"/>
      <c r="KPZ63"/>
      <c r="KQA63"/>
      <c r="KQB63"/>
      <c r="KQC63"/>
      <c r="KQD63"/>
      <c r="KQE63"/>
      <c r="KQF63"/>
      <c r="KQG63"/>
      <c r="KQH63"/>
      <c r="KQI63"/>
      <c r="KQJ63"/>
      <c r="KQK63"/>
      <c r="KQL63"/>
      <c r="KQM63"/>
      <c r="KQN63"/>
      <c r="KQO63"/>
      <c r="KQP63"/>
      <c r="KQQ63"/>
      <c r="KQR63"/>
      <c r="KQS63"/>
      <c r="KQT63"/>
      <c r="KQU63"/>
      <c r="KQV63"/>
      <c r="KQW63"/>
      <c r="KQX63"/>
      <c r="KQY63"/>
      <c r="KQZ63"/>
      <c r="KRA63"/>
      <c r="KRB63"/>
      <c r="KRC63"/>
      <c r="KRD63"/>
      <c r="KRE63"/>
      <c r="KRF63"/>
      <c r="KRG63"/>
      <c r="KRH63"/>
      <c r="KRI63"/>
      <c r="KRJ63"/>
      <c r="KRK63"/>
      <c r="KRL63"/>
      <c r="KRM63"/>
      <c r="KRN63"/>
      <c r="KRO63"/>
      <c r="KRP63"/>
      <c r="KRQ63"/>
      <c r="KRR63"/>
      <c r="KRS63"/>
      <c r="KRT63"/>
      <c r="KRU63"/>
      <c r="KRV63"/>
      <c r="KRW63"/>
      <c r="KRX63"/>
      <c r="KRY63"/>
      <c r="KRZ63"/>
      <c r="KSA63"/>
      <c r="KSB63"/>
      <c r="KSC63"/>
      <c r="KSD63"/>
      <c r="KSE63"/>
      <c r="KSF63"/>
      <c r="KSG63"/>
      <c r="KSH63"/>
      <c r="KSI63"/>
      <c r="KSJ63"/>
      <c r="KSK63"/>
      <c r="KSL63"/>
      <c r="KSM63"/>
      <c r="KSN63"/>
      <c r="KSO63"/>
      <c r="KSP63"/>
      <c r="KSQ63"/>
      <c r="KSR63"/>
      <c r="KSS63"/>
      <c r="KST63"/>
      <c r="KSU63"/>
      <c r="KSV63"/>
      <c r="KSW63"/>
      <c r="KSX63"/>
      <c r="KSY63"/>
      <c r="KSZ63"/>
      <c r="KTA63"/>
      <c r="KTB63"/>
      <c r="KTC63"/>
      <c r="KTD63"/>
      <c r="KTE63"/>
      <c r="KTF63"/>
      <c r="KTG63"/>
      <c r="KTH63"/>
      <c r="KTI63"/>
      <c r="KTJ63"/>
      <c r="KTK63"/>
      <c r="KTL63"/>
      <c r="KTM63"/>
      <c r="KTN63"/>
      <c r="KTO63"/>
      <c r="KTP63"/>
      <c r="KTQ63"/>
      <c r="KTR63"/>
      <c r="KTS63"/>
      <c r="KTT63"/>
      <c r="KTU63"/>
      <c r="KTV63"/>
      <c r="KTW63"/>
      <c r="KTX63"/>
      <c r="KTY63"/>
      <c r="KTZ63"/>
      <c r="KUA63"/>
      <c r="KUB63"/>
      <c r="KUC63"/>
      <c r="KUD63"/>
      <c r="KUE63"/>
      <c r="KUF63"/>
      <c r="KUG63"/>
      <c r="KUH63"/>
      <c r="KUI63"/>
      <c r="KUJ63"/>
      <c r="KUK63"/>
      <c r="KUL63"/>
      <c r="KUM63"/>
      <c r="KUN63"/>
      <c r="KUO63"/>
      <c r="KUP63"/>
      <c r="KUQ63"/>
      <c r="KUR63"/>
      <c r="KUS63"/>
      <c r="KUT63"/>
      <c r="KUU63"/>
      <c r="KUV63"/>
      <c r="KUW63"/>
      <c r="KUX63"/>
      <c r="KUY63"/>
      <c r="KUZ63"/>
      <c r="KVA63"/>
      <c r="KVB63"/>
      <c r="KVC63"/>
      <c r="KVD63"/>
      <c r="KVE63"/>
      <c r="KVF63"/>
      <c r="KVG63"/>
      <c r="KVH63"/>
      <c r="KVI63"/>
      <c r="KVJ63"/>
      <c r="KVK63"/>
      <c r="KVL63"/>
      <c r="KVM63"/>
      <c r="KVN63"/>
      <c r="KVO63"/>
      <c r="KVP63"/>
      <c r="KVQ63"/>
      <c r="KVR63"/>
      <c r="KVS63"/>
      <c r="KVT63"/>
      <c r="KVU63"/>
      <c r="KVV63"/>
      <c r="KVW63"/>
      <c r="KVX63"/>
      <c r="KVY63"/>
      <c r="KVZ63"/>
      <c r="KWA63"/>
      <c r="KWB63"/>
      <c r="KWC63"/>
      <c r="KWD63"/>
      <c r="KWE63"/>
      <c r="KWF63"/>
      <c r="KWG63"/>
      <c r="KWH63"/>
      <c r="KWI63"/>
      <c r="KWJ63"/>
      <c r="KWK63"/>
      <c r="KWL63"/>
      <c r="KWM63"/>
      <c r="KWN63"/>
      <c r="KWO63"/>
      <c r="KWP63"/>
      <c r="KWQ63"/>
      <c r="KWR63"/>
      <c r="KWS63"/>
      <c r="KWT63"/>
      <c r="KWU63"/>
      <c r="KWV63"/>
      <c r="KWW63"/>
      <c r="KWX63"/>
      <c r="KWY63"/>
      <c r="KWZ63"/>
      <c r="KXA63"/>
      <c r="KXB63"/>
      <c r="KXC63"/>
      <c r="KXD63"/>
      <c r="KXE63"/>
      <c r="KXF63"/>
      <c r="KXG63"/>
      <c r="KXH63"/>
      <c r="KXI63"/>
      <c r="KXJ63"/>
      <c r="KXK63"/>
      <c r="KXL63"/>
      <c r="KXM63"/>
      <c r="KXN63"/>
      <c r="KXO63"/>
      <c r="KXP63"/>
      <c r="KXQ63"/>
      <c r="KXR63"/>
      <c r="KXS63"/>
      <c r="KXT63"/>
      <c r="KXU63"/>
      <c r="KXV63"/>
      <c r="KXW63"/>
      <c r="KXX63"/>
      <c r="KXY63"/>
      <c r="KXZ63"/>
      <c r="KYA63"/>
      <c r="KYB63"/>
      <c r="KYC63"/>
      <c r="KYD63"/>
      <c r="KYE63"/>
      <c r="KYF63"/>
      <c r="KYG63"/>
      <c r="KYH63"/>
      <c r="KYI63"/>
      <c r="KYJ63"/>
      <c r="KYK63"/>
      <c r="KYL63"/>
      <c r="KYM63"/>
      <c r="KYN63"/>
      <c r="KYO63"/>
      <c r="KYP63"/>
      <c r="KYQ63"/>
      <c r="KYR63"/>
      <c r="KYS63"/>
      <c r="KYT63"/>
      <c r="KYU63"/>
      <c r="KYV63"/>
      <c r="KYW63"/>
      <c r="KYX63"/>
      <c r="KYY63"/>
      <c r="KYZ63"/>
      <c r="KZA63"/>
      <c r="KZB63"/>
      <c r="KZC63"/>
      <c r="KZD63"/>
      <c r="KZE63"/>
      <c r="KZF63"/>
      <c r="KZG63"/>
      <c r="KZH63"/>
      <c r="KZI63"/>
      <c r="KZJ63"/>
      <c r="KZK63"/>
      <c r="KZL63"/>
      <c r="KZM63"/>
      <c r="KZN63"/>
      <c r="KZO63"/>
      <c r="KZP63"/>
      <c r="KZQ63"/>
      <c r="KZR63"/>
      <c r="KZS63"/>
      <c r="KZT63"/>
      <c r="KZU63"/>
      <c r="KZV63"/>
      <c r="KZW63"/>
      <c r="KZX63"/>
      <c r="KZY63"/>
      <c r="KZZ63"/>
      <c r="LAA63"/>
      <c r="LAB63"/>
      <c r="LAC63"/>
      <c r="LAD63"/>
      <c r="LAE63"/>
      <c r="LAF63"/>
      <c r="LAG63"/>
      <c r="LAH63"/>
      <c r="LAI63"/>
      <c r="LAJ63"/>
      <c r="LAK63"/>
      <c r="LAL63"/>
      <c r="LAM63"/>
      <c r="LAN63"/>
      <c r="LAO63"/>
      <c r="LAP63"/>
      <c r="LAQ63"/>
      <c r="LAR63"/>
      <c r="LAS63"/>
      <c r="LAT63"/>
      <c r="LAU63"/>
      <c r="LAV63"/>
      <c r="LAW63"/>
      <c r="LAX63"/>
      <c r="LAY63"/>
      <c r="LAZ63"/>
      <c r="LBA63"/>
      <c r="LBB63"/>
      <c r="LBC63"/>
      <c r="LBD63"/>
      <c r="LBE63"/>
      <c r="LBF63"/>
      <c r="LBG63"/>
      <c r="LBH63"/>
      <c r="LBI63"/>
      <c r="LBJ63"/>
      <c r="LBK63"/>
      <c r="LBL63"/>
      <c r="LBM63"/>
      <c r="LBN63"/>
      <c r="LBO63"/>
      <c r="LBP63"/>
      <c r="LBQ63"/>
      <c r="LBR63"/>
      <c r="LBS63"/>
      <c r="LBT63"/>
      <c r="LBU63"/>
      <c r="LBV63"/>
      <c r="LBW63"/>
      <c r="LBX63"/>
      <c r="LBY63"/>
      <c r="LBZ63"/>
      <c r="LCA63"/>
      <c r="LCB63"/>
      <c r="LCC63"/>
      <c r="LCD63"/>
      <c r="LCE63"/>
      <c r="LCF63"/>
      <c r="LCG63"/>
      <c r="LCH63"/>
      <c r="LCI63"/>
      <c r="LCJ63"/>
      <c r="LCK63"/>
      <c r="LCL63"/>
      <c r="LCM63"/>
      <c r="LCN63"/>
      <c r="LCO63"/>
      <c r="LCP63"/>
      <c r="LCQ63"/>
      <c r="LCR63"/>
      <c r="LCS63"/>
      <c r="LCT63"/>
      <c r="LCU63"/>
      <c r="LCV63"/>
      <c r="LCW63"/>
      <c r="LCX63"/>
      <c r="LCY63"/>
      <c r="LCZ63"/>
      <c r="LDA63"/>
      <c r="LDB63"/>
      <c r="LDC63"/>
      <c r="LDD63"/>
      <c r="LDE63"/>
      <c r="LDF63"/>
      <c r="LDG63"/>
      <c r="LDH63"/>
      <c r="LDI63"/>
      <c r="LDJ63"/>
      <c r="LDK63"/>
      <c r="LDL63"/>
      <c r="LDM63"/>
      <c r="LDN63"/>
      <c r="LDO63"/>
      <c r="LDP63"/>
      <c r="LDQ63"/>
      <c r="LDR63"/>
      <c r="LDS63"/>
      <c r="LDT63"/>
      <c r="LDU63"/>
      <c r="LDV63"/>
      <c r="LDW63"/>
      <c r="LDX63"/>
      <c r="LDY63"/>
      <c r="LDZ63"/>
      <c r="LEA63"/>
      <c r="LEB63"/>
      <c r="LEC63"/>
      <c r="LED63"/>
      <c r="LEE63"/>
      <c r="LEF63"/>
      <c r="LEG63"/>
      <c r="LEH63"/>
      <c r="LEI63"/>
      <c r="LEJ63"/>
      <c r="LEK63"/>
      <c r="LEL63"/>
      <c r="LEM63"/>
      <c r="LEN63"/>
      <c r="LEO63"/>
      <c r="LEP63"/>
      <c r="LEQ63"/>
      <c r="LER63"/>
      <c r="LES63"/>
      <c r="LET63"/>
      <c r="LEU63"/>
      <c r="LEV63"/>
      <c r="LEW63"/>
      <c r="LEX63"/>
      <c r="LEY63"/>
      <c r="LEZ63"/>
      <c r="LFA63"/>
      <c r="LFB63"/>
      <c r="LFC63"/>
      <c r="LFD63"/>
      <c r="LFE63"/>
      <c r="LFF63"/>
      <c r="LFG63"/>
      <c r="LFH63"/>
      <c r="LFI63"/>
      <c r="LFJ63"/>
      <c r="LFK63"/>
      <c r="LFL63"/>
      <c r="LFM63"/>
      <c r="LFN63"/>
      <c r="LFO63"/>
      <c r="LFP63"/>
      <c r="LFQ63"/>
      <c r="LFR63"/>
      <c r="LFS63"/>
      <c r="LFT63"/>
      <c r="LFU63"/>
      <c r="LFV63"/>
      <c r="LFW63"/>
      <c r="LFX63"/>
      <c r="LFY63"/>
      <c r="LFZ63"/>
      <c r="LGA63"/>
      <c r="LGB63"/>
      <c r="LGC63"/>
      <c r="LGD63"/>
      <c r="LGE63"/>
      <c r="LGF63"/>
      <c r="LGG63"/>
      <c r="LGH63"/>
      <c r="LGI63"/>
      <c r="LGJ63"/>
      <c r="LGK63"/>
      <c r="LGL63"/>
      <c r="LGM63"/>
      <c r="LGN63"/>
      <c r="LGO63"/>
      <c r="LGP63"/>
      <c r="LGQ63"/>
      <c r="LGR63"/>
      <c r="LGS63"/>
      <c r="LGT63"/>
      <c r="LGU63"/>
      <c r="LGV63"/>
      <c r="LGW63"/>
      <c r="LGX63"/>
      <c r="LGY63"/>
      <c r="LGZ63"/>
      <c r="LHA63"/>
      <c r="LHB63"/>
      <c r="LHC63"/>
      <c r="LHD63"/>
      <c r="LHE63"/>
      <c r="LHF63"/>
      <c r="LHG63"/>
      <c r="LHH63"/>
      <c r="LHI63"/>
      <c r="LHJ63"/>
      <c r="LHK63"/>
      <c r="LHL63"/>
      <c r="LHM63"/>
      <c r="LHN63"/>
      <c r="LHO63"/>
      <c r="LHP63"/>
      <c r="LHQ63"/>
      <c r="LHR63"/>
      <c r="LHS63"/>
      <c r="LHT63"/>
      <c r="LHU63"/>
      <c r="LHV63"/>
      <c r="LHW63"/>
      <c r="LHX63"/>
      <c r="LHY63"/>
      <c r="LHZ63"/>
      <c r="LIA63"/>
      <c r="LIB63"/>
      <c r="LIC63"/>
      <c r="LID63"/>
      <c r="LIE63"/>
      <c r="LIF63"/>
      <c r="LIG63"/>
      <c r="LIH63"/>
      <c r="LII63"/>
      <c r="LIJ63"/>
      <c r="LIK63"/>
      <c r="LIL63"/>
      <c r="LIM63"/>
      <c r="LIN63"/>
      <c r="LIO63"/>
      <c r="LIP63"/>
      <c r="LIQ63"/>
      <c r="LIR63"/>
      <c r="LIS63"/>
      <c r="LIT63"/>
      <c r="LIU63"/>
      <c r="LIV63"/>
      <c r="LIW63"/>
      <c r="LIX63"/>
      <c r="LIY63"/>
      <c r="LIZ63"/>
      <c r="LJA63"/>
      <c r="LJB63"/>
      <c r="LJC63"/>
      <c r="LJD63"/>
      <c r="LJE63"/>
      <c r="LJF63"/>
      <c r="LJG63"/>
      <c r="LJH63"/>
      <c r="LJI63"/>
      <c r="LJJ63"/>
      <c r="LJK63"/>
      <c r="LJL63"/>
      <c r="LJM63"/>
      <c r="LJN63"/>
      <c r="LJO63"/>
      <c r="LJP63"/>
      <c r="LJQ63"/>
      <c r="LJR63"/>
      <c r="LJS63"/>
      <c r="LJT63"/>
      <c r="LJU63"/>
      <c r="LJV63"/>
      <c r="LJW63"/>
      <c r="LJX63"/>
      <c r="LJY63"/>
      <c r="LJZ63"/>
      <c r="LKA63"/>
      <c r="LKB63"/>
      <c r="LKC63"/>
      <c r="LKD63"/>
      <c r="LKE63"/>
      <c r="LKF63"/>
      <c r="LKG63"/>
      <c r="LKH63"/>
      <c r="LKI63"/>
      <c r="LKJ63"/>
      <c r="LKK63"/>
      <c r="LKL63"/>
      <c r="LKM63"/>
      <c r="LKN63"/>
      <c r="LKO63"/>
      <c r="LKP63"/>
      <c r="LKQ63"/>
      <c r="LKR63"/>
      <c r="LKS63"/>
      <c r="LKT63"/>
      <c r="LKU63"/>
      <c r="LKV63"/>
      <c r="LKW63"/>
      <c r="LKX63"/>
      <c r="LKY63"/>
      <c r="LKZ63"/>
      <c r="LLA63"/>
      <c r="LLB63"/>
      <c r="LLC63"/>
      <c r="LLD63"/>
      <c r="LLE63"/>
      <c r="LLF63"/>
      <c r="LLG63"/>
      <c r="LLH63"/>
      <c r="LLI63"/>
      <c r="LLJ63"/>
      <c r="LLK63"/>
      <c r="LLL63"/>
      <c r="LLM63"/>
      <c r="LLN63"/>
      <c r="LLO63"/>
      <c r="LLP63"/>
      <c r="LLQ63"/>
      <c r="LLR63"/>
      <c r="LLS63"/>
      <c r="LLT63"/>
      <c r="LLU63"/>
      <c r="LLV63"/>
      <c r="LLW63"/>
      <c r="LLX63"/>
      <c r="LLY63"/>
      <c r="LLZ63"/>
      <c r="LMA63"/>
      <c r="LMB63"/>
      <c r="LMC63"/>
      <c r="LMD63"/>
      <c r="LME63"/>
      <c r="LMF63"/>
      <c r="LMG63"/>
      <c r="LMH63"/>
      <c r="LMI63"/>
      <c r="LMJ63"/>
      <c r="LMK63"/>
      <c r="LML63"/>
      <c r="LMM63"/>
      <c r="LMN63"/>
      <c r="LMO63"/>
      <c r="LMP63"/>
      <c r="LMQ63"/>
      <c r="LMR63"/>
      <c r="LMS63"/>
      <c r="LMT63"/>
      <c r="LMU63"/>
      <c r="LMV63"/>
      <c r="LMW63"/>
      <c r="LMX63"/>
      <c r="LMY63"/>
      <c r="LMZ63"/>
      <c r="LNA63"/>
      <c r="LNB63"/>
      <c r="LNC63"/>
      <c r="LND63"/>
      <c r="LNE63"/>
      <c r="LNF63"/>
      <c r="LNG63"/>
      <c r="LNH63"/>
      <c r="LNI63"/>
      <c r="LNJ63"/>
      <c r="LNK63"/>
      <c r="LNL63"/>
      <c r="LNM63"/>
      <c r="LNN63"/>
      <c r="LNO63"/>
      <c r="LNP63"/>
      <c r="LNQ63"/>
      <c r="LNR63"/>
      <c r="LNS63"/>
      <c r="LNT63"/>
      <c r="LNU63"/>
      <c r="LNV63"/>
      <c r="LNW63"/>
      <c r="LNX63"/>
      <c r="LNY63"/>
      <c r="LNZ63"/>
      <c r="LOA63"/>
      <c r="LOB63"/>
      <c r="LOC63"/>
      <c r="LOD63"/>
      <c r="LOE63"/>
      <c r="LOF63"/>
      <c r="LOG63"/>
      <c r="LOH63"/>
      <c r="LOI63"/>
      <c r="LOJ63"/>
      <c r="LOK63"/>
      <c r="LOL63"/>
      <c r="LOM63"/>
      <c r="LON63"/>
      <c r="LOO63"/>
      <c r="LOP63"/>
      <c r="LOQ63"/>
      <c r="LOR63"/>
      <c r="LOS63"/>
      <c r="LOT63"/>
      <c r="LOU63"/>
      <c r="LOV63"/>
      <c r="LOW63"/>
      <c r="LOX63"/>
      <c r="LOY63"/>
      <c r="LOZ63"/>
      <c r="LPA63"/>
      <c r="LPB63"/>
      <c r="LPC63"/>
      <c r="LPD63"/>
      <c r="LPE63"/>
      <c r="LPF63"/>
      <c r="LPG63"/>
      <c r="LPH63"/>
      <c r="LPI63"/>
      <c r="LPJ63"/>
      <c r="LPK63"/>
      <c r="LPL63"/>
      <c r="LPM63"/>
      <c r="LPN63"/>
      <c r="LPO63"/>
      <c r="LPP63"/>
      <c r="LPQ63"/>
      <c r="LPR63"/>
      <c r="LPS63"/>
      <c r="LPT63"/>
      <c r="LPU63"/>
      <c r="LPV63"/>
      <c r="LPW63"/>
      <c r="LPX63"/>
      <c r="LPY63"/>
      <c r="LPZ63"/>
      <c r="LQA63"/>
      <c r="LQB63"/>
      <c r="LQC63"/>
      <c r="LQD63"/>
      <c r="LQE63"/>
      <c r="LQF63"/>
      <c r="LQG63"/>
      <c r="LQH63"/>
      <c r="LQI63"/>
      <c r="LQJ63"/>
      <c r="LQK63"/>
      <c r="LQL63"/>
      <c r="LQM63"/>
      <c r="LQN63"/>
      <c r="LQO63"/>
      <c r="LQP63"/>
      <c r="LQQ63"/>
      <c r="LQR63"/>
      <c r="LQS63"/>
      <c r="LQT63"/>
      <c r="LQU63"/>
      <c r="LQV63"/>
      <c r="LQW63"/>
      <c r="LQX63"/>
      <c r="LQY63"/>
      <c r="LQZ63"/>
      <c r="LRA63"/>
      <c r="LRB63"/>
      <c r="LRC63"/>
      <c r="LRD63"/>
      <c r="LRE63"/>
      <c r="LRF63"/>
      <c r="LRG63"/>
      <c r="LRH63"/>
      <c r="LRI63"/>
      <c r="LRJ63"/>
      <c r="LRK63"/>
      <c r="LRL63"/>
      <c r="LRM63"/>
      <c r="LRN63"/>
      <c r="LRO63"/>
      <c r="LRP63"/>
      <c r="LRQ63"/>
      <c r="LRR63"/>
      <c r="LRS63"/>
      <c r="LRT63"/>
      <c r="LRU63"/>
      <c r="LRV63"/>
      <c r="LRW63"/>
      <c r="LRX63"/>
      <c r="LRY63"/>
      <c r="LRZ63"/>
      <c r="LSA63"/>
      <c r="LSB63"/>
      <c r="LSC63"/>
      <c r="LSD63"/>
      <c r="LSE63"/>
      <c r="LSF63"/>
      <c r="LSG63"/>
      <c r="LSH63"/>
      <c r="LSI63"/>
      <c r="LSJ63"/>
      <c r="LSK63"/>
      <c r="LSL63"/>
      <c r="LSM63"/>
      <c r="LSN63"/>
      <c r="LSO63"/>
      <c r="LSP63"/>
      <c r="LSQ63"/>
      <c r="LSR63"/>
      <c r="LSS63"/>
      <c r="LST63"/>
      <c r="LSU63"/>
      <c r="LSV63"/>
      <c r="LSW63"/>
      <c r="LSX63"/>
      <c r="LSY63"/>
      <c r="LSZ63"/>
      <c r="LTA63"/>
      <c r="LTB63"/>
      <c r="LTC63"/>
      <c r="LTD63"/>
      <c r="LTE63"/>
      <c r="LTF63"/>
      <c r="LTG63"/>
      <c r="LTH63"/>
      <c r="LTI63"/>
      <c r="LTJ63"/>
      <c r="LTK63"/>
      <c r="LTL63"/>
      <c r="LTM63"/>
      <c r="LTN63"/>
      <c r="LTO63"/>
      <c r="LTP63"/>
      <c r="LTQ63"/>
      <c r="LTR63"/>
      <c r="LTS63"/>
      <c r="LTT63"/>
      <c r="LTU63"/>
      <c r="LTV63"/>
      <c r="LTW63"/>
      <c r="LTX63"/>
      <c r="LTY63"/>
      <c r="LTZ63"/>
      <c r="LUA63"/>
      <c r="LUB63"/>
      <c r="LUC63"/>
      <c r="LUD63"/>
      <c r="LUE63"/>
      <c r="LUF63"/>
      <c r="LUG63"/>
      <c r="LUH63"/>
      <c r="LUI63"/>
      <c r="LUJ63"/>
      <c r="LUK63"/>
      <c r="LUL63"/>
      <c r="LUM63"/>
      <c r="LUN63"/>
      <c r="LUO63"/>
      <c r="LUP63"/>
      <c r="LUQ63"/>
      <c r="LUR63"/>
      <c r="LUS63"/>
      <c r="LUT63"/>
      <c r="LUU63"/>
      <c r="LUV63"/>
      <c r="LUW63"/>
      <c r="LUX63"/>
      <c r="LUY63"/>
      <c r="LUZ63"/>
      <c r="LVA63"/>
      <c r="LVB63"/>
      <c r="LVC63"/>
      <c r="LVD63"/>
      <c r="LVE63"/>
      <c r="LVF63"/>
      <c r="LVG63"/>
      <c r="LVH63"/>
      <c r="LVI63"/>
      <c r="LVJ63"/>
      <c r="LVK63"/>
      <c r="LVL63"/>
      <c r="LVM63"/>
      <c r="LVN63"/>
      <c r="LVO63"/>
      <c r="LVP63"/>
      <c r="LVQ63"/>
      <c r="LVR63"/>
      <c r="LVS63"/>
      <c r="LVT63"/>
      <c r="LVU63"/>
      <c r="LVV63"/>
      <c r="LVW63"/>
      <c r="LVX63"/>
      <c r="LVY63"/>
      <c r="LVZ63"/>
      <c r="LWA63"/>
      <c r="LWB63"/>
      <c r="LWC63"/>
      <c r="LWD63"/>
      <c r="LWE63"/>
      <c r="LWF63"/>
      <c r="LWG63"/>
      <c r="LWH63"/>
      <c r="LWI63"/>
      <c r="LWJ63"/>
      <c r="LWK63"/>
      <c r="LWL63"/>
      <c r="LWM63"/>
      <c r="LWN63"/>
      <c r="LWO63"/>
      <c r="LWP63"/>
      <c r="LWQ63"/>
      <c r="LWR63"/>
      <c r="LWS63"/>
      <c r="LWT63"/>
      <c r="LWU63"/>
      <c r="LWV63"/>
      <c r="LWW63"/>
      <c r="LWX63"/>
      <c r="LWY63"/>
      <c r="LWZ63"/>
      <c r="LXA63"/>
      <c r="LXB63"/>
      <c r="LXC63"/>
      <c r="LXD63"/>
      <c r="LXE63"/>
      <c r="LXF63"/>
      <c r="LXG63"/>
      <c r="LXH63"/>
      <c r="LXI63"/>
      <c r="LXJ63"/>
      <c r="LXK63"/>
      <c r="LXL63"/>
      <c r="LXM63"/>
      <c r="LXN63"/>
      <c r="LXO63"/>
      <c r="LXP63"/>
      <c r="LXQ63"/>
      <c r="LXR63"/>
      <c r="LXS63"/>
      <c r="LXT63"/>
      <c r="LXU63"/>
      <c r="LXV63"/>
      <c r="LXW63"/>
      <c r="LXX63"/>
      <c r="LXY63"/>
      <c r="LXZ63"/>
      <c r="LYA63"/>
      <c r="LYB63"/>
      <c r="LYC63"/>
      <c r="LYD63"/>
      <c r="LYE63"/>
      <c r="LYF63"/>
      <c r="LYG63"/>
      <c r="LYH63"/>
      <c r="LYI63"/>
      <c r="LYJ63"/>
      <c r="LYK63"/>
      <c r="LYL63"/>
      <c r="LYM63"/>
      <c r="LYN63"/>
      <c r="LYO63"/>
      <c r="LYP63"/>
      <c r="LYQ63"/>
      <c r="LYR63"/>
      <c r="LYS63"/>
      <c r="LYT63"/>
      <c r="LYU63"/>
      <c r="LYV63"/>
      <c r="LYW63"/>
      <c r="LYX63"/>
      <c r="LYY63"/>
      <c r="LYZ63"/>
      <c r="LZA63"/>
      <c r="LZB63"/>
      <c r="LZC63"/>
      <c r="LZD63"/>
      <c r="LZE63"/>
      <c r="LZF63"/>
      <c r="LZG63"/>
      <c r="LZH63"/>
      <c r="LZI63"/>
      <c r="LZJ63"/>
      <c r="LZK63"/>
      <c r="LZL63"/>
      <c r="LZM63"/>
      <c r="LZN63"/>
      <c r="LZO63"/>
      <c r="LZP63"/>
      <c r="LZQ63"/>
      <c r="LZR63"/>
      <c r="LZS63"/>
      <c r="LZT63"/>
      <c r="LZU63"/>
      <c r="LZV63"/>
      <c r="LZW63"/>
      <c r="LZX63"/>
      <c r="LZY63"/>
      <c r="LZZ63"/>
      <c r="MAA63"/>
      <c r="MAB63"/>
      <c r="MAC63"/>
      <c r="MAD63"/>
      <c r="MAE63"/>
      <c r="MAF63"/>
      <c r="MAG63"/>
      <c r="MAH63"/>
      <c r="MAI63"/>
      <c r="MAJ63"/>
      <c r="MAK63"/>
      <c r="MAL63"/>
      <c r="MAM63"/>
      <c r="MAN63"/>
      <c r="MAO63"/>
      <c r="MAP63"/>
      <c r="MAQ63"/>
      <c r="MAR63"/>
      <c r="MAS63"/>
      <c r="MAT63"/>
      <c r="MAU63"/>
      <c r="MAV63"/>
      <c r="MAW63"/>
      <c r="MAX63"/>
      <c r="MAY63"/>
      <c r="MAZ63"/>
      <c r="MBA63"/>
      <c r="MBB63"/>
      <c r="MBC63"/>
      <c r="MBD63"/>
      <c r="MBE63"/>
      <c r="MBF63"/>
      <c r="MBG63"/>
      <c r="MBH63"/>
      <c r="MBI63"/>
      <c r="MBJ63"/>
      <c r="MBK63"/>
      <c r="MBL63"/>
      <c r="MBM63"/>
      <c r="MBN63"/>
      <c r="MBO63"/>
      <c r="MBP63"/>
      <c r="MBQ63"/>
      <c r="MBR63"/>
      <c r="MBS63"/>
      <c r="MBT63"/>
      <c r="MBU63"/>
      <c r="MBV63"/>
      <c r="MBW63"/>
      <c r="MBX63"/>
      <c r="MBY63"/>
      <c r="MBZ63"/>
      <c r="MCA63"/>
      <c r="MCB63"/>
      <c r="MCC63"/>
      <c r="MCD63"/>
      <c r="MCE63"/>
      <c r="MCF63"/>
      <c r="MCG63"/>
      <c r="MCH63"/>
      <c r="MCI63"/>
      <c r="MCJ63"/>
      <c r="MCK63"/>
      <c r="MCL63"/>
      <c r="MCM63"/>
      <c r="MCN63"/>
      <c r="MCO63"/>
      <c r="MCP63"/>
      <c r="MCQ63"/>
      <c r="MCR63"/>
      <c r="MCS63"/>
      <c r="MCT63"/>
      <c r="MCU63"/>
      <c r="MCV63"/>
      <c r="MCW63"/>
      <c r="MCX63"/>
      <c r="MCY63"/>
      <c r="MCZ63"/>
      <c r="MDA63"/>
      <c r="MDB63"/>
      <c r="MDC63"/>
      <c r="MDD63"/>
      <c r="MDE63"/>
      <c r="MDF63"/>
      <c r="MDG63"/>
      <c r="MDH63"/>
      <c r="MDI63"/>
      <c r="MDJ63"/>
      <c r="MDK63"/>
      <c r="MDL63"/>
      <c r="MDM63"/>
      <c r="MDN63"/>
      <c r="MDO63"/>
      <c r="MDP63"/>
      <c r="MDQ63"/>
      <c r="MDR63"/>
      <c r="MDS63"/>
      <c r="MDT63"/>
      <c r="MDU63"/>
      <c r="MDV63"/>
      <c r="MDW63"/>
      <c r="MDX63"/>
      <c r="MDY63"/>
      <c r="MDZ63"/>
      <c r="MEA63"/>
      <c r="MEB63"/>
      <c r="MEC63"/>
      <c r="MED63"/>
      <c r="MEE63"/>
      <c r="MEF63"/>
      <c r="MEG63"/>
      <c r="MEH63"/>
      <c r="MEI63"/>
      <c r="MEJ63"/>
      <c r="MEK63"/>
      <c r="MEL63"/>
      <c r="MEM63"/>
      <c r="MEN63"/>
      <c r="MEO63"/>
      <c r="MEP63"/>
      <c r="MEQ63"/>
      <c r="MER63"/>
      <c r="MES63"/>
      <c r="MET63"/>
      <c r="MEU63"/>
      <c r="MEV63"/>
      <c r="MEW63"/>
      <c r="MEX63"/>
      <c r="MEY63"/>
      <c r="MEZ63"/>
      <c r="MFA63"/>
      <c r="MFB63"/>
      <c r="MFC63"/>
      <c r="MFD63"/>
      <c r="MFE63"/>
      <c r="MFF63"/>
      <c r="MFG63"/>
      <c r="MFH63"/>
      <c r="MFI63"/>
      <c r="MFJ63"/>
      <c r="MFK63"/>
      <c r="MFL63"/>
      <c r="MFM63"/>
      <c r="MFN63"/>
      <c r="MFO63"/>
      <c r="MFP63"/>
      <c r="MFQ63"/>
      <c r="MFR63"/>
      <c r="MFS63"/>
      <c r="MFT63"/>
      <c r="MFU63"/>
      <c r="MFV63"/>
      <c r="MFW63"/>
      <c r="MFX63"/>
      <c r="MFY63"/>
      <c r="MFZ63"/>
      <c r="MGA63"/>
      <c r="MGB63"/>
      <c r="MGC63"/>
      <c r="MGD63"/>
      <c r="MGE63"/>
      <c r="MGF63"/>
      <c r="MGG63"/>
      <c r="MGH63"/>
      <c r="MGI63"/>
      <c r="MGJ63"/>
      <c r="MGK63"/>
      <c r="MGL63"/>
      <c r="MGM63"/>
      <c r="MGN63"/>
      <c r="MGO63"/>
      <c r="MGP63"/>
      <c r="MGQ63"/>
      <c r="MGR63"/>
      <c r="MGS63"/>
      <c r="MGT63"/>
      <c r="MGU63"/>
      <c r="MGV63"/>
      <c r="MGW63"/>
      <c r="MGX63"/>
      <c r="MGY63"/>
      <c r="MGZ63"/>
      <c r="MHA63"/>
      <c r="MHB63"/>
      <c r="MHC63"/>
      <c r="MHD63"/>
      <c r="MHE63"/>
      <c r="MHF63"/>
      <c r="MHG63"/>
      <c r="MHH63"/>
      <c r="MHI63"/>
      <c r="MHJ63"/>
      <c r="MHK63"/>
      <c r="MHL63"/>
      <c r="MHM63"/>
      <c r="MHN63"/>
      <c r="MHO63"/>
      <c r="MHP63"/>
      <c r="MHQ63"/>
      <c r="MHR63"/>
      <c r="MHS63"/>
      <c r="MHT63"/>
      <c r="MHU63"/>
      <c r="MHV63"/>
      <c r="MHW63"/>
      <c r="MHX63"/>
      <c r="MHY63"/>
      <c r="MHZ63"/>
      <c r="MIA63"/>
      <c r="MIB63"/>
      <c r="MIC63"/>
      <c r="MID63"/>
      <c r="MIE63"/>
      <c r="MIF63"/>
      <c r="MIG63"/>
      <c r="MIH63"/>
      <c r="MII63"/>
      <c r="MIJ63"/>
      <c r="MIK63"/>
      <c r="MIL63"/>
      <c r="MIM63"/>
      <c r="MIN63"/>
      <c r="MIO63"/>
      <c r="MIP63"/>
      <c r="MIQ63"/>
      <c r="MIR63"/>
      <c r="MIS63"/>
      <c r="MIT63"/>
      <c r="MIU63"/>
      <c r="MIV63"/>
      <c r="MIW63"/>
      <c r="MIX63"/>
      <c r="MIY63"/>
      <c r="MIZ63"/>
      <c r="MJA63"/>
      <c r="MJB63"/>
      <c r="MJC63"/>
      <c r="MJD63"/>
      <c r="MJE63"/>
      <c r="MJF63"/>
      <c r="MJG63"/>
      <c r="MJH63"/>
      <c r="MJI63"/>
      <c r="MJJ63"/>
      <c r="MJK63"/>
      <c r="MJL63"/>
      <c r="MJM63"/>
      <c r="MJN63"/>
      <c r="MJO63"/>
      <c r="MJP63"/>
      <c r="MJQ63"/>
      <c r="MJR63"/>
      <c r="MJS63"/>
      <c r="MJT63"/>
      <c r="MJU63"/>
      <c r="MJV63"/>
      <c r="MJW63"/>
      <c r="MJX63"/>
      <c r="MJY63"/>
      <c r="MJZ63"/>
      <c r="MKA63"/>
      <c r="MKB63"/>
      <c r="MKC63"/>
      <c r="MKD63"/>
      <c r="MKE63"/>
      <c r="MKF63"/>
      <c r="MKG63"/>
      <c r="MKH63"/>
      <c r="MKI63"/>
      <c r="MKJ63"/>
      <c r="MKK63"/>
      <c r="MKL63"/>
      <c r="MKM63"/>
      <c r="MKN63"/>
      <c r="MKO63"/>
      <c r="MKP63"/>
      <c r="MKQ63"/>
      <c r="MKR63"/>
      <c r="MKS63"/>
      <c r="MKT63"/>
      <c r="MKU63"/>
      <c r="MKV63"/>
      <c r="MKW63"/>
      <c r="MKX63"/>
      <c r="MKY63"/>
      <c r="MKZ63"/>
      <c r="MLA63"/>
      <c r="MLB63"/>
      <c r="MLC63"/>
      <c r="MLD63"/>
      <c r="MLE63"/>
      <c r="MLF63"/>
      <c r="MLG63"/>
      <c r="MLH63"/>
      <c r="MLI63"/>
      <c r="MLJ63"/>
      <c r="MLK63"/>
      <c r="MLL63"/>
      <c r="MLM63"/>
      <c r="MLN63"/>
      <c r="MLO63"/>
      <c r="MLP63"/>
      <c r="MLQ63"/>
      <c r="MLR63"/>
      <c r="MLS63"/>
      <c r="MLT63"/>
      <c r="MLU63"/>
      <c r="MLV63"/>
      <c r="MLW63"/>
      <c r="MLX63"/>
      <c r="MLY63"/>
      <c r="MLZ63"/>
      <c r="MMA63"/>
      <c r="MMB63"/>
      <c r="MMC63"/>
      <c r="MMD63"/>
      <c r="MME63"/>
      <c r="MMF63"/>
      <c r="MMG63"/>
      <c r="MMH63"/>
      <c r="MMI63"/>
      <c r="MMJ63"/>
      <c r="MMK63"/>
      <c r="MML63"/>
      <c r="MMM63"/>
      <c r="MMN63"/>
      <c r="MMO63"/>
      <c r="MMP63"/>
      <c r="MMQ63"/>
      <c r="MMR63"/>
      <c r="MMS63"/>
      <c r="MMT63"/>
      <c r="MMU63"/>
      <c r="MMV63"/>
      <c r="MMW63"/>
      <c r="MMX63"/>
      <c r="MMY63"/>
      <c r="MMZ63"/>
      <c r="MNA63"/>
      <c r="MNB63"/>
      <c r="MNC63"/>
      <c r="MND63"/>
      <c r="MNE63"/>
      <c r="MNF63"/>
      <c r="MNG63"/>
      <c r="MNH63"/>
      <c r="MNI63"/>
      <c r="MNJ63"/>
      <c r="MNK63"/>
      <c r="MNL63"/>
      <c r="MNM63"/>
      <c r="MNN63"/>
      <c r="MNO63"/>
      <c r="MNP63"/>
      <c r="MNQ63"/>
      <c r="MNR63"/>
      <c r="MNS63"/>
      <c r="MNT63"/>
      <c r="MNU63"/>
      <c r="MNV63"/>
      <c r="MNW63"/>
      <c r="MNX63"/>
      <c r="MNY63"/>
      <c r="MNZ63"/>
      <c r="MOA63"/>
      <c r="MOB63"/>
      <c r="MOC63"/>
      <c r="MOD63"/>
      <c r="MOE63"/>
      <c r="MOF63"/>
      <c r="MOG63"/>
      <c r="MOH63"/>
      <c r="MOI63"/>
      <c r="MOJ63"/>
      <c r="MOK63"/>
      <c r="MOL63"/>
      <c r="MOM63"/>
      <c r="MON63"/>
      <c r="MOO63"/>
      <c r="MOP63"/>
      <c r="MOQ63"/>
      <c r="MOR63"/>
      <c r="MOS63"/>
      <c r="MOT63"/>
      <c r="MOU63"/>
      <c r="MOV63"/>
      <c r="MOW63"/>
      <c r="MOX63"/>
      <c r="MOY63"/>
      <c r="MOZ63"/>
      <c r="MPA63"/>
      <c r="MPB63"/>
      <c r="MPC63"/>
      <c r="MPD63"/>
      <c r="MPE63"/>
      <c r="MPF63"/>
      <c r="MPG63"/>
      <c r="MPH63"/>
      <c r="MPI63"/>
      <c r="MPJ63"/>
      <c r="MPK63"/>
      <c r="MPL63"/>
      <c r="MPM63"/>
      <c r="MPN63"/>
      <c r="MPO63"/>
      <c r="MPP63"/>
      <c r="MPQ63"/>
      <c r="MPR63"/>
      <c r="MPS63"/>
      <c r="MPT63"/>
      <c r="MPU63"/>
      <c r="MPV63"/>
      <c r="MPW63"/>
      <c r="MPX63"/>
      <c r="MPY63"/>
      <c r="MPZ63"/>
      <c r="MQA63"/>
      <c r="MQB63"/>
      <c r="MQC63"/>
      <c r="MQD63"/>
      <c r="MQE63"/>
      <c r="MQF63"/>
      <c r="MQG63"/>
      <c r="MQH63"/>
      <c r="MQI63"/>
      <c r="MQJ63"/>
      <c r="MQK63"/>
      <c r="MQL63"/>
      <c r="MQM63"/>
      <c r="MQN63"/>
      <c r="MQO63"/>
      <c r="MQP63"/>
      <c r="MQQ63"/>
      <c r="MQR63"/>
      <c r="MQS63"/>
      <c r="MQT63"/>
      <c r="MQU63"/>
      <c r="MQV63"/>
      <c r="MQW63"/>
      <c r="MQX63"/>
      <c r="MQY63"/>
      <c r="MQZ63"/>
      <c r="MRA63"/>
      <c r="MRB63"/>
      <c r="MRC63"/>
      <c r="MRD63"/>
      <c r="MRE63"/>
      <c r="MRF63"/>
      <c r="MRG63"/>
      <c r="MRH63"/>
      <c r="MRI63"/>
      <c r="MRJ63"/>
      <c r="MRK63"/>
      <c r="MRL63"/>
      <c r="MRM63"/>
      <c r="MRN63"/>
      <c r="MRO63"/>
      <c r="MRP63"/>
      <c r="MRQ63"/>
      <c r="MRR63"/>
      <c r="MRS63"/>
      <c r="MRT63"/>
      <c r="MRU63"/>
      <c r="MRV63"/>
      <c r="MRW63"/>
      <c r="MRX63"/>
      <c r="MRY63"/>
      <c r="MRZ63"/>
      <c r="MSA63"/>
      <c r="MSB63"/>
      <c r="MSC63"/>
      <c r="MSD63"/>
      <c r="MSE63"/>
      <c r="MSF63"/>
      <c r="MSG63"/>
      <c r="MSH63"/>
      <c r="MSI63"/>
      <c r="MSJ63"/>
      <c r="MSK63"/>
      <c r="MSL63"/>
      <c r="MSM63"/>
      <c r="MSN63"/>
      <c r="MSO63"/>
      <c r="MSP63"/>
      <c r="MSQ63"/>
      <c r="MSR63"/>
      <c r="MSS63"/>
      <c r="MST63"/>
      <c r="MSU63"/>
      <c r="MSV63"/>
      <c r="MSW63"/>
      <c r="MSX63"/>
      <c r="MSY63"/>
      <c r="MSZ63"/>
      <c r="MTA63"/>
      <c r="MTB63"/>
      <c r="MTC63"/>
      <c r="MTD63"/>
      <c r="MTE63"/>
      <c r="MTF63"/>
      <c r="MTG63"/>
      <c r="MTH63"/>
      <c r="MTI63"/>
      <c r="MTJ63"/>
      <c r="MTK63"/>
      <c r="MTL63"/>
      <c r="MTM63"/>
      <c r="MTN63"/>
      <c r="MTO63"/>
      <c r="MTP63"/>
      <c r="MTQ63"/>
      <c r="MTR63"/>
      <c r="MTS63"/>
      <c r="MTT63"/>
      <c r="MTU63"/>
      <c r="MTV63"/>
      <c r="MTW63"/>
      <c r="MTX63"/>
      <c r="MTY63"/>
      <c r="MTZ63"/>
      <c r="MUA63"/>
      <c r="MUB63"/>
      <c r="MUC63"/>
      <c r="MUD63"/>
      <c r="MUE63"/>
      <c r="MUF63"/>
      <c r="MUG63"/>
      <c r="MUH63"/>
      <c r="MUI63"/>
      <c r="MUJ63"/>
      <c r="MUK63"/>
      <c r="MUL63"/>
      <c r="MUM63"/>
      <c r="MUN63"/>
      <c r="MUO63"/>
      <c r="MUP63"/>
      <c r="MUQ63"/>
      <c r="MUR63"/>
      <c r="MUS63"/>
      <c r="MUT63"/>
      <c r="MUU63"/>
      <c r="MUV63"/>
      <c r="MUW63"/>
      <c r="MUX63"/>
      <c r="MUY63"/>
      <c r="MUZ63"/>
      <c r="MVA63"/>
      <c r="MVB63"/>
      <c r="MVC63"/>
      <c r="MVD63"/>
      <c r="MVE63"/>
      <c r="MVF63"/>
      <c r="MVG63"/>
      <c r="MVH63"/>
      <c r="MVI63"/>
      <c r="MVJ63"/>
      <c r="MVK63"/>
      <c r="MVL63"/>
      <c r="MVM63"/>
      <c r="MVN63"/>
      <c r="MVO63"/>
      <c r="MVP63"/>
      <c r="MVQ63"/>
      <c r="MVR63"/>
      <c r="MVS63"/>
      <c r="MVT63"/>
      <c r="MVU63"/>
      <c r="MVV63"/>
      <c r="MVW63"/>
      <c r="MVX63"/>
      <c r="MVY63"/>
      <c r="MVZ63"/>
      <c r="MWA63"/>
      <c r="MWB63"/>
      <c r="MWC63"/>
      <c r="MWD63"/>
      <c r="MWE63"/>
      <c r="MWF63"/>
      <c r="MWG63"/>
      <c r="MWH63"/>
      <c r="MWI63"/>
      <c r="MWJ63"/>
      <c r="MWK63"/>
      <c r="MWL63"/>
      <c r="MWM63"/>
      <c r="MWN63"/>
      <c r="MWO63"/>
      <c r="MWP63"/>
      <c r="MWQ63"/>
      <c r="MWR63"/>
      <c r="MWS63"/>
      <c r="MWT63"/>
      <c r="MWU63"/>
      <c r="MWV63"/>
      <c r="MWW63"/>
      <c r="MWX63"/>
      <c r="MWY63"/>
      <c r="MWZ63"/>
      <c r="MXA63"/>
      <c r="MXB63"/>
      <c r="MXC63"/>
      <c r="MXD63"/>
      <c r="MXE63"/>
      <c r="MXF63"/>
      <c r="MXG63"/>
      <c r="MXH63"/>
      <c r="MXI63"/>
      <c r="MXJ63"/>
      <c r="MXK63"/>
      <c r="MXL63"/>
      <c r="MXM63"/>
      <c r="MXN63"/>
      <c r="MXO63"/>
      <c r="MXP63"/>
      <c r="MXQ63"/>
      <c r="MXR63"/>
      <c r="MXS63"/>
      <c r="MXT63"/>
      <c r="MXU63"/>
      <c r="MXV63"/>
      <c r="MXW63"/>
      <c r="MXX63"/>
      <c r="MXY63"/>
      <c r="MXZ63"/>
      <c r="MYA63"/>
      <c r="MYB63"/>
      <c r="MYC63"/>
      <c r="MYD63"/>
      <c r="MYE63"/>
      <c r="MYF63"/>
      <c r="MYG63"/>
      <c r="MYH63"/>
      <c r="MYI63"/>
      <c r="MYJ63"/>
      <c r="MYK63"/>
      <c r="MYL63"/>
      <c r="MYM63"/>
      <c r="MYN63"/>
      <c r="MYO63"/>
      <c r="MYP63"/>
      <c r="MYQ63"/>
      <c r="MYR63"/>
      <c r="MYS63"/>
      <c r="MYT63"/>
      <c r="MYU63"/>
      <c r="MYV63"/>
      <c r="MYW63"/>
      <c r="MYX63"/>
      <c r="MYY63"/>
      <c r="MYZ63"/>
      <c r="MZA63"/>
      <c r="MZB63"/>
      <c r="MZC63"/>
      <c r="MZD63"/>
      <c r="MZE63"/>
      <c r="MZF63"/>
      <c r="MZG63"/>
      <c r="MZH63"/>
      <c r="MZI63"/>
      <c r="MZJ63"/>
      <c r="MZK63"/>
      <c r="MZL63"/>
      <c r="MZM63"/>
      <c r="MZN63"/>
      <c r="MZO63"/>
      <c r="MZP63"/>
      <c r="MZQ63"/>
      <c r="MZR63"/>
      <c r="MZS63"/>
      <c r="MZT63"/>
      <c r="MZU63"/>
      <c r="MZV63"/>
      <c r="MZW63"/>
      <c r="MZX63"/>
      <c r="MZY63"/>
      <c r="MZZ63"/>
      <c r="NAA63"/>
      <c r="NAB63"/>
      <c r="NAC63"/>
      <c r="NAD63"/>
      <c r="NAE63"/>
      <c r="NAF63"/>
      <c r="NAG63"/>
      <c r="NAH63"/>
      <c r="NAI63"/>
      <c r="NAJ63"/>
      <c r="NAK63"/>
      <c r="NAL63"/>
      <c r="NAM63"/>
      <c r="NAN63"/>
      <c r="NAO63"/>
      <c r="NAP63"/>
      <c r="NAQ63"/>
      <c r="NAR63"/>
      <c r="NAS63"/>
      <c r="NAT63"/>
      <c r="NAU63"/>
      <c r="NAV63"/>
      <c r="NAW63"/>
      <c r="NAX63"/>
      <c r="NAY63"/>
      <c r="NAZ63"/>
      <c r="NBA63"/>
      <c r="NBB63"/>
      <c r="NBC63"/>
      <c r="NBD63"/>
      <c r="NBE63"/>
      <c r="NBF63"/>
      <c r="NBG63"/>
      <c r="NBH63"/>
      <c r="NBI63"/>
      <c r="NBJ63"/>
      <c r="NBK63"/>
      <c r="NBL63"/>
      <c r="NBM63"/>
      <c r="NBN63"/>
      <c r="NBO63"/>
      <c r="NBP63"/>
      <c r="NBQ63"/>
      <c r="NBR63"/>
      <c r="NBS63"/>
      <c r="NBT63"/>
      <c r="NBU63"/>
      <c r="NBV63"/>
      <c r="NBW63"/>
      <c r="NBX63"/>
      <c r="NBY63"/>
      <c r="NBZ63"/>
      <c r="NCA63"/>
      <c r="NCB63"/>
      <c r="NCC63"/>
      <c r="NCD63"/>
      <c r="NCE63"/>
      <c r="NCF63"/>
      <c r="NCG63"/>
      <c r="NCH63"/>
      <c r="NCI63"/>
      <c r="NCJ63"/>
      <c r="NCK63"/>
      <c r="NCL63"/>
      <c r="NCM63"/>
      <c r="NCN63"/>
      <c r="NCO63"/>
      <c r="NCP63"/>
      <c r="NCQ63"/>
      <c r="NCR63"/>
      <c r="NCS63"/>
      <c r="NCT63"/>
      <c r="NCU63"/>
      <c r="NCV63"/>
      <c r="NCW63"/>
      <c r="NCX63"/>
      <c r="NCY63"/>
      <c r="NCZ63"/>
      <c r="NDA63"/>
      <c r="NDB63"/>
      <c r="NDC63"/>
      <c r="NDD63"/>
      <c r="NDE63"/>
      <c r="NDF63"/>
      <c r="NDG63"/>
      <c r="NDH63"/>
      <c r="NDI63"/>
      <c r="NDJ63"/>
      <c r="NDK63"/>
      <c r="NDL63"/>
      <c r="NDM63"/>
      <c r="NDN63"/>
      <c r="NDO63"/>
      <c r="NDP63"/>
      <c r="NDQ63"/>
      <c r="NDR63"/>
      <c r="NDS63"/>
      <c r="NDT63"/>
      <c r="NDU63"/>
      <c r="NDV63"/>
      <c r="NDW63"/>
      <c r="NDX63"/>
      <c r="NDY63"/>
      <c r="NDZ63"/>
      <c r="NEA63"/>
      <c r="NEB63"/>
      <c r="NEC63"/>
      <c r="NED63"/>
      <c r="NEE63"/>
      <c r="NEF63"/>
      <c r="NEG63"/>
      <c r="NEH63"/>
      <c r="NEI63"/>
      <c r="NEJ63"/>
      <c r="NEK63"/>
      <c r="NEL63"/>
      <c r="NEM63"/>
      <c r="NEN63"/>
      <c r="NEO63"/>
      <c r="NEP63"/>
      <c r="NEQ63"/>
      <c r="NER63"/>
      <c r="NES63"/>
      <c r="NET63"/>
      <c r="NEU63"/>
      <c r="NEV63"/>
      <c r="NEW63"/>
      <c r="NEX63"/>
      <c r="NEY63"/>
      <c r="NEZ63"/>
      <c r="NFA63"/>
      <c r="NFB63"/>
      <c r="NFC63"/>
      <c r="NFD63"/>
      <c r="NFE63"/>
      <c r="NFF63"/>
      <c r="NFG63"/>
      <c r="NFH63"/>
      <c r="NFI63"/>
      <c r="NFJ63"/>
      <c r="NFK63"/>
      <c r="NFL63"/>
      <c r="NFM63"/>
      <c r="NFN63"/>
      <c r="NFO63"/>
      <c r="NFP63"/>
      <c r="NFQ63"/>
      <c r="NFR63"/>
      <c r="NFS63"/>
      <c r="NFT63"/>
      <c r="NFU63"/>
      <c r="NFV63"/>
      <c r="NFW63"/>
      <c r="NFX63"/>
      <c r="NFY63"/>
      <c r="NFZ63"/>
      <c r="NGA63"/>
      <c r="NGB63"/>
      <c r="NGC63"/>
      <c r="NGD63"/>
      <c r="NGE63"/>
      <c r="NGF63"/>
      <c r="NGG63"/>
      <c r="NGH63"/>
      <c r="NGI63"/>
      <c r="NGJ63"/>
      <c r="NGK63"/>
      <c r="NGL63"/>
      <c r="NGM63"/>
      <c r="NGN63"/>
      <c r="NGO63"/>
      <c r="NGP63"/>
      <c r="NGQ63"/>
      <c r="NGR63"/>
      <c r="NGS63"/>
      <c r="NGT63"/>
      <c r="NGU63"/>
      <c r="NGV63"/>
      <c r="NGW63"/>
      <c r="NGX63"/>
      <c r="NGY63"/>
      <c r="NGZ63"/>
      <c r="NHA63"/>
      <c r="NHB63"/>
      <c r="NHC63"/>
      <c r="NHD63"/>
      <c r="NHE63"/>
      <c r="NHF63"/>
      <c r="NHG63"/>
      <c r="NHH63"/>
      <c r="NHI63"/>
      <c r="NHJ63"/>
      <c r="NHK63"/>
      <c r="NHL63"/>
      <c r="NHM63"/>
      <c r="NHN63"/>
      <c r="NHO63"/>
      <c r="NHP63"/>
      <c r="NHQ63"/>
      <c r="NHR63"/>
      <c r="NHS63"/>
      <c r="NHT63"/>
      <c r="NHU63"/>
      <c r="NHV63"/>
      <c r="NHW63"/>
      <c r="NHX63"/>
      <c r="NHY63"/>
      <c r="NHZ63"/>
      <c r="NIA63"/>
      <c r="NIB63"/>
      <c r="NIC63"/>
      <c r="NID63"/>
      <c r="NIE63"/>
      <c r="NIF63"/>
      <c r="NIG63"/>
      <c r="NIH63"/>
      <c r="NII63"/>
      <c r="NIJ63"/>
      <c r="NIK63"/>
      <c r="NIL63"/>
      <c r="NIM63"/>
      <c r="NIN63"/>
      <c r="NIO63"/>
      <c r="NIP63"/>
      <c r="NIQ63"/>
      <c r="NIR63"/>
      <c r="NIS63"/>
      <c r="NIT63"/>
      <c r="NIU63"/>
      <c r="NIV63"/>
      <c r="NIW63"/>
      <c r="NIX63"/>
      <c r="NIY63"/>
      <c r="NIZ63"/>
      <c r="NJA63"/>
      <c r="NJB63"/>
      <c r="NJC63"/>
      <c r="NJD63"/>
      <c r="NJE63"/>
      <c r="NJF63"/>
      <c r="NJG63"/>
      <c r="NJH63"/>
      <c r="NJI63"/>
      <c r="NJJ63"/>
      <c r="NJK63"/>
      <c r="NJL63"/>
      <c r="NJM63"/>
      <c r="NJN63"/>
      <c r="NJO63"/>
      <c r="NJP63"/>
      <c r="NJQ63"/>
      <c r="NJR63"/>
      <c r="NJS63"/>
      <c r="NJT63"/>
      <c r="NJU63"/>
      <c r="NJV63"/>
      <c r="NJW63"/>
      <c r="NJX63"/>
      <c r="NJY63"/>
      <c r="NJZ63"/>
      <c r="NKA63"/>
      <c r="NKB63"/>
      <c r="NKC63"/>
      <c r="NKD63"/>
      <c r="NKE63"/>
      <c r="NKF63"/>
      <c r="NKG63"/>
      <c r="NKH63"/>
      <c r="NKI63"/>
      <c r="NKJ63"/>
      <c r="NKK63"/>
      <c r="NKL63"/>
      <c r="NKM63"/>
      <c r="NKN63"/>
      <c r="NKO63"/>
      <c r="NKP63"/>
      <c r="NKQ63"/>
      <c r="NKR63"/>
      <c r="NKS63"/>
      <c r="NKT63"/>
      <c r="NKU63"/>
      <c r="NKV63"/>
      <c r="NKW63"/>
      <c r="NKX63"/>
      <c r="NKY63"/>
      <c r="NKZ63"/>
      <c r="NLA63"/>
      <c r="NLB63"/>
      <c r="NLC63"/>
      <c r="NLD63"/>
      <c r="NLE63"/>
      <c r="NLF63"/>
      <c r="NLG63"/>
      <c r="NLH63"/>
      <c r="NLI63"/>
      <c r="NLJ63"/>
      <c r="NLK63"/>
      <c r="NLL63"/>
      <c r="NLM63"/>
      <c r="NLN63"/>
      <c r="NLO63"/>
      <c r="NLP63"/>
      <c r="NLQ63"/>
      <c r="NLR63"/>
      <c r="NLS63"/>
      <c r="NLT63"/>
      <c r="NLU63"/>
      <c r="NLV63"/>
      <c r="NLW63"/>
      <c r="NLX63"/>
      <c r="NLY63"/>
      <c r="NLZ63"/>
      <c r="NMA63"/>
      <c r="NMB63"/>
      <c r="NMC63"/>
      <c r="NMD63"/>
      <c r="NME63"/>
      <c r="NMF63"/>
      <c r="NMG63"/>
      <c r="NMH63"/>
      <c r="NMI63"/>
      <c r="NMJ63"/>
      <c r="NMK63"/>
      <c r="NML63"/>
      <c r="NMM63"/>
      <c r="NMN63"/>
      <c r="NMO63"/>
      <c r="NMP63"/>
      <c r="NMQ63"/>
      <c r="NMR63"/>
      <c r="NMS63"/>
      <c r="NMT63"/>
      <c r="NMU63"/>
      <c r="NMV63"/>
      <c r="NMW63"/>
      <c r="NMX63"/>
      <c r="NMY63"/>
      <c r="NMZ63"/>
      <c r="NNA63"/>
      <c r="NNB63"/>
      <c r="NNC63"/>
      <c r="NND63"/>
      <c r="NNE63"/>
      <c r="NNF63"/>
      <c r="NNG63"/>
      <c r="NNH63"/>
      <c r="NNI63"/>
      <c r="NNJ63"/>
      <c r="NNK63"/>
      <c r="NNL63"/>
      <c r="NNM63"/>
      <c r="NNN63"/>
      <c r="NNO63"/>
      <c r="NNP63"/>
      <c r="NNQ63"/>
      <c r="NNR63"/>
      <c r="NNS63"/>
      <c r="NNT63"/>
      <c r="NNU63"/>
      <c r="NNV63"/>
      <c r="NNW63"/>
      <c r="NNX63"/>
      <c r="NNY63"/>
      <c r="NNZ63"/>
      <c r="NOA63"/>
      <c r="NOB63"/>
      <c r="NOC63"/>
      <c r="NOD63"/>
      <c r="NOE63"/>
      <c r="NOF63"/>
      <c r="NOG63"/>
      <c r="NOH63"/>
      <c r="NOI63"/>
      <c r="NOJ63"/>
      <c r="NOK63"/>
      <c r="NOL63"/>
      <c r="NOM63"/>
      <c r="NON63"/>
      <c r="NOO63"/>
      <c r="NOP63"/>
      <c r="NOQ63"/>
      <c r="NOR63"/>
      <c r="NOS63"/>
      <c r="NOT63"/>
      <c r="NOU63"/>
      <c r="NOV63"/>
      <c r="NOW63"/>
      <c r="NOX63"/>
      <c r="NOY63"/>
      <c r="NOZ63"/>
      <c r="NPA63"/>
      <c r="NPB63"/>
      <c r="NPC63"/>
      <c r="NPD63"/>
      <c r="NPE63"/>
      <c r="NPF63"/>
      <c r="NPG63"/>
      <c r="NPH63"/>
      <c r="NPI63"/>
      <c r="NPJ63"/>
      <c r="NPK63"/>
      <c r="NPL63"/>
      <c r="NPM63"/>
      <c r="NPN63"/>
      <c r="NPO63"/>
      <c r="NPP63"/>
      <c r="NPQ63"/>
      <c r="NPR63"/>
      <c r="NPS63"/>
      <c r="NPT63"/>
      <c r="NPU63"/>
      <c r="NPV63"/>
      <c r="NPW63"/>
      <c r="NPX63"/>
      <c r="NPY63"/>
      <c r="NPZ63"/>
      <c r="NQA63"/>
      <c r="NQB63"/>
      <c r="NQC63"/>
      <c r="NQD63"/>
      <c r="NQE63"/>
      <c r="NQF63"/>
      <c r="NQG63"/>
      <c r="NQH63"/>
      <c r="NQI63"/>
      <c r="NQJ63"/>
      <c r="NQK63"/>
      <c r="NQL63"/>
      <c r="NQM63"/>
      <c r="NQN63"/>
      <c r="NQO63"/>
      <c r="NQP63"/>
      <c r="NQQ63"/>
      <c r="NQR63"/>
      <c r="NQS63"/>
      <c r="NQT63"/>
      <c r="NQU63"/>
      <c r="NQV63"/>
      <c r="NQW63"/>
      <c r="NQX63"/>
      <c r="NQY63"/>
      <c r="NQZ63"/>
      <c r="NRA63"/>
      <c r="NRB63"/>
      <c r="NRC63"/>
      <c r="NRD63"/>
      <c r="NRE63"/>
      <c r="NRF63"/>
      <c r="NRG63"/>
      <c r="NRH63"/>
      <c r="NRI63"/>
      <c r="NRJ63"/>
      <c r="NRK63"/>
      <c r="NRL63"/>
      <c r="NRM63"/>
      <c r="NRN63"/>
      <c r="NRO63"/>
      <c r="NRP63"/>
      <c r="NRQ63"/>
      <c r="NRR63"/>
      <c r="NRS63"/>
      <c r="NRT63"/>
      <c r="NRU63"/>
      <c r="NRV63"/>
      <c r="NRW63"/>
      <c r="NRX63"/>
      <c r="NRY63"/>
      <c r="NRZ63"/>
      <c r="NSA63"/>
      <c r="NSB63"/>
      <c r="NSC63"/>
      <c r="NSD63"/>
      <c r="NSE63"/>
      <c r="NSF63"/>
      <c r="NSG63"/>
      <c r="NSH63"/>
      <c r="NSI63"/>
      <c r="NSJ63"/>
      <c r="NSK63"/>
      <c r="NSL63"/>
      <c r="NSM63"/>
      <c r="NSN63"/>
      <c r="NSO63"/>
      <c r="NSP63"/>
      <c r="NSQ63"/>
      <c r="NSR63"/>
      <c r="NSS63"/>
      <c r="NST63"/>
      <c r="NSU63"/>
      <c r="NSV63"/>
      <c r="NSW63"/>
      <c r="NSX63"/>
      <c r="NSY63"/>
      <c r="NSZ63"/>
      <c r="NTA63"/>
      <c r="NTB63"/>
      <c r="NTC63"/>
      <c r="NTD63"/>
      <c r="NTE63"/>
      <c r="NTF63"/>
      <c r="NTG63"/>
      <c r="NTH63"/>
      <c r="NTI63"/>
      <c r="NTJ63"/>
      <c r="NTK63"/>
      <c r="NTL63"/>
      <c r="NTM63"/>
      <c r="NTN63"/>
      <c r="NTO63"/>
      <c r="NTP63"/>
      <c r="NTQ63"/>
      <c r="NTR63"/>
      <c r="NTS63"/>
      <c r="NTT63"/>
      <c r="NTU63"/>
      <c r="NTV63"/>
      <c r="NTW63"/>
      <c r="NTX63"/>
      <c r="NTY63"/>
      <c r="NTZ63"/>
      <c r="NUA63"/>
      <c r="NUB63"/>
      <c r="NUC63"/>
      <c r="NUD63"/>
      <c r="NUE63"/>
      <c r="NUF63"/>
      <c r="NUG63"/>
      <c r="NUH63"/>
      <c r="NUI63"/>
      <c r="NUJ63"/>
      <c r="NUK63"/>
      <c r="NUL63"/>
      <c r="NUM63"/>
      <c r="NUN63"/>
      <c r="NUO63"/>
      <c r="NUP63"/>
      <c r="NUQ63"/>
      <c r="NUR63"/>
      <c r="NUS63"/>
      <c r="NUT63"/>
      <c r="NUU63"/>
      <c r="NUV63"/>
      <c r="NUW63"/>
      <c r="NUX63"/>
      <c r="NUY63"/>
      <c r="NUZ63"/>
      <c r="NVA63"/>
      <c r="NVB63"/>
      <c r="NVC63"/>
      <c r="NVD63"/>
      <c r="NVE63"/>
      <c r="NVF63"/>
      <c r="NVG63"/>
      <c r="NVH63"/>
      <c r="NVI63"/>
      <c r="NVJ63"/>
      <c r="NVK63"/>
      <c r="NVL63"/>
      <c r="NVM63"/>
      <c r="NVN63"/>
      <c r="NVO63"/>
      <c r="NVP63"/>
      <c r="NVQ63"/>
      <c r="NVR63"/>
      <c r="NVS63"/>
      <c r="NVT63"/>
      <c r="NVU63"/>
      <c r="NVV63"/>
      <c r="NVW63"/>
      <c r="NVX63"/>
      <c r="NVY63"/>
      <c r="NVZ63"/>
      <c r="NWA63"/>
      <c r="NWB63"/>
      <c r="NWC63"/>
      <c r="NWD63"/>
      <c r="NWE63"/>
      <c r="NWF63"/>
      <c r="NWG63"/>
      <c r="NWH63"/>
      <c r="NWI63"/>
      <c r="NWJ63"/>
      <c r="NWK63"/>
      <c r="NWL63"/>
      <c r="NWM63"/>
      <c r="NWN63"/>
      <c r="NWO63"/>
      <c r="NWP63"/>
      <c r="NWQ63"/>
      <c r="NWR63"/>
      <c r="NWS63"/>
      <c r="NWT63"/>
      <c r="NWU63"/>
      <c r="NWV63"/>
      <c r="NWW63"/>
      <c r="NWX63"/>
      <c r="NWY63"/>
      <c r="NWZ63"/>
      <c r="NXA63"/>
      <c r="NXB63"/>
      <c r="NXC63"/>
      <c r="NXD63"/>
      <c r="NXE63"/>
      <c r="NXF63"/>
      <c r="NXG63"/>
      <c r="NXH63"/>
      <c r="NXI63"/>
      <c r="NXJ63"/>
      <c r="NXK63"/>
      <c r="NXL63"/>
      <c r="NXM63"/>
      <c r="NXN63"/>
      <c r="NXO63"/>
      <c r="NXP63"/>
      <c r="NXQ63"/>
      <c r="NXR63"/>
      <c r="NXS63"/>
      <c r="NXT63"/>
      <c r="NXU63"/>
      <c r="NXV63"/>
      <c r="NXW63"/>
      <c r="NXX63"/>
      <c r="NXY63"/>
      <c r="NXZ63"/>
      <c r="NYA63"/>
      <c r="NYB63"/>
      <c r="NYC63"/>
      <c r="NYD63"/>
      <c r="NYE63"/>
      <c r="NYF63"/>
      <c r="NYG63"/>
      <c r="NYH63"/>
      <c r="NYI63"/>
      <c r="NYJ63"/>
      <c r="NYK63"/>
      <c r="NYL63"/>
      <c r="NYM63"/>
      <c r="NYN63"/>
      <c r="NYO63"/>
      <c r="NYP63"/>
      <c r="NYQ63"/>
      <c r="NYR63"/>
      <c r="NYS63"/>
      <c r="NYT63"/>
      <c r="NYU63"/>
      <c r="NYV63"/>
      <c r="NYW63"/>
      <c r="NYX63"/>
      <c r="NYY63"/>
      <c r="NYZ63"/>
      <c r="NZA63"/>
      <c r="NZB63"/>
      <c r="NZC63"/>
      <c r="NZD63"/>
      <c r="NZE63"/>
      <c r="NZF63"/>
      <c r="NZG63"/>
      <c r="NZH63"/>
      <c r="NZI63"/>
      <c r="NZJ63"/>
      <c r="NZK63"/>
      <c r="NZL63"/>
      <c r="NZM63"/>
      <c r="NZN63"/>
      <c r="NZO63"/>
      <c r="NZP63"/>
      <c r="NZQ63"/>
      <c r="NZR63"/>
      <c r="NZS63"/>
      <c r="NZT63"/>
      <c r="NZU63"/>
      <c r="NZV63"/>
      <c r="NZW63"/>
      <c r="NZX63"/>
      <c r="NZY63"/>
      <c r="NZZ63"/>
      <c r="OAA63"/>
      <c r="OAB63"/>
      <c r="OAC63"/>
      <c r="OAD63"/>
      <c r="OAE63"/>
      <c r="OAF63"/>
      <c r="OAG63"/>
      <c r="OAH63"/>
      <c r="OAI63"/>
      <c r="OAJ63"/>
      <c r="OAK63"/>
      <c r="OAL63"/>
      <c r="OAM63"/>
      <c r="OAN63"/>
      <c r="OAO63"/>
      <c r="OAP63"/>
      <c r="OAQ63"/>
      <c r="OAR63"/>
      <c r="OAS63"/>
      <c r="OAT63"/>
      <c r="OAU63"/>
      <c r="OAV63"/>
      <c r="OAW63"/>
      <c r="OAX63"/>
      <c r="OAY63"/>
      <c r="OAZ63"/>
      <c r="OBA63"/>
      <c r="OBB63"/>
      <c r="OBC63"/>
      <c r="OBD63"/>
      <c r="OBE63"/>
      <c r="OBF63"/>
      <c r="OBG63"/>
      <c r="OBH63"/>
      <c r="OBI63"/>
      <c r="OBJ63"/>
      <c r="OBK63"/>
      <c r="OBL63"/>
      <c r="OBM63"/>
      <c r="OBN63"/>
      <c r="OBO63"/>
      <c r="OBP63"/>
      <c r="OBQ63"/>
      <c r="OBR63"/>
      <c r="OBS63"/>
      <c r="OBT63"/>
      <c r="OBU63"/>
      <c r="OBV63"/>
      <c r="OBW63"/>
      <c r="OBX63"/>
      <c r="OBY63"/>
      <c r="OBZ63"/>
      <c r="OCA63"/>
      <c r="OCB63"/>
      <c r="OCC63"/>
      <c r="OCD63"/>
      <c r="OCE63"/>
      <c r="OCF63"/>
      <c r="OCG63"/>
      <c r="OCH63"/>
      <c r="OCI63"/>
      <c r="OCJ63"/>
      <c r="OCK63"/>
      <c r="OCL63"/>
      <c r="OCM63"/>
      <c r="OCN63"/>
      <c r="OCO63"/>
      <c r="OCP63"/>
      <c r="OCQ63"/>
      <c r="OCR63"/>
      <c r="OCS63"/>
      <c r="OCT63"/>
      <c r="OCU63"/>
      <c r="OCV63"/>
      <c r="OCW63"/>
      <c r="OCX63"/>
      <c r="OCY63"/>
      <c r="OCZ63"/>
      <c r="ODA63"/>
      <c r="ODB63"/>
      <c r="ODC63"/>
      <c r="ODD63"/>
      <c r="ODE63"/>
      <c r="ODF63"/>
      <c r="ODG63"/>
      <c r="ODH63"/>
      <c r="ODI63"/>
      <c r="ODJ63"/>
      <c r="ODK63"/>
      <c r="ODL63"/>
      <c r="ODM63"/>
      <c r="ODN63"/>
      <c r="ODO63"/>
      <c r="ODP63"/>
      <c r="ODQ63"/>
      <c r="ODR63"/>
      <c r="ODS63"/>
      <c r="ODT63"/>
      <c r="ODU63"/>
      <c r="ODV63"/>
      <c r="ODW63"/>
      <c r="ODX63"/>
      <c r="ODY63"/>
      <c r="ODZ63"/>
      <c r="OEA63"/>
      <c r="OEB63"/>
      <c r="OEC63"/>
      <c r="OED63"/>
      <c r="OEE63"/>
      <c r="OEF63"/>
      <c r="OEG63"/>
      <c r="OEH63"/>
      <c r="OEI63"/>
      <c r="OEJ63"/>
      <c r="OEK63"/>
      <c r="OEL63"/>
      <c r="OEM63"/>
      <c r="OEN63"/>
      <c r="OEO63"/>
      <c r="OEP63"/>
      <c r="OEQ63"/>
      <c r="OER63"/>
      <c r="OES63"/>
      <c r="OET63"/>
      <c r="OEU63"/>
      <c r="OEV63"/>
      <c r="OEW63"/>
      <c r="OEX63"/>
      <c r="OEY63"/>
      <c r="OEZ63"/>
      <c r="OFA63"/>
      <c r="OFB63"/>
      <c r="OFC63"/>
      <c r="OFD63"/>
      <c r="OFE63"/>
      <c r="OFF63"/>
      <c r="OFG63"/>
      <c r="OFH63"/>
      <c r="OFI63"/>
      <c r="OFJ63"/>
      <c r="OFK63"/>
      <c r="OFL63"/>
      <c r="OFM63"/>
      <c r="OFN63"/>
      <c r="OFO63"/>
      <c r="OFP63"/>
      <c r="OFQ63"/>
      <c r="OFR63"/>
      <c r="OFS63"/>
      <c r="OFT63"/>
      <c r="OFU63"/>
      <c r="OFV63"/>
      <c r="OFW63"/>
      <c r="OFX63"/>
      <c r="OFY63"/>
      <c r="OFZ63"/>
      <c r="OGA63"/>
      <c r="OGB63"/>
      <c r="OGC63"/>
      <c r="OGD63"/>
      <c r="OGE63"/>
      <c r="OGF63"/>
      <c r="OGG63"/>
      <c r="OGH63"/>
      <c r="OGI63"/>
      <c r="OGJ63"/>
      <c r="OGK63"/>
      <c r="OGL63"/>
      <c r="OGM63"/>
      <c r="OGN63"/>
      <c r="OGO63"/>
      <c r="OGP63"/>
      <c r="OGQ63"/>
      <c r="OGR63"/>
      <c r="OGS63"/>
      <c r="OGT63"/>
      <c r="OGU63"/>
      <c r="OGV63"/>
      <c r="OGW63"/>
      <c r="OGX63"/>
      <c r="OGY63"/>
      <c r="OGZ63"/>
      <c r="OHA63"/>
      <c r="OHB63"/>
      <c r="OHC63"/>
      <c r="OHD63"/>
      <c r="OHE63"/>
      <c r="OHF63"/>
      <c r="OHG63"/>
      <c r="OHH63"/>
      <c r="OHI63"/>
      <c r="OHJ63"/>
      <c r="OHK63"/>
      <c r="OHL63"/>
      <c r="OHM63"/>
      <c r="OHN63"/>
      <c r="OHO63"/>
      <c r="OHP63"/>
      <c r="OHQ63"/>
      <c r="OHR63"/>
      <c r="OHS63"/>
      <c r="OHT63"/>
      <c r="OHU63"/>
      <c r="OHV63"/>
      <c r="OHW63"/>
      <c r="OHX63"/>
      <c r="OHY63"/>
      <c r="OHZ63"/>
      <c r="OIA63"/>
      <c r="OIB63"/>
      <c r="OIC63"/>
      <c r="OID63"/>
      <c r="OIE63"/>
      <c r="OIF63"/>
      <c r="OIG63"/>
      <c r="OIH63"/>
      <c r="OII63"/>
      <c r="OIJ63"/>
      <c r="OIK63"/>
      <c r="OIL63"/>
      <c r="OIM63"/>
      <c r="OIN63"/>
      <c r="OIO63"/>
      <c r="OIP63"/>
      <c r="OIQ63"/>
      <c r="OIR63"/>
      <c r="OIS63"/>
      <c r="OIT63"/>
      <c r="OIU63"/>
      <c r="OIV63"/>
      <c r="OIW63"/>
      <c r="OIX63"/>
      <c r="OIY63"/>
      <c r="OIZ63"/>
      <c r="OJA63"/>
      <c r="OJB63"/>
      <c r="OJC63"/>
      <c r="OJD63"/>
      <c r="OJE63"/>
      <c r="OJF63"/>
      <c r="OJG63"/>
      <c r="OJH63"/>
      <c r="OJI63"/>
      <c r="OJJ63"/>
      <c r="OJK63"/>
      <c r="OJL63"/>
      <c r="OJM63"/>
      <c r="OJN63"/>
      <c r="OJO63"/>
      <c r="OJP63"/>
      <c r="OJQ63"/>
      <c r="OJR63"/>
      <c r="OJS63"/>
      <c r="OJT63"/>
      <c r="OJU63"/>
      <c r="OJV63"/>
      <c r="OJW63"/>
      <c r="OJX63"/>
      <c r="OJY63"/>
      <c r="OJZ63"/>
      <c r="OKA63"/>
      <c r="OKB63"/>
      <c r="OKC63"/>
      <c r="OKD63"/>
      <c r="OKE63"/>
      <c r="OKF63"/>
      <c r="OKG63"/>
      <c r="OKH63"/>
      <c r="OKI63"/>
      <c r="OKJ63"/>
      <c r="OKK63"/>
      <c r="OKL63"/>
      <c r="OKM63"/>
      <c r="OKN63"/>
      <c r="OKO63"/>
      <c r="OKP63"/>
      <c r="OKQ63"/>
      <c r="OKR63"/>
      <c r="OKS63"/>
      <c r="OKT63"/>
      <c r="OKU63"/>
      <c r="OKV63"/>
      <c r="OKW63"/>
      <c r="OKX63"/>
      <c r="OKY63"/>
      <c r="OKZ63"/>
      <c r="OLA63"/>
      <c r="OLB63"/>
      <c r="OLC63"/>
      <c r="OLD63"/>
      <c r="OLE63"/>
      <c r="OLF63"/>
      <c r="OLG63"/>
      <c r="OLH63"/>
      <c r="OLI63"/>
      <c r="OLJ63"/>
      <c r="OLK63"/>
      <c r="OLL63"/>
      <c r="OLM63"/>
      <c r="OLN63"/>
      <c r="OLO63"/>
      <c r="OLP63"/>
      <c r="OLQ63"/>
      <c r="OLR63"/>
      <c r="OLS63"/>
      <c r="OLT63"/>
      <c r="OLU63"/>
      <c r="OLV63"/>
      <c r="OLW63"/>
      <c r="OLX63"/>
      <c r="OLY63"/>
      <c r="OLZ63"/>
      <c r="OMA63"/>
      <c r="OMB63"/>
      <c r="OMC63"/>
      <c r="OMD63"/>
      <c r="OME63"/>
      <c r="OMF63"/>
      <c r="OMG63"/>
      <c r="OMH63"/>
      <c r="OMI63"/>
      <c r="OMJ63"/>
      <c r="OMK63"/>
      <c r="OML63"/>
      <c r="OMM63"/>
      <c r="OMN63"/>
      <c r="OMO63"/>
      <c r="OMP63"/>
      <c r="OMQ63"/>
      <c r="OMR63"/>
      <c r="OMS63"/>
      <c r="OMT63"/>
      <c r="OMU63"/>
      <c r="OMV63"/>
      <c r="OMW63"/>
      <c r="OMX63"/>
      <c r="OMY63"/>
      <c r="OMZ63"/>
      <c r="ONA63"/>
      <c r="ONB63"/>
      <c r="ONC63"/>
      <c r="OND63"/>
      <c r="ONE63"/>
      <c r="ONF63"/>
      <c r="ONG63"/>
      <c r="ONH63"/>
      <c r="ONI63"/>
      <c r="ONJ63"/>
      <c r="ONK63"/>
      <c r="ONL63"/>
      <c r="ONM63"/>
      <c r="ONN63"/>
      <c r="ONO63"/>
      <c r="ONP63"/>
      <c r="ONQ63"/>
      <c r="ONR63"/>
      <c r="ONS63"/>
      <c r="ONT63"/>
      <c r="ONU63"/>
      <c r="ONV63"/>
      <c r="ONW63"/>
      <c r="ONX63"/>
      <c r="ONY63"/>
      <c r="ONZ63"/>
      <c r="OOA63"/>
      <c r="OOB63"/>
      <c r="OOC63"/>
      <c r="OOD63"/>
      <c r="OOE63"/>
      <c r="OOF63"/>
      <c r="OOG63"/>
      <c r="OOH63"/>
      <c r="OOI63"/>
      <c r="OOJ63"/>
      <c r="OOK63"/>
      <c r="OOL63"/>
      <c r="OOM63"/>
      <c r="OON63"/>
      <c r="OOO63"/>
      <c r="OOP63"/>
      <c r="OOQ63"/>
      <c r="OOR63"/>
      <c r="OOS63"/>
      <c r="OOT63"/>
      <c r="OOU63"/>
      <c r="OOV63"/>
      <c r="OOW63"/>
      <c r="OOX63"/>
      <c r="OOY63"/>
      <c r="OOZ63"/>
      <c r="OPA63"/>
      <c r="OPB63"/>
      <c r="OPC63"/>
      <c r="OPD63"/>
      <c r="OPE63"/>
      <c r="OPF63"/>
      <c r="OPG63"/>
      <c r="OPH63"/>
      <c r="OPI63"/>
      <c r="OPJ63"/>
      <c r="OPK63"/>
      <c r="OPL63"/>
      <c r="OPM63"/>
      <c r="OPN63"/>
      <c r="OPO63"/>
      <c r="OPP63"/>
      <c r="OPQ63"/>
      <c r="OPR63"/>
      <c r="OPS63"/>
      <c r="OPT63"/>
      <c r="OPU63"/>
      <c r="OPV63"/>
      <c r="OPW63"/>
      <c r="OPX63"/>
      <c r="OPY63"/>
      <c r="OPZ63"/>
      <c r="OQA63"/>
      <c r="OQB63"/>
      <c r="OQC63"/>
      <c r="OQD63"/>
      <c r="OQE63"/>
      <c r="OQF63"/>
      <c r="OQG63"/>
      <c r="OQH63"/>
      <c r="OQI63"/>
      <c r="OQJ63"/>
      <c r="OQK63"/>
      <c r="OQL63"/>
      <c r="OQM63"/>
      <c r="OQN63"/>
      <c r="OQO63"/>
      <c r="OQP63"/>
      <c r="OQQ63"/>
      <c r="OQR63"/>
      <c r="OQS63"/>
      <c r="OQT63"/>
      <c r="OQU63"/>
      <c r="OQV63"/>
      <c r="OQW63"/>
      <c r="OQX63"/>
      <c r="OQY63"/>
      <c r="OQZ63"/>
      <c r="ORA63"/>
      <c r="ORB63"/>
      <c r="ORC63"/>
      <c r="ORD63"/>
      <c r="ORE63"/>
      <c r="ORF63"/>
      <c r="ORG63"/>
      <c r="ORH63"/>
      <c r="ORI63"/>
      <c r="ORJ63"/>
      <c r="ORK63"/>
      <c r="ORL63"/>
      <c r="ORM63"/>
      <c r="ORN63"/>
      <c r="ORO63"/>
      <c r="ORP63"/>
      <c r="ORQ63"/>
      <c r="ORR63"/>
      <c r="ORS63"/>
      <c r="ORT63"/>
      <c r="ORU63"/>
      <c r="ORV63"/>
      <c r="ORW63"/>
      <c r="ORX63"/>
      <c r="ORY63"/>
      <c r="ORZ63"/>
      <c r="OSA63"/>
      <c r="OSB63"/>
      <c r="OSC63"/>
      <c r="OSD63"/>
      <c r="OSE63"/>
      <c r="OSF63"/>
      <c r="OSG63"/>
      <c r="OSH63"/>
      <c r="OSI63"/>
      <c r="OSJ63"/>
      <c r="OSK63"/>
      <c r="OSL63"/>
      <c r="OSM63"/>
      <c r="OSN63"/>
      <c r="OSO63"/>
      <c r="OSP63"/>
      <c r="OSQ63"/>
      <c r="OSR63"/>
      <c r="OSS63"/>
      <c r="OST63"/>
      <c r="OSU63"/>
      <c r="OSV63"/>
      <c r="OSW63"/>
      <c r="OSX63"/>
      <c r="OSY63"/>
      <c r="OSZ63"/>
      <c r="OTA63"/>
      <c r="OTB63"/>
      <c r="OTC63"/>
      <c r="OTD63"/>
      <c r="OTE63"/>
      <c r="OTF63"/>
      <c r="OTG63"/>
      <c r="OTH63"/>
      <c r="OTI63"/>
      <c r="OTJ63"/>
      <c r="OTK63"/>
      <c r="OTL63"/>
      <c r="OTM63"/>
      <c r="OTN63"/>
      <c r="OTO63"/>
      <c r="OTP63"/>
      <c r="OTQ63"/>
      <c r="OTR63"/>
      <c r="OTS63"/>
      <c r="OTT63"/>
      <c r="OTU63"/>
      <c r="OTV63"/>
      <c r="OTW63"/>
      <c r="OTX63"/>
      <c r="OTY63"/>
      <c r="OTZ63"/>
      <c r="OUA63"/>
      <c r="OUB63"/>
      <c r="OUC63"/>
      <c r="OUD63"/>
      <c r="OUE63"/>
      <c r="OUF63"/>
      <c r="OUG63"/>
      <c r="OUH63"/>
      <c r="OUI63"/>
      <c r="OUJ63"/>
      <c r="OUK63"/>
      <c r="OUL63"/>
      <c r="OUM63"/>
      <c r="OUN63"/>
      <c r="OUO63"/>
      <c r="OUP63"/>
      <c r="OUQ63"/>
      <c r="OUR63"/>
      <c r="OUS63"/>
      <c r="OUT63"/>
      <c r="OUU63"/>
      <c r="OUV63"/>
      <c r="OUW63"/>
      <c r="OUX63"/>
      <c r="OUY63"/>
      <c r="OUZ63"/>
      <c r="OVA63"/>
      <c r="OVB63"/>
      <c r="OVC63"/>
      <c r="OVD63"/>
      <c r="OVE63"/>
      <c r="OVF63"/>
      <c r="OVG63"/>
      <c r="OVH63"/>
      <c r="OVI63"/>
      <c r="OVJ63"/>
      <c r="OVK63"/>
      <c r="OVL63"/>
      <c r="OVM63"/>
      <c r="OVN63"/>
      <c r="OVO63"/>
      <c r="OVP63"/>
      <c r="OVQ63"/>
      <c r="OVR63"/>
      <c r="OVS63"/>
      <c r="OVT63"/>
      <c r="OVU63"/>
      <c r="OVV63"/>
      <c r="OVW63"/>
      <c r="OVX63"/>
      <c r="OVY63"/>
      <c r="OVZ63"/>
      <c r="OWA63"/>
      <c r="OWB63"/>
      <c r="OWC63"/>
      <c r="OWD63"/>
      <c r="OWE63"/>
      <c r="OWF63"/>
      <c r="OWG63"/>
      <c r="OWH63"/>
      <c r="OWI63"/>
      <c r="OWJ63"/>
      <c r="OWK63"/>
      <c r="OWL63"/>
      <c r="OWM63"/>
      <c r="OWN63"/>
      <c r="OWO63"/>
      <c r="OWP63"/>
      <c r="OWQ63"/>
      <c r="OWR63"/>
      <c r="OWS63"/>
      <c r="OWT63"/>
      <c r="OWU63"/>
      <c r="OWV63"/>
      <c r="OWW63"/>
      <c r="OWX63"/>
      <c r="OWY63"/>
      <c r="OWZ63"/>
      <c r="OXA63"/>
      <c r="OXB63"/>
      <c r="OXC63"/>
      <c r="OXD63"/>
      <c r="OXE63"/>
      <c r="OXF63"/>
      <c r="OXG63"/>
      <c r="OXH63"/>
      <c r="OXI63"/>
      <c r="OXJ63"/>
      <c r="OXK63"/>
      <c r="OXL63"/>
      <c r="OXM63"/>
      <c r="OXN63"/>
      <c r="OXO63"/>
      <c r="OXP63"/>
      <c r="OXQ63"/>
      <c r="OXR63"/>
      <c r="OXS63"/>
      <c r="OXT63"/>
      <c r="OXU63"/>
      <c r="OXV63"/>
      <c r="OXW63"/>
      <c r="OXX63"/>
      <c r="OXY63"/>
      <c r="OXZ63"/>
      <c r="OYA63"/>
      <c r="OYB63"/>
      <c r="OYC63"/>
      <c r="OYD63"/>
      <c r="OYE63"/>
      <c r="OYF63"/>
      <c r="OYG63"/>
      <c r="OYH63"/>
      <c r="OYI63"/>
      <c r="OYJ63"/>
      <c r="OYK63"/>
      <c r="OYL63"/>
      <c r="OYM63"/>
      <c r="OYN63"/>
      <c r="OYO63"/>
      <c r="OYP63"/>
      <c r="OYQ63"/>
      <c r="OYR63"/>
      <c r="OYS63"/>
      <c r="OYT63"/>
      <c r="OYU63"/>
      <c r="OYV63"/>
      <c r="OYW63"/>
      <c r="OYX63"/>
      <c r="OYY63"/>
      <c r="OYZ63"/>
      <c r="OZA63"/>
      <c r="OZB63"/>
      <c r="OZC63"/>
      <c r="OZD63"/>
      <c r="OZE63"/>
      <c r="OZF63"/>
      <c r="OZG63"/>
      <c r="OZH63"/>
      <c r="OZI63"/>
      <c r="OZJ63"/>
      <c r="OZK63"/>
      <c r="OZL63"/>
      <c r="OZM63"/>
      <c r="OZN63"/>
      <c r="OZO63"/>
      <c r="OZP63"/>
      <c r="OZQ63"/>
      <c r="OZR63"/>
      <c r="OZS63"/>
      <c r="OZT63"/>
      <c r="OZU63"/>
      <c r="OZV63"/>
      <c r="OZW63"/>
      <c r="OZX63"/>
      <c r="OZY63"/>
      <c r="OZZ63"/>
      <c r="PAA63"/>
      <c r="PAB63"/>
      <c r="PAC63"/>
      <c r="PAD63"/>
      <c r="PAE63"/>
      <c r="PAF63"/>
      <c r="PAG63"/>
      <c r="PAH63"/>
      <c r="PAI63"/>
      <c r="PAJ63"/>
      <c r="PAK63"/>
      <c r="PAL63"/>
      <c r="PAM63"/>
      <c r="PAN63"/>
      <c r="PAO63"/>
      <c r="PAP63"/>
      <c r="PAQ63"/>
      <c r="PAR63"/>
      <c r="PAS63"/>
      <c r="PAT63"/>
      <c r="PAU63"/>
      <c r="PAV63"/>
      <c r="PAW63"/>
      <c r="PAX63"/>
      <c r="PAY63"/>
      <c r="PAZ63"/>
      <c r="PBA63"/>
      <c r="PBB63"/>
      <c r="PBC63"/>
      <c r="PBD63"/>
      <c r="PBE63"/>
      <c r="PBF63"/>
      <c r="PBG63"/>
      <c r="PBH63"/>
      <c r="PBI63"/>
      <c r="PBJ63"/>
      <c r="PBK63"/>
      <c r="PBL63"/>
      <c r="PBM63"/>
      <c r="PBN63"/>
      <c r="PBO63"/>
      <c r="PBP63"/>
      <c r="PBQ63"/>
      <c r="PBR63"/>
      <c r="PBS63"/>
      <c r="PBT63"/>
      <c r="PBU63"/>
      <c r="PBV63"/>
      <c r="PBW63"/>
      <c r="PBX63"/>
      <c r="PBY63"/>
      <c r="PBZ63"/>
      <c r="PCA63"/>
      <c r="PCB63"/>
      <c r="PCC63"/>
      <c r="PCD63"/>
      <c r="PCE63"/>
      <c r="PCF63"/>
      <c r="PCG63"/>
      <c r="PCH63"/>
      <c r="PCI63"/>
      <c r="PCJ63"/>
      <c r="PCK63"/>
      <c r="PCL63"/>
      <c r="PCM63"/>
      <c r="PCN63"/>
      <c r="PCO63"/>
      <c r="PCP63"/>
      <c r="PCQ63"/>
      <c r="PCR63"/>
      <c r="PCS63"/>
      <c r="PCT63"/>
      <c r="PCU63"/>
      <c r="PCV63"/>
      <c r="PCW63"/>
      <c r="PCX63"/>
      <c r="PCY63"/>
      <c r="PCZ63"/>
      <c r="PDA63"/>
      <c r="PDB63"/>
      <c r="PDC63"/>
      <c r="PDD63"/>
      <c r="PDE63"/>
      <c r="PDF63"/>
      <c r="PDG63"/>
      <c r="PDH63"/>
      <c r="PDI63"/>
      <c r="PDJ63"/>
      <c r="PDK63"/>
      <c r="PDL63"/>
      <c r="PDM63"/>
      <c r="PDN63"/>
      <c r="PDO63"/>
      <c r="PDP63"/>
      <c r="PDQ63"/>
      <c r="PDR63"/>
      <c r="PDS63"/>
      <c r="PDT63"/>
      <c r="PDU63"/>
      <c r="PDV63"/>
      <c r="PDW63"/>
      <c r="PDX63"/>
      <c r="PDY63"/>
      <c r="PDZ63"/>
      <c r="PEA63"/>
      <c r="PEB63"/>
      <c r="PEC63"/>
      <c r="PED63"/>
      <c r="PEE63"/>
      <c r="PEF63"/>
      <c r="PEG63"/>
      <c r="PEH63"/>
      <c r="PEI63"/>
      <c r="PEJ63"/>
      <c r="PEK63"/>
      <c r="PEL63"/>
      <c r="PEM63"/>
      <c r="PEN63"/>
      <c r="PEO63"/>
      <c r="PEP63"/>
      <c r="PEQ63"/>
      <c r="PER63"/>
      <c r="PES63"/>
      <c r="PET63"/>
      <c r="PEU63"/>
      <c r="PEV63"/>
      <c r="PEW63"/>
      <c r="PEX63"/>
      <c r="PEY63"/>
      <c r="PEZ63"/>
      <c r="PFA63"/>
      <c r="PFB63"/>
      <c r="PFC63"/>
      <c r="PFD63"/>
      <c r="PFE63"/>
      <c r="PFF63"/>
      <c r="PFG63"/>
      <c r="PFH63"/>
      <c r="PFI63"/>
      <c r="PFJ63"/>
      <c r="PFK63"/>
      <c r="PFL63"/>
      <c r="PFM63"/>
      <c r="PFN63"/>
      <c r="PFO63"/>
      <c r="PFP63"/>
      <c r="PFQ63"/>
      <c r="PFR63"/>
      <c r="PFS63"/>
      <c r="PFT63"/>
      <c r="PFU63"/>
      <c r="PFV63"/>
      <c r="PFW63"/>
      <c r="PFX63"/>
      <c r="PFY63"/>
      <c r="PFZ63"/>
      <c r="PGA63"/>
      <c r="PGB63"/>
      <c r="PGC63"/>
      <c r="PGD63"/>
      <c r="PGE63"/>
      <c r="PGF63"/>
      <c r="PGG63"/>
      <c r="PGH63"/>
      <c r="PGI63"/>
      <c r="PGJ63"/>
      <c r="PGK63"/>
      <c r="PGL63"/>
      <c r="PGM63"/>
      <c r="PGN63"/>
      <c r="PGO63"/>
      <c r="PGP63"/>
      <c r="PGQ63"/>
      <c r="PGR63"/>
      <c r="PGS63"/>
      <c r="PGT63"/>
      <c r="PGU63"/>
      <c r="PGV63"/>
      <c r="PGW63"/>
      <c r="PGX63"/>
      <c r="PGY63"/>
      <c r="PGZ63"/>
      <c r="PHA63"/>
      <c r="PHB63"/>
      <c r="PHC63"/>
      <c r="PHD63"/>
      <c r="PHE63"/>
      <c r="PHF63"/>
      <c r="PHG63"/>
      <c r="PHH63"/>
      <c r="PHI63"/>
      <c r="PHJ63"/>
      <c r="PHK63"/>
      <c r="PHL63"/>
      <c r="PHM63"/>
      <c r="PHN63"/>
      <c r="PHO63"/>
      <c r="PHP63"/>
      <c r="PHQ63"/>
      <c r="PHR63"/>
      <c r="PHS63"/>
      <c r="PHT63"/>
      <c r="PHU63"/>
      <c r="PHV63"/>
      <c r="PHW63"/>
      <c r="PHX63"/>
      <c r="PHY63"/>
      <c r="PHZ63"/>
      <c r="PIA63"/>
      <c r="PIB63"/>
      <c r="PIC63"/>
      <c r="PID63"/>
      <c r="PIE63"/>
      <c r="PIF63"/>
      <c r="PIG63"/>
      <c r="PIH63"/>
      <c r="PII63"/>
      <c r="PIJ63"/>
      <c r="PIK63"/>
      <c r="PIL63"/>
      <c r="PIM63"/>
      <c r="PIN63"/>
      <c r="PIO63"/>
      <c r="PIP63"/>
      <c r="PIQ63"/>
      <c r="PIR63"/>
      <c r="PIS63"/>
      <c r="PIT63"/>
      <c r="PIU63"/>
      <c r="PIV63"/>
      <c r="PIW63"/>
      <c r="PIX63"/>
      <c r="PIY63"/>
      <c r="PIZ63"/>
      <c r="PJA63"/>
      <c r="PJB63"/>
      <c r="PJC63"/>
      <c r="PJD63"/>
      <c r="PJE63"/>
      <c r="PJF63"/>
      <c r="PJG63"/>
      <c r="PJH63"/>
      <c r="PJI63"/>
      <c r="PJJ63"/>
      <c r="PJK63"/>
      <c r="PJL63"/>
      <c r="PJM63"/>
      <c r="PJN63"/>
      <c r="PJO63"/>
      <c r="PJP63"/>
      <c r="PJQ63"/>
      <c r="PJR63"/>
      <c r="PJS63"/>
      <c r="PJT63"/>
      <c r="PJU63"/>
      <c r="PJV63"/>
      <c r="PJW63"/>
      <c r="PJX63"/>
      <c r="PJY63"/>
      <c r="PJZ63"/>
      <c r="PKA63"/>
      <c r="PKB63"/>
      <c r="PKC63"/>
      <c r="PKD63"/>
      <c r="PKE63"/>
      <c r="PKF63"/>
      <c r="PKG63"/>
      <c r="PKH63"/>
      <c r="PKI63"/>
      <c r="PKJ63"/>
      <c r="PKK63"/>
      <c r="PKL63"/>
      <c r="PKM63"/>
      <c r="PKN63"/>
      <c r="PKO63"/>
      <c r="PKP63"/>
      <c r="PKQ63"/>
      <c r="PKR63"/>
      <c r="PKS63"/>
      <c r="PKT63"/>
      <c r="PKU63"/>
      <c r="PKV63"/>
      <c r="PKW63"/>
      <c r="PKX63"/>
      <c r="PKY63"/>
      <c r="PKZ63"/>
      <c r="PLA63"/>
      <c r="PLB63"/>
      <c r="PLC63"/>
      <c r="PLD63"/>
      <c r="PLE63"/>
      <c r="PLF63"/>
      <c r="PLG63"/>
      <c r="PLH63"/>
      <c r="PLI63"/>
      <c r="PLJ63"/>
      <c r="PLK63"/>
      <c r="PLL63"/>
      <c r="PLM63"/>
      <c r="PLN63"/>
      <c r="PLO63"/>
      <c r="PLP63"/>
      <c r="PLQ63"/>
      <c r="PLR63"/>
      <c r="PLS63"/>
      <c r="PLT63"/>
      <c r="PLU63"/>
      <c r="PLV63"/>
      <c r="PLW63"/>
      <c r="PLX63"/>
      <c r="PLY63"/>
      <c r="PLZ63"/>
      <c r="PMA63"/>
      <c r="PMB63"/>
      <c r="PMC63"/>
      <c r="PMD63"/>
      <c r="PME63"/>
      <c r="PMF63"/>
      <c r="PMG63"/>
      <c r="PMH63"/>
      <c r="PMI63"/>
      <c r="PMJ63"/>
      <c r="PMK63"/>
      <c r="PML63"/>
      <c r="PMM63"/>
      <c r="PMN63"/>
      <c r="PMO63"/>
      <c r="PMP63"/>
      <c r="PMQ63"/>
      <c r="PMR63"/>
      <c r="PMS63"/>
      <c r="PMT63"/>
      <c r="PMU63"/>
      <c r="PMV63"/>
      <c r="PMW63"/>
      <c r="PMX63"/>
      <c r="PMY63"/>
      <c r="PMZ63"/>
      <c r="PNA63"/>
      <c r="PNB63"/>
      <c r="PNC63"/>
      <c r="PND63"/>
      <c r="PNE63"/>
      <c r="PNF63"/>
      <c r="PNG63"/>
      <c r="PNH63"/>
      <c r="PNI63"/>
      <c r="PNJ63"/>
      <c r="PNK63"/>
      <c r="PNL63"/>
      <c r="PNM63"/>
      <c r="PNN63"/>
      <c r="PNO63"/>
      <c r="PNP63"/>
      <c r="PNQ63"/>
      <c r="PNR63"/>
      <c r="PNS63"/>
      <c r="PNT63"/>
      <c r="PNU63"/>
      <c r="PNV63"/>
      <c r="PNW63"/>
      <c r="PNX63"/>
      <c r="PNY63"/>
      <c r="PNZ63"/>
      <c r="POA63"/>
      <c r="POB63"/>
      <c r="POC63"/>
      <c r="POD63"/>
      <c r="POE63"/>
      <c r="POF63"/>
      <c r="POG63"/>
      <c r="POH63"/>
      <c r="POI63"/>
      <c r="POJ63"/>
      <c r="POK63"/>
      <c r="POL63"/>
      <c r="POM63"/>
      <c r="PON63"/>
      <c r="POO63"/>
      <c r="POP63"/>
      <c r="POQ63"/>
      <c r="POR63"/>
      <c r="POS63"/>
      <c r="POT63"/>
      <c r="POU63"/>
      <c r="POV63"/>
      <c r="POW63"/>
      <c r="POX63"/>
      <c r="POY63"/>
      <c r="POZ63"/>
      <c r="PPA63"/>
      <c r="PPB63"/>
      <c r="PPC63"/>
      <c r="PPD63"/>
      <c r="PPE63"/>
      <c r="PPF63"/>
      <c r="PPG63"/>
      <c r="PPH63"/>
      <c r="PPI63"/>
      <c r="PPJ63"/>
      <c r="PPK63"/>
      <c r="PPL63"/>
      <c r="PPM63"/>
      <c r="PPN63"/>
      <c r="PPO63"/>
      <c r="PPP63"/>
      <c r="PPQ63"/>
      <c r="PPR63"/>
      <c r="PPS63"/>
      <c r="PPT63"/>
      <c r="PPU63"/>
      <c r="PPV63"/>
      <c r="PPW63"/>
      <c r="PPX63"/>
      <c r="PPY63"/>
      <c r="PPZ63"/>
      <c r="PQA63"/>
      <c r="PQB63"/>
      <c r="PQC63"/>
      <c r="PQD63"/>
      <c r="PQE63"/>
      <c r="PQF63"/>
      <c r="PQG63"/>
      <c r="PQH63"/>
      <c r="PQI63"/>
      <c r="PQJ63"/>
      <c r="PQK63"/>
      <c r="PQL63"/>
      <c r="PQM63"/>
      <c r="PQN63"/>
      <c r="PQO63"/>
      <c r="PQP63"/>
      <c r="PQQ63"/>
      <c r="PQR63"/>
      <c r="PQS63"/>
      <c r="PQT63"/>
      <c r="PQU63"/>
      <c r="PQV63"/>
      <c r="PQW63"/>
      <c r="PQX63"/>
      <c r="PQY63"/>
      <c r="PQZ63"/>
      <c r="PRA63"/>
      <c r="PRB63"/>
      <c r="PRC63"/>
      <c r="PRD63"/>
      <c r="PRE63"/>
      <c r="PRF63"/>
      <c r="PRG63"/>
      <c r="PRH63"/>
      <c r="PRI63"/>
      <c r="PRJ63"/>
      <c r="PRK63"/>
      <c r="PRL63"/>
      <c r="PRM63"/>
      <c r="PRN63"/>
      <c r="PRO63"/>
      <c r="PRP63"/>
      <c r="PRQ63"/>
      <c r="PRR63"/>
      <c r="PRS63"/>
      <c r="PRT63"/>
      <c r="PRU63"/>
      <c r="PRV63"/>
      <c r="PRW63"/>
      <c r="PRX63"/>
      <c r="PRY63"/>
      <c r="PRZ63"/>
      <c r="PSA63"/>
      <c r="PSB63"/>
      <c r="PSC63"/>
      <c r="PSD63"/>
      <c r="PSE63"/>
      <c r="PSF63"/>
      <c r="PSG63"/>
      <c r="PSH63"/>
      <c r="PSI63"/>
      <c r="PSJ63"/>
      <c r="PSK63"/>
      <c r="PSL63"/>
      <c r="PSM63"/>
      <c r="PSN63"/>
      <c r="PSO63"/>
      <c r="PSP63"/>
      <c r="PSQ63"/>
      <c r="PSR63"/>
      <c r="PSS63"/>
      <c r="PST63"/>
      <c r="PSU63"/>
      <c r="PSV63"/>
      <c r="PSW63"/>
      <c r="PSX63"/>
      <c r="PSY63"/>
      <c r="PSZ63"/>
      <c r="PTA63"/>
      <c r="PTB63"/>
      <c r="PTC63"/>
      <c r="PTD63"/>
      <c r="PTE63"/>
      <c r="PTF63"/>
      <c r="PTG63"/>
      <c r="PTH63"/>
      <c r="PTI63"/>
      <c r="PTJ63"/>
      <c r="PTK63"/>
      <c r="PTL63"/>
      <c r="PTM63"/>
      <c r="PTN63"/>
      <c r="PTO63"/>
      <c r="PTP63"/>
      <c r="PTQ63"/>
      <c r="PTR63"/>
      <c r="PTS63"/>
      <c r="PTT63"/>
      <c r="PTU63"/>
      <c r="PTV63"/>
      <c r="PTW63"/>
      <c r="PTX63"/>
      <c r="PTY63"/>
      <c r="PTZ63"/>
      <c r="PUA63"/>
      <c r="PUB63"/>
      <c r="PUC63"/>
      <c r="PUD63"/>
      <c r="PUE63"/>
      <c r="PUF63"/>
      <c r="PUG63"/>
      <c r="PUH63"/>
      <c r="PUI63"/>
      <c r="PUJ63"/>
      <c r="PUK63"/>
      <c r="PUL63"/>
      <c r="PUM63"/>
      <c r="PUN63"/>
      <c r="PUO63"/>
      <c r="PUP63"/>
      <c r="PUQ63"/>
      <c r="PUR63"/>
      <c r="PUS63"/>
      <c r="PUT63"/>
      <c r="PUU63"/>
      <c r="PUV63"/>
      <c r="PUW63"/>
      <c r="PUX63"/>
      <c r="PUY63"/>
      <c r="PUZ63"/>
      <c r="PVA63"/>
      <c r="PVB63"/>
      <c r="PVC63"/>
      <c r="PVD63"/>
      <c r="PVE63"/>
      <c r="PVF63"/>
      <c r="PVG63"/>
      <c r="PVH63"/>
      <c r="PVI63"/>
      <c r="PVJ63"/>
      <c r="PVK63"/>
      <c r="PVL63"/>
      <c r="PVM63"/>
      <c r="PVN63"/>
      <c r="PVO63"/>
      <c r="PVP63"/>
      <c r="PVQ63"/>
      <c r="PVR63"/>
      <c r="PVS63"/>
      <c r="PVT63"/>
      <c r="PVU63"/>
      <c r="PVV63"/>
      <c r="PVW63"/>
      <c r="PVX63"/>
      <c r="PVY63"/>
      <c r="PVZ63"/>
      <c r="PWA63"/>
      <c r="PWB63"/>
      <c r="PWC63"/>
      <c r="PWD63"/>
      <c r="PWE63"/>
      <c r="PWF63"/>
      <c r="PWG63"/>
      <c r="PWH63"/>
      <c r="PWI63"/>
      <c r="PWJ63"/>
      <c r="PWK63"/>
      <c r="PWL63"/>
      <c r="PWM63"/>
      <c r="PWN63"/>
      <c r="PWO63"/>
      <c r="PWP63"/>
      <c r="PWQ63"/>
      <c r="PWR63"/>
      <c r="PWS63"/>
      <c r="PWT63"/>
      <c r="PWU63"/>
      <c r="PWV63"/>
      <c r="PWW63"/>
      <c r="PWX63"/>
      <c r="PWY63"/>
      <c r="PWZ63"/>
      <c r="PXA63"/>
      <c r="PXB63"/>
      <c r="PXC63"/>
      <c r="PXD63"/>
      <c r="PXE63"/>
      <c r="PXF63"/>
      <c r="PXG63"/>
      <c r="PXH63"/>
      <c r="PXI63"/>
      <c r="PXJ63"/>
      <c r="PXK63"/>
      <c r="PXL63"/>
      <c r="PXM63"/>
      <c r="PXN63"/>
      <c r="PXO63"/>
      <c r="PXP63"/>
      <c r="PXQ63"/>
      <c r="PXR63"/>
      <c r="PXS63"/>
      <c r="PXT63"/>
      <c r="PXU63"/>
      <c r="PXV63"/>
      <c r="PXW63"/>
      <c r="PXX63"/>
      <c r="PXY63"/>
      <c r="PXZ63"/>
      <c r="PYA63"/>
      <c r="PYB63"/>
      <c r="PYC63"/>
      <c r="PYD63"/>
      <c r="PYE63"/>
      <c r="PYF63"/>
      <c r="PYG63"/>
      <c r="PYH63"/>
      <c r="PYI63"/>
      <c r="PYJ63"/>
      <c r="PYK63"/>
      <c r="PYL63"/>
      <c r="PYM63"/>
      <c r="PYN63"/>
      <c r="PYO63"/>
      <c r="PYP63"/>
      <c r="PYQ63"/>
      <c r="PYR63"/>
      <c r="PYS63"/>
      <c r="PYT63"/>
      <c r="PYU63"/>
      <c r="PYV63"/>
      <c r="PYW63"/>
      <c r="PYX63"/>
      <c r="PYY63"/>
      <c r="PYZ63"/>
      <c r="PZA63"/>
      <c r="PZB63"/>
      <c r="PZC63"/>
      <c r="PZD63"/>
      <c r="PZE63"/>
      <c r="PZF63"/>
      <c r="PZG63"/>
      <c r="PZH63"/>
      <c r="PZI63"/>
      <c r="PZJ63"/>
      <c r="PZK63"/>
      <c r="PZL63"/>
      <c r="PZM63"/>
      <c r="PZN63"/>
      <c r="PZO63"/>
      <c r="PZP63"/>
      <c r="PZQ63"/>
      <c r="PZR63"/>
      <c r="PZS63"/>
      <c r="PZT63"/>
      <c r="PZU63"/>
      <c r="PZV63"/>
      <c r="PZW63"/>
      <c r="PZX63"/>
      <c r="PZY63"/>
      <c r="PZZ63"/>
      <c r="QAA63"/>
      <c r="QAB63"/>
      <c r="QAC63"/>
      <c r="QAD63"/>
      <c r="QAE63"/>
      <c r="QAF63"/>
      <c r="QAG63"/>
      <c r="QAH63"/>
      <c r="QAI63"/>
      <c r="QAJ63"/>
      <c r="QAK63"/>
      <c r="QAL63"/>
      <c r="QAM63"/>
      <c r="QAN63"/>
      <c r="QAO63"/>
      <c r="QAP63"/>
      <c r="QAQ63"/>
      <c r="QAR63"/>
      <c r="QAS63"/>
      <c r="QAT63"/>
      <c r="QAU63"/>
      <c r="QAV63"/>
      <c r="QAW63"/>
      <c r="QAX63"/>
      <c r="QAY63"/>
      <c r="QAZ63"/>
      <c r="QBA63"/>
      <c r="QBB63"/>
      <c r="QBC63"/>
      <c r="QBD63"/>
      <c r="QBE63"/>
      <c r="QBF63"/>
      <c r="QBG63"/>
      <c r="QBH63"/>
      <c r="QBI63"/>
      <c r="QBJ63"/>
      <c r="QBK63"/>
      <c r="QBL63"/>
      <c r="QBM63"/>
      <c r="QBN63"/>
      <c r="QBO63"/>
      <c r="QBP63"/>
      <c r="QBQ63"/>
      <c r="QBR63"/>
      <c r="QBS63"/>
      <c r="QBT63"/>
      <c r="QBU63"/>
      <c r="QBV63"/>
      <c r="QBW63"/>
      <c r="QBX63"/>
      <c r="QBY63"/>
      <c r="QBZ63"/>
      <c r="QCA63"/>
      <c r="QCB63"/>
      <c r="QCC63"/>
      <c r="QCD63"/>
      <c r="QCE63"/>
      <c r="QCF63"/>
      <c r="QCG63"/>
      <c r="QCH63"/>
      <c r="QCI63"/>
      <c r="QCJ63"/>
      <c r="QCK63"/>
      <c r="QCL63"/>
      <c r="QCM63"/>
      <c r="QCN63"/>
      <c r="QCO63"/>
      <c r="QCP63"/>
      <c r="QCQ63"/>
      <c r="QCR63"/>
      <c r="QCS63"/>
      <c r="QCT63"/>
      <c r="QCU63"/>
      <c r="QCV63"/>
      <c r="QCW63"/>
      <c r="QCX63"/>
      <c r="QCY63"/>
      <c r="QCZ63"/>
      <c r="QDA63"/>
      <c r="QDB63"/>
      <c r="QDC63"/>
      <c r="QDD63"/>
      <c r="QDE63"/>
      <c r="QDF63"/>
      <c r="QDG63"/>
      <c r="QDH63"/>
      <c r="QDI63"/>
      <c r="QDJ63"/>
      <c r="QDK63"/>
      <c r="QDL63"/>
      <c r="QDM63"/>
      <c r="QDN63"/>
      <c r="QDO63"/>
      <c r="QDP63"/>
      <c r="QDQ63"/>
      <c r="QDR63"/>
      <c r="QDS63"/>
      <c r="QDT63"/>
      <c r="QDU63"/>
      <c r="QDV63"/>
      <c r="QDW63"/>
      <c r="QDX63"/>
      <c r="QDY63"/>
      <c r="QDZ63"/>
      <c r="QEA63"/>
      <c r="QEB63"/>
      <c r="QEC63"/>
      <c r="QED63"/>
      <c r="QEE63"/>
      <c r="QEF63"/>
      <c r="QEG63"/>
      <c r="QEH63"/>
      <c r="QEI63"/>
      <c r="QEJ63"/>
      <c r="QEK63"/>
      <c r="QEL63"/>
      <c r="QEM63"/>
      <c r="QEN63"/>
      <c r="QEO63"/>
      <c r="QEP63"/>
      <c r="QEQ63"/>
      <c r="QER63"/>
      <c r="QES63"/>
      <c r="QET63"/>
      <c r="QEU63"/>
      <c r="QEV63"/>
      <c r="QEW63"/>
      <c r="QEX63"/>
      <c r="QEY63"/>
      <c r="QEZ63"/>
      <c r="QFA63"/>
      <c r="QFB63"/>
      <c r="QFC63"/>
      <c r="QFD63"/>
      <c r="QFE63"/>
      <c r="QFF63"/>
      <c r="QFG63"/>
      <c r="QFH63"/>
      <c r="QFI63"/>
      <c r="QFJ63"/>
      <c r="QFK63"/>
      <c r="QFL63"/>
      <c r="QFM63"/>
      <c r="QFN63"/>
      <c r="QFO63"/>
      <c r="QFP63"/>
      <c r="QFQ63"/>
      <c r="QFR63"/>
      <c r="QFS63"/>
      <c r="QFT63"/>
      <c r="QFU63"/>
      <c r="QFV63"/>
      <c r="QFW63"/>
      <c r="QFX63"/>
      <c r="QFY63"/>
      <c r="QFZ63"/>
      <c r="QGA63"/>
      <c r="QGB63"/>
      <c r="QGC63"/>
      <c r="QGD63"/>
      <c r="QGE63"/>
      <c r="QGF63"/>
      <c r="QGG63"/>
      <c r="QGH63"/>
      <c r="QGI63"/>
      <c r="QGJ63"/>
      <c r="QGK63"/>
      <c r="QGL63"/>
      <c r="QGM63"/>
      <c r="QGN63"/>
      <c r="QGO63"/>
      <c r="QGP63"/>
      <c r="QGQ63"/>
      <c r="QGR63"/>
      <c r="QGS63"/>
      <c r="QGT63"/>
      <c r="QGU63"/>
      <c r="QGV63"/>
      <c r="QGW63"/>
      <c r="QGX63"/>
      <c r="QGY63"/>
      <c r="QGZ63"/>
      <c r="QHA63"/>
      <c r="QHB63"/>
      <c r="QHC63"/>
      <c r="QHD63"/>
      <c r="QHE63"/>
      <c r="QHF63"/>
      <c r="QHG63"/>
      <c r="QHH63"/>
      <c r="QHI63"/>
      <c r="QHJ63"/>
      <c r="QHK63"/>
      <c r="QHL63"/>
      <c r="QHM63"/>
      <c r="QHN63"/>
      <c r="QHO63"/>
      <c r="QHP63"/>
      <c r="QHQ63"/>
      <c r="QHR63"/>
      <c r="QHS63"/>
      <c r="QHT63"/>
      <c r="QHU63"/>
      <c r="QHV63"/>
      <c r="QHW63"/>
      <c r="QHX63"/>
      <c r="QHY63"/>
      <c r="QHZ63"/>
      <c r="QIA63"/>
      <c r="QIB63"/>
      <c r="QIC63"/>
      <c r="QID63"/>
      <c r="QIE63"/>
      <c r="QIF63"/>
      <c r="QIG63"/>
      <c r="QIH63"/>
      <c r="QII63"/>
      <c r="QIJ63"/>
      <c r="QIK63"/>
      <c r="QIL63"/>
      <c r="QIM63"/>
      <c r="QIN63"/>
      <c r="QIO63"/>
      <c r="QIP63"/>
      <c r="QIQ63"/>
      <c r="QIR63"/>
      <c r="QIS63"/>
      <c r="QIT63"/>
      <c r="QIU63"/>
      <c r="QIV63"/>
      <c r="QIW63"/>
      <c r="QIX63"/>
      <c r="QIY63"/>
      <c r="QIZ63"/>
      <c r="QJA63"/>
      <c r="QJB63"/>
      <c r="QJC63"/>
      <c r="QJD63"/>
      <c r="QJE63"/>
      <c r="QJF63"/>
      <c r="QJG63"/>
      <c r="QJH63"/>
      <c r="QJI63"/>
      <c r="QJJ63"/>
      <c r="QJK63"/>
      <c r="QJL63"/>
      <c r="QJM63"/>
      <c r="QJN63"/>
      <c r="QJO63"/>
      <c r="QJP63"/>
      <c r="QJQ63"/>
      <c r="QJR63"/>
      <c r="QJS63"/>
      <c r="QJT63"/>
      <c r="QJU63"/>
      <c r="QJV63"/>
      <c r="QJW63"/>
      <c r="QJX63"/>
      <c r="QJY63"/>
      <c r="QJZ63"/>
      <c r="QKA63"/>
      <c r="QKB63"/>
      <c r="QKC63"/>
      <c r="QKD63"/>
      <c r="QKE63"/>
      <c r="QKF63"/>
      <c r="QKG63"/>
      <c r="QKH63"/>
      <c r="QKI63"/>
      <c r="QKJ63"/>
      <c r="QKK63"/>
      <c r="QKL63"/>
      <c r="QKM63"/>
      <c r="QKN63"/>
      <c r="QKO63"/>
      <c r="QKP63"/>
      <c r="QKQ63"/>
      <c r="QKR63"/>
      <c r="QKS63"/>
      <c r="QKT63"/>
      <c r="QKU63"/>
      <c r="QKV63"/>
      <c r="QKW63"/>
      <c r="QKX63"/>
      <c r="QKY63"/>
      <c r="QKZ63"/>
      <c r="QLA63"/>
      <c r="QLB63"/>
      <c r="QLC63"/>
      <c r="QLD63"/>
      <c r="QLE63"/>
      <c r="QLF63"/>
      <c r="QLG63"/>
      <c r="QLH63"/>
      <c r="QLI63"/>
      <c r="QLJ63"/>
      <c r="QLK63"/>
      <c r="QLL63"/>
      <c r="QLM63"/>
      <c r="QLN63"/>
      <c r="QLO63"/>
      <c r="QLP63"/>
      <c r="QLQ63"/>
      <c r="QLR63"/>
      <c r="QLS63"/>
      <c r="QLT63"/>
      <c r="QLU63"/>
      <c r="QLV63"/>
      <c r="QLW63"/>
      <c r="QLX63"/>
      <c r="QLY63"/>
      <c r="QLZ63"/>
      <c r="QMA63"/>
      <c r="QMB63"/>
      <c r="QMC63"/>
      <c r="QMD63"/>
      <c r="QME63"/>
      <c r="QMF63"/>
      <c r="QMG63"/>
      <c r="QMH63"/>
      <c r="QMI63"/>
      <c r="QMJ63"/>
      <c r="QMK63"/>
      <c r="QML63"/>
      <c r="QMM63"/>
      <c r="QMN63"/>
      <c r="QMO63"/>
      <c r="QMP63"/>
      <c r="QMQ63"/>
      <c r="QMR63"/>
      <c r="QMS63"/>
      <c r="QMT63"/>
      <c r="QMU63"/>
      <c r="QMV63"/>
      <c r="QMW63"/>
      <c r="QMX63"/>
      <c r="QMY63"/>
      <c r="QMZ63"/>
      <c r="QNA63"/>
      <c r="QNB63"/>
      <c r="QNC63"/>
      <c r="QND63"/>
      <c r="QNE63"/>
      <c r="QNF63"/>
      <c r="QNG63"/>
      <c r="QNH63"/>
      <c r="QNI63"/>
      <c r="QNJ63"/>
      <c r="QNK63"/>
      <c r="QNL63"/>
      <c r="QNM63"/>
      <c r="QNN63"/>
      <c r="QNO63"/>
      <c r="QNP63"/>
      <c r="QNQ63"/>
      <c r="QNR63"/>
      <c r="QNS63"/>
      <c r="QNT63"/>
      <c r="QNU63"/>
      <c r="QNV63"/>
      <c r="QNW63"/>
      <c r="QNX63"/>
      <c r="QNY63"/>
      <c r="QNZ63"/>
      <c r="QOA63"/>
      <c r="QOB63"/>
      <c r="QOC63"/>
      <c r="QOD63"/>
      <c r="QOE63"/>
      <c r="QOF63"/>
      <c r="QOG63"/>
      <c r="QOH63"/>
      <c r="QOI63"/>
      <c r="QOJ63"/>
      <c r="QOK63"/>
      <c r="QOL63"/>
      <c r="QOM63"/>
      <c r="QON63"/>
      <c r="QOO63"/>
      <c r="QOP63"/>
      <c r="QOQ63"/>
      <c r="QOR63"/>
      <c r="QOS63"/>
      <c r="QOT63"/>
      <c r="QOU63"/>
      <c r="QOV63"/>
      <c r="QOW63"/>
      <c r="QOX63"/>
      <c r="QOY63"/>
      <c r="QOZ63"/>
      <c r="QPA63"/>
      <c r="QPB63"/>
      <c r="QPC63"/>
      <c r="QPD63"/>
      <c r="QPE63"/>
      <c r="QPF63"/>
      <c r="QPG63"/>
      <c r="QPH63"/>
      <c r="QPI63"/>
      <c r="QPJ63"/>
      <c r="QPK63"/>
      <c r="QPL63"/>
      <c r="QPM63"/>
      <c r="QPN63"/>
      <c r="QPO63"/>
      <c r="QPP63"/>
      <c r="QPQ63"/>
      <c r="QPR63"/>
      <c r="QPS63"/>
      <c r="QPT63"/>
      <c r="QPU63"/>
      <c r="QPV63"/>
      <c r="QPW63"/>
      <c r="QPX63"/>
      <c r="QPY63"/>
      <c r="QPZ63"/>
      <c r="QQA63"/>
      <c r="QQB63"/>
      <c r="QQC63"/>
      <c r="QQD63"/>
      <c r="QQE63"/>
      <c r="QQF63"/>
      <c r="QQG63"/>
      <c r="QQH63"/>
      <c r="QQI63"/>
      <c r="QQJ63"/>
      <c r="QQK63"/>
      <c r="QQL63"/>
      <c r="QQM63"/>
      <c r="QQN63"/>
      <c r="QQO63"/>
      <c r="QQP63"/>
      <c r="QQQ63"/>
      <c r="QQR63"/>
      <c r="QQS63"/>
      <c r="QQT63"/>
      <c r="QQU63"/>
      <c r="QQV63"/>
      <c r="QQW63"/>
      <c r="QQX63"/>
      <c r="QQY63"/>
      <c r="QQZ63"/>
      <c r="QRA63"/>
      <c r="QRB63"/>
      <c r="QRC63"/>
      <c r="QRD63"/>
      <c r="QRE63"/>
      <c r="QRF63"/>
      <c r="QRG63"/>
      <c r="QRH63"/>
      <c r="QRI63"/>
      <c r="QRJ63"/>
      <c r="QRK63"/>
      <c r="QRL63"/>
      <c r="QRM63"/>
      <c r="QRN63"/>
      <c r="QRO63"/>
      <c r="QRP63"/>
      <c r="QRQ63"/>
      <c r="QRR63"/>
      <c r="QRS63"/>
      <c r="QRT63"/>
      <c r="QRU63"/>
      <c r="QRV63"/>
      <c r="QRW63"/>
      <c r="QRX63"/>
      <c r="QRY63"/>
      <c r="QRZ63"/>
      <c r="QSA63"/>
      <c r="QSB63"/>
      <c r="QSC63"/>
      <c r="QSD63"/>
      <c r="QSE63"/>
      <c r="QSF63"/>
      <c r="QSG63"/>
      <c r="QSH63"/>
      <c r="QSI63"/>
      <c r="QSJ63"/>
      <c r="QSK63"/>
      <c r="QSL63"/>
      <c r="QSM63"/>
      <c r="QSN63"/>
      <c r="QSO63"/>
      <c r="QSP63"/>
      <c r="QSQ63"/>
      <c r="QSR63"/>
      <c r="QSS63"/>
      <c r="QST63"/>
      <c r="QSU63"/>
      <c r="QSV63"/>
      <c r="QSW63"/>
      <c r="QSX63"/>
      <c r="QSY63"/>
      <c r="QSZ63"/>
      <c r="QTA63"/>
      <c r="QTB63"/>
      <c r="QTC63"/>
      <c r="QTD63"/>
      <c r="QTE63"/>
      <c r="QTF63"/>
      <c r="QTG63"/>
      <c r="QTH63"/>
      <c r="QTI63"/>
      <c r="QTJ63"/>
      <c r="QTK63"/>
      <c r="QTL63"/>
      <c r="QTM63"/>
      <c r="QTN63"/>
      <c r="QTO63"/>
      <c r="QTP63"/>
      <c r="QTQ63"/>
      <c r="QTR63"/>
      <c r="QTS63"/>
      <c r="QTT63"/>
      <c r="QTU63"/>
      <c r="QTV63"/>
      <c r="QTW63"/>
      <c r="QTX63"/>
      <c r="QTY63"/>
      <c r="QTZ63"/>
      <c r="QUA63"/>
      <c r="QUB63"/>
      <c r="QUC63"/>
      <c r="QUD63"/>
      <c r="QUE63"/>
      <c r="QUF63"/>
      <c r="QUG63"/>
      <c r="QUH63"/>
      <c r="QUI63"/>
      <c r="QUJ63"/>
      <c r="QUK63"/>
      <c r="QUL63"/>
      <c r="QUM63"/>
      <c r="QUN63"/>
      <c r="QUO63"/>
      <c r="QUP63"/>
      <c r="QUQ63"/>
      <c r="QUR63"/>
      <c r="QUS63"/>
      <c r="QUT63"/>
      <c r="QUU63"/>
      <c r="QUV63"/>
      <c r="QUW63"/>
      <c r="QUX63"/>
      <c r="QUY63"/>
      <c r="QUZ63"/>
      <c r="QVA63"/>
      <c r="QVB63"/>
      <c r="QVC63"/>
      <c r="QVD63"/>
      <c r="QVE63"/>
      <c r="QVF63"/>
      <c r="QVG63"/>
      <c r="QVH63"/>
      <c r="QVI63"/>
      <c r="QVJ63"/>
      <c r="QVK63"/>
      <c r="QVL63"/>
      <c r="QVM63"/>
      <c r="QVN63"/>
      <c r="QVO63"/>
      <c r="QVP63"/>
      <c r="QVQ63"/>
      <c r="QVR63"/>
      <c r="QVS63"/>
      <c r="QVT63"/>
      <c r="QVU63"/>
      <c r="QVV63"/>
      <c r="QVW63"/>
      <c r="QVX63"/>
      <c r="QVY63"/>
      <c r="QVZ63"/>
      <c r="QWA63"/>
      <c r="QWB63"/>
      <c r="QWC63"/>
      <c r="QWD63"/>
      <c r="QWE63"/>
      <c r="QWF63"/>
      <c r="QWG63"/>
      <c r="QWH63"/>
      <c r="QWI63"/>
      <c r="QWJ63"/>
      <c r="QWK63"/>
      <c r="QWL63"/>
      <c r="QWM63"/>
      <c r="QWN63"/>
      <c r="QWO63"/>
      <c r="QWP63"/>
      <c r="QWQ63"/>
      <c r="QWR63"/>
      <c r="QWS63"/>
      <c r="QWT63"/>
      <c r="QWU63"/>
      <c r="QWV63"/>
      <c r="QWW63"/>
      <c r="QWX63"/>
      <c r="QWY63"/>
      <c r="QWZ63"/>
      <c r="QXA63"/>
      <c r="QXB63"/>
      <c r="QXC63"/>
      <c r="QXD63"/>
      <c r="QXE63"/>
      <c r="QXF63"/>
      <c r="QXG63"/>
      <c r="QXH63"/>
      <c r="QXI63"/>
      <c r="QXJ63"/>
      <c r="QXK63"/>
      <c r="QXL63"/>
      <c r="QXM63"/>
      <c r="QXN63"/>
      <c r="QXO63"/>
      <c r="QXP63"/>
      <c r="QXQ63"/>
      <c r="QXR63"/>
      <c r="QXS63"/>
      <c r="QXT63"/>
      <c r="QXU63"/>
      <c r="QXV63"/>
      <c r="QXW63"/>
      <c r="QXX63"/>
      <c r="QXY63"/>
      <c r="QXZ63"/>
      <c r="QYA63"/>
      <c r="QYB63"/>
      <c r="QYC63"/>
      <c r="QYD63"/>
      <c r="QYE63"/>
      <c r="QYF63"/>
      <c r="QYG63"/>
      <c r="QYH63"/>
      <c r="QYI63"/>
      <c r="QYJ63"/>
      <c r="QYK63"/>
      <c r="QYL63"/>
      <c r="QYM63"/>
      <c r="QYN63"/>
      <c r="QYO63"/>
      <c r="QYP63"/>
      <c r="QYQ63"/>
      <c r="QYR63"/>
      <c r="QYS63"/>
      <c r="QYT63"/>
      <c r="QYU63"/>
      <c r="QYV63"/>
      <c r="QYW63"/>
      <c r="QYX63"/>
      <c r="QYY63"/>
      <c r="QYZ63"/>
      <c r="QZA63"/>
      <c r="QZB63"/>
      <c r="QZC63"/>
      <c r="QZD63"/>
      <c r="QZE63"/>
      <c r="QZF63"/>
      <c r="QZG63"/>
      <c r="QZH63"/>
      <c r="QZI63"/>
      <c r="QZJ63"/>
      <c r="QZK63"/>
      <c r="QZL63"/>
      <c r="QZM63"/>
      <c r="QZN63"/>
      <c r="QZO63"/>
      <c r="QZP63"/>
      <c r="QZQ63"/>
      <c r="QZR63"/>
      <c r="QZS63"/>
      <c r="QZT63"/>
      <c r="QZU63"/>
      <c r="QZV63"/>
      <c r="QZW63"/>
      <c r="QZX63"/>
      <c r="QZY63"/>
      <c r="QZZ63"/>
      <c r="RAA63"/>
      <c r="RAB63"/>
      <c r="RAC63"/>
      <c r="RAD63"/>
      <c r="RAE63"/>
      <c r="RAF63"/>
      <c r="RAG63"/>
      <c r="RAH63"/>
      <c r="RAI63"/>
      <c r="RAJ63"/>
      <c r="RAK63"/>
      <c r="RAL63"/>
      <c r="RAM63"/>
      <c r="RAN63"/>
      <c r="RAO63"/>
      <c r="RAP63"/>
      <c r="RAQ63"/>
      <c r="RAR63"/>
      <c r="RAS63"/>
      <c r="RAT63"/>
      <c r="RAU63"/>
      <c r="RAV63"/>
      <c r="RAW63"/>
      <c r="RAX63"/>
      <c r="RAY63"/>
      <c r="RAZ63"/>
      <c r="RBA63"/>
      <c r="RBB63"/>
      <c r="RBC63"/>
      <c r="RBD63"/>
      <c r="RBE63"/>
      <c r="RBF63"/>
      <c r="RBG63"/>
      <c r="RBH63"/>
      <c r="RBI63"/>
      <c r="RBJ63"/>
      <c r="RBK63"/>
      <c r="RBL63"/>
      <c r="RBM63"/>
      <c r="RBN63"/>
      <c r="RBO63"/>
      <c r="RBP63"/>
      <c r="RBQ63"/>
      <c r="RBR63"/>
      <c r="RBS63"/>
      <c r="RBT63"/>
      <c r="RBU63"/>
      <c r="RBV63"/>
      <c r="RBW63"/>
      <c r="RBX63"/>
      <c r="RBY63"/>
      <c r="RBZ63"/>
      <c r="RCA63"/>
      <c r="RCB63"/>
      <c r="RCC63"/>
      <c r="RCD63"/>
      <c r="RCE63"/>
      <c r="RCF63"/>
      <c r="RCG63"/>
      <c r="RCH63"/>
      <c r="RCI63"/>
      <c r="RCJ63"/>
      <c r="RCK63"/>
      <c r="RCL63"/>
      <c r="RCM63"/>
      <c r="RCN63"/>
      <c r="RCO63"/>
      <c r="RCP63"/>
      <c r="RCQ63"/>
      <c r="RCR63"/>
      <c r="RCS63"/>
      <c r="RCT63"/>
      <c r="RCU63"/>
      <c r="RCV63"/>
      <c r="RCW63"/>
      <c r="RCX63"/>
      <c r="RCY63"/>
      <c r="RCZ63"/>
      <c r="RDA63"/>
      <c r="RDB63"/>
      <c r="RDC63"/>
      <c r="RDD63"/>
      <c r="RDE63"/>
      <c r="RDF63"/>
      <c r="RDG63"/>
      <c r="RDH63"/>
      <c r="RDI63"/>
      <c r="RDJ63"/>
      <c r="RDK63"/>
      <c r="RDL63"/>
      <c r="RDM63"/>
      <c r="RDN63"/>
      <c r="RDO63"/>
      <c r="RDP63"/>
      <c r="RDQ63"/>
      <c r="RDR63"/>
      <c r="RDS63"/>
      <c r="RDT63"/>
      <c r="RDU63"/>
      <c r="RDV63"/>
      <c r="RDW63"/>
      <c r="RDX63"/>
      <c r="RDY63"/>
      <c r="RDZ63"/>
      <c r="REA63"/>
      <c r="REB63"/>
      <c r="REC63"/>
      <c r="RED63"/>
      <c r="REE63"/>
      <c r="REF63"/>
      <c r="REG63"/>
      <c r="REH63"/>
      <c r="REI63"/>
      <c r="REJ63"/>
      <c r="REK63"/>
      <c r="REL63"/>
      <c r="REM63"/>
      <c r="REN63"/>
      <c r="REO63"/>
      <c r="REP63"/>
      <c r="REQ63"/>
      <c r="RER63"/>
      <c r="RES63"/>
      <c r="RET63"/>
      <c r="REU63"/>
      <c r="REV63"/>
      <c r="REW63"/>
      <c r="REX63"/>
      <c r="REY63"/>
      <c r="REZ63"/>
      <c r="RFA63"/>
      <c r="RFB63"/>
      <c r="RFC63"/>
      <c r="RFD63"/>
      <c r="RFE63"/>
      <c r="RFF63"/>
      <c r="RFG63"/>
      <c r="RFH63"/>
      <c r="RFI63"/>
      <c r="RFJ63"/>
      <c r="RFK63"/>
      <c r="RFL63"/>
      <c r="RFM63"/>
      <c r="RFN63"/>
      <c r="RFO63"/>
      <c r="RFP63"/>
      <c r="RFQ63"/>
      <c r="RFR63"/>
      <c r="RFS63"/>
      <c r="RFT63"/>
      <c r="RFU63"/>
      <c r="RFV63"/>
      <c r="RFW63"/>
      <c r="RFX63"/>
      <c r="RFY63"/>
      <c r="RFZ63"/>
      <c r="RGA63"/>
      <c r="RGB63"/>
      <c r="RGC63"/>
      <c r="RGD63"/>
      <c r="RGE63"/>
      <c r="RGF63"/>
      <c r="RGG63"/>
      <c r="RGH63"/>
      <c r="RGI63"/>
      <c r="RGJ63"/>
      <c r="RGK63"/>
      <c r="RGL63"/>
      <c r="RGM63"/>
      <c r="RGN63"/>
      <c r="RGO63"/>
      <c r="RGP63"/>
      <c r="RGQ63"/>
      <c r="RGR63"/>
      <c r="RGS63"/>
      <c r="RGT63"/>
      <c r="RGU63"/>
      <c r="RGV63"/>
      <c r="RGW63"/>
      <c r="RGX63"/>
      <c r="RGY63"/>
      <c r="RGZ63"/>
      <c r="RHA63"/>
      <c r="RHB63"/>
      <c r="RHC63"/>
      <c r="RHD63"/>
      <c r="RHE63"/>
      <c r="RHF63"/>
      <c r="RHG63"/>
      <c r="RHH63"/>
      <c r="RHI63"/>
      <c r="RHJ63"/>
      <c r="RHK63"/>
      <c r="RHL63"/>
      <c r="RHM63"/>
      <c r="RHN63"/>
      <c r="RHO63"/>
      <c r="RHP63"/>
      <c r="RHQ63"/>
      <c r="RHR63"/>
      <c r="RHS63"/>
      <c r="RHT63"/>
      <c r="RHU63"/>
      <c r="RHV63"/>
      <c r="RHW63"/>
      <c r="RHX63"/>
      <c r="RHY63"/>
      <c r="RHZ63"/>
      <c r="RIA63"/>
      <c r="RIB63"/>
      <c r="RIC63"/>
      <c r="RID63"/>
      <c r="RIE63"/>
      <c r="RIF63"/>
      <c r="RIG63"/>
      <c r="RIH63"/>
      <c r="RII63"/>
      <c r="RIJ63"/>
      <c r="RIK63"/>
      <c r="RIL63"/>
      <c r="RIM63"/>
      <c r="RIN63"/>
      <c r="RIO63"/>
      <c r="RIP63"/>
      <c r="RIQ63"/>
      <c r="RIR63"/>
      <c r="RIS63"/>
      <c r="RIT63"/>
      <c r="RIU63"/>
      <c r="RIV63"/>
      <c r="RIW63"/>
      <c r="RIX63"/>
      <c r="RIY63"/>
      <c r="RIZ63"/>
      <c r="RJA63"/>
      <c r="RJB63"/>
      <c r="RJC63"/>
      <c r="RJD63"/>
      <c r="RJE63"/>
      <c r="RJF63"/>
      <c r="RJG63"/>
      <c r="RJH63"/>
      <c r="RJI63"/>
      <c r="RJJ63"/>
      <c r="RJK63"/>
      <c r="RJL63"/>
      <c r="RJM63"/>
      <c r="RJN63"/>
      <c r="RJO63"/>
      <c r="RJP63"/>
      <c r="RJQ63"/>
      <c r="RJR63"/>
      <c r="RJS63"/>
      <c r="RJT63"/>
      <c r="RJU63"/>
      <c r="RJV63"/>
      <c r="RJW63"/>
      <c r="RJX63"/>
      <c r="RJY63"/>
      <c r="RJZ63"/>
      <c r="RKA63"/>
      <c r="RKB63"/>
      <c r="RKC63"/>
      <c r="RKD63"/>
      <c r="RKE63"/>
      <c r="RKF63"/>
      <c r="RKG63"/>
      <c r="RKH63"/>
      <c r="RKI63"/>
      <c r="RKJ63"/>
      <c r="RKK63"/>
      <c r="RKL63"/>
      <c r="RKM63"/>
      <c r="RKN63"/>
      <c r="RKO63"/>
      <c r="RKP63"/>
      <c r="RKQ63"/>
      <c r="RKR63"/>
      <c r="RKS63"/>
      <c r="RKT63"/>
      <c r="RKU63"/>
      <c r="RKV63"/>
      <c r="RKW63"/>
      <c r="RKX63"/>
      <c r="RKY63"/>
      <c r="RKZ63"/>
      <c r="RLA63"/>
      <c r="RLB63"/>
      <c r="RLC63"/>
      <c r="RLD63"/>
      <c r="RLE63"/>
      <c r="RLF63"/>
      <c r="RLG63"/>
      <c r="RLH63"/>
      <c r="RLI63"/>
      <c r="RLJ63"/>
      <c r="RLK63"/>
      <c r="RLL63"/>
      <c r="RLM63"/>
      <c r="RLN63"/>
      <c r="RLO63"/>
      <c r="RLP63"/>
      <c r="RLQ63"/>
      <c r="RLR63"/>
      <c r="RLS63"/>
      <c r="RLT63"/>
      <c r="RLU63"/>
      <c r="RLV63"/>
      <c r="RLW63"/>
      <c r="RLX63"/>
      <c r="RLY63"/>
      <c r="RLZ63"/>
      <c r="RMA63"/>
      <c r="RMB63"/>
      <c r="RMC63"/>
      <c r="RMD63"/>
      <c r="RME63"/>
      <c r="RMF63"/>
      <c r="RMG63"/>
      <c r="RMH63"/>
      <c r="RMI63"/>
      <c r="RMJ63"/>
      <c r="RMK63"/>
      <c r="RML63"/>
      <c r="RMM63"/>
      <c r="RMN63"/>
      <c r="RMO63"/>
      <c r="RMP63"/>
      <c r="RMQ63"/>
      <c r="RMR63"/>
      <c r="RMS63"/>
      <c r="RMT63"/>
      <c r="RMU63"/>
      <c r="RMV63"/>
      <c r="RMW63"/>
      <c r="RMX63"/>
      <c r="RMY63"/>
      <c r="RMZ63"/>
      <c r="RNA63"/>
      <c r="RNB63"/>
      <c r="RNC63"/>
      <c r="RND63"/>
      <c r="RNE63"/>
      <c r="RNF63"/>
      <c r="RNG63"/>
      <c r="RNH63"/>
      <c r="RNI63"/>
      <c r="RNJ63"/>
      <c r="RNK63"/>
      <c r="RNL63"/>
      <c r="RNM63"/>
      <c r="RNN63"/>
      <c r="RNO63"/>
      <c r="RNP63"/>
      <c r="RNQ63"/>
      <c r="RNR63"/>
      <c r="RNS63"/>
      <c r="RNT63"/>
      <c r="RNU63"/>
      <c r="RNV63"/>
      <c r="RNW63"/>
      <c r="RNX63"/>
      <c r="RNY63"/>
      <c r="RNZ63"/>
      <c r="ROA63"/>
      <c r="ROB63"/>
      <c r="ROC63"/>
      <c r="ROD63"/>
      <c r="ROE63"/>
      <c r="ROF63"/>
      <c r="ROG63"/>
      <c r="ROH63"/>
      <c r="ROI63"/>
      <c r="ROJ63"/>
      <c r="ROK63"/>
      <c r="ROL63"/>
      <c r="ROM63"/>
      <c r="RON63"/>
      <c r="ROO63"/>
      <c r="ROP63"/>
      <c r="ROQ63"/>
      <c r="ROR63"/>
      <c r="ROS63"/>
      <c r="ROT63"/>
      <c r="ROU63"/>
      <c r="ROV63"/>
      <c r="ROW63"/>
      <c r="ROX63"/>
      <c r="ROY63"/>
      <c r="ROZ63"/>
      <c r="RPA63"/>
      <c r="RPB63"/>
      <c r="RPC63"/>
      <c r="RPD63"/>
      <c r="RPE63"/>
      <c r="RPF63"/>
      <c r="RPG63"/>
      <c r="RPH63"/>
      <c r="RPI63"/>
      <c r="RPJ63"/>
      <c r="RPK63"/>
      <c r="RPL63"/>
      <c r="RPM63"/>
      <c r="RPN63"/>
      <c r="RPO63"/>
      <c r="RPP63"/>
      <c r="RPQ63"/>
      <c r="RPR63"/>
      <c r="RPS63"/>
      <c r="RPT63"/>
      <c r="RPU63"/>
      <c r="RPV63"/>
      <c r="RPW63"/>
      <c r="RPX63"/>
      <c r="RPY63"/>
      <c r="RPZ63"/>
      <c r="RQA63"/>
      <c r="RQB63"/>
      <c r="RQC63"/>
      <c r="RQD63"/>
      <c r="RQE63"/>
      <c r="RQF63"/>
      <c r="RQG63"/>
      <c r="RQH63"/>
      <c r="RQI63"/>
      <c r="RQJ63"/>
      <c r="RQK63"/>
      <c r="RQL63"/>
      <c r="RQM63"/>
      <c r="RQN63"/>
      <c r="RQO63"/>
      <c r="RQP63"/>
      <c r="RQQ63"/>
      <c r="RQR63"/>
      <c r="RQS63"/>
      <c r="RQT63"/>
      <c r="RQU63"/>
      <c r="RQV63"/>
      <c r="RQW63"/>
      <c r="RQX63"/>
      <c r="RQY63"/>
      <c r="RQZ63"/>
      <c r="RRA63"/>
      <c r="RRB63"/>
      <c r="RRC63"/>
      <c r="RRD63"/>
      <c r="RRE63"/>
      <c r="RRF63"/>
      <c r="RRG63"/>
      <c r="RRH63"/>
      <c r="RRI63"/>
      <c r="RRJ63"/>
      <c r="RRK63"/>
      <c r="RRL63"/>
      <c r="RRM63"/>
      <c r="RRN63"/>
      <c r="RRO63"/>
      <c r="RRP63"/>
      <c r="RRQ63"/>
      <c r="RRR63"/>
      <c r="RRS63"/>
      <c r="RRT63"/>
      <c r="RRU63"/>
      <c r="RRV63"/>
      <c r="RRW63"/>
      <c r="RRX63"/>
      <c r="RRY63"/>
      <c r="RRZ63"/>
      <c r="RSA63"/>
      <c r="RSB63"/>
      <c r="RSC63"/>
      <c r="RSD63"/>
      <c r="RSE63"/>
      <c r="RSF63"/>
      <c r="RSG63"/>
      <c r="RSH63"/>
      <c r="RSI63"/>
      <c r="RSJ63"/>
      <c r="RSK63"/>
      <c r="RSL63"/>
      <c r="RSM63"/>
      <c r="RSN63"/>
      <c r="RSO63"/>
      <c r="RSP63"/>
      <c r="RSQ63"/>
      <c r="RSR63"/>
      <c r="RSS63"/>
      <c r="RST63"/>
      <c r="RSU63"/>
      <c r="RSV63"/>
      <c r="RSW63"/>
      <c r="RSX63"/>
      <c r="RSY63"/>
      <c r="RSZ63"/>
      <c r="RTA63"/>
      <c r="RTB63"/>
      <c r="RTC63"/>
      <c r="RTD63"/>
      <c r="RTE63"/>
      <c r="RTF63"/>
      <c r="RTG63"/>
      <c r="RTH63"/>
      <c r="RTI63"/>
      <c r="RTJ63"/>
      <c r="RTK63"/>
      <c r="RTL63"/>
      <c r="RTM63"/>
      <c r="RTN63"/>
      <c r="RTO63"/>
      <c r="RTP63"/>
      <c r="RTQ63"/>
      <c r="RTR63"/>
      <c r="RTS63"/>
      <c r="RTT63"/>
      <c r="RTU63"/>
      <c r="RTV63"/>
      <c r="RTW63"/>
      <c r="RTX63"/>
      <c r="RTY63"/>
      <c r="RTZ63"/>
      <c r="RUA63"/>
      <c r="RUB63"/>
      <c r="RUC63"/>
      <c r="RUD63"/>
      <c r="RUE63"/>
      <c r="RUF63"/>
      <c r="RUG63"/>
      <c r="RUH63"/>
      <c r="RUI63"/>
      <c r="RUJ63"/>
      <c r="RUK63"/>
      <c r="RUL63"/>
      <c r="RUM63"/>
      <c r="RUN63"/>
      <c r="RUO63"/>
      <c r="RUP63"/>
      <c r="RUQ63"/>
      <c r="RUR63"/>
      <c r="RUS63"/>
      <c r="RUT63"/>
      <c r="RUU63"/>
      <c r="RUV63"/>
      <c r="RUW63"/>
      <c r="RUX63"/>
      <c r="RUY63"/>
      <c r="RUZ63"/>
      <c r="RVA63"/>
      <c r="RVB63"/>
      <c r="RVC63"/>
      <c r="RVD63"/>
      <c r="RVE63"/>
      <c r="RVF63"/>
      <c r="RVG63"/>
      <c r="RVH63"/>
      <c r="RVI63"/>
      <c r="RVJ63"/>
      <c r="RVK63"/>
      <c r="RVL63"/>
      <c r="RVM63"/>
      <c r="RVN63"/>
      <c r="RVO63"/>
      <c r="RVP63"/>
      <c r="RVQ63"/>
      <c r="RVR63"/>
      <c r="RVS63"/>
      <c r="RVT63"/>
      <c r="RVU63"/>
      <c r="RVV63"/>
      <c r="RVW63"/>
      <c r="RVX63"/>
      <c r="RVY63"/>
      <c r="RVZ63"/>
      <c r="RWA63"/>
      <c r="RWB63"/>
      <c r="RWC63"/>
      <c r="RWD63"/>
      <c r="RWE63"/>
      <c r="RWF63"/>
      <c r="RWG63"/>
      <c r="RWH63"/>
      <c r="RWI63"/>
      <c r="RWJ63"/>
      <c r="RWK63"/>
      <c r="RWL63"/>
      <c r="RWM63"/>
      <c r="RWN63"/>
      <c r="RWO63"/>
      <c r="RWP63"/>
      <c r="RWQ63"/>
      <c r="RWR63"/>
      <c r="RWS63"/>
      <c r="RWT63"/>
      <c r="RWU63"/>
      <c r="RWV63"/>
      <c r="RWW63"/>
      <c r="RWX63"/>
      <c r="RWY63"/>
      <c r="RWZ63"/>
      <c r="RXA63"/>
      <c r="RXB63"/>
      <c r="RXC63"/>
      <c r="RXD63"/>
      <c r="RXE63"/>
      <c r="RXF63"/>
      <c r="RXG63"/>
      <c r="RXH63"/>
      <c r="RXI63"/>
      <c r="RXJ63"/>
      <c r="RXK63"/>
      <c r="RXL63"/>
      <c r="RXM63"/>
      <c r="RXN63"/>
      <c r="RXO63"/>
      <c r="RXP63"/>
      <c r="RXQ63"/>
      <c r="RXR63"/>
      <c r="RXS63"/>
      <c r="RXT63"/>
      <c r="RXU63"/>
      <c r="RXV63"/>
      <c r="RXW63"/>
      <c r="RXX63"/>
      <c r="RXY63"/>
      <c r="RXZ63"/>
      <c r="RYA63"/>
      <c r="RYB63"/>
      <c r="RYC63"/>
      <c r="RYD63"/>
      <c r="RYE63"/>
      <c r="RYF63"/>
      <c r="RYG63"/>
      <c r="RYH63"/>
      <c r="RYI63"/>
      <c r="RYJ63"/>
      <c r="RYK63"/>
      <c r="RYL63"/>
      <c r="RYM63"/>
      <c r="RYN63"/>
      <c r="RYO63"/>
      <c r="RYP63"/>
      <c r="RYQ63"/>
      <c r="RYR63"/>
      <c r="RYS63"/>
      <c r="RYT63"/>
      <c r="RYU63"/>
      <c r="RYV63"/>
      <c r="RYW63"/>
      <c r="RYX63"/>
      <c r="RYY63"/>
      <c r="RYZ63"/>
      <c r="RZA63"/>
      <c r="RZB63"/>
      <c r="RZC63"/>
      <c r="RZD63"/>
      <c r="RZE63"/>
      <c r="RZF63"/>
      <c r="RZG63"/>
      <c r="RZH63"/>
      <c r="RZI63"/>
      <c r="RZJ63"/>
      <c r="RZK63"/>
      <c r="RZL63"/>
      <c r="RZM63"/>
      <c r="RZN63"/>
      <c r="RZO63"/>
      <c r="RZP63"/>
      <c r="RZQ63"/>
      <c r="RZR63"/>
      <c r="RZS63"/>
      <c r="RZT63"/>
      <c r="RZU63"/>
      <c r="RZV63"/>
      <c r="RZW63"/>
      <c r="RZX63"/>
      <c r="RZY63"/>
      <c r="RZZ63"/>
      <c r="SAA63"/>
      <c r="SAB63"/>
      <c r="SAC63"/>
      <c r="SAD63"/>
      <c r="SAE63"/>
      <c r="SAF63"/>
      <c r="SAG63"/>
      <c r="SAH63"/>
      <c r="SAI63"/>
      <c r="SAJ63"/>
      <c r="SAK63"/>
      <c r="SAL63"/>
      <c r="SAM63"/>
      <c r="SAN63"/>
      <c r="SAO63"/>
      <c r="SAP63"/>
      <c r="SAQ63"/>
      <c r="SAR63"/>
      <c r="SAS63"/>
      <c r="SAT63"/>
      <c r="SAU63"/>
      <c r="SAV63"/>
      <c r="SAW63"/>
      <c r="SAX63"/>
      <c r="SAY63"/>
      <c r="SAZ63"/>
      <c r="SBA63"/>
      <c r="SBB63"/>
      <c r="SBC63"/>
      <c r="SBD63"/>
      <c r="SBE63"/>
      <c r="SBF63"/>
      <c r="SBG63"/>
      <c r="SBH63"/>
      <c r="SBI63"/>
      <c r="SBJ63"/>
      <c r="SBK63"/>
      <c r="SBL63"/>
      <c r="SBM63"/>
      <c r="SBN63"/>
      <c r="SBO63"/>
      <c r="SBP63"/>
      <c r="SBQ63"/>
      <c r="SBR63"/>
      <c r="SBS63"/>
      <c r="SBT63"/>
      <c r="SBU63"/>
      <c r="SBV63"/>
      <c r="SBW63"/>
      <c r="SBX63"/>
      <c r="SBY63"/>
      <c r="SBZ63"/>
      <c r="SCA63"/>
      <c r="SCB63"/>
      <c r="SCC63"/>
      <c r="SCD63"/>
      <c r="SCE63"/>
      <c r="SCF63"/>
      <c r="SCG63"/>
      <c r="SCH63"/>
      <c r="SCI63"/>
      <c r="SCJ63"/>
      <c r="SCK63"/>
      <c r="SCL63"/>
      <c r="SCM63"/>
      <c r="SCN63"/>
      <c r="SCO63"/>
      <c r="SCP63"/>
      <c r="SCQ63"/>
      <c r="SCR63"/>
      <c r="SCS63"/>
      <c r="SCT63"/>
      <c r="SCU63"/>
      <c r="SCV63"/>
      <c r="SCW63"/>
      <c r="SCX63"/>
      <c r="SCY63"/>
      <c r="SCZ63"/>
      <c r="SDA63"/>
      <c r="SDB63"/>
      <c r="SDC63"/>
      <c r="SDD63"/>
      <c r="SDE63"/>
      <c r="SDF63"/>
      <c r="SDG63"/>
      <c r="SDH63"/>
      <c r="SDI63"/>
      <c r="SDJ63"/>
      <c r="SDK63"/>
      <c r="SDL63"/>
      <c r="SDM63"/>
      <c r="SDN63"/>
      <c r="SDO63"/>
      <c r="SDP63"/>
      <c r="SDQ63"/>
      <c r="SDR63"/>
      <c r="SDS63"/>
      <c r="SDT63"/>
      <c r="SDU63"/>
      <c r="SDV63"/>
      <c r="SDW63"/>
      <c r="SDX63"/>
      <c r="SDY63"/>
      <c r="SDZ63"/>
      <c r="SEA63"/>
      <c r="SEB63"/>
      <c r="SEC63"/>
      <c r="SED63"/>
      <c r="SEE63"/>
      <c r="SEF63"/>
      <c r="SEG63"/>
      <c r="SEH63"/>
      <c r="SEI63"/>
      <c r="SEJ63"/>
      <c r="SEK63"/>
      <c r="SEL63"/>
      <c r="SEM63"/>
      <c r="SEN63"/>
      <c r="SEO63"/>
      <c r="SEP63"/>
      <c r="SEQ63"/>
      <c r="SER63"/>
      <c r="SES63"/>
      <c r="SET63"/>
      <c r="SEU63"/>
      <c r="SEV63"/>
      <c r="SEW63"/>
      <c r="SEX63"/>
      <c r="SEY63"/>
      <c r="SEZ63"/>
      <c r="SFA63"/>
      <c r="SFB63"/>
      <c r="SFC63"/>
      <c r="SFD63"/>
      <c r="SFE63"/>
      <c r="SFF63"/>
      <c r="SFG63"/>
      <c r="SFH63"/>
      <c r="SFI63"/>
      <c r="SFJ63"/>
      <c r="SFK63"/>
      <c r="SFL63"/>
      <c r="SFM63"/>
      <c r="SFN63"/>
      <c r="SFO63"/>
      <c r="SFP63"/>
      <c r="SFQ63"/>
      <c r="SFR63"/>
      <c r="SFS63"/>
      <c r="SFT63"/>
      <c r="SFU63"/>
      <c r="SFV63"/>
      <c r="SFW63"/>
      <c r="SFX63"/>
      <c r="SFY63"/>
      <c r="SFZ63"/>
      <c r="SGA63"/>
      <c r="SGB63"/>
      <c r="SGC63"/>
      <c r="SGD63"/>
      <c r="SGE63"/>
      <c r="SGF63"/>
      <c r="SGG63"/>
      <c r="SGH63"/>
      <c r="SGI63"/>
      <c r="SGJ63"/>
      <c r="SGK63"/>
      <c r="SGL63"/>
      <c r="SGM63"/>
      <c r="SGN63"/>
      <c r="SGO63"/>
      <c r="SGP63"/>
      <c r="SGQ63"/>
      <c r="SGR63"/>
      <c r="SGS63"/>
      <c r="SGT63"/>
      <c r="SGU63"/>
      <c r="SGV63"/>
      <c r="SGW63"/>
      <c r="SGX63"/>
      <c r="SGY63"/>
      <c r="SGZ63"/>
      <c r="SHA63"/>
      <c r="SHB63"/>
      <c r="SHC63"/>
      <c r="SHD63"/>
      <c r="SHE63"/>
      <c r="SHF63"/>
      <c r="SHG63"/>
      <c r="SHH63"/>
      <c r="SHI63"/>
      <c r="SHJ63"/>
      <c r="SHK63"/>
      <c r="SHL63"/>
      <c r="SHM63"/>
      <c r="SHN63"/>
      <c r="SHO63"/>
      <c r="SHP63"/>
      <c r="SHQ63"/>
      <c r="SHR63"/>
      <c r="SHS63"/>
      <c r="SHT63"/>
      <c r="SHU63"/>
      <c r="SHV63"/>
      <c r="SHW63"/>
      <c r="SHX63"/>
      <c r="SHY63"/>
      <c r="SHZ63"/>
      <c r="SIA63"/>
      <c r="SIB63"/>
      <c r="SIC63"/>
      <c r="SID63"/>
      <c r="SIE63"/>
      <c r="SIF63"/>
      <c r="SIG63"/>
      <c r="SIH63"/>
      <c r="SII63"/>
      <c r="SIJ63"/>
      <c r="SIK63"/>
      <c r="SIL63"/>
      <c r="SIM63"/>
      <c r="SIN63"/>
      <c r="SIO63"/>
      <c r="SIP63"/>
      <c r="SIQ63"/>
      <c r="SIR63"/>
      <c r="SIS63"/>
      <c r="SIT63"/>
      <c r="SIU63"/>
      <c r="SIV63"/>
      <c r="SIW63"/>
      <c r="SIX63"/>
      <c r="SIY63"/>
      <c r="SIZ63"/>
      <c r="SJA63"/>
      <c r="SJB63"/>
      <c r="SJC63"/>
      <c r="SJD63"/>
      <c r="SJE63"/>
      <c r="SJF63"/>
      <c r="SJG63"/>
      <c r="SJH63"/>
      <c r="SJI63"/>
      <c r="SJJ63"/>
      <c r="SJK63"/>
      <c r="SJL63"/>
      <c r="SJM63"/>
      <c r="SJN63"/>
      <c r="SJO63"/>
      <c r="SJP63"/>
      <c r="SJQ63"/>
      <c r="SJR63"/>
      <c r="SJS63"/>
      <c r="SJT63"/>
      <c r="SJU63"/>
      <c r="SJV63"/>
      <c r="SJW63"/>
      <c r="SJX63"/>
      <c r="SJY63"/>
      <c r="SJZ63"/>
      <c r="SKA63"/>
      <c r="SKB63"/>
      <c r="SKC63"/>
      <c r="SKD63"/>
      <c r="SKE63"/>
      <c r="SKF63"/>
      <c r="SKG63"/>
      <c r="SKH63"/>
      <c r="SKI63"/>
      <c r="SKJ63"/>
      <c r="SKK63"/>
      <c r="SKL63"/>
      <c r="SKM63"/>
      <c r="SKN63"/>
      <c r="SKO63"/>
      <c r="SKP63"/>
      <c r="SKQ63"/>
      <c r="SKR63"/>
      <c r="SKS63"/>
      <c r="SKT63"/>
      <c r="SKU63"/>
      <c r="SKV63"/>
      <c r="SKW63"/>
      <c r="SKX63"/>
      <c r="SKY63"/>
      <c r="SKZ63"/>
      <c r="SLA63"/>
      <c r="SLB63"/>
      <c r="SLC63"/>
      <c r="SLD63"/>
      <c r="SLE63"/>
      <c r="SLF63"/>
      <c r="SLG63"/>
      <c r="SLH63"/>
      <c r="SLI63"/>
      <c r="SLJ63"/>
      <c r="SLK63"/>
      <c r="SLL63"/>
      <c r="SLM63"/>
      <c r="SLN63"/>
      <c r="SLO63"/>
      <c r="SLP63"/>
      <c r="SLQ63"/>
      <c r="SLR63"/>
      <c r="SLS63"/>
      <c r="SLT63"/>
      <c r="SLU63"/>
      <c r="SLV63"/>
      <c r="SLW63"/>
      <c r="SLX63"/>
      <c r="SLY63"/>
      <c r="SLZ63"/>
      <c r="SMA63"/>
      <c r="SMB63"/>
      <c r="SMC63"/>
      <c r="SMD63"/>
      <c r="SME63"/>
      <c r="SMF63"/>
      <c r="SMG63"/>
      <c r="SMH63"/>
      <c r="SMI63"/>
      <c r="SMJ63"/>
      <c r="SMK63"/>
      <c r="SML63"/>
      <c r="SMM63"/>
      <c r="SMN63"/>
      <c r="SMO63"/>
      <c r="SMP63"/>
      <c r="SMQ63"/>
      <c r="SMR63"/>
      <c r="SMS63"/>
      <c r="SMT63"/>
      <c r="SMU63"/>
      <c r="SMV63"/>
      <c r="SMW63"/>
      <c r="SMX63"/>
      <c r="SMY63"/>
      <c r="SMZ63"/>
      <c r="SNA63"/>
      <c r="SNB63"/>
      <c r="SNC63"/>
      <c r="SND63"/>
      <c r="SNE63"/>
      <c r="SNF63"/>
      <c r="SNG63"/>
      <c r="SNH63"/>
      <c r="SNI63"/>
      <c r="SNJ63"/>
      <c r="SNK63"/>
      <c r="SNL63"/>
      <c r="SNM63"/>
      <c r="SNN63"/>
      <c r="SNO63"/>
      <c r="SNP63"/>
      <c r="SNQ63"/>
      <c r="SNR63"/>
      <c r="SNS63"/>
      <c r="SNT63"/>
      <c r="SNU63"/>
      <c r="SNV63"/>
      <c r="SNW63"/>
      <c r="SNX63"/>
      <c r="SNY63"/>
      <c r="SNZ63"/>
      <c r="SOA63"/>
      <c r="SOB63"/>
      <c r="SOC63"/>
      <c r="SOD63"/>
      <c r="SOE63"/>
      <c r="SOF63"/>
      <c r="SOG63"/>
      <c r="SOH63"/>
      <c r="SOI63"/>
      <c r="SOJ63"/>
      <c r="SOK63"/>
      <c r="SOL63"/>
      <c r="SOM63"/>
      <c r="SON63"/>
      <c r="SOO63"/>
      <c r="SOP63"/>
      <c r="SOQ63"/>
      <c r="SOR63"/>
      <c r="SOS63"/>
      <c r="SOT63"/>
      <c r="SOU63"/>
      <c r="SOV63"/>
      <c r="SOW63"/>
      <c r="SOX63"/>
      <c r="SOY63"/>
      <c r="SOZ63"/>
      <c r="SPA63"/>
      <c r="SPB63"/>
      <c r="SPC63"/>
      <c r="SPD63"/>
      <c r="SPE63"/>
      <c r="SPF63"/>
      <c r="SPG63"/>
      <c r="SPH63"/>
      <c r="SPI63"/>
      <c r="SPJ63"/>
      <c r="SPK63"/>
      <c r="SPL63"/>
      <c r="SPM63"/>
      <c r="SPN63"/>
      <c r="SPO63"/>
      <c r="SPP63"/>
      <c r="SPQ63"/>
      <c r="SPR63"/>
      <c r="SPS63"/>
      <c r="SPT63"/>
      <c r="SPU63"/>
      <c r="SPV63"/>
      <c r="SPW63"/>
      <c r="SPX63"/>
      <c r="SPY63"/>
      <c r="SPZ63"/>
      <c r="SQA63"/>
      <c r="SQB63"/>
      <c r="SQC63"/>
      <c r="SQD63"/>
      <c r="SQE63"/>
      <c r="SQF63"/>
      <c r="SQG63"/>
      <c r="SQH63"/>
      <c r="SQI63"/>
      <c r="SQJ63"/>
      <c r="SQK63"/>
      <c r="SQL63"/>
      <c r="SQM63"/>
      <c r="SQN63"/>
      <c r="SQO63"/>
      <c r="SQP63"/>
      <c r="SQQ63"/>
      <c r="SQR63"/>
      <c r="SQS63"/>
      <c r="SQT63"/>
      <c r="SQU63"/>
      <c r="SQV63"/>
      <c r="SQW63"/>
      <c r="SQX63"/>
      <c r="SQY63"/>
      <c r="SQZ63"/>
      <c r="SRA63"/>
      <c r="SRB63"/>
      <c r="SRC63"/>
      <c r="SRD63"/>
      <c r="SRE63"/>
      <c r="SRF63"/>
      <c r="SRG63"/>
      <c r="SRH63"/>
      <c r="SRI63"/>
      <c r="SRJ63"/>
      <c r="SRK63"/>
      <c r="SRL63"/>
      <c r="SRM63"/>
      <c r="SRN63"/>
      <c r="SRO63"/>
      <c r="SRP63"/>
      <c r="SRQ63"/>
      <c r="SRR63"/>
      <c r="SRS63"/>
      <c r="SRT63"/>
      <c r="SRU63"/>
      <c r="SRV63"/>
      <c r="SRW63"/>
      <c r="SRX63"/>
      <c r="SRY63"/>
      <c r="SRZ63"/>
      <c r="SSA63"/>
      <c r="SSB63"/>
      <c r="SSC63"/>
      <c r="SSD63"/>
      <c r="SSE63"/>
      <c r="SSF63"/>
      <c r="SSG63"/>
      <c r="SSH63"/>
      <c r="SSI63"/>
      <c r="SSJ63"/>
      <c r="SSK63"/>
      <c r="SSL63"/>
      <c r="SSM63"/>
      <c r="SSN63"/>
      <c r="SSO63"/>
      <c r="SSP63"/>
      <c r="SSQ63"/>
      <c r="SSR63"/>
      <c r="SSS63"/>
      <c r="SST63"/>
      <c r="SSU63"/>
      <c r="SSV63"/>
      <c r="SSW63"/>
      <c r="SSX63"/>
      <c r="SSY63"/>
      <c r="SSZ63"/>
      <c r="STA63"/>
      <c r="STB63"/>
      <c r="STC63"/>
      <c r="STD63"/>
      <c r="STE63"/>
      <c r="STF63"/>
      <c r="STG63"/>
      <c r="STH63"/>
      <c r="STI63"/>
      <c r="STJ63"/>
      <c r="STK63"/>
      <c r="STL63"/>
      <c r="STM63"/>
      <c r="STN63"/>
      <c r="STO63"/>
      <c r="STP63"/>
      <c r="STQ63"/>
      <c r="STR63"/>
      <c r="STS63"/>
      <c r="STT63"/>
      <c r="STU63"/>
      <c r="STV63"/>
      <c r="STW63"/>
      <c r="STX63"/>
      <c r="STY63"/>
      <c r="STZ63"/>
      <c r="SUA63"/>
      <c r="SUB63"/>
      <c r="SUC63"/>
      <c r="SUD63"/>
      <c r="SUE63"/>
      <c r="SUF63"/>
      <c r="SUG63"/>
      <c r="SUH63"/>
      <c r="SUI63"/>
      <c r="SUJ63"/>
      <c r="SUK63"/>
      <c r="SUL63"/>
      <c r="SUM63"/>
      <c r="SUN63"/>
      <c r="SUO63"/>
      <c r="SUP63"/>
      <c r="SUQ63"/>
      <c r="SUR63"/>
      <c r="SUS63"/>
      <c r="SUT63"/>
      <c r="SUU63"/>
      <c r="SUV63"/>
      <c r="SUW63"/>
      <c r="SUX63"/>
      <c r="SUY63"/>
      <c r="SUZ63"/>
      <c r="SVA63"/>
      <c r="SVB63"/>
      <c r="SVC63"/>
      <c r="SVD63"/>
      <c r="SVE63"/>
      <c r="SVF63"/>
      <c r="SVG63"/>
      <c r="SVH63"/>
      <c r="SVI63"/>
      <c r="SVJ63"/>
      <c r="SVK63"/>
      <c r="SVL63"/>
      <c r="SVM63"/>
      <c r="SVN63"/>
      <c r="SVO63"/>
      <c r="SVP63"/>
      <c r="SVQ63"/>
      <c r="SVR63"/>
      <c r="SVS63"/>
      <c r="SVT63"/>
      <c r="SVU63"/>
      <c r="SVV63"/>
      <c r="SVW63"/>
      <c r="SVX63"/>
      <c r="SVY63"/>
      <c r="SVZ63"/>
      <c r="SWA63"/>
      <c r="SWB63"/>
      <c r="SWC63"/>
      <c r="SWD63"/>
      <c r="SWE63"/>
      <c r="SWF63"/>
      <c r="SWG63"/>
      <c r="SWH63"/>
      <c r="SWI63"/>
      <c r="SWJ63"/>
      <c r="SWK63"/>
      <c r="SWL63"/>
      <c r="SWM63"/>
      <c r="SWN63"/>
      <c r="SWO63"/>
      <c r="SWP63"/>
      <c r="SWQ63"/>
      <c r="SWR63"/>
      <c r="SWS63"/>
      <c r="SWT63"/>
      <c r="SWU63"/>
      <c r="SWV63"/>
      <c r="SWW63"/>
      <c r="SWX63"/>
      <c r="SWY63"/>
      <c r="SWZ63"/>
      <c r="SXA63"/>
      <c r="SXB63"/>
      <c r="SXC63"/>
      <c r="SXD63"/>
      <c r="SXE63"/>
      <c r="SXF63"/>
      <c r="SXG63"/>
      <c r="SXH63"/>
      <c r="SXI63"/>
      <c r="SXJ63"/>
      <c r="SXK63"/>
      <c r="SXL63"/>
      <c r="SXM63"/>
      <c r="SXN63"/>
      <c r="SXO63"/>
      <c r="SXP63"/>
      <c r="SXQ63"/>
      <c r="SXR63"/>
      <c r="SXS63"/>
      <c r="SXT63"/>
      <c r="SXU63"/>
      <c r="SXV63"/>
      <c r="SXW63"/>
      <c r="SXX63"/>
      <c r="SXY63"/>
      <c r="SXZ63"/>
      <c r="SYA63"/>
      <c r="SYB63"/>
      <c r="SYC63"/>
      <c r="SYD63"/>
      <c r="SYE63"/>
      <c r="SYF63"/>
      <c r="SYG63"/>
      <c r="SYH63"/>
      <c r="SYI63"/>
      <c r="SYJ63"/>
      <c r="SYK63"/>
      <c r="SYL63"/>
      <c r="SYM63"/>
      <c r="SYN63"/>
      <c r="SYO63"/>
      <c r="SYP63"/>
      <c r="SYQ63"/>
      <c r="SYR63"/>
      <c r="SYS63"/>
      <c r="SYT63"/>
      <c r="SYU63"/>
      <c r="SYV63"/>
      <c r="SYW63"/>
      <c r="SYX63"/>
      <c r="SYY63"/>
      <c r="SYZ63"/>
      <c r="SZA63"/>
      <c r="SZB63"/>
      <c r="SZC63"/>
      <c r="SZD63"/>
      <c r="SZE63"/>
      <c r="SZF63"/>
      <c r="SZG63"/>
      <c r="SZH63"/>
      <c r="SZI63"/>
      <c r="SZJ63"/>
      <c r="SZK63"/>
      <c r="SZL63"/>
      <c r="SZM63"/>
      <c r="SZN63"/>
      <c r="SZO63"/>
      <c r="SZP63"/>
      <c r="SZQ63"/>
      <c r="SZR63"/>
      <c r="SZS63"/>
      <c r="SZT63"/>
      <c r="SZU63"/>
      <c r="SZV63"/>
      <c r="SZW63"/>
      <c r="SZX63"/>
      <c r="SZY63"/>
      <c r="SZZ63"/>
      <c r="TAA63"/>
      <c r="TAB63"/>
      <c r="TAC63"/>
      <c r="TAD63"/>
      <c r="TAE63"/>
      <c r="TAF63"/>
      <c r="TAG63"/>
      <c r="TAH63"/>
      <c r="TAI63"/>
      <c r="TAJ63"/>
      <c r="TAK63"/>
      <c r="TAL63"/>
      <c r="TAM63"/>
      <c r="TAN63"/>
      <c r="TAO63"/>
      <c r="TAP63"/>
      <c r="TAQ63"/>
      <c r="TAR63"/>
      <c r="TAS63"/>
      <c r="TAT63"/>
      <c r="TAU63"/>
      <c r="TAV63"/>
      <c r="TAW63"/>
      <c r="TAX63"/>
      <c r="TAY63"/>
      <c r="TAZ63"/>
      <c r="TBA63"/>
      <c r="TBB63"/>
      <c r="TBC63"/>
      <c r="TBD63"/>
      <c r="TBE63"/>
      <c r="TBF63"/>
      <c r="TBG63"/>
      <c r="TBH63"/>
      <c r="TBI63"/>
      <c r="TBJ63"/>
      <c r="TBK63"/>
      <c r="TBL63"/>
      <c r="TBM63"/>
      <c r="TBN63"/>
      <c r="TBO63"/>
      <c r="TBP63"/>
      <c r="TBQ63"/>
      <c r="TBR63"/>
      <c r="TBS63"/>
      <c r="TBT63"/>
      <c r="TBU63"/>
      <c r="TBV63"/>
      <c r="TBW63"/>
      <c r="TBX63"/>
      <c r="TBY63"/>
      <c r="TBZ63"/>
      <c r="TCA63"/>
      <c r="TCB63"/>
      <c r="TCC63"/>
      <c r="TCD63"/>
      <c r="TCE63"/>
      <c r="TCF63"/>
      <c r="TCG63"/>
      <c r="TCH63"/>
      <c r="TCI63"/>
      <c r="TCJ63"/>
      <c r="TCK63"/>
      <c r="TCL63"/>
      <c r="TCM63"/>
      <c r="TCN63"/>
      <c r="TCO63"/>
      <c r="TCP63"/>
      <c r="TCQ63"/>
      <c r="TCR63"/>
      <c r="TCS63"/>
      <c r="TCT63"/>
      <c r="TCU63"/>
      <c r="TCV63"/>
      <c r="TCW63"/>
      <c r="TCX63"/>
      <c r="TCY63"/>
      <c r="TCZ63"/>
      <c r="TDA63"/>
      <c r="TDB63"/>
      <c r="TDC63"/>
      <c r="TDD63"/>
      <c r="TDE63"/>
      <c r="TDF63"/>
      <c r="TDG63"/>
      <c r="TDH63"/>
      <c r="TDI63"/>
      <c r="TDJ63"/>
      <c r="TDK63"/>
      <c r="TDL63"/>
      <c r="TDM63"/>
      <c r="TDN63"/>
      <c r="TDO63"/>
      <c r="TDP63"/>
      <c r="TDQ63"/>
      <c r="TDR63"/>
      <c r="TDS63"/>
      <c r="TDT63"/>
      <c r="TDU63"/>
      <c r="TDV63"/>
      <c r="TDW63"/>
      <c r="TDX63"/>
      <c r="TDY63"/>
      <c r="TDZ63"/>
      <c r="TEA63"/>
      <c r="TEB63"/>
      <c r="TEC63"/>
      <c r="TED63"/>
      <c r="TEE63"/>
      <c r="TEF63"/>
      <c r="TEG63"/>
      <c r="TEH63"/>
      <c r="TEI63"/>
      <c r="TEJ63"/>
      <c r="TEK63"/>
      <c r="TEL63"/>
      <c r="TEM63"/>
      <c r="TEN63"/>
      <c r="TEO63"/>
      <c r="TEP63"/>
      <c r="TEQ63"/>
      <c r="TER63"/>
      <c r="TES63"/>
      <c r="TET63"/>
      <c r="TEU63"/>
      <c r="TEV63"/>
      <c r="TEW63"/>
      <c r="TEX63"/>
      <c r="TEY63"/>
      <c r="TEZ63"/>
      <c r="TFA63"/>
      <c r="TFB63"/>
      <c r="TFC63"/>
      <c r="TFD63"/>
      <c r="TFE63"/>
      <c r="TFF63"/>
      <c r="TFG63"/>
      <c r="TFH63"/>
      <c r="TFI63"/>
      <c r="TFJ63"/>
      <c r="TFK63"/>
      <c r="TFL63"/>
      <c r="TFM63"/>
      <c r="TFN63"/>
      <c r="TFO63"/>
      <c r="TFP63"/>
      <c r="TFQ63"/>
      <c r="TFR63"/>
      <c r="TFS63"/>
      <c r="TFT63"/>
      <c r="TFU63"/>
      <c r="TFV63"/>
      <c r="TFW63"/>
      <c r="TFX63"/>
      <c r="TFY63"/>
      <c r="TFZ63"/>
      <c r="TGA63"/>
      <c r="TGB63"/>
      <c r="TGC63"/>
      <c r="TGD63"/>
      <c r="TGE63"/>
      <c r="TGF63"/>
      <c r="TGG63"/>
      <c r="TGH63"/>
      <c r="TGI63"/>
      <c r="TGJ63"/>
      <c r="TGK63"/>
      <c r="TGL63"/>
      <c r="TGM63"/>
      <c r="TGN63"/>
      <c r="TGO63"/>
      <c r="TGP63"/>
      <c r="TGQ63"/>
      <c r="TGR63"/>
      <c r="TGS63"/>
      <c r="TGT63"/>
      <c r="TGU63"/>
      <c r="TGV63"/>
      <c r="TGW63"/>
      <c r="TGX63"/>
      <c r="TGY63"/>
      <c r="TGZ63"/>
      <c r="THA63"/>
      <c r="THB63"/>
      <c r="THC63"/>
      <c r="THD63"/>
      <c r="THE63"/>
      <c r="THF63"/>
      <c r="THG63"/>
      <c r="THH63"/>
      <c r="THI63"/>
      <c r="THJ63"/>
      <c r="THK63"/>
      <c r="THL63"/>
      <c r="THM63"/>
      <c r="THN63"/>
      <c r="THO63"/>
      <c r="THP63"/>
      <c r="THQ63"/>
      <c r="THR63"/>
      <c r="THS63"/>
      <c r="THT63"/>
      <c r="THU63"/>
      <c r="THV63"/>
      <c r="THW63"/>
      <c r="THX63"/>
      <c r="THY63"/>
      <c r="THZ63"/>
      <c r="TIA63"/>
      <c r="TIB63"/>
      <c r="TIC63"/>
      <c r="TID63"/>
      <c r="TIE63"/>
      <c r="TIF63"/>
      <c r="TIG63"/>
      <c r="TIH63"/>
      <c r="TII63"/>
      <c r="TIJ63"/>
      <c r="TIK63"/>
      <c r="TIL63"/>
      <c r="TIM63"/>
      <c r="TIN63"/>
      <c r="TIO63"/>
      <c r="TIP63"/>
      <c r="TIQ63"/>
      <c r="TIR63"/>
      <c r="TIS63"/>
      <c r="TIT63"/>
      <c r="TIU63"/>
      <c r="TIV63"/>
      <c r="TIW63"/>
      <c r="TIX63"/>
      <c r="TIY63"/>
      <c r="TIZ63"/>
      <c r="TJA63"/>
      <c r="TJB63"/>
      <c r="TJC63"/>
      <c r="TJD63"/>
      <c r="TJE63"/>
      <c r="TJF63"/>
      <c r="TJG63"/>
      <c r="TJH63"/>
      <c r="TJI63"/>
      <c r="TJJ63"/>
      <c r="TJK63"/>
      <c r="TJL63"/>
      <c r="TJM63"/>
      <c r="TJN63"/>
      <c r="TJO63"/>
      <c r="TJP63"/>
      <c r="TJQ63"/>
      <c r="TJR63"/>
      <c r="TJS63"/>
      <c r="TJT63"/>
      <c r="TJU63"/>
      <c r="TJV63"/>
      <c r="TJW63"/>
      <c r="TJX63"/>
      <c r="TJY63"/>
      <c r="TJZ63"/>
      <c r="TKA63"/>
      <c r="TKB63"/>
      <c r="TKC63"/>
      <c r="TKD63"/>
      <c r="TKE63"/>
      <c r="TKF63"/>
      <c r="TKG63"/>
      <c r="TKH63"/>
      <c r="TKI63"/>
      <c r="TKJ63"/>
      <c r="TKK63"/>
      <c r="TKL63"/>
      <c r="TKM63"/>
      <c r="TKN63"/>
      <c r="TKO63"/>
      <c r="TKP63"/>
      <c r="TKQ63"/>
      <c r="TKR63"/>
      <c r="TKS63"/>
      <c r="TKT63"/>
      <c r="TKU63"/>
      <c r="TKV63"/>
      <c r="TKW63"/>
      <c r="TKX63"/>
      <c r="TKY63"/>
      <c r="TKZ63"/>
      <c r="TLA63"/>
      <c r="TLB63"/>
      <c r="TLC63"/>
      <c r="TLD63"/>
      <c r="TLE63"/>
      <c r="TLF63"/>
      <c r="TLG63"/>
      <c r="TLH63"/>
      <c r="TLI63"/>
      <c r="TLJ63"/>
      <c r="TLK63"/>
      <c r="TLL63"/>
      <c r="TLM63"/>
      <c r="TLN63"/>
      <c r="TLO63"/>
      <c r="TLP63"/>
      <c r="TLQ63"/>
      <c r="TLR63"/>
      <c r="TLS63"/>
      <c r="TLT63"/>
      <c r="TLU63"/>
      <c r="TLV63"/>
      <c r="TLW63"/>
      <c r="TLX63"/>
      <c r="TLY63"/>
      <c r="TLZ63"/>
      <c r="TMA63"/>
      <c r="TMB63"/>
      <c r="TMC63"/>
      <c r="TMD63"/>
      <c r="TME63"/>
      <c r="TMF63"/>
      <c r="TMG63"/>
      <c r="TMH63"/>
      <c r="TMI63"/>
      <c r="TMJ63"/>
      <c r="TMK63"/>
      <c r="TML63"/>
      <c r="TMM63"/>
      <c r="TMN63"/>
      <c r="TMO63"/>
      <c r="TMP63"/>
      <c r="TMQ63"/>
      <c r="TMR63"/>
      <c r="TMS63"/>
      <c r="TMT63"/>
      <c r="TMU63"/>
      <c r="TMV63"/>
      <c r="TMW63"/>
      <c r="TMX63"/>
      <c r="TMY63"/>
      <c r="TMZ63"/>
      <c r="TNA63"/>
      <c r="TNB63"/>
      <c r="TNC63"/>
      <c r="TND63"/>
      <c r="TNE63"/>
      <c r="TNF63"/>
      <c r="TNG63"/>
      <c r="TNH63"/>
      <c r="TNI63"/>
      <c r="TNJ63"/>
      <c r="TNK63"/>
      <c r="TNL63"/>
      <c r="TNM63"/>
      <c r="TNN63"/>
      <c r="TNO63"/>
      <c r="TNP63"/>
      <c r="TNQ63"/>
      <c r="TNR63"/>
      <c r="TNS63"/>
      <c r="TNT63"/>
      <c r="TNU63"/>
      <c r="TNV63"/>
      <c r="TNW63"/>
      <c r="TNX63"/>
      <c r="TNY63"/>
      <c r="TNZ63"/>
      <c r="TOA63"/>
      <c r="TOB63"/>
      <c r="TOC63"/>
      <c r="TOD63"/>
      <c r="TOE63"/>
      <c r="TOF63"/>
      <c r="TOG63"/>
      <c r="TOH63"/>
      <c r="TOI63"/>
      <c r="TOJ63"/>
      <c r="TOK63"/>
      <c r="TOL63"/>
      <c r="TOM63"/>
      <c r="TON63"/>
      <c r="TOO63"/>
      <c r="TOP63"/>
      <c r="TOQ63"/>
      <c r="TOR63"/>
      <c r="TOS63"/>
      <c r="TOT63"/>
      <c r="TOU63"/>
      <c r="TOV63"/>
      <c r="TOW63"/>
      <c r="TOX63"/>
      <c r="TOY63"/>
      <c r="TOZ63"/>
      <c r="TPA63"/>
      <c r="TPB63"/>
      <c r="TPC63"/>
      <c r="TPD63"/>
      <c r="TPE63"/>
      <c r="TPF63"/>
      <c r="TPG63"/>
      <c r="TPH63"/>
      <c r="TPI63"/>
      <c r="TPJ63"/>
      <c r="TPK63"/>
      <c r="TPL63"/>
      <c r="TPM63"/>
      <c r="TPN63"/>
      <c r="TPO63"/>
      <c r="TPP63"/>
      <c r="TPQ63"/>
      <c r="TPR63"/>
      <c r="TPS63"/>
      <c r="TPT63"/>
      <c r="TPU63"/>
      <c r="TPV63"/>
      <c r="TPW63"/>
      <c r="TPX63"/>
      <c r="TPY63"/>
      <c r="TPZ63"/>
      <c r="TQA63"/>
      <c r="TQB63"/>
      <c r="TQC63"/>
      <c r="TQD63"/>
      <c r="TQE63"/>
      <c r="TQF63"/>
      <c r="TQG63"/>
      <c r="TQH63"/>
      <c r="TQI63"/>
      <c r="TQJ63"/>
      <c r="TQK63"/>
      <c r="TQL63"/>
      <c r="TQM63"/>
      <c r="TQN63"/>
      <c r="TQO63"/>
      <c r="TQP63"/>
      <c r="TQQ63"/>
      <c r="TQR63"/>
      <c r="TQS63"/>
      <c r="TQT63"/>
      <c r="TQU63"/>
      <c r="TQV63"/>
      <c r="TQW63"/>
      <c r="TQX63"/>
      <c r="TQY63"/>
      <c r="TQZ63"/>
      <c r="TRA63"/>
      <c r="TRB63"/>
      <c r="TRC63"/>
      <c r="TRD63"/>
      <c r="TRE63"/>
      <c r="TRF63"/>
      <c r="TRG63"/>
      <c r="TRH63"/>
      <c r="TRI63"/>
      <c r="TRJ63"/>
      <c r="TRK63"/>
      <c r="TRL63"/>
      <c r="TRM63"/>
      <c r="TRN63"/>
      <c r="TRO63"/>
      <c r="TRP63"/>
      <c r="TRQ63"/>
      <c r="TRR63"/>
      <c r="TRS63"/>
      <c r="TRT63"/>
      <c r="TRU63"/>
      <c r="TRV63"/>
      <c r="TRW63"/>
      <c r="TRX63"/>
      <c r="TRY63"/>
      <c r="TRZ63"/>
      <c r="TSA63"/>
      <c r="TSB63"/>
      <c r="TSC63"/>
      <c r="TSD63"/>
      <c r="TSE63"/>
      <c r="TSF63"/>
      <c r="TSG63"/>
      <c r="TSH63"/>
      <c r="TSI63"/>
      <c r="TSJ63"/>
      <c r="TSK63"/>
      <c r="TSL63"/>
      <c r="TSM63"/>
      <c r="TSN63"/>
      <c r="TSO63"/>
      <c r="TSP63"/>
      <c r="TSQ63"/>
      <c r="TSR63"/>
      <c r="TSS63"/>
      <c r="TST63"/>
      <c r="TSU63"/>
      <c r="TSV63"/>
      <c r="TSW63"/>
      <c r="TSX63"/>
      <c r="TSY63"/>
      <c r="TSZ63"/>
      <c r="TTA63"/>
      <c r="TTB63"/>
      <c r="TTC63"/>
      <c r="TTD63"/>
      <c r="TTE63"/>
      <c r="TTF63"/>
      <c r="TTG63"/>
      <c r="TTH63"/>
      <c r="TTI63"/>
      <c r="TTJ63"/>
      <c r="TTK63"/>
      <c r="TTL63"/>
      <c r="TTM63"/>
      <c r="TTN63"/>
      <c r="TTO63"/>
      <c r="TTP63"/>
      <c r="TTQ63"/>
      <c r="TTR63"/>
      <c r="TTS63"/>
      <c r="TTT63"/>
      <c r="TTU63"/>
      <c r="TTV63"/>
      <c r="TTW63"/>
      <c r="TTX63"/>
      <c r="TTY63"/>
      <c r="TTZ63"/>
      <c r="TUA63"/>
      <c r="TUB63"/>
      <c r="TUC63"/>
      <c r="TUD63"/>
      <c r="TUE63"/>
      <c r="TUF63"/>
      <c r="TUG63"/>
      <c r="TUH63"/>
      <c r="TUI63"/>
      <c r="TUJ63"/>
      <c r="TUK63"/>
      <c r="TUL63"/>
      <c r="TUM63"/>
      <c r="TUN63"/>
      <c r="TUO63"/>
      <c r="TUP63"/>
      <c r="TUQ63"/>
      <c r="TUR63"/>
      <c r="TUS63"/>
      <c r="TUT63"/>
      <c r="TUU63"/>
      <c r="TUV63"/>
      <c r="TUW63"/>
      <c r="TUX63"/>
      <c r="TUY63"/>
      <c r="TUZ63"/>
      <c r="TVA63"/>
      <c r="TVB63"/>
      <c r="TVC63"/>
      <c r="TVD63"/>
      <c r="TVE63"/>
      <c r="TVF63"/>
      <c r="TVG63"/>
      <c r="TVH63"/>
      <c r="TVI63"/>
      <c r="TVJ63"/>
      <c r="TVK63"/>
      <c r="TVL63"/>
      <c r="TVM63"/>
      <c r="TVN63"/>
      <c r="TVO63"/>
      <c r="TVP63"/>
      <c r="TVQ63"/>
      <c r="TVR63"/>
      <c r="TVS63"/>
      <c r="TVT63"/>
      <c r="TVU63"/>
      <c r="TVV63"/>
      <c r="TVW63"/>
      <c r="TVX63"/>
      <c r="TVY63"/>
      <c r="TVZ63"/>
      <c r="TWA63"/>
      <c r="TWB63"/>
      <c r="TWC63"/>
      <c r="TWD63"/>
      <c r="TWE63"/>
      <c r="TWF63"/>
      <c r="TWG63"/>
      <c r="TWH63"/>
      <c r="TWI63"/>
      <c r="TWJ63"/>
      <c r="TWK63"/>
      <c r="TWL63"/>
      <c r="TWM63"/>
      <c r="TWN63"/>
      <c r="TWO63"/>
      <c r="TWP63"/>
      <c r="TWQ63"/>
      <c r="TWR63"/>
      <c r="TWS63"/>
      <c r="TWT63"/>
      <c r="TWU63"/>
      <c r="TWV63"/>
      <c r="TWW63"/>
      <c r="TWX63"/>
      <c r="TWY63"/>
      <c r="TWZ63"/>
      <c r="TXA63"/>
      <c r="TXB63"/>
      <c r="TXC63"/>
      <c r="TXD63"/>
      <c r="TXE63"/>
      <c r="TXF63"/>
      <c r="TXG63"/>
      <c r="TXH63"/>
      <c r="TXI63"/>
      <c r="TXJ63"/>
      <c r="TXK63"/>
      <c r="TXL63"/>
      <c r="TXM63"/>
      <c r="TXN63"/>
      <c r="TXO63"/>
      <c r="TXP63"/>
      <c r="TXQ63"/>
      <c r="TXR63"/>
      <c r="TXS63"/>
      <c r="TXT63"/>
      <c r="TXU63"/>
      <c r="TXV63"/>
      <c r="TXW63"/>
      <c r="TXX63"/>
      <c r="TXY63"/>
      <c r="TXZ63"/>
      <c r="TYA63"/>
      <c r="TYB63"/>
      <c r="TYC63"/>
      <c r="TYD63"/>
      <c r="TYE63"/>
      <c r="TYF63"/>
      <c r="TYG63"/>
      <c r="TYH63"/>
      <c r="TYI63"/>
      <c r="TYJ63"/>
      <c r="TYK63"/>
      <c r="TYL63"/>
      <c r="TYM63"/>
      <c r="TYN63"/>
      <c r="TYO63"/>
      <c r="TYP63"/>
      <c r="TYQ63"/>
      <c r="TYR63"/>
      <c r="TYS63"/>
      <c r="TYT63"/>
      <c r="TYU63"/>
      <c r="TYV63"/>
      <c r="TYW63"/>
      <c r="TYX63"/>
      <c r="TYY63"/>
      <c r="TYZ63"/>
      <c r="TZA63"/>
      <c r="TZB63"/>
      <c r="TZC63"/>
      <c r="TZD63"/>
      <c r="TZE63"/>
      <c r="TZF63"/>
      <c r="TZG63"/>
      <c r="TZH63"/>
      <c r="TZI63"/>
      <c r="TZJ63"/>
      <c r="TZK63"/>
      <c r="TZL63"/>
      <c r="TZM63"/>
      <c r="TZN63"/>
      <c r="TZO63"/>
      <c r="TZP63"/>
      <c r="TZQ63"/>
      <c r="TZR63"/>
      <c r="TZS63"/>
      <c r="TZT63"/>
      <c r="TZU63"/>
      <c r="TZV63"/>
      <c r="TZW63"/>
      <c r="TZX63"/>
      <c r="TZY63"/>
      <c r="TZZ63"/>
      <c r="UAA63"/>
      <c r="UAB63"/>
      <c r="UAC63"/>
      <c r="UAD63"/>
      <c r="UAE63"/>
      <c r="UAF63"/>
      <c r="UAG63"/>
      <c r="UAH63"/>
      <c r="UAI63"/>
      <c r="UAJ63"/>
      <c r="UAK63"/>
      <c r="UAL63"/>
      <c r="UAM63"/>
      <c r="UAN63"/>
      <c r="UAO63"/>
      <c r="UAP63"/>
      <c r="UAQ63"/>
      <c r="UAR63"/>
      <c r="UAS63"/>
      <c r="UAT63"/>
      <c r="UAU63"/>
      <c r="UAV63"/>
      <c r="UAW63"/>
      <c r="UAX63"/>
      <c r="UAY63"/>
      <c r="UAZ63"/>
      <c r="UBA63"/>
      <c r="UBB63"/>
      <c r="UBC63"/>
      <c r="UBD63"/>
      <c r="UBE63"/>
      <c r="UBF63"/>
      <c r="UBG63"/>
      <c r="UBH63"/>
      <c r="UBI63"/>
      <c r="UBJ63"/>
      <c r="UBK63"/>
      <c r="UBL63"/>
      <c r="UBM63"/>
      <c r="UBN63"/>
      <c r="UBO63"/>
      <c r="UBP63"/>
      <c r="UBQ63"/>
      <c r="UBR63"/>
      <c r="UBS63"/>
      <c r="UBT63"/>
      <c r="UBU63"/>
      <c r="UBV63"/>
      <c r="UBW63"/>
      <c r="UBX63"/>
      <c r="UBY63"/>
      <c r="UBZ63"/>
      <c r="UCA63"/>
      <c r="UCB63"/>
      <c r="UCC63"/>
      <c r="UCD63"/>
      <c r="UCE63"/>
      <c r="UCF63"/>
      <c r="UCG63"/>
      <c r="UCH63"/>
      <c r="UCI63"/>
      <c r="UCJ63"/>
      <c r="UCK63"/>
      <c r="UCL63"/>
      <c r="UCM63"/>
      <c r="UCN63"/>
      <c r="UCO63"/>
      <c r="UCP63"/>
      <c r="UCQ63"/>
      <c r="UCR63"/>
      <c r="UCS63"/>
      <c r="UCT63"/>
      <c r="UCU63"/>
      <c r="UCV63"/>
      <c r="UCW63"/>
      <c r="UCX63"/>
      <c r="UCY63"/>
      <c r="UCZ63"/>
      <c r="UDA63"/>
      <c r="UDB63"/>
      <c r="UDC63"/>
      <c r="UDD63"/>
      <c r="UDE63"/>
      <c r="UDF63"/>
      <c r="UDG63"/>
      <c r="UDH63"/>
      <c r="UDI63"/>
      <c r="UDJ63"/>
      <c r="UDK63"/>
      <c r="UDL63"/>
      <c r="UDM63"/>
      <c r="UDN63"/>
      <c r="UDO63"/>
      <c r="UDP63"/>
      <c r="UDQ63"/>
      <c r="UDR63"/>
      <c r="UDS63"/>
      <c r="UDT63"/>
      <c r="UDU63"/>
      <c r="UDV63"/>
      <c r="UDW63"/>
      <c r="UDX63"/>
      <c r="UDY63"/>
      <c r="UDZ63"/>
      <c r="UEA63"/>
      <c r="UEB63"/>
      <c r="UEC63"/>
      <c r="UED63"/>
      <c r="UEE63"/>
      <c r="UEF63"/>
      <c r="UEG63"/>
      <c r="UEH63"/>
      <c r="UEI63"/>
      <c r="UEJ63"/>
      <c r="UEK63"/>
      <c r="UEL63"/>
      <c r="UEM63"/>
      <c r="UEN63"/>
      <c r="UEO63"/>
      <c r="UEP63"/>
      <c r="UEQ63"/>
      <c r="UER63"/>
      <c r="UES63"/>
      <c r="UET63"/>
      <c r="UEU63"/>
      <c r="UEV63"/>
      <c r="UEW63"/>
      <c r="UEX63"/>
      <c r="UEY63"/>
      <c r="UEZ63"/>
      <c r="UFA63"/>
      <c r="UFB63"/>
      <c r="UFC63"/>
      <c r="UFD63"/>
      <c r="UFE63"/>
      <c r="UFF63"/>
      <c r="UFG63"/>
      <c r="UFH63"/>
      <c r="UFI63"/>
      <c r="UFJ63"/>
      <c r="UFK63"/>
      <c r="UFL63"/>
      <c r="UFM63"/>
      <c r="UFN63"/>
      <c r="UFO63"/>
      <c r="UFP63"/>
      <c r="UFQ63"/>
      <c r="UFR63"/>
      <c r="UFS63"/>
      <c r="UFT63"/>
      <c r="UFU63"/>
      <c r="UFV63"/>
      <c r="UFW63"/>
      <c r="UFX63"/>
      <c r="UFY63"/>
      <c r="UFZ63"/>
      <c r="UGA63"/>
      <c r="UGB63"/>
      <c r="UGC63"/>
      <c r="UGD63"/>
      <c r="UGE63"/>
      <c r="UGF63"/>
      <c r="UGG63"/>
      <c r="UGH63"/>
      <c r="UGI63"/>
      <c r="UGJ63"/>
      <c r="UGK63"/>
      <c r="UGL63"/>
      <c r="UGM63"/>
      <c r="UGN63"/>
      <c r="UGO63"/>
      <c r="UGP63"/>
      <c r="UGQ63"/>
      <c r="UGR63"/>
      <c r="UGS63"/>
      <c r="UGT63"/>
      <c r="UGU63"/>
      <c r="UGV63"/>
      <c r="UGW63"/>
      <c r="UGX63"/>
      <c r="UGY63"/>
      <c r="UGZ63"/>
      <c r="UHA63"/>
      <c r="UHB63"/>
      <c r="UHC63"/>
      <c r="UHD63"/>
      <c r="UHE63"/>
      <c r="UHF63"/>
      <c r="UHG63"/>
      <c r="UHH63"/>
      <c r="UHI63"/>
      <c r="UHJ63"/>
      <c r="UHK63"/>
      <c r="UHL63"/>
      <c r="UHM63"/>
      <c r="UHN63"/>
      <c r="UHO63"/>
      <c r="UHP63"/>
      <c r="UHQ63"/>
      <c r="UHR63"/>
      <c r="UHS63"/>
      <c r="UHT63"/>
      <c r="UHU63"/>
      <c r="UHV63"/>
      <c r="UHW63"/>
      <c r="UHX63"/>
      <c r="UHY63"/>
      <c r="UHZ63"/>
      <c r="UIA63"/>
      <c r="UIB63"/>
      <c r="UIC63"/>
      <c r="UID63"/>
      <c r="UIE63"/>
      <c r="UIF63"/>
      <c r="UIG63"/>
      <c r="UIH63"/>
      <c r="UII63"/>
      <c r="UIJ63"/>
      <c r="UIK63"/>
      <c r="UIL63"/>
      <c r="UIM63"/>
      <c r="UIN63"/>
      <c r="UIO63"/>
      <c r="UIP63"/>
      <c r="UIQ63"/>
      <c r="UIR63"/>
      <c r="UIS63"/>
      <c r="UIT63"/>
      <c r="UIU63"/>
      <c r="UIV63"/>
      <c r="UIW63"/>
      <c r="UIX63"/>
      <c r="UIY63"/>
      <c r="UIZ63"/>
      <c r="UJA63"/>
      <c r="UJB63"/>
      <c r="UJC63"/>
      <c r="UJD63"/>
      <c r="UJE63"/>
      <c r="UJF63"/>
      <c r="UJG63"/>
      <c r="UJH63"/>
      <c r="UJI63"/>
      <c r="UJJ63"/>
      <c r="UJK63"/>
      <c r="UJL63"/>
      <c r="UJM63"/>
      <c r="UJN63"/>
      <c r="UJO63"/>
      <c r="UJP63"/>
      <c r="UJQ63"/>
      <c r="UJR63"/>
      <c r="UJS63"/>
      <c r="UJT63"/>
      <c r="UJU63"/>
      <c r="UJV63"/>
      <c r="UJW63"/>
      <c r="UJX63"/>
      <c r="UJY63"/>
      <c r="UJZ63"/>
      <c r="UKA63"/>
      <c r="UKB63"/>
      <c r="UKC63"/>
      <c r="UKD63"/>
      <c r="UKE63"/>
      <c r="UKF63"/>
      <c r="UKG63"/>
      <c r="UKH63"/>
      <c r="UKI63"/>
      <c r="UKJ63"/>
      <c r="UKK63"/>
      <c r="UKL63"/>
      <c r="UKM63"/>
      <c r="UKN63"/>
      <c r="UKO63"/>
      <c r="UKP63"/>
      <c r="UKQ63"/>
      <c r="UKR63"/>
      <c r="UKS63"/>
      <c r="UKT63"/>
      <c r="UKU63"/>
      <c r="UKV63"/>
      <c r="UKW63"/>
      <c r="UKX63"/>
      <c r="UKY63"/>
      <c r="UKZ63"/>
      <c r="ULA63"/>
      <c r="ULB63"/>
      <c r="ULC63"/>
      <c r="ULD63"/>
      <c r="ULE63"/>
      <c r="ULF63"/>
      <c r="ULG63"/>
      <c r="ULH63"/>
      <c r="ULI63"/>
      <c r="ULJ63"/>
      <c r="ULK63"/>
      <c r="ULL63"/>
      <c r="ULM63"/>
      <c r="ULN63"/>
      <c r="ULO63"/>
      <c r="ULP63"/>
      <c r="ULQ63"/>
      <c r="ULR63"/>
      <c r="ULS63"/>
      <c r="ULT63"/>
      <c r="ULU63"/>
      <c r="ULV63"/>
      <c r="ULW63"/>
      <c r="ULX63"/>
      <c r="ULY63"/>
      <c r="ULZ63"/>
      <c r="UMA63"/>
      <c r="UMB63"/>
      <c r="UMC63"/>
      <c r="UMD63"/>
      <c r="UME63"/>
      <c r="UMF63"/>
      <c r="UMG63"/>
      <c r="UMH63"/>
      <c r="UMI63"/>
      <c r="UMJ63"/>
      <c r="UMK63"/>
      <c r="UML63"/>
      <c r="UMM63"/>
      <c r="UMN63"/>
      <c r="UMO63"/>
      <c r="UMP63"/>
      <c r="UMQ63"/>
      <c r="UMR63"/>
      <c r="UMS63"/>
      <c r="UMT63"/>
      <c r="UMU63"/>
      <c r="UMV63"/>
      <c r="UMW63"/>
      <c r="UMX63"/>
      <c r="UMY63"/>
      <c r="UMZ63"/>
      <c r="UNA63"/>
      <c r="UNB63"/>
      <c r="UNC63"/>
      <c r="UND63"/>
      <c r="UNE63"/>
      <c r="UNF63"/>
      <c r="UNG63"/>
      <c r="UNH63"/>
      <c r="UNI63"/>
      <c r="UNJ63"/>
      <c r="UNK63"/>
      <c r="UNL63"/>
      <c r="UNM63"/>
      <c r="UNN63"/>
      <c r="UNO63"/>
      <c r="UNP63"/>
      <c r="UNQ63"/>
      <c r="UNR63"/>
      <c r="UNS63"/>
      <c r="UNT63"/>
      <c r="UNU63"/>
      <c r="UNV63"/>
      <c r="UNW63"/>
      <c r="UNX63"/>
      <c r="UNY63"/>
      <c r="UNZ63"/>
      <c r="UOA63"/>
      <c r="UOB63"/>
      <c r="UOC63"/>
      <c r="UOD63"/>
      <c r="UOE63"/>
      <c r="UOF63"/>
      <c r="UOG63"/>
      <c r="UOH63"/>
      <c r="UOI63"/>
      <c r="UOJ63"/>
      <c r="UOK63"/>
      <c r="UOL63"/>
      <c r="UOM63"/>
      <c r="UON63"/>
      <c r="UOO63"/>
      <c r="UOP63"/>
      <c r="UOQ63"/>
      <c r="UOR63"/>
      <c r="UOS63"/>
      <c r="UOT63"/>
      <c r="UOU63"/>
      <c r="UOV63"/>
      <c r="UOW63"/>
      <c r="UOX63"/>
      <c r="UOY63"/>
      <c r="UOZ63"/>
      <c r="UPA63"/>
      <c r="UPB63"/>
      <c r="UPC63"/>
      <c r="UPD63"/>
      <c r="UPE63"/>
      <c r="UPF63"/>
      <c r="UPG63"/>
      <c r="UPH63"/>
      <c r="UPI63"/>
      <c r="UPJ63"/>
      <c r="UPK63"/>
      <c r="UPL63"/>
      <c r="UPM63"/>
      <c r="UPN63"/>
      <c r="UPO63"/>
      <c r="UPP63"/>
      <c r="UPQ63"/>
      <c r="UPR63"/>
      <c r="UPS63"/>
      <c r="UPT63"/>
      <c r="UPU63"/>
      <c r="UPV63"/>
      <c r="UPW63"/>
      <c r="UPX63"/>
      <c r="UPY63"/>
      <c r="UPZ63"/>
      <c r="UQA63"/>
      <c r="UQB63"/>
      <c r="UQC63"/>
      <c r="UQD63"/>
      <c r="UQE63"/>
      <c r="UQF63"/>
      <c r="UQG63"/>
      <c r="UQH63"/>
      <c r="UQI63"/>
      <c r="UQJ63"/>
      <c r="UQK63"/>
      <c r="UQL63"/>
      <c r="UQM63"/>
      <c r="UQN63"/>
      <c r="UQO63"/>
      <c r="UQP63"/>
      <c r="UQQ63"/>
      <c r="UQR63"/>
      <c r="UQS63"/>
      <c r="UQT63"/>
      <c r="UQU63"/>
      <c r="UQV63"/>
      <c r="UQW63"/>
      <c r="UQX63"/>
      <c r="UQY63"/>
      <c r="UQZ63"/>
      <c r="URA63"/>
      <c r="URB63"/>
      <c r="URC63"/>
      <c r="URD63"/>
      <c r="URE63"/>
      <c r="URF63"/>
      <c r="URG63"/>
      <c r="URH63"/>
      <c r="URI63"/>
      <c r="URJ63"/>
      <c r="URK63"/>
      <c r="URL63"/>
      <c r="URM63"/>
      <c r="URN63"/>
      <c r="URO63"/>
      <c r="URP63"/>
      <c r="URQ63"/>
      <c r="URR63"/>
      <c r="URS63"/>
      <c r="URT63"/>
      <c r="URU63"/>
      <c r="URV63"/>
      <c r="URW63"/>
      <c r="URX63"/>
      <c r="URY63"/>
      <c r="URZ63"/>
      <c r="USA63"/>
      <c r="USB63"/>
      <c r="USC63"/>
      <c r="USD63"/>
      <c r="USE63"/>
      <c r="USF63"/>
      <c r="USG63"/>
      <c r="USH63"/>
      <c r="USI63"/>
      <c r="USJ63"/>
      <c r="USK63"/>
      <c r="USL63"/>
      <c r="USM63"/>
      <c r="USN63"/>
      <c r="USO63"/>
      <c r="USP63"/>
      <c r="USQ63"/>
      <c r="USR63"/>
      <c r="USS63"/>
      <c r="UST63"/>
      <c r="USU63"/>
      <c r="USV63"/>
      <c r="USW63"/>
      <c r="USX63"/>
      <c r="USY63"/>
      <c r="USZ63"/>
      <c r="UTA63"/>
      <c r="UTB63"/>
      <c r="UTC63"/>
      <c r="UTD63"/>
      <c r="UTE63"/>
      <c r="UTF63"/>
      <c r="UTG63"/>
      <c r="UTH63"/>
      <c r="UTI63"/>
      <c r="UTJ63"/>
      <c r="UTK63"/>
      <c r="UTL63"/>
      <c r="UTM63"/>
      <c r="UTN63"/>
      <c r="UTO63"/>
      <c r="UTP63"/>
      <c r="UTQ63"/>
      <c r="UTR63"/>
      <c r="UTS63"/>
      <c r="UTT63"/>
      <c r="UTU63"/>
      <c r="UTV63"/>
      <c r="UTW63"/>
      <c r="UTX63"/>
      <c r="UTY63"/>
      <c r="UTZ63"/>
      <c r="UUA63"/>
      <c r="UUB63"/>
      <c r="UUC63"/>
      <c r="UUD63"/>
      <c r="UUE63"/>
      <c r="UUF63"/>
      <c r="UUG63"/>
      <c r="UUH63"/>
      <c r="UUI63"/>
      <c r="UUJ63"/>
      <c r="UUK63"/>
      <c r="UUL63"/>
      <c r="UUM63"/>
      <c r="UUN63"/>
      <c r="UUO63"/>
      <c r="UUP63"/>
      <c r="UUQ63"/>
      <c r="UUR63"/>
      <c r="UUS63"/>
      <c r="UUT63"/>
      <c r="UUU63"/>
      <c r="UUV63"/>
      <c r="UUW63"/>
      <c r="UUX63"/>
      <c r="UUY63"/>
      <c r="UUZ63"/>
      <c r="UVA63"/>
      <c r="UVB63"/>
      <c r="UVC63"/>
      <c r="UVD63"/>
      <c r="UVE63"/>
      <c r="UVF63"/>
      <c r="UVG63"/>
      <c r="UVH63"/>
      <c r="UVI63"/>
      <c r="UVJ63"/>
      <c r="UVK63"/>
      <c r="UVL63"/>
      <c r="UVM63"/>
      <c r="UVN63"/>
      <c r="UVO63"/>
      <c r="UVP63"/>
      <c r="UVQ63"/>
      <c r="UVR63"/>
      <c r="UVS63"/>
      <c r="UVT63"/>
      <c r="UVU63"/>
      <c r="UVV63"/>
      <c r="UVW63"/>
      <c r="UVX63"/>
      <c r="UVY63"/>
      <c r="UVZ63"/>
      <c r="UWA63"/>
      <c r="UWB63"/>
      <c r="UWC63"/>
      <c r="UWD63"/>
      <c r="UWE63"/>
      <c r="UWF63"/>
      <c r="UWG63"/>
      <c r="UWH63"/>
      <c r="UWI63"/>
      <c r="UWJ63"/>
      <c r="UWK63"/>
      <c r="UWL63"/>
      <c r="UWM63"/>
      <c r="UWN63"/>
      <c r="UWO63"/>
      <c r="UWP63"/>
      <c r="UWQ63"/>
      <c r="UWR63"/>
      <c r="UWS63"/>
      <c r="UWT63"/>
      <c r="UWU63"/>
      <c r="UWV63"/>
      <c r="UWW63"/>
      <c r="UWX63"/>
      <c r="UWY63"/>
      <c r="UWZ63"/>
      <c r="UXA63"/>
      <c r="UXB63"/>
      <c r="UXC63"/>
      <c r="UXD63"/>
      <c r="UXE63"/>
      <c r="UXF63"/>
      <c r="UXG63"/>
      <c r="UXH63"/>
      <c r="UXI63"/>
      <c r="UXJ63"/>
      <c r="UXK63"/>
      <c r="UXL63"/>
      <c r="UXM63"/>
      <c r="UXN63"/>
      <c r="UXO63"/>
      <c r="UXP63"/>
      <c r="UXQ63"/>
      <c r="UXR63"/>
      <c r="UXS63"/>
      <c r="UXT63"/>
      <c r="UXU63"/>
      <c r="UXV63"/>
      <c r="UXW63"/>
      <c r="UXX63"/>
      <c r="UXY63"/>
      <c r="UXZ63"/>
      <c r="UYA63"/>
      <c r="UYB63"/>
      <c r="UYC63"/>
      <c r="UYD63"/>
      <c r="UYE63"/>
      <c r="UYF63"/>
      <c r="UYG63"/>
      <c r="UYH63"/>
      <c r="UYI63"/>
      <c r="UYJ63"/>
      <c r="UYK63"/>
      <c r="UYL63"/>
      <c r="UYM63"/>
      <c r="UYN63"/>
      <c r="UYO63"/>
      <c r="UYP63"/>
      <c r="UYQ63"/>
      <c r="UYR63"/>
      <c r="UYS63"/>
      <c r="UYT63"/>
      <c r="UYU63"/>
      <c r="UYV63"/>
      <c r="UYW63"/>
      <c r="UYX63"/>
      <c r="UYY63"/>
      <c r="UYZ63"/>
      <c r="UZA63"/>
      <c r="UZB63"/>
      <c r="UZC63"/>
      <c r="UZD63"/>
      <c r="UZE63"/>
      <c r="UZF63"/>
      <c r="UZG63"/>
      <c r="UZH63"/>
      <c r="UZI63"/>
      <c r="UZJ63"/>
      <c r="UZK63"/>
      <c r="UZL63"/>
      <c r="UZM63"/>
      <c r="UZN63"/>
      <c r="UZO63"/>
      <c r="UZP63"/>
      <c r="UZQ63"/>
      <c r="UZR63"/>
      <c r="UZS63"/>
      <c r="UZT63"/>
      <c r="UZU63"/>
      <c r="UZV63"/>
      <c r="UZW63"/>
      <c r="UZX63"/>
      <c r="UZY63"/>
      <c r="UZZ63"/>
      <c r="VAA63"/>
      <c r="VAB63"/>
      <c r="VAC63"/>
      <c r="VAD63"/>
      <c r="VAE63"/>
      <c r="VAF63"/>
      <c r="VAG63"/>
      <c r="VAH63"/>
      <c r="VAI63"/>
      <c r="VAJ63"/>
      <c r="VAK63"/>
      <c r="VAL63"/>
      <c r="VAM63"/>
      <c r="VAN63"/>
      <c r="VAO63"/>
      <c r="VAP63"/>
      <c r="VAQ63"/>
      <c r="VAR63"/>
      <c r="VAS63"/>
      <c r="VAT63"/>
      <c r="VAU63"/>
      <c r="VAV63"/>
      <c r="VAW63"/>
      <c r="VAX63"/>
      <c r="VAY63"/>
      <c r="VAZ63"/>
      <c r="VBA63"/>
      <c r="VBB63"/>
      <c r="VBC63"/>
      <c r="VBD63"/>
      <c r="VBE63"/>
      <c r="VBF63"/>
      <c r="VBG63"/>
      <c r="VBH63"/>
      <c r="VBI63"/>
      <c r="VBJ63"/>
      <c r="VBK63"/>
      <c r="VBL63"/>
      <c r="VBM63"/>
      <c r="VBN63"/>
      <c r="VBO63"/>
      <c r="VBP63"/>
      <c r="VBQ63"/>
      <c r="VBR63"/>
      <c r="VBS63"/>
      <c r="VBT63"/>
      <c r="VBU63"/>
      <c r="VBV63"/>
      <c r="VBW63"/>
      <c r="VBX63"/>
      <c r="VBY63"/>
      <c r="VBZ63"/>
      <c r="VCA63"/>
      <c r="VCB63"/>
      <c r="VCC63"/>
      <c r="VCD63"/>
      <c r="VCE63"/>
      <c r="VCF63"/>
      <c r="VCG63"/>
      <c r="VCH63"/>
      <c r="VCI63"/>
      <c r="VCJ63"/>
      <c r="VCK63"/>
      <c r="VCL63"/>
      <c r="VCM63"/>
      <c r="VCN63"/>
      <c r="VCO63"/>
      <c r="VCP63"/>
      <c r="VCQ63"/>
      <c r="VCR63"/>
      <c r="VCS63"/>
      <c r="VCT63"/>
      <c r="VCU63"/>
      <c r="VCV63"/>
      <c r="VCW63"/>
      <c r="VCX63"/>
      <c r="VCY63"/>
      <c r="VCZ63"/>
      <c r="VDA63"/>
      <c r="VDB63"/>
      <c r="VDC63"/>
      <c r="VDD63"/>
      <c r="VDE63"/>
      <c r="VDF63"/>
      <c r="VDG63"/>
      <c r="VDH63"/>
      <c r="VDI63"/>
      <c r="VDJ63"/>
      <c r="VDK63"/>
      <c r="VDL63"/>
      <c r="VDM63"/>
      <c r="VDN63"/>
      <c r="VDO63"/>
      <c r="VDP63"/>
      <c r="VDQ63"/>
      <c r="VDR63"/>
      <c r="VDS63"/>
      <c r="VDT63"/>
      <c r="VDU63"/>
      <c r="VDV63"/>
      <c r="VDW63"/>
      <c r="VDX63"/>
      <c r="VDY63"/>
      <c r="VDZ63"/>
      <c r="VEA63"/>
      <c r="VEB63"/>
      <c r="VEC63"/>
      <c r="VED63"/>
      <c r="VEE63"/>
      <c r="VEF63"/>
      <c r="VEG63"/>
      <c r="VEH63"/>
      <c r="VEI63"/>
      <c r="VEJ63"/>
      <c r="VEK63"/>
      <c r="VEL63"/>
      <c r="VEM63"/>
      <c r="VEN63"/>
      <c r="VEO63"/>
      <c r="VEP63"/>
      <c r="VEQ63"/>
      <c r="VER63"/>
      <c r="VES63"/>
      <c r="VET63"/>
      <c r="VEU63"/>
      <c r="VEV63"/>
      <c r="VEW63"/>
      <c r="VEX63"/>
      <c r="VEY63"/>
      <c r="VEZ63"/>
      <c r="VFA63"/>
      <c r="VFB63"/>
      <c r="VFC63"/>
      <c r="VFD63"/>
      <c r="VFE63"/>
      <c r="VFF63"/>
      <c r="VFG63"/>
      <c r="VFH63"/>
      <c r="VFI63"/>
      <c r="VFJ63"/>
      <c r="VFK63"/>
      <c r="VFL63"/>
      <c r="VFM63"/>
      <c r="VFN63"/>
      <c r="VFO63"/>
      <c r="VFP63"/>
      <c r="VFQ63"/>
      <c r="VFR63"/>
      <c r="VFS63"/>
      <c r="VFT63"/>
      <c r="VFU63"/>
      <c r="VFV63"/>
      <c r="VFW63"/>
      <c r="VFX63"/>
      <c r="VFY63"/>
      <c r="VFZ63"/>
      <c r="VGA63"/>
      <c r="VGB63"/>
      <c r="VGC63"/>
      <c r="VGD63"/>
      <c r="VGE63"/>
      <c r="VGF63"/>
      <c r="VGG63"/>
      <c r="VGH63"/>
      <c r="VGI63"/>
      <c r="VGJ63"/>
      <c r="VGK63"/>
      <c r="VGL63"/>
      <c r="VGM63"/>
      <c r="VGN63"/>
      <c r="VGO63"/>
      <c r="VGP63"/>
      <c r="VGQ63"/>
      <c r="VGR63"/>
      <c r="VGS63"/>
      <c r="VGT63"/>
      <c r="VGU63"/>
      <c r="VGV63"/>
      <c r="VGW63"/>
      <c r="VGX63"/>
      <c r="VGY63"/>
      <c r="VGZ63"/>
      <c r="VHA63"/>
      <c r="VHB63"/>
      <c r="VHC63"/>
      <c r="VHD63"/>
      <c r="VHE63"/>
      <c r="VHF63"/>
      <c r="VHG63"/>
      <c r="VHH63"/>
      <c r="VHI63"/>
      <c r="VHJ63"/>
      <c r="VHK63"/>
      <c r="VHL63"/>
      <c r="VHM63"/>
      <c r="VHN63"/>
      <c r="VHO63"/>
      <c r="VHP63"/>
      <c r="VHQ63"/>
      <c r="VHR63"/>
      <c r="VHS63"/>
      <c r="VHT63"/>
      <c r="VHU63"/>
      <c r="VHV63"/>
      <c r="VHW63"/>
      <c r="VHX63"/>
      <c r="VHY63"/>
      <c r="VHZ63"/>
      <c r="VIA63"/>
      <c r="VIB63"/>
      <c r="VIC63"/>
      <c r="VID63"/>
      <c r="VIE63"/>
      <c r="VIF63"/>
      <c r="VIG63"/>
      <c r="VIH63"/>
      <c r="VII63"/>
      <c r="VIJ63"/>
      <c r="VIK63"/>
      <c r="VIL63"/>
      <c r="VIM63"/>
      <c r="VIN63"/>
      <c r="VIO63"/>
      <c r="VIP63"/>
      <c r="VIQ63"/>
      <c r="VIR63"/>
      <c r="VIS63"/>
      <c r="VIT63"/>
      <c r="VIU63"/>
      <c r="VIV63"/>
      <c r="VIW63"/>
      <c r="VIX63"/>
      <c r="VIY63"/>
      <c r="VIZ63"/>
      <c r="VJA63"/>
      <c r="VJB63"/>
      <c r="VJC63"/>
      <c r="VJD63"/>
      <c r="VJE63"/>
      <c r="VJF63"/>
      <c r="VJG63"/>
      <c r="VJH63"/>
      <c r="VJI63"/>
      <c r="VJJ63"/>
      <c r="VJK63"/>
      <c r="VJL63"/>
      <c r="VJM63"/>
      <c r="VJN63"/>
      <c r="VJO63"/>
      <c r="VJP63"/>
      <c r="VJQ63"/>
      <c r="VJR63"/>
      <c r="VJS63"/>
      <c r="VJT63"/>
      <c r="VJU63"/>
      <c r="VJV63"/>
      <c r="VJW63"/>
      <c r="VJX63"/>
      <c r="VJY63"/>
      <c r="VJZ63"/>
      <c r="VKA63"/>
      <c r="VKB63"/>
      <c r="VKC63"/>
      <c r="VKD63"/>
      <c r="VKE63"/>
      <c r="VKF63"/>
      <c r="VKG63"/>
      <c r="VKH63"/>
      <c r="VKI63"/>
      <c r="VKJ63"/>
      <c r="VKK63"/>
      <c r="VKL63"/>
      <c r="VKM63"/>
      <c r="VKN63"/>
      <c r="VKO63"/>
      <c r="VKP63"/>
      <c r="VKQ63"/>
      <c r="VKR63"/>
      <c r="VKS63"/>
      <c r="VKT63"/>
      <c r="VKU63"/>
      <c r="VKV63"/>
      <c r="VKW63"/>
      <c r="VKX63"/>
      <c r="VKY63"/>
      <c r="VKZ63"/>
      <c r="VLA63"/>
      <c r="VLB63"/>
      <c r="VLC63"/>
      <c r="VLD63"/>
      <c r="VLE63"/>
      <c r="VLF63"/>
      <c r="VLG63"/>
      <c r="VLH63"/>
      <c r="VLI63"/>
      <c r="VLJ63"/>
      <c r="VLK63"/>
      <c r="VLL63"/>
      <c r="VLM63"/>
      <c r="VLN63"/>
      <c r="VLO63"/>
      <c r="VLP63"/>
      <c r="VLQ63"/>
      <c r="VLR63"/>
      <c r="VLS63"/>
      <c r="VLT63"/>
      <c r="VLU63"/>
      <c r="VLV63"/>
      <c r="VLW63"/>
      <c r="VLX63"/>
      <c r="VLY63"/>
      <c r="VLZ63"/>
      <c r="VMA63"/>
      <c r="VMB63"/>
      <c r="VMC63"/>
      <c r="VMD63"/>
      <c r="VME63"/>
      <c r="VMF63"/>
      <c r="VMG63"/>
      <c r="VMH63"/>
      <c r="VMI63"/>
      <c r="VMJ63"/>
      <c r="VMK63"/>
      <c r="VML63"/>
      <c r="VMM63"/>
      <c r="VMN63"/>
      <c r="VMO63"/>
      <c r="VMP63"/>
      <c r="VMQ63"/>
      <c r="VMR63"/>
      <c r="VMS63"/>
      <c r="VMT63"/>
      <c r="VMU63"/>
      <c r="VMV63"/>
      <c r="VMW63"/>
      <c r="VMX63"/>
      <c r="VMY63"/>
      <c r="VMZ63"/>
      <c r="VNA63"/>
      <c r="VNB63"/>
      <c r="VNC63"/>
      <c r="VND63"/>
      <c r="VNE63"/>
      <c r="VNF63"/>
      <c r="VNG63"/>
      <c r="VNH63"/>
      <c r="VNI63"/>
      <c r="VNJ63"/>
      <c r="VNK63"/>
      <c r="VNL63"/>
      <c r="VNM63"/>
      <c r="VNN63"/>
      <c r="VNO63"/>
      <c r="VNP63"/>
      <c r="VNQ63"/>
      <c r="VNR63"/>
      <c r="VNS63"/>
      <c r="VNT63"/>
      <c r="VNU63"/>
      <c r="VNV63"/>
      <c r="VNW63"/>
      <c r="VNX63"/>
      <c r="VNY63"/>
      <c r="VNZ63"/>
      <c r="VOA63"/>
      <c r="VOB63"/>
      <c r="VOC63"/>
      <c r="VOD63"/>
      <c r="VOE63"/>
      <c r="VOF63"/>
      <c r="VOG63"/>
      <c r="VOH63"/>
      <c r="VOI63"/>
      <c r="VOJ63"/>
      <c r="VOK63"/>
      <c r="VOL63"/>
      <c r="VOM63"/>
      <c r="VON63"/>
      <c r="VOO63"/>
      <c r="VOP63"/>
      <c r="VOQ63"/>
      <c r="VOR63"/>
      <c r="VOS63"/>
      <c r="VOT63"/>
      <c r="VOU63"/>
      <c r="VOV63"/>
      <c r="VOW63"/>
      <c r="VOX63"/>
      <c r="VOY63"/>
      <c r="VOZ63"/>
      <c r="VPA63"/>
      <c r="VPB63"/>
      <c r="VPC63"/>
      <c r="VPD63"/>
      <c r="VPE63"/>
      <c r="VPF63"/>
      <c r="VPG63"/>
      <c r="VPH63"/>
      <c r="VPI63"/>
      <c r="VPJ63"/>
      <c r="VPK63"/>
      <c r="VPL63"/>
      <c r="VPM63"/>
      <c r="VPN63"/>
      <c r="VPO63"/>
      <c r="VPP63"/>
      <c r="VPQ63"/>
      <c r="VPR63"/>
      <c r="VPS63"/>
      <c r="VPT63"/>
      <c r="VPU63"/>
      <c r="VPV63"/>
      <c r="VPW63"/>
      <c r="VPX63"/>
      <c r="VPY63"/>
      <c r="VPZ63"/>
      <c r="VQA63"/>
      <c r="VQB63"/>
      <c r="VQC63"/>
      <c r="VQD63"/>
      <c r="VQE63"/>
      <c r="VQF63"/>
      <c r="VQG63"/>
      <c r="VQH63"/>
      <c r="VQI63"/>
      <c r="VQJ63"/>
      <c r="VQK63"/>
      <c r="VQL63"/>
      <c r="VQM63"/>
      <c r="VQN63"/>
      <c r="VQO63"/>
      <c r="VQP63"/>
      <c r="VQQ63"/>
      <c r="VQR63"/>
      <c r="VQS63"/>
      <c r="VQT63"/>
      <c r="VQU63"/>
      <c r="VQV63"/>
      <c r="VQW63"/>
      <c r="VQX63"/>
      <c r="VQY63"/>
      <c r="VQZ63"/>
      <c r="VRA63"/>
      <c r="VRB63"/>
      <c r="VRC63"/>
      <c r="VRD63"/>
      <c r="VRE63"/>
      <c r="VRF63"/>
      <c r="VRG63"/>
      <c r="VRH63"/>
      <c r="VRI63"/>
      <c r="VRJ63"/>
      <c r="VRK63"/>
      <c r="VRL63"/>
      <c r="VRM63"/>
      <c r="VRN63"/>
      <c r="VRO63"/>
      <c r="VRP63"/>
      <c r="VRQ63"/>
      <c r="VRR63"/>
      <c r="VRS63"/>
      <c r="VRT63"/>
      <c r="VRU63"/>
      <c r="VRV63"/>
      <c r="VRW63"/>
      <c r="VRX63"/>
      <c r="VRY63"/>
      <c r="VRZ63"/>
      <c r="VSA63"/>
      <c r="VSB63"/>
      <c r="VSC63"/>
      <c r="VSD63"/>
      <c r="VSE63"/>
      <c r="VSF63"/>
      <c r="VSG63"/>
      <c r="VSH63"/>
      <c r="VSI63"/>
      <c r="VSJ63"/>
      <c r="VSK63"/>
      <c r="VSL63"/>
      <c r="VSM63"/>
      <c r="VSN63"/>
      <c r="VSO63"/>
      <c r="VSP63"/>
      <c r="VSQ63"/>
      <c r="VSR63"/>
      <c r="VSS63"/>
      <c r="VST63"/>
      <c r="VSU63"/>
      <c r="VSV63"/>
      <c r="VSW63"/>
      <c r="VSX63"/>
      <c r="VSY63"/>
      <c r="VSZ63"/>
      <c r="VTA63"/>
      <c r="VTB63"/>
      <c r="VTC63"/>
      <c r="VTD63"/>
      <c r="VTE63"/>
      <c r="VTF63"/>
      <c r="VTG63"/>
      <c r="VTH63"/>
      <c r="VTI63"/>
      <c r="VTJ63"/>
      <c r="VTK63"/>
      <c r="VTL63"/>
      <c r="VTM63"/>
      <c r="VTN63"/>
      <c r="VTO63"/>
      <c r="VTP63"/>
      <c r="VTQ63"/>
      <c r="VTR63"/>
      <c r="VTS63"/>
      <c r="VTT63"/>
      <c r="VTU63"/>
      <c r="VTV63"/>
      <c r="VTW63"/>
      <c r="VTX63"/>
      <c r="VTY63"/>
      <c r="VTZ63"/>
      <c r="VUA63"/>
      <c r="VUB63"/>
      <c r="VUC63"/>
      <c r="VUD63"/>
      <c r="VUE63"/>
      <c r="VUF63"/>
      <c r="VUG63"/>
      <c r="VUH63"/>
      <c r="VUI63"/>
      <c r="VUJ63"/>
      <c r="VUK63"/>
      <c r="VUL63"/>
      <c r="VUM63"/>
      <c r="VUN63"/>
      <c r="VUO63"/>
      <c r="VUP63"/>
      <c r="VUQ63"/>
      <c r="VUR63"/>
      <c r="VUS63"/>
      <c r="VUT63"/>
      <c r="VUU63"/>
      <c r="VUV63"/>
      <c r="VUW63"/>
      <c r="VUX63"/>
      <c r="VUY63"/>
      <c r="VUZ63"/>
      <c r="VVA63"/>
      <c r="VVB63"/>
      <c r="VVC63"/>
      <c r="VVD63"/>
      <c r="VVE63"/>
      <c r="VVF63"/>
      <c r="VVG63"/>
      <c r="VVH63"/>
      <c r="VVI63"/>
      <c r="VVJ63"/>
      <c r="VVK63"/>
      <c r="VVL63"/>
      <c r="VVM63"/>
      <c r="VVN63"/>
      <c r="VVO63"/>
      <c r="VVP63"/>
      <c r="VVQ63"/>
      <c r="VVR63"/>
      <c r="VVS63"/>
      <c r="VVT63"/>
      <c r="VVU63"/>
      <c r="VVV63"/>
      <c r="VVW63"/>
      <c r="VVX63"/>
      <c r="VVY63"/>
      <c r="VVZ63"/>
      <c r="VWA63"/>
      <c r="VWB63"/>
      <c r="VWC63"/>
      <c r="VWD63"/>
      <c r="VWE63"/>
      <c r="VWF63"/>
      <c r="VWG63"/>
      <c r="VWH63"/>
      <c r="VWI63"/>
      <c r="VWJ63"/>
      <c r="VWK63"/>
      <c r="VWL63"/>
      <c r="VWM63"/>
      <c r="VWN63"/>
      <c r="VWO63"/>
      <c r="VWP63"/>
      <c r="VWQ63"/>
      <c r="VWR63"/>
      <c r="VWS63"/>
      <c r="VWT63"/>
      <c r="VWU63"/>
      <c r="VWV63"/>
      <c r="VWW63"/>
      <c r="VWX63"/>
      <c r="VWY63"/>
      <c r="VWZ63"/>
      <c r="VXA63"/>
      <c r="VXB63"/>
      <c r="VXC63"/>
      <c r="VXD63"/>
      <c r="VXE63"/>
      <c r="VXF63"/>
      <c r="VXG63"/>
      <c r="VXH63"/>
      <c r="VXI63"/>
      <c r="VXJ63"/>
      <c r="VXK63"/>
      <c r="VXL63"/>
      <c r="VXM63"/>
      <c r="VXN63"/>
      <c r="VXO63"/>
      <c r="VXP63"/>
      <c r="VXQ63"/>
      <c r="VXR63"/>
      <c r="VXS63"/>
      <c r="VXT63"/>
      <c r="VXU63"/>
      <c r="VXV63"/>
      <c r="VXW63"/>
      <c r="VXX63"/>
      <c r="VXY63"/>
      <c r="VXZ63"/>
      <c r="VYA63"/>
      <c r="VYB63"/>
      <c r="VYC63"/>
      <c r="VYD63"/>
      <c r="VYE63"/>
      <c r="VYF63"/>
      <c r="VYG63"/>
      <c r="VYH63"/>
      <c r="VYI63"/>
      <c r="VYJ63"/>
      <c r="VYK63"/>
      <c r="VYL63"/>
      <c r="VYM63"/>
      <c r="VYN63"/>
      <c r="VYO63"/>
      <c r="VYP63"/>
      <c r="VYQ63"/>
      <c r="VYR63"/>
      <c r="VYS63"/>
      <c r="VYT63"/>
      <c r="VYU63"/>
      <c r="VYV63"/>
      <c r="VYW63"/>
      <c r="VYX63"/>
      <c r="VYY63"/>
      <c r="VYZ63"/>
      <c r="VZA63"/>
      <c r="VZB63"/>
      <c r="VZC63"/>
      <c r="VZD63"/>
      <c r="VZE63"/>
      <c r="VZF63"/>
      <c r="VZG63"/>
      <c r="VZH63"/>
      <c r="VZI63"/>
      <c r="VZJ63"/>
      <c r="VZK63"/>
      <c r="VZL63"/>
      <c r="VZM63"/>
      <c r="VZN63"/>
      <c r="VZO63"/>
      <c r="VZP63"/>
      <c r="VZQ63"/>
      <c r="VZR63"/>
      <c r="VZS63"/>
      <c r="VZT63"/>
      <c r="VZU63"/>
      <c r="VZV63"/>
      <c r="VZW63"/>
      <c r="VZX63"/>
      <c r="VZY63"/>
      <c r="VZZ63"/>
      <c r="WAA63"/>
      <c r="WAB63"/>
      <c r="WAC63"/>
      <c r="WAD63"/>
      <c r="WAE63"/>
      <c r="WAF63"/>
      <c r="WAG63"/>
      <c r="WAH63"/>
      <c r="WAI63"/>
      <c r="WAJ63"/>
      <c r="WAK63"/>
      <c r="WAL63"/>
      <c r="WAM63"/>
      <c r="WAN63"/>
      <c r="WAO63"/>
      <c r="WAP63"/>
      <c r="WAQ63"/>
      <c r="WAR63"/>
      <c r="WAS63"/>
      <c r="WAT63"/>
      <c r="WAU63"/>
      <c r="WAV63"/>
      <c r="WAW63"/>
      <c r="WAX63"/>
      <c r="WAY63"/>
      <c r="WAZ63"/>
      <c r="WBA63"/>
      <c r="WBB63"/>
      <c r="WBC63"/>
      <c r="WBD63"/>
      <c r="WBE63"/>
      <c r="WBF63"/>
      <c r="WBG63"/>
      <c r="WBH63"/>
      <c r="WBI63"/>
      <c r="WBJ63"/>
      <c r="WBK63"/>
      <c r="WBL63"/>
      <c r="WBM63"/>
      <c r="WBN63"/>
      <c r="WBO63"/>
      <c r="WBP63"/>
      <c r="WBQ63"/>
      <c r="WBR63"/>
      <c r="WBS63"/>
      <c r="WBT63"/>
      <c r="WBU63"/>
      <c r="WBV63"/>
      <c r="WBW63"/>
      <c r="WBX63"/>
      <c r="WBY63"/>
      <c r="WBZ63"/>
      <c r="WCA63"/>
      <c r="WCB63"/>
      <c r="WCC63"/>
      <c r="WCD63"/>
      <c r="WCE63"/>
      <c r="WCF63"/>
      <c r="WCG63"/>
      <c r="WCH63"/>
      <c r="WCI63"/>
      <c r="WCJ63"/>
      <c r="WCK63"/>
      <c r="WCL63"/>
      <c r="WCM63"/>
      <c r="WCN63"/>
      <c r="WCO63"/>
      <c r="WCP63"/>
      <c r="WCQ63"/>
      <c r="WCR63"/>
      <c r="WCS63"/>
      <c r="WCT63"/>
      <c r="WCU63"/>
      <c r="WCV63"/>
      <c r="WCW63"/>
      <c r="WCX63"/>
      <c r="WCY63"/>
      <c r="WCZ63"/>
      <c r="WDA63"/>
      <c r="WDB63"/>
      <c r="WDC63"/>
      <c r="WDD63"/>
      <c r="WDE63"/>
      <c r="WDF63"/>
      <c r="WDG63"/>
      <c r="WDH63"/>
      <c r="WDI63"/>
      <c r="WDJ63"/>
      <c r="WDK63"/>
      <c r="WDL63"/>
      <c r="WDM63"/>
      <c r="WDN63"/>
      <c r="WDO63"/>
      <c r="WDP63"/>
      <c r="WDQ63"/>
      <c r="WDR63"/>
      <c r="WDS63"/>
      <c r="WDT63"/>
      <c r="WDU63"/>
      <c r="WDV63"/>
      <c r="WDW63"/>
      <c r="WDX63"/>
      <c r="WDY63"/>
      <c r="WDZ63"/>
      <c r="WEA63"/>
      <c r="WEB63"/>
      <c r="WEC63"/>
      <c r="WED63"/>
      <c r="WEE63"/>
      <c r="WEF63"/>
      <c r="WEG63"/>
      <c r="WEH63"/>
      <c r="WEI63"/>
      <c r="WEJ63"/>
      <c r="WEK63"/>
      <c r="WEL63"/>
      <c r="WEM63"/>
      <c r="WEN63"/>
      <c r="WEO63"/>
      <c r="WEP63"/>
      <c r="WEQ63"/>
      <c r="WER63"/>
      <c r="WES63"/>
      <c r="WET63"/>
      <c r="WEU63"/>
      <c r="WEV63"/>
      <c r="WEW63"/>
      <c r="WEX63"/>
      <c r="WEY63"/>
      <c r="WEZ63"/>
      <c r="WFA63"/>
      <c r="WFB63"/>
      <c r="WFC63"/>
      <c r="WFD63"/>
      <c r="WFE63"/>
      <c r="WFF63"/>
      <c r="WFG63"/>
      <c r="WFH63"/>
      <c r="WFI63"/>
      <c r="WFJ63"/>
      <c r="WFK63"/>
      <c r="WFL63"/>
      <c r="WFM63"/>
      <c r="WFN63"/>
      <c r="WFO63"/>
      <c r="WFP63"/>
      <c r="WFQ63"/>
      <c r="WFR63"/>
      <c r="WFS63"/>
      <c r="WFT63"/>
      <c r="WFU63"/>
      <c r="WFV63"/>
      <c r="WFW63"/>
      <c r="WFX63"/>
      <c r="WFY63"/>
      <c r="WFZ63"/>
      <c r="WGA63"/>
      <c r="WGB63"/>
      <c r="WGC63"/>
      <c r="WGD63"/>
      <c r="WGE63"/>
      <c r="WGF63"/>
      <c r="WGG63"/>
      <c r="WGH63"/>
      <c r="WGI63"/>
      <c r="WGJ63"/>
      <c r="WGK63"/>
      <c r="WGL63"/>
      <c r="WGM63"/>
      <c r="WGN63"/>
      <c r="WGO63"/>
      <c r="WGP63"/>
      <c r="WGQ63"/>
      <c r="WGR63"/>
      <c r="WGS63"/>
      <c r="WGT63"/>
      <c r="WGU63"/>
      <c r="WGV63"/>
      <c r="WGW63"/>
      <c r="WGX63"/>
      <c r="WGY63"/>
      <c r="WGZ63"/>
      <c r="WHA63"/>
      <c r="WHB63"/>
      <c r="WHC63"/>
      <c r="WHD63"/>
      <c r="WHE63"/>
      <c r="WHF63"/>
      <c r="WHG63"/>
      <c r="WHH63"/>
      <c r="WHI63"/>
      <c r="WHJ63"/>
      <c r="WHK63"/>
      <c r="WHL63"/>
      <c r="WHM63"/>
      <c r="WHN63"/>
      <c r="WHO63"/>
      <c r="WHP63"/>
      <c r="WHQ63"/>
      <c r="WHR63"/>
      <c r="WHS63"/>
      <c r="WHT63"/>
      <c r="WHU63"/>
      <c r="WHV63"/>
      <c r="WHW63"/>
      <c r="WHX63"/>
      <c r="WHY63"/>
      <c r="WHZ63"/>
      <c r="WIA63"/>
      <c r="WIB63"/>
      <c r="WIC63"/>
      <c r="WID63"/>
      <c r="WIE63"/>
      <c r="WIF63"/>
      <c r="WIG63"/>
      <c r="WIH63"/>
      <c r="WII63"/>
      <c r="WIJ63"/>
      <c r="WIK63"/>
      <c r="WIL63"/>
      <c r="WIM63"/>
      <c r="WIN63"/>
      <c r="WIO63"/>
      <c r="WIP63"/>
      <c r="WIQ63"/>
      <c r="WIR63"/>
      <c r="WIS63"/>
      <c r="WIT63"/>
      <c r="WIU63"/>
      <c r="WIV63"/>
      <c r="WIW63"/>
      <c r="WIX63"/>
      <c r="WIY63"/>
      <c r="WIZ63"/>
      <c r="WJA63"/>
      <c r="WJB63"/>
      <c r="WJC63"/>
      <c r="WJD63"/>
      <c r="WJE63"/>
      <c r="WJF63"/>
      <c r="WJG63"/>
      <c r="WJH63"/>
      <c r="WJI63"/>
      <c r="WJJ63"/>
      <c r="WJK63"/>
      <c r="WJL63"/>
      <c r="WJM63"/>
      <c r="WJN63"/>
      <c r="WJO63"/>
      <c r="WJP63"/>
      <c r="WJQ63"/>
      <c r="WJR63"/>
      <c r="WJS63"/>
      <c r="WJT63"/>
      <c r="WJU63"/>
      <c r="WJV63"/>
      <c r="WJW63"/>
      <c r="WJX63"/>
      <c r="WJY63"/>
      <c r="WJZ63"/>
      <c r="WKA63"/>
      <c r="WKB63"/>
      <c r="WKC63"/>
      <c r="WKD63"/>
      <c r="WKE63"/>
      <c r="WKF63"/>
      <c r="WKG63"/>
      <c r="WKH63"/>
      <c r="WKI63"/>
      <c r="WKJ63"/>
      <c r="WKK63"/>
      <c r="WKL63"/>
      <c r="WKM63"/>
      <c r="WKN63"/>
      <c r="WKO63"/>
      <c r="WKP63"/>
      <c r="WKQ63"/>
      <c r="WKR63"/>
      <c r="WKS63"/>
      <c r="WKT63"/>
      <c r="WKU63"/>
      <c r="WKV63"/>
      <c r="WKW63"/>
      <c r="WKX63"/>
      <c r="WKY63"/>
      <c r="WKZ63"/>
      <c r="WLA63"/>
      <c r="WLB63"/>
      <c r="WLC63"/>
      <c r="WLD63"/>
      <c r="WLE63"/>
      <c r="WLF63"/>
      <c r="WLG63"/>
      <c r="WLH63"/>
      <c r="WLI63"/>
      <c r="WLJ63"/>
      <c r="WLK63"/>
      <c r="WLL63"/>
      <c r="WLM63"/>
      <c r="WLN63"/>
      <c r="WLO63"/>
      <c r="WLP63"/>
      <c r="WLQ63"/>
      <c r="WLR63"/>
      <c r="WLS63"/>
      <c r="WLT63"/>
      <c r="WLU63"/>
      <c r="WLV63"/>
      <c r="WLW63"/>
      <c r="WLX63"/>
      <c r="WLY63"/>
      <c r="WLZ63"/>
      <c r="WMA63"/>
      <c r="WMB63"/>
      <c r="WMC63"/>
      <c r="WMD63"/>
      <c r="WME63"/>
      <c r="WMF63"/>
      <c r="WMG63"/>
      <c r="WMH63"/>
      <c r="WMI63"/>
      <c r="WMJ63"/>
      <c r="WMK63"/>
      <c r="WML63"/>
      <c r="WMM63"/>
      <c r="WMN63"/>
      <c r="WMO63"/>
      <c r="WMP63"/>
      <c r="WMQ63"/>
      <c r="WMR63"/>
      <c r="WMS63"/>
      <c r="WMT63"/>
      <c r="WMU63"/>
      <c r="WMV63"/>
      <c r="WMW63"/>
      <c r="WMX63"/>
      <c r="WMY63"/>
      <c r="WMZ63"/>
      <c r="WNA63"/>
      <c r="WNB63"/>
      <c r="WNC63"/>
      <c r="WND63"/>
      <c r="WNE63"/>
      <c r="WNF63"/>
      <c r="WNG63"/>
      <c r="WNH63"/>
      <c r="WNI63"/>
      <c r="WNJ63"/>
      <c r="WNK63"/>
      <c r="WNL63"/>
      <c r="WNM63"/>
      <c r="WNN63"/>
      <c r="WNO63"/>
      <c r="WNP63"/>
      <c r="WNQ63"/>
      <c r="WNR63"/>
      <c r="WNS63"/>
      <c r="WNT63"/>
      <c r="WNU63"/>
      <c r="WNV63"/>
      <c r="WNW63"/>
      <c r="WNX63"/>
      <c r="WNY63"/>
      <c r="WNZ63"/>
      <c r="WOA63"/>
      <c r="WOB63"/>
      <c r="WOC63"/>
      <c r="WOD63"/>
      <c r="WOE63"/>
      <c r="WOF63"/>
      <c r="WOG63"/>
      <c r="WOH63"/>
      <c r="WOI63"/>
      <c r="WOJ63"/>
      <c r="WOK63"/>
      <c r="WOL63"/>
      <c r="WOM63"/>
      <c r="WON63"/>
      <c r="WOO63"/>
      <c r="WOP63"/>
      <c r="WOQ63"/>
      <c r="WOR63"/>
      <c r="WOS63"/>
      <c r="WOT63"/>
      <c r="WOU63"/>
      <c r="WOV63"/>
      <c r="WOW63"/>
      <c r="WOX63"/>
      <c r="WOY63"/>
      <c r="WOZ63"/>
      <c r="WPA63"/>
      <c r="WPB63"/>
      <c r="WPC63"/>
      <c r="WPD63"/>
      <c r="WPE63"/>
      <c r="WPF63"/>
      <c r="WPG63"/>
      <c r="WPH63"/>
      <c r="WPI63"/>
      <c r="WPJ63"/>
      <c r="WPK63"/>
      <c r="WPL63"/>
      <c r="WPM63"/>
      <c r="WPN63"/>
      <c r="WPO63"/>
      <c r="WPP63"/>
      <c r="WPQ63"/>
      <c r="WPR63"/>
      <c r="WPS63"/>
      <c r="WPT63"/>
      <c r="WPU63"/>
      <c r="WPV63"/>
      <c r="WPW63"/>
      <c r="WPX63"/>
      <c r="WPY63"/>
      <c r="WPZ63"/>
      <c r="WQA63"/>
      <c r="WQB63"/>
      <c r="WQC63"/>
      <c r="WQD63"/>
      <c r="WQE63"/>
      <c r="WQF63"/>
      <c r="WQG63"/>
      <c r="WQH63"/>
      <c r="WQI63"/>
      <c r="WQJ63"/>
      <c r="WQK63"/>
      <c r="WQL63"/>
      <c r="WQM63"/>
      <c r="WQN63"/>
      <c r="WQO63"/>
      <c r="WQP63"/>
      <c r="WQQ63"/>
      <c r="WQR63"/>
      <c r="WQS63"/>
      <c r="WQT63"/>
      <c r="WQU63"/>
      <c r="WQV63"/>
      <c r="WQW63"/>
      <c r="WQX63"/>
      <c r="WQY63"/>
      <c r="WQZ63"/>
      <c r="WRA63"/>
      <c r="WRB63"/>
      <c r="WRC63"/>
      <c r="WRD63"/>
      <c r="WRE63"/>
      <c r="WRF63"/>
      <c r="WRG63"/>
      <c r="WRH63"/>
      <c r="WRI63"/>
      <c r="WRJ63"/>
      <c r="WRK63"/>
      <c r="WRL63"/>
      <c r="WRM63"/>
      <c r="WRN63"/>
      <c r="WRO63"/>
      <c r="WRP63"/>
      <c r="WRQ63"/>
      <c r="WRR63"/>
      <c r="WRS63"/>
      <c r="WRT63"/>
      <c r="WRU63"/>
      <c r="WRV63"/>
      <c r="WRW63"/>
      <c r="WRX63"/>
      <c r="WRY63"/>
      <c r="WRZ63"/>
      <c r="WSA63"/>
      <c r="WSB63"/>
      <c r="WSC63"/>
      <c r="WSD63"/>
      <c r="WSE63"/>
      <c r="WSF63"/>
      <c r="WSG63"/>
      <c r="WSH63"/>
      <c r="WSI63"/>
      <c r="WSJ63"/>
      <c r="WSK63"/>
      <c r="WSL63"/>
      <c r="WSM63"/>
      <c r="WSN63"/>
      <c r="WSO63"/>
      <c r="WSP63"/>
      <c r="WSQ63"/>
      <c r="WSR63"/>
      <c r="WSS63"/>
      <c r="WST63"/>
      <c r="WSU63"/>
      <c r="WSV63"/>
      <c r="WSW63"/>
      <c r="WSX63"/>
      <c r="WSY63"/>
      <c r="WSZ63"/>
      <c r="WTA63"/>
      <c r="WTB63"/>
      <c r="WTC63"/>
      <c r="WTD63"/>
      <c r="WTE63"/>
      <c r="WTF63"/>
      <c r="WTG63"/>
      <c r="WTH63"/>
      <c r="WTI63"/>
      <c r="WTJ63"/>
      <c r="WTK63"/>
      <c r="WTL63"/>
      <c r="WTM63"/>
      <c r="WTN63"/>
      <c r="WTO63"/>
      <c r="WTP63"/>
      <c r="WTQ63"/>
      <c r="WTR63"/>
      <c r="WTS63"/>
      <c r="WTT63"/>
      <c r="WTU63"/>
      <c r="WTV63"/>
      <c r="WTW63"/>
      <c r="WTX63"/>
      <c r="WTY63"/>
      <c r="WTZ63"/>
      <c r="WUA63"/>
      <c r="WUB63"/>
      <c r="WUC63"/>
      <c r="WUD63"/>
      <c r="WUE63"/>
      <c r="WUF63"/>
      <c r="WUG63"/>
      <c r="WUH63"/>
      <c r="WUI63"/>
      <c r="WUJ63"/>
      <c r="WUK63"/>
      <c r="WUL63"/>
      <c r="WUM63"/>
      <c r="WUN63"/>
      <c r="WUO63"/>
      <c r="WUP63"/>
      <c r="WUQ63"/>
      <c r="WUR63"/>
      <c r="WUS63"/>
      <c r="WUT63"/>
      <c r="WUU63"/>
      <c r="WUV63"/>
      <c r="WUW63"/>
      <c r="WUX63"/>
      <c r="WUY63"/>
      <c r="WUZ63"/>
      <c r="WVA63"/>
      <c r="WVB63"/>
      <c r="WVC63"/>
      <c r="WVD63"/>
      <c r="WVE63"/>
      <c r="WVF63"/>
      <c r="WVG63"/>
      <c r="WVH63"/>
      <c r="WVI63"/>
      <c r="WVJ63"/>
      <c r="WVK63"/>
      <c r="WVL63"/>
      <c r="WVM63"/>
      <c r="WVN63"/>
      <c r="WVO63"/>
      <c r="WVP63"/>
      <c r="WVQ63"/>
      <c r="WVR63"/>
      <c r="WVS63"/>
      <c r="WVT63"/>
      <c r="WVU63"/>
      <c r="WVV63"/>
      <c r="WVW63"/>
      <c r="WVX63"/>
      <c r="WVY63"/>
      <c r="WVZ63"/>
      <c r="WWA63"/>
      <c r="WWB63"/>
      <c r="WWC63"/>
      <c r="WWD63"/>
      <c r="WWE63"/>
      <c r="WWF63"/>
      <c r="WWG63"/>
      <c r="WWH63"/>
      <c r="WWI63"/>
      <c r="WWJ63"/>
      <c r="WWK63"/>
      <c r="WWL63"/>
      <c r="WWM63"/>
      <c r="WWN63"/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  <c r="WXU63"/>
      <c r="WXV63"/>
      <c r="WXW63"/>
      <c r="WXX63"/>
      <c r="WXY63"/>
      <c r="WXZ63"/>
      <c r="WYA63"/>
      <c r="WYB63"/>
      <c r="WYC63"/>
      <c r="WYD63"/>
      <c r="WYE63"/>
      <c r="WYF63"/>
      <c r="WYG63"/>
      <c r="WYH63"/>
      <c r="WYI63"/>
      <c r="WYJ63"/>
      <c r="WYK63"/>
      <c r="WYL63"/>
      <c r="WYM63"/>
      <c r="WYN63"/>
      <c r="WYO63"/>
      <c r="WYP63"/>
      <c r="WYQ63"/>
      <c r="WYR63"/>
      <c r="WYS63"/>
      <c r="WYT63"/>
      <c r="WYU63"/>
      <c r="WYV63"/>
      <c r="WYW63"/>
      <c r="WYX63"/>
      <c r="WYY63"/>
      <c r="WYZ63"/>
      <c r="WZA63"/>
      <c r="WZB63"/>
      <c r="WZC63"/>
      <c r="WZD63"/>
      <c r="WZE63"/>
      <c r="WZF63"/>
      <c r="WZG63"/>
      <c r="WZH63"/>
      <c r="WZI63"/>
      <c r="WZJ63"/>
      <c r="WZK63"/>
      <c r="WZL63"/>
      <c r="WZM63"/>
      <c r="WZN63"/>
      <c r="WZO63"/>
      <c r="WZP63"/>
      <c r="WZQ63"/>
      <c r="WZR63"/>
      <c r="WZS63"/>
      <c r="WZT63"/>
      <c r="WZU63"/>
      <c r="WZV63"/>
      <c r="WZW63"/>
      <c r="WZX63"/>
      <c r="WZY63"/>
      <c r="WZZ63"/>
      <c r="XAA63"/>
      <c r="XAB63"/>
      <c r="XAC63"/>
      <c r="XAD63"/>
      <c r="XAE63"/>
      <c r="XAF63"/>
      <c r="XAG63"/>
      <c r="XAH63"/>
      <c r="XAI63"/>
      <c r="XAJ63"/>
      <c r="XAK63"/>
      <c r="XAL63"/>
      <c r="XAM63"/>
      <c r="XAN63"/>
      <c r="XAO63"/>
      <c r="XAP63"/>
      <c r="XAQ63"/>
      <c r="XAR63"/>
      <c r="XAS63"/>
      <c r="XAT63"/>
      <c r="XAU63"/>
      <c r="XAV63"/>
      <c r="XAW63"/>
      <c r="XAX63"/>
      <c r="XAY63"/>
      <c r="XAZ63"/>
      <c r="XBA63"/>
      <c r="XBB63"/>
      <c r="XBC63"/>
      <c r="XBD63"/>
      <c r="XBE63"/>
      <c r="XBF63"/>
      <c r="XBG63"/>
      <c r="XBH63"/>
      <c r="XBI63"/>
      <c r="XBJ63"/>
      <c r="XBK63"/>
      <c r="XBL63"/>
      <c r="XBM63"/>
      <c r="XBN63"/>
      <c r="XBO63"/>
      <c r="XBP63"/>
      <c r="XBQ63"/>
      <c r="XBR63"/>
      <c r="XBS63"/>
      <c r="XBT63"/>
      <c r="XBU63"/>
      <c r="XBV63"/>
      <c r="XBW63"/>
      <c r="XBX63"/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16384" ht="20.100000000000001" customHeight="1" x14ac:dyDescent="0.2">
      <c r="A64" s="178">
        <v>43371</v>
      </c>
      <c r="B64" s="211" t="str">
        <f t="shared" ref="B64:B68" si="3">TEXT(A64,"aaaa")</f>
        <v>星期五</v>
      </c>
      <c r="C64" s="202">
        <v>707.83749999999998</v>
      </c>
      <c r="D64" s="212"/>
      <c r="E64" s="120">
        <f t="shared" si="1"/>
        <v>34496.442584333316</v>
      </c>
      <c r="F64" s="241"/>
      <c r="G64" s="241"/>
      <c r="H64" s="241"/>
      <c r="I64" s="241"/>
      <c r="J64" s="41" t="s">
        <v>61</v>
      </c>
      <c r="K64" s="151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16384" ht="20.100000000000001" customHeight="1" x14ac:dyDescent="0.2">
      <c r="A65" s="178">
        <v>43371</v>
      </c>
      <c r="B65" s="211" t="str">
        <f t="shared" si="3"/>
        <v>星期五</v>
      </c>
      <c r="C65" s="202"/>
      <c r="D65" s="42">
        <v>707.83749999999998</v>
      </c>
      <c r="E65" s="120">
        <f t="shared" si="1"/>
        <v>33788.605084333314</v>
      </c>
      <c r="F65" s="241"/>
      <c r="G65" s="241"/>
      <c r="H65" s="241"/>
      <c r="I65" s="241"/>
      <c r="J65" s="41" t="s">
        <v>56</v>
      </c>
      <c r="K65" s="151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16384" ht="20.100000000000001" customHeight="1" x14ac:dyDescent="0.2">
      <c r="A66" s="178">
        <v>43371</v>
      </c>
      <c r="B66" s="211" t="str">
        <f t="shared" si="3"/>
        <v>星期五</v>
      </c>
      <c r="C66" s="202">
        <v>255.612154</v>
      </c>
      <c r="D66" s="212"/>
      <c r="E66" s="120">
        <f t="shared" si="1"/>
        <v>34044.217238333316</v>
      </c>
      <c r="F66" s="241"/>
      <c r="G66" s="241"/>
      <c r="H66" s="241"/>
      <c r="I66" s="241"/>
      <c r="J66" s="41" t="s">
        <v>62</v>
      </c>
      <c r="K66" s="151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16384" ht="20.100000000000001" customHeight="1" x14ac:dyDescent="0.2">
      <c r="A67" s="178">
        <v>43373</v>
      </c>
      <c r="B67" s="211" t="str">
        <f t="shared" si="3"/>
        <v>星期日</v>
      </c>
      <c r="C67" s="202">
        <v>15.391999999999999</v>
      </c>
      <c r="D67" s="212"/>
      <c r="E67" s="120">
        <f t="shared" si="1"/>
        <v>34059.609238333316</v>
      </c>
      <c r="F67" s="241"/>
      <c r="G67" s="241"/>
      <c r="H67" s="241"/>
      <c r="I67" s="241"/>
      <c r="J67" s="41" t="s">
        <v>35</v>
      </c>
      <c r="K67" s="151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16384" ht="20.100000000000001" customHeight="1" x14ac:dyDescent="0.2">
      <c r="A68" s="178">
        <v>43396</v>
      </c>
      <c r="B68" s="201" t="str">
        <f t="shared" si="3"/>
        <v>星期二</v>
      </c>
      <c r="C68" s="42"/>
      <c r="D68" s="42">
        <v>1500</v>
      </c>
      <c r="E68" s="120">
        <f>E67+C68-D68</f>
        <v>32559.609238333316</v>
      </c>
      <c r="F68" s="241"/>
      <c r="G68" s="241"/>
      <c r="H68" s="241"/>
      <c r="I68" s="241"/>
      <c r="J68" s="43" t="s">
        <v>63</v>
      </c>
      <c r="K68" s="151"/>
    </row>
    <row r="69" spans="1:16384" ht="20.100000000000001" customHeight="1" x14ac:dyDescent="0.2">
      <c r="A69" s="129" t="s">
        <v>64</v>
      </c>
      <c r="B69" s="214" t="s">
        <v>64</v>
      </c>
      <c r="C69" s="54"/>
      <c r="D69" s="54">
        <v>4200</v>
      </c>
      <c r="E69" s="125">
        <f>E68+C69-D69</f>
        <v>28359.609238333316</v>
      </c>
      <c r="F69" s="242"/>
      <c r="G69" s="242"/>
      <c r="H69" s="242"/>
      <c r="I69" s="242"/>
      <c r="J69" s="56" t="s">
        <v>65</v>
      </c>
    </row>
    <row r="70" spans="1:16384" ht="20.100000000000001" customHeight="1" x14ac:dyDescent="0.2">
      <c r="E70" s="126"/>
      <c r="F70" s="126"/>
      <c r="G70" s="126"/>
      <c r="H70" s="126"/>
      <c r="I70" s="126"/>
    </row>
    <row r="71" spans="1:16384" ht="20.100000000000001" customHeight="1" x14ac:dyDescent="0.2">
      <c r="E71" s="126"/>
      <c r="F71" s="126"/>
      <c r="G71" s="126"/>
      <c r="H71" s="126"/>
      <c r="I71" s="126"/>
    </row>
    <row r="72" spans="1:16384" ht="20.100000000000001" customHeight="1" x14ac:dyDescent="0.2">
      <c r="E72" s="126"/>
      <c r="F72" s="126"/>
      <c r="G72" s="126"/>
      <c r="H72" s="126"/>
      <c r="I72" s="126"/>
    </row>
  </sheetData>
  <mergeCells count="1">
    <mergeCell ref="A1:J1"/>
  </mergeCells>
  <phoneticPr fontId="15" type="noConversion"/>
  <dataValidations count="1">
    <dataValidation type="date" allowBlank="1" showInputMessage="1" showErrorMessage="1" error="_x000a_请输入日期格式_x000a__x000a_例：2010.2.8_x000a_或：2010-2-8" sqref="A65 A66 A63:A64">
      <formula1>36892</formula1>
      <formula2>44135</formula2>
    </dataValidation>
  </dataValidations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"/>
  <sheetViews>
    <sheetView workbookViewId="0">
      <pane ySplit="2" topLeftCell="A3" activePane="bottomLeft" state="frozen"/>
      <selection pane="bottomLeft" activeCell="F21" sqref="F21"/>
    </sheetView>
  </sheetViews>
  <sheetFormatPr defaultColWidth="9" defaultRowHeight="20.100000000000001" customHeight="1" x14ac:dyDescent="0.2"/>
  <cols>
    <col min="1" max="1" width="12.25" style="22" customWidth="1"/>
    <col min="2" max="2" width="8.375" style="147" customWidth="1"/>
    <col min="3" max="3" width="12.75" style="22" customWidth="1"/>
    <col min="4" max="4" width="9.375" style="22" customWidth="1"/>
    <col min="5" max="5" width="11.625" style="113" customWidth="1"/>
    <col min="6" max="6" width="55.75" style="22" customWidth="1"/>
    <col min="7" max="7" width="11.5" style="22"/>
    <col min="8" max="8" width="23" style="22" customWidth="1"/>
    <col min="9" max="9" width="10.625" style="22" customWidth="1"/>
    <col min="10" max="16384" width="9" style="22"/>
  </cols>
  <sheetData>
    <row r="1" spans="1:8" ht="20.100000000000001" customHeight="1" x14ac:dyDescent="0.2">
      <c r="A1" s="228" t="s">
        <v>0</v>
      </c>
      <c r="B1" s="228"/>
      <c r="C1" s="228"/>
      <c r="D1" s="228"/>
      <c r="E1" s="229"/>
      <c r="F1" s="228"/>
    </row>
    <row r="2" spans="1:8" ht="20.100000000000001" customHeight="1" x14ac:dyDescent="0.2">
      <c r="A2" s="73" t="s">
        <v>1</v>
      </c>
      <c r="B2" s="148" t="s">
        <v>2</v>
      </c>
      <c r="C2" s="69" t="s">
        <v>3</v>
      </c>
      <c r="D2" s="69" t="s">
        <v>4</v>
      </c>
      <c r="E2" s="114" t="s">
        <v>5</v>
      </c>
      <c r="F2" s="74" t="s">
        <v>6</v>
      </c>
    </row>
    <row r="3" spans="1:8" s="20" customFormat="1" ht="20.100000000000001" customHeight="1" x14ac:dyDescent="0.2">
      <c r="A3" s="198">
        <v>43325</v>
      </c>
      <c r="B3" s="215" t="str">
        <f>TEXT(A3,"aaaa")</f>
        <v>星期一</v>
      </c>
      <c r="C3" s="200"/>
      <c r="D3" s="116"/>
      <c r="E3" s="122">
        <v>9968.84</v>
      </c>
      <c r="F3" s="30"/>
      <c r="G3" s="151"/>
      <c r="H3" s="22"/>
    </row>
    <row r="4" spans="1:8" s="23" customFormat="1" ht="20.100000000000001" customHeight="1" x14ac:dyDescent="0.2">
      <c r="A4" s="156">
        <v>43326</v>
      </c>
      <c r="B4" s="157" t="str">
        <f t="shared" ref="B4:B9" si="0">TEXT(A4,"aaaa")</f>
        <v>星期二</v>
      </c>
      <c r="C4" s="185"/>
      <c r="D4" s="35">
        <v>4000</v>
      </c>
      <c r="E4" s="119">
        <f t="shared" ref="E4:E67" si="1">E3+C4-D4</f>
        <v>5968.84</v>
      </c>
      <c r="F4" s="36" t="s">
        <v>66</v>
      </c>
      <c r="G4" s="151"/>
      <c r="H4" s="22"/>
    </row>
    <row r="5" spans="1:8" s="20" customFormat="1" ht="20.100000000000001" customHeight="1" x14ac:dyDescent="0.2">
      <c r="A5" s="158">
        <v>43326</v>
      </c>
      <c r="B5" s="159" t="str">
        <f t="shared" si="0"/>
        <v>星期二</v>
      </c>
      <c r="C5" s="186">
        <v>8500</v>
      </c>
      <c r="D5" s="38"/>
      <c r="E5" s="120">
        <f t="shared" si="1"/>
        <v>14468.84</v>
      </c>
      <c r="F5" s="41" t="s">
        <v>67</v>
      </c>
      <c r="G5" s="151"/>
      <c r="H5" s="22"/>
    </row>
    <row r="6" spans="1:8" s="20" customFormat="1" ht="20.100000000000001" customHeight="1" x14ac:dyDescent="0.2">
      <c r="A6" s="158">
        <v>43326</v>
      </c>
      <c r="B6" s="159" t="str">
        <f t="shared" si="0"/>
        <v>星期二</v>
      </c>
      <c r="C6" s="186"/>
      <c r="D6" s="38">
        <f>8649.11</f>
        <v>8649.11</v>
      </c>
      <c r="E6" s="120">
        <f t="shared" si="1"/>
        <v>5819.73</v>
      </c>
      <c r="F6" s="41" t="s">
        <v>68</v>
      </c>
      <c r="G6" s="151"/>
      <c r="H6" s="22"/>
    </row>
    <row r="7" spans="1:8" s="20" customFormat="1" ht="20.100000000000001" customHeight="1" x14ac:dyDescent="0.2">
      <c r="A7" s="174">
        <v>43326</v>
      </c>
      <c r="B7" s="187" t="str">
        <f t="shared" si="0"/>
        <v>星期二</v>
      </c>
      <c r="C7" s="188"/>
      <c r="D7" s="110">
        <v>1.85</v>
      </c>
      <c r="E7" s="216">
        <f t="shared" si="1"/>
        <v>5817.8799999999992</v>
      </c>
      <c r="F7" s="111" t="s">
        <v>69</v>
      </c>
      <c r="G7" s="151"/>
      <c r="H7" s="22"/>
    </row>
    <row r="8" spans="1:8" s="20" customFormat="1" ht="20.100000000000001" customHeight="1" x14ac:dyDescent="0.2">
      <c r="A8" s="172">
        <v>43327</v>
      </c>
      <c r="B8" s="190" t="str">
        <f t="shared" si="0"/>
        <v>星期三</v>
      </c>
      <c r="C8" s="217">
        <v>4000</v>
      </c>
      <c r="D8" s="59"/>
      <c r="E8" s="136">
        <f t="shared" si="1"/>
        <v>9817.8799999999992</v>
      </c>
      <c r="F8" s="61" t="s">
        <v>7</v>
      </c>
      <c r="G8" s="151"/>
      <c r="H8" s="22"/>
    </row>
    <row r="9" spans="1:8" s="20" customFormat="1" ht="20.100000000000001" customHeight="1" x14ac:dyDescent="0.2">
      <c r="A9" s="172">
        <v>43327</v>
      </c>
      <c r="B9" s="190" t="str">
        <f t="shared" si="0"/>
        <v>星期三</v>
      </c>
      <c r="C9" s="217"/>
      <c r="D9" s="59">
        <v>1900</v>
      </c>
      <c r="E9" s="136">
        <f t="shared" si="1"/>
        <v>7917.8799999999992</v>
      </c>
      <c r="F9" s="61" t="s">
        <v>8</v>
      </c>
      <c r="G9" s="151"/>
      <c r="H9" s="22"/>
    </row>
    <row r="10" spans="1:8" ht="20.100000000000001" customHeight="1" x14ac:dyDescent="0.2">
      <c r="A10" s="158">
        <v>43327</v>
      </c>
      <c r="B10" s="161" t="str">
        <f t="shared" ref="B10:B16" si="2">TEXT(A10,"aaaa")</f>
        <v>星期三</v>
      </c>
      <c r="C10" s="192"/>
      <c r="D10" s="163">
        <f>2461.13+624.09+932.4</f>
        <v>4017.6200000000003</v>
      </c>
      <c r="E10" s="164">
        <f t="shared" si="1"/>
        <v>3900.2599999999989</v>
      </c>
      <c r="F10" s="165" t="s">
        <v>10</v>
      </c>
      <c r="G10" s="151"/>
    </row>
    <row r="11" spans="1:8" ht="20.100000000000001" customHeight="1" x14ac:dyDescent="0.2">
      <c r="A11" s="174">
        <v>43327</v>
      </c>
      <c r="B11" s="167" t="str">
        <f t="shared" si="2"/>
        <v>星期三</v>
      </c>
      <c r="C11" s="193"/>
      <c r="D11" s="169">
        <f>2554.97+18.06+84.3+17.99+10.65</f>
        <v>2685.97</v>
      </c>
      <c r="E11" s="170">
        <f t="shared" si="1"/>
        <v>1214.2899999999991</v>
      </c>
      <c r="F11" s="171" t="s">
        <v>11</v>
      </c>
      <c r="G11" s="151"/>
    </row>
    <row r="12" spans="1:8" s="20" customFormat="1" ht="20.100000000000001" customHeight="1" x14ac:dyDescent="0.2">
      <c r="A12" s="172">
        <v>43328</v>
      </c>
      <c r="B12" s="173" t="str">
        <f t="shared" si="2"/>
        <v>星期四</v>
      </c>
      <c r="C12" s="191">
        <v>20000</v>
      </c>
      <c r="D12" s="59"/>
      <c r="E12" s="136">
        <f t="shared" si="1"/>
        <v>21214.29</v>
      </c>
      <c r="F12" s="61" t="s">
        <v>12</v>
      </c>
      <c r="G12" s="151"/>
      <c r="H12" s="22"/>
    </row>
    <row r="13" spans="1:8" s="20" customFormat="1" ht="20.100000000000001" customHeight="1" x14ac:dyDescent="0.2">
      <c r="A13" s="158">
        <v>43328</v>
      </c>
      <c r="B13" s="177" t="str">
        <f t="shared" si="2"/>
        <v>星期四</v>
      </c>
      <c r="C13" s="186"/>
      <c r="D13" s="38">
        <v>9400</v>
      </c>
      <c r="E13" s="120">
        <f t="shared" si="1"/>
        <v>11814.29</v>
      </c>
      <c r="F13" s="41" t="s">
        <v>13</v>
      </c>
      <c r="G13" s="151"/>
      <c r="H13" s="218"/>
    </row>
    <row r="14" spans="1:8" s="20" customFormat="1" ht="20.100000000000001" customHeight="1" x14ac:dyDescent="0.2">
      <c r="A14" s="198">
        <v>43328</v>
      </c>
      <c r="B14" s="199" t="str">
        <f t="shared" si="2"/>
        <v>星期四</v>
      </c>
      <c r="C14" s="200"/>
      <c r="D14" s="116">
        <v>9540</v>
      </c>
      <c r="E14" s="117">
        <f t="shared" si="1"/>
        <v>2274.2900000000009</v>
      </c>
      <c r="F14" s="30" t="s">
        <v>14</v>
      </c>
      <c r="G14" s="151"/>
      <c r="H14" s="218"/>
    </row>
    <row r="15" spans="1:8" s="23" customFormat="1" ht="20.100000000000001" customHeight="1" x14ac:dyDescent="0.2">
      <c r="A15" s="156">
        <v>43329</v>
      </c>
      <c r="B15" s="157" t="str">
        <f t="shared" si="2"/>
        <v>星期五</v>
      </c>
      <c r="C15" s="185"/>
      <c r="D15" s="35">
        <v>725</v>
      </c>
      <c r="E15" s="119">
        <f t="shared" si="1"/>
        <v>1549.2900000000009</v>
      </c>
      <c r="F15" s="36" t="s">
        <v>15</v>
      </c>
      <c r="G15" s="151"/>
      <c r="H15" s="218"/>
    </row>
    <row r="16" spans="1:8" s="23" customFormat="1" ht="20.100000000000001" customHeight="1" x14ac:dyDescent="0.2">
      <c r="A16" s="158">
        <v>43329</v>
      </c>
      <c r="B16" s="159" t="str">
        <f t="shared" si="2"/>
        <v>星期五</v>
      </c>
      <c r="C16" s="186"/>
      <c r="D16" s="38">
        <v>439.77</v>
      </c>
      <c r="E16" s="120">
        <f t="shared" si="1"/>
        <v>1109.5200000000009</v>
      </c>
      <c r="F16" s="41" t="s">
        <v>16</v>
      </c>
      <c r="G16" s="151"/>
      <c r="H16" s="22"/>
    </row>
    <row r="17" spans="1:8" s="23" customFormat="1" ht="20.100000000000001" customHeight="1" x14ac:dyDescent="0.2">
      <c r="A17" s="158">
        <v>43329</v>
      </c>
      <c r="B17" s="159" t="str">
        <f t="shared" ref="B17:B22" si="3">TEXT(A17,"aaaa")</f>
        <v>星期五</v>
      </c>
      <c r="C17" s="186">
        <v>83.97</v>
      </c>
      <c r="D17" s="38"/>
      <c r="E17" s="120">
        <f t="shared" si="1"/>
        <v>1193.4900000000009</v>
      </c>
      <c r="F17" s="41" t="s">
        <v>17</v>
      </c>
      <c r="G17" s="151"/>
      <c r="H17" s="22"/>
    </row>
    <row r="18" spans="1:8" s="23" customFormat="1" ht="20.100000000000001" customHeight="1" x14ac:dyDescent="0.2">
      <c r="A18" s="158">
        <v>43329</v>
      </c>
      <c r="B18" s="159" t="str">
        <f t="shared" si="3"/>
        <v>星期五</v>
      </c>
      <c r="C18" s="186"/>
      <c r="D18" s="38">
        <v>83.97</v>
      </c>
      <c r="E18" s="120">
        <f t="shared" si="1"/>
        <v>1109.5200000000009</v>
      </c>
      <c r="F18" s="41" t="s">
        <v>18</v>
      </c>
      <c r="G18" s="151"/>
      <c r="H18" s="22"/>
    </row>
    <row r="19" spans="1:8" s="23" customFormat="1" ht="20.100000000000001" customHeight="1" x14ac:dyDescent="0.2">
      <c r="A19" s="158">
        <v>43329</v>
      </c>
      <c r="B19" s="159" t="str">
        <f t="shared" si="3"/>
        <v>星期五</v>
      </c>
      <c r="C19" s="186">
        <v>90.76</v>
      </c>
      <c r="D19" s="38"/>
      <c r="E19" s="120">
        <f t="shared" si="1"/>
        <v>1200.2800000000009</v>
      </c>
      <c r="F19" s="41" t="s">
        <v>19</v>
      </c>
      <c r="G19" s="151"/>
      <c r="H19" s="22"/>
    </row>
    <row r="20" spans="1:8" s="23" customFormat="1" ht="20.100000000000001" customHeight="1" x14ac:dyDescent="0.2">
      <c r="A20" s="158">
        <v>43329</v>
      </c>
      <c r="B20" s="159" t="str">
        <f t="shared" si="3"/>
        <v>星期五</v>
      </c>
      <c r="C20" s="186"/>
      <c r="D20" s="38">
        <v>90.76</v>
      </c>
      <c r="E20" s="120">
        <f t="shared" si="1"/>
        <v>1109.5200000000009</v>
      </c>
      <c r="F20" s="41" t="s">
        <v>20</v>
      </c>
      <c r="G20" s="151"/>
      <c r="H20" s="22"/>
    </row>
    <row r="21" spans="1:8" s="20" customFormat="1" ht="20.100000000000001" customHeight="1" x14ac:dyDescent="0.2">
      <c r="A21" s="158">
        <v>43329</v>
      </c>
      <c r="B21" s="159" t="str">
        <f t="shared" si="3"/>
        <v>星期五</v>
      </c>
      <c r="C21" s="186">
        <v>29632</v>
      </c>
      <c r="D21" s="38"/>
      <c r="E21" s="120">
        <f t="shared" si="1"/>
        <v>30741.52</v>
      </c>
      <c r="F21" s="41" t="s">
        <v>21</v>
      </c>
      <c r="G21" s="151"/>
      <c r="H21" s="22"/>
    </row>
    <row r="22" spans="1:8" s="20" customFormat="1" ht="20.100000000000001" customHeight="1" x14ac:dyDescent="0.2">
      <c r="A22" s="174">
        <v>43329</v>
      </c>
      <c r="B22" s="187" t="str">
        <f t="shared" si="3"/>
        <v>星期五</v>
      </c>
      <c r="C22" s="188">
        <v>1500</v>
      </c>
      <c r="D22" s="110"/>
      <c r="E22" s="125">
        <f t="shared" si="1"/>
        <v>32241.52</v>
      </c>
      <c r="F22" s="111" t="s">
        <v>7</v>
      </c>
      <c r="G22" s="151"/>
      <c r="H22" s="22"/>
    </row>
    <row r="23" spans="1:8" s="20" customFormat="1" ht="20.100000000000001" customHeight="1" x14ac:dyDescent="0.2">
      <c r="A23" s="172">
        <v>43332</v>
      </c>
      <c r="B23" s="190" t="str">
        <f t="shared" ref="B23:B65" si="4">TEXT(A23,"aaaa")</f>
        <v>星期一</v>
      </c>
      <c r="C23" s="191"/>
      <c r="D23" s="59">
        <v>14000</v>
      </c>
      <c r="E23" s="136">
        <f t="shared" si="1"/>
        <v>18241.52</v>
      </c>
      <c r="F23" s="61" t="s">
        <v>22</v>
      </c>
      <c r="G23" s="151"/>
      <c r="H23" s="22"/>
    </row>
    <row r="24" spans="1:8" ht="20.100000000000001" customHeight="1" x14ac:dyDescent="0.2">
      <c r="A24" s="178">
        <v>43333</v>
      </c>
      <c r="B24" s="201" t="str">
        <f t="shared" si="4"/>
        <v>星期二</v>
      </c>
      <c r="C24" s="202"/>
      <c r="D24" s="42">
        <v>200</v>
      </c>
      <c r="E24" s="120">
        <f t="shared" si="1"/>
        <v>18041.52</v>
      </c>
      <c r="F24" s="43" t="s">
        <v>23</v>
      </c>
      <c r="G24" s="151"/>
    </row>
    <row r="25" spans="1:8" ht="20.100000000000001" customHeight="1" x14ac:dyDescent="0.2">
      <c r="A25" s="158">
        <v>43333</v>
      </c>
      <c r="B25" s="159" t="str">
        <f t="shared" si="4"/>
        <v>星期二</v>
      </c>
      <c r="C25" s="186"/>
      <c r="D25" s="38">
        <v>3000</v>
      </c>
      <c r="E25" s="120">
        <f t="shared" si="1"/>
        <v>15041.52</v>
      </c>
      <c r="F25" s="41" t="s">
        <v>24</v>
      </c>
      <c r="G25" s="151"/>
    </row>
    <row r="26" spans="1:8" ht="20.100000000000001" customHeight="1" x14ac:dyDescent="0.2">
      <c r="A26" s="178">
        <v>43335</v>
      </c>
      <c r="B26" s="201" t="str">
        <f t="shared" si="4"/>
        <v>星期四</v>
      </c>
      <c r="C26" s="202">
        <v>17.920000000000002</v>
      </c>
      <c r="D26" s="42"/>
      <c r="E26" s="120">
        <f t="shared" si="1"/>
        <v>15059.44</v>
      </c>
      <c r="F26" s="43" t="s">
        <v>17</v>
      </c>
      <c r="G26" s="151"/>
    </row>
    <row r="27" spans="1:8" ht="20.100000000000001" customHeight="1" x14ac:dyDescent="0.2">
      <c r="A27" s="178">
        <v>43335</v>
      </c>
      <c r="B27" s="201" t="str">
        <f t="shared" si="4"/>
        <v>星期四</v>
      </c>
      <c r="C27" s="202"/>
      <c r="D27" s="42">
        <v>17.920000000000002</v>
      </c>
      <c r="E27" s="120">
        <f t="shared" si="1"/>
        <v>15041.52</v>
      </c>
      <c r="F27" s="43" t="s">
        <v>18</v>
      </c>
      <c r="G27" s="151"/>
    </row>
    <row r="28" spans="1:8" ht="20.100000000000001" customHeight="1" x14ac:dyDescent="0.2">
      <c r="A28" s="178">
        <v>43336</v>
      </c>
      <c r="B28" s="201" t="str">
        <f t="shared" si="4"/>
        <v>星期五</v>
      </c>
      <c r="C28" s="202">
        <f>60000*(1-0.3%*3-1.2%)</f>
        <v>58740</v>
      </c>
      <c r="D28" s="42"/>
      <c r="E28" s="120">
        <f t="shared" si="1"/>
        <v>73781.52</v>
      </c>
      <c r="F28" s="43" t="s">
        <v>25</v>
      </c>
      <c r="G28" s="151"/>
    </row>
    <row r="29" spans="1:8" s="23" customFormat="1" ht="20.100000000000001" customHeight="1" x14ac:dyDescent="0.2">
      <c r="A29" s="178">
        <v>43336</v>
      </c>
      <c r="B29" s="201" t="str">
        <f t="shared" si="4"/>
        <v>星期五</v>
      </c>
      <c r="C29" s="203"/>
      <c r="D29" s="63">
        <v>13800</v>
      </c>
      <c r="E29" s="120">
        <f t="shared" si="1"/>
        <v>59981.520000000004</v>
      </c>
      <c r="F29" s="66" t="s">
        <v>26</v>
      </c>
      <c r="G29" s="151"/>
      <c r="H29" s="22"/>
    </row>
    <row r="30" spans="1:8" ht="20.100000000000001" customHeight="1" x14ac:dyDescent="0.2">
      <c r="A30" s="178">
        <v>43336</v>
      </c>
      <c r="B30" s="201" t="str">
        <f t="shared" si="4"/>
        <v>星期五</v>
      </c>
      <c r="C30" s="202">
        <v>10.65</v>
      </c>
      <c r="D30" s="42"/>
      <c r="E30" s="120">
        <f t="shared" si="1"/>
        <v>59992.170000000006</v>
      </c>
      <c r="F30" s="43" t="s">
        <v>27</v>
      </c>
      <c r="G30" s="151"/>
    </row>
    <row r="31" spans="1:8" ht="20.100000000000001" customHeight="1" x14ac:dyDescent="0.2">
      <c r="A31" s="178">
        <v>43336</v>
      </c>
      <c r="B31" s="201" t="str">
        <f t="shared" si="4"/>
        <v>星期五</v>
      </c>
      <c r="C31" s="202"/>
      <c r="D31" s="42">
        <v>10.65</v>
      </c>
      <c r="E31" s="120">
        <f t="shared" si="1"/>
        <v>59981.520000000004</v>
      </c>
      <c r="F31" s="43" t="s">
        <v>28</v>
      </c>
      <c r="G31" s="151"/>
    </row>
    <row r="32" spans="1:8" ht="20.100000000000001" customHeight="1" x14ac:dyDescent="0.2">
      <c r="A32" s="178">
        <v>43336</v>
      </c>
      <c r="B32" s="201" t="str">
        <f t="shared" si="4"/>
        <v>星期五</v>
      </c>
      <c r="C32" s="202">
        <v>133.75</v>
      </c>
      <c r="D32" s="42"/>
      <c r="E32" s="120">
        <f t="shared" si="1"/>
        <v>60115.270000000004</v>
      </c>
      <c r="F32" s="43" t="s">
        <v>29</v>
      </c>
      <c r="G32" s="151"/>
    </row>
    <row r="33" spans="1:7" ht="20.100000000000001" customHeight="1" x14ac:dyDescent="0.2">
      <c r="A33" s="178">
        <v>43340</v>
      </c>
      <c r="B33" s="201" t="str">
        <f t="shared" si="4"/>
        <v>星期二</v>
      </c>
      <c r="C33" s="202">
        <v>1168.2</v>
      </c>
      <c r="D33" s="42"/>
      <c r="E33" s="120">
        <f t="shared" si="1"/>
        <v>61283.47</v>
      </c>
      <c r="F33" s="43" t="s">
        <v>30</v>
      </c>
      <c r="G33" s="151"/>
    </row>
    <row r="34" spans="1:7" ht="20.100000000000001" customHeight="1" x14ac:dyDescent="0.2">
      <c r="A34" s="178">
        <v>43341</v>
      </c>
      <c r="B34" s="201" t="str">
        <f t="shared" si="4"/>
        <v>星期三</v>
      </c>
      <c r="C34" s="202">
        <v>456.26</v>
      </c>
      <c r="D34" s="42"/>
      <c r="E34" s="120">
        <f t="shared" si="1"/>
        <v>61739.73</v>
      </c>
      <c r="F34" s="43" t="s">
        <v>31</v>
      </c>
      <c r="G34" s="151"/>
    </row>
    <row r="35" spans="1:7" ht="20.100000000000001" customHeight="1" x14ac:dyDescent="0.2">
      <c r="A35" s="158">
        <v>43342</v>
      </c>
      <c r="B35" s="204" t="str">
        <f t="shared" si="4"/>
        <v>星期四</v>
      </c>
      <c r="C35" s="186"/>
      <c r="D35" s="38">
        <v>14000</v>
      </c>
      <c r="E35" s="120">
        <f t="shared" si="1"/>
        <v>47739.73</v>
      </c>
      <c r="F35" s="41" t="s">
        <v>32</v>
      </c>
      <c r="G35" s="151"/>
    </row>
    <row r="36" spans="1:7" ht="20.100000000000001" customHeight="1" x14ac:dyDescent="0.2">
      <c r="A36" s="158">
        <v>43342</v>
      </c>
      <c r="B36" s="204" t="str">
        <f t="shared" si="4"/>
        <v>星期四</v>
      </c>
      <c r="C36" s="186"/>
      <c r="D36" s="38">
        <v>10000</v>
      </c>
      <c r="E36" s="120">
        <f t="shared" si="1"/>
        <v>37739.730000000003</v>
      </c>
      <c r="F36" s="41" t="s">
        <v>33</v>
      </c>
      <c r="G36" s="151"/>
    </row>
    <row r="37" spans="1:7" ht="20.100000000000001" customHeight="1" x14ac:dyDescent="0.2">
      <c r="A37" s="178">
        <v>43342</v>
      </c>
      <c r="B37" s="204" t="str">
        <f t="shared" si="4"/>
        <v>星期四</v>
      </c>
      <c r="C37" s="186"/>
      <c r="D37" s="39">
        <v>380</v>
      </c>
      <c r="E37" s="123">
        <f t="shared" si="1"/>
        <v>37359.730000000003</v>
      </c>
      <c r="F37" s="41" t="s">
        <v>34</v>
      </c>
      <c r="G37" s="151"/>
    </row>
    <row r="38" spans="1:7" ht="20.100000000000001" customHeight="1" x14ac:dyDescent="0.2">
      <c r="A38" s="205">
        <v>43342</v>
      </c>
      <c r="B38" s="206" t="str">
        <f t="shared" si="4"/>
        <v>星期四</v>
      </c>
      <c r="C38" s="207">
        <v>15.39</v>
      </c>
      <c r="D38" s="54"/>
      <c r="E38" s="125">
        <f t="shared" si="1"/>
        <v>37375.120000000003</v>
      </c>
      <c r="F38" s="56" t="s">
        <v>35</v>
      </c>
      <c r="G38" s="151"/>
    </row>
    <row r="39" spans="1:7" ht="20.100000000000001" customHeight="1" x14ac:dyDescent="0.2">
      <c r="A39" s="208">
        <v>43345</v>
      </c>
      <c r="B39" s="209" t="str">
        <f t="shared" si="4"/>
        <v>星期日</v>
      </c>
      <c r="C39" s="210">
        <v>485.42</v>
      </c>
      <c r="D39" s="71"/>
      <c r="E39" s="136">
        <f t="shared" si="1"/>
        <v>37860.54</v>
      </c>
      <c r="F39" s="72" t="s">
        <v>36</v>
      </c>
      <c r="G39" s="151"/>
    </row>
    <row r="40" spans="1:7" ht="20.100000000000001" customHeight="1" x14ac:dyDescent="0.2">
      <c r="A40" s="178">
        <v>43346</v>
      </c>
      <c r="B40" s="211" t="str">
        <f t="shared" si="4"/>
        <v>星期一</v>
      </c>
      <c r="C40" s="202"/>
      <c r="D40" s="42">
        <v>7000</v>
      </c>
      <c r="E40" s="120">
        <f t="shared" si="1"/>
        <v>30860.54</v>
      </c>
      <c r="F40" s="43" t="s">
        <v>37</v>
      </c>
      <c r="G40" s="151"/>
    </row>
    <row r="41" spans="1:7" ht="20.100000000000001" customHeight="1" x14ac:dyDescent="0.2">
      <c r="A41" s="178">
        <v>43347</v>
      </c>
      <c r="B41" s="211" t="str">
        <f t="shared" si="4"/>
        <v>星期二</v>
      </c>
      <c r="C41" s="202">
        <v>212.98</v>
      </c>
      <c r="D41" s="42"/>
      <c r="E41" s="120">
        <f t="shared" si="1"/>
        <v>31073.52</v>
      </c>
      <c r="F41" s="43" t="s">
        <v>38</v>
      </c>
      <c r="G41" s="151"/>
    </row>
    <row r="42" spans="1:7" ht="20.100000000000001" customHeight="1" x14ac:dyDescent="0.2">
      <c r="A42" s="178">
        <v>43347</v>
      </c>
      <c r="B42" s="211" t="str">
        <f t="shared" si="4"/>
        <v>星期二</v>
      </c>
      <c r="C42" s="202"/>
      <c r="D42" s="42">
        <v>180</v>
      </c>
      <c r="E42" s="120">
        <f t="shared" si="1"/>
        <v>30893.52</v>
      </c>
      <c r="F42" s="43" t="s">
        <v>39</v>
      </c>
      <c r="G42" s="151"/>
    </row>
    <row r="43" spans="1:7" ht="20.100000000000001" customHeight="1" x14ac:dyDescent="0.2">
      <c r="A43" s="178">
        <v>43351</v>
      </c>
      <c r="B43" s="211" t="str">
        <f t="shared" si="4"/>
        <v>星期六</v>
      </c>
      <c r="C43" s="202">
        <v>186.23</v>
      </c>
      <c r="D43" s="42"/>
      <c r="E43" s="120">
        <f t="shared" si="1"/>
        <v>31079.75</v>
      </c>
      <c r="F43" s="43" t="s">
        <v>40</v>
      </c>
      <c r="G43" s="151"/>
    </row>
    <row r="44" spans="1:7" ht="20.100000000000001" customHeight="1" x14ac:dyDescent="0.2">
      <c r="A44" s="178">
        <v>43352</v>
      </c>
      <c r="B44" s="211" t="str">
        <f t="shared" si="4"/>
        <v>星期日</v>
      </c>
      <c r="C44" s="202"/>
      <c r="D44" s="42">
        <v>186.23</v>
      </c>
      <c r="E44" s="120">
        <f t="shared" si="1"/>
        <v>30893.52</v>
      </c>
      <c r="F44" s="43" t="s">
        <v>41</v>
      </c>
      <c r="G44" s="151"/>
    </row>
    <row r="45" spans="1:7" ht="20.100000000000001" customHeight="1" x14ac:dyDescent="0.2">
      <c r="A45" s="178">
        <v>43355</v>
      </c>
      <c r="B45" s="211" t="str">
        <f t="shared" si="4"/>
        <v>星期三</v>
      </c>
      <c r="C45" s="202">
        <v>2294.4</v>
      </c>
      <c r="D45" s="42"/>
      <c r="E45" s="120">
        <f t="shared" si="1"/>
        <v>33187.919999999998</v>
      </c>
      <c r="F45" s="43" t="s">
        <v>42</v>
      </c>
      <c r="G45" s="151"/>
    </row>
    <row r="46" spans="1:7" ht="20.100000000000001" customHeight="1" x14ac:dyDescent="0.2">
      <c r="A46" s="178">
        <v>43356</v>
      </c>
      <c r="B46" s="211" t="str">
        <f t="shared" si="4"/>
        <v>星期四</v>
      </c>
      <c r="C46" s="202">
        <v>62.27</v>
      </c>
      <c r="D46" s="42"/>
      <c r="E46" s="120">
        <f t="shared" si="1"/>
        <v>33250.189999999995</v>
      </c>
      <c r="F46" s="43" t="s">
        <v>43</v>
      </c>
      <c r="G46" s="151"/>
    </row>
    <row r="47" spans="1:7" ht="20.100000000000001" customHeight="1" x14ac:dyDescent="0.2">
      <c r="A47" s="178">
        <v>43357</v>
      </c>
      <c r="B47" s="211" t="str">
        <f t="shared" si="4"/>
        <v>星期五</v>
      </c>
      <c r="C47" s="202">
        <v>683.72577000000001</v>
      </c>
      <c r="D47" s="42"/>
      <c r="E47" s="120">
        <f t="shared" si="1"/>
        <v>33933.915769999992</v>
      </c>
      <c r="F47" s="43" t="s">
        <v>44</v>
      </c>
      <c r="G47" s="151"/>
    </row>
    <row r="48" spans="1:7" ht="20.100000000000001" customHeight="1" x14ac:dyDescent="0.2">
      <c r="A48" s="178">
        <v>43357</v>
      </c>
      <c r="B48" s="211" t="str">
        <f t="shared" si="4"/>
        <v>星期五</v>
      </c>
      <c r="C48" s="202"/>
      <c r="D48" s="42">
        <v>683.73</v>
      </c>
      <c r="E48" s="120">
        <f t="shared" si="1"/>
        <v>33250.185769999989</v>
      </c>
      <c r="F48" s="43" t="s">
        <v>45</v>
      </c>
      <c r="G48" s="151"/>
    </row>
    <row r="49" spans="1:7" ht="20.100000000000001" customHeight="1" x14ac:dyDescent="0.2">
      <c r="A49" s="178">
        <v>43359</v>
      </c>
      <c r="B49" s="211" t="str">
        <f t="shared" si="4"/>
        <v>星期日</v>
      </c>
      <c r="C49" s="202">
        <v>107.04</v>
      </c>
      <c r="D49" s="42"/>
      <c r="E49" s="120">
        <f t="shared" si="1"/>
        <v>33357.22576999999</v>
      </c>
      <c r="F49" s="43" t="s">
        <v>46</v>
      </c>
      <c r="G49" s="151"/>
    </row>
    <row r="50" spans="1:7" ht="20.100000000000001" customHeight="1" x14ac:dyDescent="0.2">
      <c r="A50" s="178">
        <v>43360</v>
      </c>
      <c r="B50" s="211" t="str">
        <f t="shared" si="4"/>
        <v>星期一</v>
      </c>
      <c r="C50" s="186">
        <v>83.63</v>
      </c>
      <c r="D50" s="38"/>
      <c r="E50" s="120">
        <f t="shared" si="1"/>
        <v>33440.855769999987</v>
      </c>
      <c r="F50" s="41" t="s">
        <v>47</v>
      </c>
      <c r="G50" s="151"/>
    </row>
    <row r="51" spans="1:7" ht="20.100000000000001" customHeight="1" x14ac:dyDescent="0.2">
      <c r="A51" s="178">
        <v>43360</v>
      </c>
      <c r="B51" s="211" t="str">
        <f t="shared" si="4"/>
        <v>星期一</v>
      </c>
      <c r="C51" s="186"/>
      <c r="D51" s="186">
        <v>83.63</v>
      </c>
      <c r="E51" s="120">
        <f t="shared" si="1"/>
        <v>33357.22576999999</v>
      </c>
      <c r="F51" s="66" t="s">
        <v>48</v>
      </c>
      <c r="G51" s="151"/>
    </row>
    <row r="52" spans="1:7" ht="20.100000000000001" customHeight="1" x14ac:dyDescent="0.2">
      <c r="A52" s="178">
        <v>43363</v>
      </c>
      <c r="B52" s="211" t="str">
        <f t="shared" si="4"/>
        <v>星期四</v>
      </c>
      <c r="C52" s="202"/>
      <c r="D52" s="42">
        <v>234.6</v>
      </c>
      <c r="E52" s="120">
        <f t="shared" si="1"/>
        <v>33122.625769999991</v>
      </c>
      <c r="F52" s="43" t="s">
        <v>49</v>
      </c>
      <c r="G52" s="151"/>
    </row>
    <row r="53" spans="1:7" ht="20.100000000000001" customHeight="1" x14ac:dyDescent="0.2">
      <c r="A53" s="178">
        <v>43363</v>
      </c>
      <c r="B53" s="211" t="str">
        <f t="shared" si="4"/>
        <v>星期四</v>
      </c>
      <c r="C53" s="202"/>
      <c r="D53" s="42">
        <v>741.17</v>
      </c>
      <c r="E53" s="120">
        <f t="shared" si="1"/>
        <v>32381.455769999993</v>
      </c>
      <c r="F53" s="43" t="s">
        <v>50</v>
      </c>
      <c r="G53" s="151"/>
    </row>
    <row r="54" spans="1:7" ht="20.100000000000001" customHeight="1" x14ac:dyDescent="0.2">
      <c r="A54" s="178">
        <v>43364</v>
      </c>
      <c r="B54" s="211" t="str">
        <f t="shared" si="4"/>
        <v>星期五</v>
      </c>
      <c r="C54" s="202"/>
      <c r="D54" s="212">
        <v>70.387716666666705</v>
      </c>
      <c r="E54" s="120">
        <f t="shared" si="1"/>
        <v>32311.068053333325</v>
      </c>
      <c r="F54" s="43" t="s">
        <v>51</v>
      </c>
      <c r="G54" s="151"/>
    </row>
    <row r="55" spans="1:7" ht="20.100000000000001" customHeight="1" x14ac:dyDescent="0.2">
      <c r="A55" s="178">
        <v>43364</v>
      </c>
      <c r="B55" s="211" t="str">
        <f t="shared" si="4"/>
        <v>星期五</v>
      </c>
      <c r="C55" s="202"/>
      <c r="D55" s="212">
        <v>266.83</v>
      </c>
      <c r="E55" s="120">
        <f t="shared" si="1"/>
        <v>32044.238053333323</v>
      </c>
      <c r="F55" s="43" t="s">
        <v>52</v>
      </c>
      <c r="G55" s="151"/>
    </row>
    <row r="56" spans="1:7" ht="20.100000000000001" customHeight="1" x14ac:dyDescent="0.2">
      <c r="A56" s="178">
        <v>43365</v>
      </c>
      <c r="B56" s="211" t="str">
        <f t="shared" si="4"/>
        <v>星期六</v>
      </c>
      <c r="C56" s="202">
        <v>760</v>
      </c>
      <c r="D56" s="212"/>
      <c r="E56" s="120">
        <f t="shared" si="1"/>
        <v>32804.23805333332</v>
      </c>
      <c r="F56" s="43" t="s">
        <v>53</v>
      </c>
      <c r="G56" s="151"/>
    </row>
    <row r="57" spans="1:7" ht="20.100000000000001" customHeight="1" x14ac:dyDescent="0.2">
      <c r="A57" s="178">
        <v>43366</v>
      </c>
      <c r="B57" s="211" t="str">
        <f t="shared" si="4"/>
        <v>星期日</v>
      </c>
      <c r="C57" s="186">
        <v>17.850000000000001</v>
      </c>
      <c r="D57" s="213"/>
      <c r="E57" s="120">
        <f t="shared" si="1"/>
        <v>32822.088053333318</v>
      </c>
      <c r="F57" s="41" t="s">
        <v>47</v>
      </c>
      <c r="G57" s="151"/>
    </row>
    <row r="58" spans="1:7" ht="20.100000000000001" customHeight="1" x14ac:dyDescent="0.2">
      <c r="A58" s="178">
        <v>43366</v>
      </c>
      <c r="B58" s="211" t="str">
        <f t="shared" si="4"/>
        <v>星期日</v>
      </c>
      <c r="C58" s="186"/>
      <c r="D58" s="186">
        <v>17.850000000000001</v>
      </c>
      <c r="E58" s="120">
        <f t="shared" si="1"/>
        <v>32804.23805333332</v>
      </c>
      <c r="F58" s="66" t="s">
        <v>48</v>
      </c>
      <c r="G58" s="151"/>
    </row>
    <row r="59" spans="1:7" ht="20.100000000000001" customHeight="1" x14ac:dyDescent="0.2">
      <c r="A59" s="178">
        <v>43366</v>
      </c>
      <c r="B59" s="211" t="str">
        <f t="shared" si="4"/>
        <v>星期日</v>
      </c>
      <c r="C59" s="202">
        <v>1153.463076</v>
      </c>
      <c r="D59" s="212"/>
      <c r="E59" s="120">
        <f t="shared" si="1"/>
        <v>33957.70112933332</v>
      </c>
      <c r="F59" s="41" t="s">
        <v>54</v>
      </c>
      <c r="G59" s="151"/>
    </row>
    <row r="60" spans="1:7" ht="20.100000000000001" customHeight="1" x14ac:dyDescent="0.2">
      <c r="A60" s="178">
        <v>43367</v>
      </c>
      <c r="B60" s="211" t="str">
        <f t="shared" si="4"/>
        <v>星期一</v>
      </c>
      <c r="C60" s="202">
        <v>378.04</v>
      </c>
      <c r="D60" s="212"/>
      <c r="E60" s="120">
        <f t="shared" si="1"/>
        <v>34335.741129333321</v>
      </c>
      <c r="F60" s="41" t="s">
        <v>55</v>
      </c>
      <c r="G60" s="151"/>
    </row>
    <row r="61" spans="1:7" ht="20.100000000000001" customHeight="1" x14ac:dyDescent="0.2">
      <c r="A61" s="178">
        <v>43367</v>
      </c>
      <c r="B61" s="211" t="str">
        <f t="shared" si="4"/>
        <v>星期一</v>
      </c>
      <c r="C61" s="202"/>
      <c r="D61" s="42">
        <v>378.04</v>
      </c>
      <c r="E61" s="120">
        <f t="shared" si="1"/>
        <v>33957.70112933332</v>
      </c>
      <c r="F61" s="41" t="s">
        <v>56</v>
      </c>
      <c r="G61" s="151"/>
    </row>
    <row r="62" spans="1:7" ht="20.100000000000001" customHeight="1" x14ac:dyDescent="0.2">
      <c r="A62" s="178">
        <v>43368</v>
      </c>
      <c r="B62" s="211" t="str">
        <f t="shared" si="4"/>
        <v>星期二</v>
      </c>
      <c r="C62" s="202">
        <v>133.16999999999999</v>
      </c>
      <c r="D62" s="42"/>
      <c r="E62" s="120">
        <f t="shared" si="1"/>
        <v>34090.871129333318</v>
      </c>
      <c r="F62" s="41" t="s">
        <v>29</v>
      </c>
      <c r="G62" s="151"/>
    </row>
    <row r="63" spans="1:7" ht="20.100000000000001" customHeight="1" x14ac:dyDescent="0.2">
      <c r="A63" s="178">
        <v>43368</v>
      </c>
      <c r="B63" s="211" t="str">
        <f t="shared" si="4"/>
        <v>星期二</v>
      </c>
      <c r="C63" s="202"/>
      <c r="D63" s="212">
        <v>2687.6493780000001</v>
      </c>
      <c r="E63" s="120">
        <f t="shared" si="1"/>
        <v>31403.221751333316</v>
      </c>
      <c r="F63" s="43" t="s">
        <v>57</v>
      </c>
      <c r="G63" s="151"/>
    </row>
    <row r="64" spans="1:7" ht="20.100000000000001" customHeight="1" x14ac:dyDescent="0.2">
      <c r="A64" s="178">
        <v>43369</v>
      </c>
      <c r="B64" s="211" t="str">
        <f t="shared" si="4"/>
        <v>星期三</v>
      </c>
      <c r="C64" s="202">
        <v>293.87</v>
      </c>
      <c r="D64" s="212"/>
      <c r="E64" s="120">
        <f t="shared" si="1"/>
        <v>31697.091751333315</v>
      </c>
      <c r="F64" s="41" t="s">
        <v>58</v>
      </c>
      <c r="G64" s="151"/>
    </row>
    <row r="65" spans="1:16384" ht="20.100000000000001" customHeight="1" x14ac:dyDescent="0.2">
      <c r="A65" s="178">
        <v>43370</v>
      </c>
      <c r="B65" s="211" t="str">
        <f t="shared" si="4"/>
        <v>星期四</v>
      </c>
      <c r="C65" s="202">
        <v>1168.2</v>
      </c>
      <c r="D65" s="212"/>
      <c r="E65" s="120">
        <f t="shared" si="1"/>
        <v>32865.291751333316</v>
      </c>
      <c r="F65" s="41" t="s">
        <v>59</v>
      </c>
      <c r="G65" s="151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16384" ht="20.100000000000001" customHeight="1" x14ac:dyDescent="0.2">
      <c r="A66" s="178">
        <v>43371</v>
      </c>
      <c r="B66" s="211" t="str">
        <f t="shared" ref="B66:B71" si="5">TEXT(A66,"aaaa")</f>
        <v>星期五</v>
      </c>
      <c r="C66" s="202">
        <v>908.33333300000004</v>
      </c>
      <c r="D66" s="212"/>
      <c r="E66" s="120">
        <f t="shared" si="1"/>
        <v>33773.625084333318</v>
      </c>
      <c r="F66" s="41" t="s">
        <v>60</v>
      </c>
      <c r="G66" s="151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16384" ht="20.100000000000001" customHeight="1" x14ac:dyDescent="0.2">
      <c r="A67" s="178">
        <v>43371</v>
      </c>
      <c r="B67" s="211" t="str">
        <f t="shared" si="5"/>
        <v>星期五</v>
      </c>
      <c r="C67" s="202">
        <v>707.83749999999998</v>
      </c>
      <c r="D67" s="212"/>
      <c r="E67" s="120">
        <f t="shared" si="1"/>
        <v>34481.46258433332</v>
      </c>
      <c r="F67" s="41" t="s">
        <v>61</v>
      </c>
      <c r="G67" s="151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16384" ht="20.100000000000001" customHeight="1" x14ac:dyDescent="0.2">
      <c r="A68" s="178">
        <v>43371</v>
      </c>
      <c r="B68" s="211" t="str">
        <f t="shared" si="5"/>
        <v>星期五</v>
      </c>
      <c r="C68" s="202"/>
      <c r="D68" s="42">
        <v>707.83749999999998</v>
      </c>
      <c r="E68" s="120">
        <f t="shared" ref="E68:E72" si="6">E67+C68-D68</f>
        <v>33773.625084333318</v>
      </c>
      <c r="F68" s="41" t="s">
        <v>56</v>
      </c>
      <c r="G68" s="151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16384" ht="20.100000000000001" customHeight="1" x14ac:dyDescent="0.2">
      <c r="A69" s="178">
        <v>43371</v>
      </c>
      <c r="B69" s="211" t="str">
        <f t="shared" si="5"/>
        <v>星期五</v>
      </c>
      <c r="C69" s="202">
        <v>255.612154</v>
      </c>
      <c r="D69" s="212"/>
      <c r="E69" s="120">
        <f t="shared" si="6"/>
        <v>34029.23723833332</v>
      </c>
      <c r="F69" s="41" t="s">
        <v>62</v>
      </c>
      <c r="G69" s="15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16384" ht="20.100000000000001" customHeight="1" x14ac:dyDescent="0.2">
      <c r="A70" s="178">
        <v>43373</v>
      </c>
      <c r="B70" s="211" t="str">
        <f t="shared" si="5"/>
        <v>星期日</v>
      </c>
      <c r="C70" s="202">
        <v>15.391999999999999</v>
      </c>
      <c r="D70" s="212"/>
      <c r="E70" s="120">
        <f t="shared" si="6"/>
        <v>34044.62923833332</v>
      </c>
      <c r="F70" s="41" t="s">
        <v>35</v>
      </c>
      <c r="G70" s="15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  <c r="BFX70"/>
      <c r="BFY70"/>
      <c r="BFZ70"/>
      <c r="BGA70"/>
      <c r="BGB70"/>
      <c r="BGC70"/>
      <c r="BGD70"/>
      <c r="BGE70"/>
      <c r="BGF70"/>
      <c r="BGG70"/>
      <c r="BGH70"/>
      <c r="BGI70"/>
      <c r="BGJ70"/>
      <c r="BGK70"/>
      <c r="BGL70"/>
      <c r="BGM70"/>
      <c r="BGN70"/>
      <c r="BGO70"/>
      <c r="BGP70"/>
      <c r="BGQ70"/>
      <c r="BGR70"/>
      <c r="BGS70"/>
      <c r="BGT70"/>
      <c r="BGU70"/>
      <c r="BGV70"/>
      <c r="BGW70"/>
      <c r="BGX70"/>
      <c r="BGY70"/>
      <c r="BGZ70"/>
      <c r="BHA70"/>
      <c r="BHB70"/>
      <c r="BHC70"/>
      <c r="BHD70"/>
      <c r="BHE70"/>
      <c r="BHF70"/>
      <c r="BHG70"/>
      <c r="BHH70"/>
      <c r="BHI70"/>
      <c r="BHJ70"/>
      <c r="BHK70"/>
      <c r="BHL70"/>
      <c r="BHM70"/>
      <c r="BHN70"/>
      <c r="BHO70"/>
      <c r="BHP70"/>
      <c r="BHQ70"/>
      <c r="BHR70"/>
      <c r="BHS70"/>
      <c r="BHT70"/>
      <c r="BHU70"/>
      <c r="BHV70"/>
      <c r="BHW70"/>
      <c r="BHX70"/>
      <c r="BHY70"/>
      <c r="BHZ70"/>
      <c r="BIA70"/>
      <c r="BIB70"/>
      <c r="BIC70"/>
      <c r="BID70"/>
      <c r="BIE70"/>
      <c r="BIF70"/>
      <c r="BIG70"/>
      <c r="BIH70"/>
      <c r="BII70"/>
      <c r="BIJ70"/>
      <c r="BIK70"/>
      <c r="BIL70"/>
      <c r="BIM70"/>
      <c r="BIN70"/>
      <c r="BIO70"/>
      <c r="BIP70"/>
      <c r="BIQ70"/>
      <c r="BIR70"/>
      <c r="BIS70"/>
      <c r="BIT70"/>
      <c r="BIU70"/>
      <c r="BIV70"/>
      <c r="BIW70"/>
      <c r="BIX70"/>
      <c r="BIY70"/>
      <c r="BIZ70"/>
      <c r="BJA70"/>
      <c r="BJB70"/>
      <c r="BJC70"/>
      <c r="BJD70"/>
      <c r="BJE70"/>
      <c r="BJF70"/>
      <c r="BJG70"/>
      <c r="BJH70"/>
      <c r="BJI70"/>
      <c r="BJJ70"/>
      <c r="BJK70"/>
      <c r="BJL70"/>
      <c r="BJM70"/>
      <c r="BJN70"/>
      <c r="BJO70"/>
      <c r="BJP70"/>
      <c r="BJQ70"/>
      <c r="BJR70"/>
      <c r="BJS70"/>
      <c r="BJT70"/>
      <c r="BJU70"/>
      <c r="BJV70"/>
      <c r="BJW70"/>
      <c r="BJX70"/>
      <c r="BJY70"/>
      <c r="BJZ70"/>
      <c r="BKA70"/>
      <c r="BKB70"/>
      <c r="BKC70"/>
      <c r="BKD70"/>
      <c r="BKE70"/>
      <c r="BKF70"/>
      <c r="BKG70"/>
      <c r="BKH70"/>
      <c r="BKI70"/>
      <c r="BKJ70"/>
      <c r="BKK70"/>
      <c r="BKL70"/>
      <c r="BKM70"/>
      <c r="BKN70"/>
      <c r="BKO70"/>
      <c r="BKP70"/>
      <c r="BKQ70"/>
      <c r="BKR70"/>
      <c r="BKS70"/>
      <c r="BKT70"/>
      <c r="BKU70"/>
      <c r="BKV70"/>
      <c r="BKW70"/>
      <c r="BKX70"/>
      <c r="BKY70"/>
      <c r="BKZ70"/>
      <c r="BLA70"/>
      <c r="BLB70"/>
      <c r="BLC70"/>
      <c r="BLD70"/>
      <c r="BLE70"/>
      <c r="BLF70"/>
      <c r="BLG70"/>
      <c r="BLH70"/>
      <c r="BLI70"/>
      <c r="BLJ70"/>
      <c r="BLK70"/>
      <c r="BLL70"/>
      <c r="BLM70"/>
      <c r="BLN70"/>
      <c r="BLO70"/>
      <c r="BLP70"/>
      <c r="BLQ70"/>
      <c r="BLR70"/>
      <c r="BLS70"/>
      <c r="BLT70"/>
      <c r="BLU70"/>
      <c r="BLV70"/>
      <c r="BLW70"/>
      <c r="BLX70"/>
      <c r="BLY70"/>
      <c r="BLZ70"/>
      <c r="BMA70"/>
      <c r="BMB70"/>
      <c r="BMC70"/>
      <c r="BMD70"/>
      <c r="BME70"/>
      <c r="BMF70"/>
      <c r="BMG70"/>
      <c r="BMH70"/>
      <c r="BMI70"/>
      <c r="BMJ70"/>
      <c r="BMK70"/>
      <c r="BML70"/>
      <c r="BMM70"/>
      <c r="BMN70"/>
      <c r="BMO70"/>
      <c r="BMP70"/>
      <c r="BMQ70"/>
      <c r="BMR70"/>
      <c r="BMS70"/>
      <c r="BMT70"/>
      <c r="BMU70"/>
      <c r="BMV70"/>
      <c r="BMW70"/>
      <c r="BMX70"/>
      <c r="BMY70"/>
      <c r="BMZ70"/>
      <c r="BNA70"/>
      <c r="BNB70"/>
      <c r="BNC70"/>
      <c r="BND70"/>
      <c r="BNE70"/>
      <c r="BNF70"/>
      <c r="BNG70"/>
      <c r="BNH70"/>
      <c r="BNI70"/>
      <c r="BNJ70"/>
      <c r="BNK70"/>
      <c r="BNL70"/>
      <c r="BNM70"/>
      <c r="BNN70"/>
      <c r="BNO70"/>
      <c r="BNP70"/>
      <c r="BNQ70"/>
      <c r="BNR70"/>
      <c r="BNS70"/>
      <c r="BNT70"/>
      <c r="BNU70"/>
      <c r="BNV70"/>
      <c r="BNW70"/>
      <c r="BNX70"/>
      <c r="BNY70"/>
      <c r="BNZ70"/>
      <c r="BOA70"/>
      <c r="BOB70"/>
      <c r="BOC70"/>
      <c r="BOD70"/>
      <c r="BOE70"/>
      <c r="BOF70"/>
      <c r="BOG70"/>
      <c r="BOH70"/>
      <c r="BOI70"/>
      <c r="BOJ70"/>
      <c r="BOK70"/>
      <c r="BOL70"/>
      <c r="BOM70"/>
      <c r="BON70"/>
      <c r="BOO70"/>
      <c r="BOP70"/>
      <c r="BOQ70"/>
      <c r="BOR70"/>
      <c r="BOS70"/>
      <c r="BOT70"/>
      <c r="BOU70"/>
      <c r="BOV70"/>
      <c r="BOW70"/>
      <c r="BOX70"/>
      <c r="BOY70"/>
      <c r="BOZ70"/>
      <c r="BPA70"/>
      <c r="BPB70"/>
      <c r="BPC70"/>
      <c r="BPD70"/>
      <c r="BPE70"/>
      <c r="BPF70"/>
      <c r="BPG70"/>
      <c r="BPH70"/>
      <c r="BPI70"/>
      <c r="BPJ70"/>
      <c r="BPK70"/>
      <c r="BPL70"/>
      <c r="BPM70"/>
      <c r="BPN70"/>
      <c r="BPO70"/>
      <c r="BPP70"/>
      <c r="BPQ70"/>
      <c r="BPR70"/>
      <c r="BPS70"/>
      <c r="BPT70"/>
      <c r="BPU70"/>
      <c r="BPV70"/>
      <c r="BPW70"/>
      <c r="BPX70"/>
      <c r="BPY70"/>
      <c r="BPZ70"/>
      <c r="BQA70"/>
      <c r="BQB70"/>
      <c r="BQC70"/>
      <c r="BQD70"/>
      <c r="BQE70"/>
      <c r="BQF70"/>
      <c r="BQG70"/>
      <c r="BQH70"/>
      <c r="BQI70"/>
      <c r="BQJ70"/>
      <c r="BQK70"/>
      <c r="BQL70"/>
      <c r="BQM70"/>
      <c r="BQN70"/>
      <c r="BQO70"/>
      <c r="BQP70"/>
      <c r="BQQ70"/>
      <c r="BQR70"/>
      <c r="BQS70"/>
      <c r="BQT70"/>
      <c r="BQU70"/>
      <c r="BQV70"/>
      <c r="BQW70"/>
      <c r="BQX70"/>
      <c r="BQY70"/>
      <c r="BQZ70"/>
      <c r="BRA70"/>
      <c r="BRB70"/>
      <c r="BRC70"/>
      <c r="BRD70"/>
      <c r="BRE70"/>
      <c r="BRF70"/>
      <c r="BRG70"/>
      <c r="BRH70"/>
      <c r="BRI70"/>
      <c r="BRJ70"/>
      <c r="BRK70"/>
      <c r="BRL70"/>
      <c r="BRM70"/>
      <c r="BRN70"/>
      <c r="BRO70"/>
      <c r="BRP70"/>
      <c r="BRQ70"/>
      <c r="BRR70"/>
      <c r="BRS70"/>
      <c r="BRT70"/>
      <c r="BRU70"/>
      <c r="BRV70"/>
      <c r="BRW70"/>
      <c r="BRX70"/>
      <c r="BRY70"/>
      <c r="BRZ70"/>
      <c r="BSA70"/>
      <c r="BSB70"/>
      <c r="BSC70"/>
      <c r="BSD70"/>
      <c r="BSE70"/>
      <c r="BSF70"/>
      <c r="BSG70"/>
      <c r="BSH70"/>
      <c r="BSI70"/>
      <c r="BSJ70"/>
      <c r="BSK70"/>
      <c r="BSL70"/>
      <c r="BSM70"/>
      <c r="BSN70"/>
      <c r="BSO70"/>
      <c r="BSP70"/>
      <c r="BSQ70"/>
      <c r="BSR70"/>
      <c r="BSS70"/>
      <c r="BST70"/>
      <c r="BSU70"/>
      <c r="BSV70"/>
      <c r="BSW70"/>
      <c r="BSX70"/>
      <c r="BSY70"/>
      <c r="BSZ70"/>
      <c r="BTA70"/>
      <c r="BTB70"/>
      <c r="BTC70"/>
      <c r="BTD70"/>
      <c r="BTE70"/>
      <c r="BTF70"/>
      <c r="BTG70"/>
      <c r="BTH70"/>
      <c r="BTI70"/>
      <c r="BTJ70"/>
      <c r="BTK70"/>
      <c r="BTL70"/>
      <c r="BTM70"/>
      <c r="BTN70"/>
      <c r="BTO70"/>
      <c r="BTP70"/>
      <c r="BTQ70"/>
      <c r="BTR70"/>
      <c r="BTS70"/>
      <c r="BTT70"/>
      <c r="BTU70"/>
      <c r="BTV70"/>
      <c r="BTW70"/>
      <c r="BTX70"/>
      <c r="BTY70"/>
      <c r="BTZ70"/>
      <c r="BUA70"/>
      <c r="BUB70"/>
      <c r="BUC70"/>
      <c r="BUD70"/>
      <c r="BUE70"/>
      <c r="BUF70"/>
      <c r="BUG70"/>
      <c r="BUH70"/>
      <c r="BUI70"/>
      <c r="BUJ70"/>
      <c r="BUK70"/>
      <c r="BUL70"/>
      <c r="BUM70"/>
      <c r="BUN70"/>
      <c r="BUO70"/>
      <c r="BUP70"/>
      <c r="BUQ70"/>
      <c r="BUR70"/>
      <c r="BUS70"/>
      <c r="BUT70"/>
      <c r="BUU70"/>
      <c r="BUV70"/>
      <c r="BUW70"/>
      <c r="BUX70"/>
      <c r="BUY70"/>
      <c r="BUZ70"/>
      <c r="BVA70"/>
      <c r="BVB70"/>
      <c r="BVC70"/>
      <c r="BVD70"/>
      <c r="BVE70"/>
      <c r="BVF70"/>
      <c r="BVG70"/>
      <c r="BVH70"/>
      <c r="BVI70"/>
      <c r="BVJ70"/>
      <c r="BVK70"/>
      <c r="BVL70"/>
      <c r="BVM70"/>
      <c r="BVN70"/>
      <c r="BVO70"/>
      <c r="BVP70"/>
      <c r="BVQ70"/>
      <c r="BVR70"/>
      <c r="BVS70"/>
      <c r="BVT70"/>
      <c r="BVU70"/>
      <c r="BVV70"/>
      <c r="BVW70"/>
      <c r="BVX70"/>
      <c r="BVY70"/>
      <c r="BVZ70"/>
      <c r="BWA70"/>
      <c r="BWB70"/>
      <c r="BWC70"/>
      <c r="BWD70"/>
      <c r="BWE70"/>
      <c r="BWF70"/>
      <c r="BWG70"/>
      <c r="BWH70"/>
      <c r="BWI70"/>
      <c r="BWJ70"/>
      <c r="BWK70"/>
      <c r="BWL70"/>
      <c r="BWM70"/>
      <c r="BWN70"/>
      <c r="BWO70"/>
      <c r="BWP70"/>
      <c r="BWQ70"/>
      <c r="BWR70"/>
      <c r="BWS70"/>
      <c r="BWT70"/>
      <c r="BWU70"/>
      <c r="BWV70"/>
      <c r="BWW70"/>
      <c r="BWX70"/>
      <c r="BWY70"/>
      <c r="BWZ70"/>
      <c r="BXA70"/>
      <c r="BXB70"/>
      <c r="BXC70"/>
      <c r="BXD70"/>
      <c r="BXE70"/>
      <c r="BXF70"/>
      <c r="BXG70"/>
      <c r="BXH70"/>
      <c r="BXI70"/>
      <c r="BXJ70"/>
      <c r="BXK70"/>
      <c r="BXL70"/>
      <c r="BXM70"/>
      <c r="BXN70"/>
      <c r="BXO70"/>
      <c r="BXP70"/>
      <c r="BXQ70"/>
      <c r="BXR70"/>
      <c r="BXS70"/>
      <c r="BXT70"/>
      <c r="BXU70"/>
      <c r="BXV70"/>
      <c r="BXW70"/>
      <c r="BXX70"/>
      <c r="BXY70"/>
      <c r="BXZ70"/>
      <c r="BYA70"/>
      <c r="BYB70"/>
      <c r="BYC70"/>
      <c r="BYD70"/>
      <c r="BYE70"/>
      <c r="BYF70"/>
      <c r="BYG70"/>
      <c r="BYH70"/>
      <c r="BYI70"/>
      <c r="BYJ70"/>
      <c r="BYK70"/>
      <c r="BYL70"/>
      <c r="BYM70"/>
      <c r="BYN70"/>
      <c r="BYO70"/>
      <c r="BYP70"/>
      <c r="BYQ70"/>
      <c r="BYR70"/>
      <c r="BYS70"/>
      <c r="BYT70"/>
      <c r="BYU70"/>
      <c r="BYV70"/>
      <c r="BYW70"/>
      <c r="BYX70"/>
      <c r="BYY70"/>
      <c r="BYZ70"/>
      <c r="BZA70"/>
      <c r="BZB70"/>
      <c r="BZC70"/>
      <c r="BZD70"/>
      <c r="BZE70"/>
      <c r="BZF70"/>
      <c r="BZG70"/>
      <c r="BZH70"/>
      <c r="BZI70"/>
      <c r="BZJ70"/>
      <c r="BZK70"/>
      <c r="BZL70"/>
      <c r="BZM70"/>
      <c r="BZN70"/>
      <c r="BZO70"/>
      <c r="BZP70"/>
      <c r="BZQ70"/>
      <c r="BZR70"/>
      <c r="BZS70"/>
      <c r="BZT70"/>
      <c r="BZU70"/>
      <c r="BZV70"/>
      <c r="BZW70"/>
      <c r="BZX70"/>
      <c r="BZY70"/>
      <c r="BZZ70"/>
      <c r="CAA70"/>
      <c r="CAB70"/>
      <c r="CAC70"/>
      <c r="CAD70"/>
      <c r="CAE70"/>
      <c r="CAF70"/>
      <c r="CAG70"/>
      <c r="CAH70"/>
      <c r="CAI70"/>
      <c r="CAJ70"/>
      <c r="CAK70"/>
      <c r="CAL70"/>
      <c r="CAM70"/>
      <c r="CAN70"/>
      <c r="CAO70"/>
      <c r="CAP70"/>
      <c r="CAQ70"/>
      <c r="CAR70"/>
      <c r="CAS70"/>
      <c r="CAT70"/>
      <c r="CAU70"/>
      <c r="CAV70"/>
      <c r="CAW70"/>
      <c r="CAX70"/>
      <c r="CAY70"/>
      <c r="CAZ70"/>
      <c r="CBA70"/>
      <c r="CBB70"/>
      <c r="CBC70"/>
      <c r="CBD70"/>
      <c r="CBE70"/>
      <c r="CBF70"/>
      <c r="CBG70"/>
      <c r="CBH70"/>
      <c r="CBI70"/>
      <c r="CBJ70"/>
      <c r="CBK70"/>
      <c r="CBL70"/>
      <c r="CBM70"/>
      <c r="CBN70"/>
      <c r="CBO70"/>
      <c r="CBP70"/>
      <c r="CBQ70"/>
      <c r="CBR70"/>
      <c r="CBS70"/>
      <c r="CBT70"/>
      <c r="CBU70"/>
      <c r="CBV70"/>
      <c r="CBW70"/>
      <c r="CBX70"/>
      <c r="CBY70"/>
      <c r="CBZ70"/>
      <c r="CCA70"/>
      <c r="CCB70"/>
      <c r="CCC70"/>
      <c r="CCD70"/>
      <c r="CCE70"/>
      <c r="CCF70"/>
      <c r="CCG70"/>
      <c r="CCH70"/>
      <c r="CCI70"/>
      <c r="CCJ70"/>
      <c r="CCK70"/>
      <c r="CCL70"/>
      <c r="CCM70"/>
      <c r="CCN70"/>
      <c r="CCO70"/>
      <c r="CCP70"/>
      <c r="CCQ70"/>
      <c r="CCR70"/>
      <c r="CCS70"/>
      <c r="CCT70"/>
      <c r="CCU70"/>
      <c r="CCV70"/>
      <c r="CCW70"/>
      <c r="CCX70"/>
      <c r="CCY70"/>
      <c r="CCZ70"/>
      <c r="CDA70"/>
      <c r="CDB70"/>
      <c r="CDC70"/>
      <c r="CDD70"/>
      <c r="CDE70"/>
      <c r="CDF70"/>
      <c r="CDG70"/>
      <c r="CDH70"/>
      <c r="CDI70"/>
      <c r="CDJ70"/>
      <c r="CDK70"/>
      <c r="CDL70"/>
      <c r="CDM70"/>
      <c r="CDN70"/>
      <c r="CDO70"/>
      <c r="CDP70"/>
      <c r="CDQ70"/>
      <c r="CDR70"/>
      <c r="CDS70"/>
      <c r="CDT70"/>
      <c r="CDU70"/>
      <c r="CDV70"/>
      <c r="CDW70"/>
      <c r="CDX70"/>
      <c r="CDY70"/>
      <c r="CDZ70"/>
      <c r="CEA70"/>
      <c r="CEB70"/>
      <c r="CEC70"/>
      <c r="CED70"/>
      <c r="CEE70"/>
      <c r="CEF70"/>
      <c r="CEG70"/>
      <c r="CEH70"/>
      <c r="CEI70"/>
      <c r="CEJ70"/>
      <c r="CEK70"/>
      <c r="CEL70"/>
      <c r="CEM70"/>
      <c r="CEN70"/>
      <c r="CEO70"/>
      <c r="CEP70"/>
      <c r="CEQ70"/>
      <c r="CER70"/>
      <c r="CES70"/>
      <c r="CET70"/>
      <c r="CEU70"/>
      <c r="CEV70"/>
      <c r="CEW70"/>
      <c r="CEX70"/>
      <c r="CEY70"/>
      <c r="CEZ70"/>
      <c r="CFA70"/>
      <c r="CFB70"/>
      <c r="CFC70"/>
      <c r="CFD70"/>
      <c r="CFE70"/>
      <c r="CFF70"/>
      <c r="CFG70"/>
      <c r="CFH70"/>
      <c r="CFI70"/>
      <c r="CFJ70"/>
      <c r="CFK70"/>
      <c r="CFL70"/>
      <c r="CFM70"/>
      <c r="CFN70"/>
      <c r="CFO70"/>
      <c r="CFP70"/>
      <c r="CFQ70"/>
      <c r="CFR70"/>
      <c r="CFS70"/>
      <c r="CFT70"/>
      <c r="CFU70"/>
      <c r="CFV70"/>
      <c r="CFW70"/>
      <c r="CFX70"/>
      <c r="CFY70"/>
      <c r="CFZ70"/>
      <c r="CGA70"/>
      <c r="CGB70"/>
      <c r="CGC70"/>
      <c r="CGD70"/>
      <c r="CGE70"/>
      <c r="CGF70"/>
      <c r="CGG70"/>
      <c r="CGH70"/>
      <c r="CGI70"/>
      <c r="CGJ70"/>
      <c r="CGK70"/>
      <c r="CGL70"/>
      <c r="CGM70"/>
      <c r="CGN70"/>
      <c r="CGO70"/>
      <c r="CGP70"/>
      <c r="CGQ70"/>
      <c r="CGR70"/>
      <c r="CGS70"/>
      <c r="CGT70"/>
      <c r="CGU70"/>
      <c r="CGV70"/>
      <c r="CGW70"/>
      <c r="CGX70"/>
      <c r="CGY70"/>
      <c r="CGZ70"/>
      <c r="CHA70"/>
      <c r="CHB70"/>
      <c r="CHC70"/>
      <c r="CHD70"/>
      <c r="CHE70"/>
      <c r="CHF70"/>
      <c r="CHG70"/>
      <c r="CHH70"/>
      <c r="CHI70"/>
      <c r="CHJ70"/>
      <c r="CHK70"/>
      <c r="CHL70"/>
      <c r="CHM70"/>
      <c r="CHN70"/>
      <c r="CHO70"/>
      <c r="CHP70"/>
      <c r="CHQ70"/>
      <c r="CHR70"/>
      <c r="CHS70"/>
      <c r="CHT70"/>
      <c r="CHU70"/>
      <c r="CHV70"/>
      <c r="CHW70"/>
      <c r="CHX70"/>
      <c r="CHY70"/>
      <c r="CHZ70"/>
      <c r="CIA70"/>
      <c r="CIB70"/>
      <c r="CIC70"/>
      <c r="CID70"/>
      <c r="CIE70"/>
      <c r="CIF70"/>
      <c r="CIG70"/>
      <c r="CIH70"/>
      <c r="CII70"/>
      <c r="CIJ70"/>
      <c r="CIK70"/>
      <c r="CIL70"/>
      <c r="CIM70"/>
      <c r="CIN70"/>
      <c r="CIO70"/>
      <c r="CIP70"/>
      <c r="CIQ70"/>
      <c r="CIR70"/>
      <c r="CIS70"/>
      <c r="CIT70"/>
      <c r="CIU70"/>
      <c r="CIV70"/>
      <c r="CIW70"/>
      <c r="CIX70"/>
      <c r="CIY70"/>
      <c r="CIZ70"/>
      <c r="CJA70"/>
      <c r="CJB70"/>
      <c r="CJC70"/>
      <c r="CJD70"/>
      <c r="CJE70"/>
      <c r="CJF70"/>
      <c r="CJG70"/>
      <c r="CJH70"/>
      <c r="CJI70"/>
      <c r="CJJ70"/>
      <c r="CJK70"/>
      <c r="CJL70"/>
      <c r="CJM70"/>
      <c r="CJN70"/>
      <c r="CJO70"/>
      <c r="CJP70"/>
      <c r="CJQ70"/>
      <c r="CJR70"/>
      <c r="CJS70"/>
      <c r="CJT70"/>
      <c r="CJU70"/>
      <c r="CJV70"/>
      <c r="CJW70"/>
      <c r="CJX70"/>
      <c r="CJY70"/>
      <c r="CJZ70"/>
      <c r="CKA70"/>
      <c r="CKB70"/>
      <c r="CKC70"/>
      <c r="CKD70"/>
      <c r="CKE70"/>
      <c r="CKF70"/>
      <c r="CKG70"/>
      <c r="CKH70"/>
      <c r="CKI70"/>
      <c r="CKJ70"/>
      <c r="CKK70"/>
      <c r="CKL70"/>
      <c r="CKM70"/>
      <c r="CKN70"/>
      <c r="CKO70"/>
      <c r="CKP70"/>
      <c r="CKQ70"/>
      <c r="CKR70"/>
      <c r="CKS70"/>
      <c r="CKT70"/>
      <c r="CKU70"/>
      <c r="CKV70"/>
      <c r="CKW70"/>
      <c r="CKX70"/>
      <c r="CKY70"/>
      <c r="CKZ70"/>
      <c r="CLA70"/>
      <c r="CLB70"/>
      <c r="CLC70"/>
      <c r="CLD70"/>
      <c r="CLE70"/>
      <c r="CLF70"/>
      <c r="CLG70"/>
      <c r="CLH70"/>
      <c r="CLI70"/>
      <c r="CLJ70"/>
      <c r="CLK70"/>
      <c r="CLL70"/>
      <c r="CLM70"/>
      <c r="CLN70"/>
      <c r="CLO70"/>
      <c r="CLP70"/>
      <c r="CLQ70"/>
      <c r="CLR70"/>
      <c r="CLS70"/>
      <c r="CLT70"/>
      <c r="CLU70"/>
      <c r="CLV70"/>
      <c r="CLW70"/>
      <c r="CLX70"/>
      <c r="CLY70"/>
      <c r="CLZ70"/>
      <c r="CMA70"/>
      <c r="CMB70"/>
      <c r="CMC70"/>
      <c r="CMD70"/>
      <c r="CME70"/>
      <c r="CMF70"/>
      <c r="CMG70"/>
      <c r="CMH70"/>
      <c r="CMI70"/>
      <c r="CMJ70"/>
      <c r="CMK70"/>
      <c r="CML70"/>
      <c r="CMM70"/>
      <c r="CMN70"/>
      <c r="CMO70"/>
      <c r="CMP70"/>
      <c r="CMQ70"/>
      <c r="CMR70"/>
      <c r="CMS70"/>
      <c r="CMT70"/>
      <c r="CMU70"/>
      <c r="CMV70"/>
      <c r="CMW70"/>
      <c r="CMX70"/>
      <c r="CMY70"/>
      <c r="CMZ70"/>
      <c r="CNA70"/>
      <c r="CNB70"/>
      <c r="CNC70"/>
      <c r="CND70"/>
      <c r="CNE70"/>
      <c r="CNF70"/>
      <c r="CNG70"/>
      <c r="CNH70"/>
      <c r="CNI70"/>
      <c r="CNJ70"/>
      <c r="CNK70"/>
      <c r="CNL70"/>
      <c r="CNM70"/>
      <c r="CNN70"/>
      <c r="CNO70"/>
      <c r="CNP70"/>
      <c r="CNQ70"/>
      <c r="CNR70"/>
      <c r="CNS70"/>
      <c r="CNT70"/>
      <c r="CNU70"/>
      <c r="CNV70"/>
      <c r="CNW70"/>
      <c r="CNX70"/>
      <c r="CNY70"/>
      <c r="CNZ70"/>
      <c r="COA70"/>
      <c r="COB70"/>
      <c r="COC70"/>
      <c r="COD70"/>
      <c r="COE70"/>
      <c r="COF70"/>
      <c r="COG70"/>
      <c r="COH70"/>
      <c r="COI70"/>
      <c r="COJ70"/>
      <c r="COK70"/>
      <c r="COL70"/>
      <c r="COM70"/>
      <c r="CON70"/>
      <c r="COO70"/>
      <c r="COP70"/>
      <c r="COQ70"/>
      <c r="COR70"/>
      <c r="COS70"/>
      <c r="COT70"/>
      <c r="COU70"/>
      <c r="COV70"/>
      <c r="COW70"/>
      <c r="COX70"/>
      <c r="COY70"/>
      <c r="COZ70"/>
      <c r="CPA70"/>
      <c r="CPB70"/>
      <c r="CPC70"/>
      <c r="CPD70"/>
      <c r="CPE70"/>
      <c r="CPF70"/>
      <c r="CPG70"/>
      <c r="CPH70"/>
      <c r="CPI70"/>
      <c r="CPJ70"/>
      <c r="CPK70"/>
      <c r="CPL70"/>
      <c r="CPM70"/>
      <c r="CPN70"/>
      <c r="CPO70"/>
      <c r="CPP70"/>
      <c r="CPQ70"/>
      <c r="CPR70"/>
      <c r="CPS70"/>
      <c r="CPT70"/>
      <c r="CPU70"/>
      <c r="CPV70"/>
      <c r="CPW70"/>
      <c r="CPX70"/>
      <c r="CPY70"/>
      <c r="CPZ70"/>
      <c r="CQA70"/>
      <c r="CQB70"/>
      <c r="CQC70"/>
      <c r="CQD70"/>
      <c r="CQE70"/>
      <c r="CQF70"/>
      <c r="CQG70"/>
      <c r="CQH70"/>
      <c r="CQI70"/>
      <c r="CQJ70"/>
      <c r="CQK70"/>
      <c r="CQL70"/>
      <c r="CQM70"/>
      <c r="CQN70"/>
      <c r="CQO70"/>
      <c r="CQP70"/>
      <c r="CQQ70"/>
      <c r="CQR70"/>
      <c r="CQS70"/>
      <c r="CQT70"/>
      <c r="CQU70"/>
      <c r="CQV70"/>
      <c r="CQW70"/>
      <c r="CQX70"/>
      <c r="CQY70"/>
      <c r="CQZ70"/>
      <c r="CRA70"/>
      <c r="CRB70"/>
      <c r="CRC70"/>
      <c r="CRD70"/>
      <c r="CRE70"/>
      <c r="CRF70"/>
      <c r="CRG70"/>
      <c r="CRH70"/>
      <c r="CRI70"/>
      <c r="CRJ70"/>
      <c r="CRK70"/>
      <c r="CRL70"/>
      <c r="CRM70"/>
      <c r="CRN70"/>
      <c r="CRO70"/>
      <c r="CRP70"/>
      <c r="CRQ70"/>
      <c r="CRR70"/>
      <c r="CRS70"/>
      <c r="CRT70"/>
      <c r="CRU70"/>
      <c r="CRV70"/>
      <c r="CRW70"/>
      <c r="CRX70"/>
      <c r="CRY70"/>
      <c r="CRZ70"/>
      <c r="CSA70"/>
      <c r="CSB70"/>
      <c r="CSC70"/>
      <c r="CSD70"/>
      <c r="CSE70"/>
      <c r="CSF70"/>
      <c r="CSG70"/>
      <c r="CSH70"/>
      <c r="CSI70"/>
      <c r="CSJ70"/>
      <c r="CSK70"/>
      <c r="CSL70"/>
      <c r="CSM70"/>
      <c r="CSN70"/>
      <c r="CSO70"/>
      <c r="CSP70"/>
      <c r="CSQ70"/>
      <c r="CSR70"/>
      <c r="CSS70"/>
      <c r="CST70"/>
      <c r="CSU70"/>
      <c r="CSV70"/>
      <c r="CSW70"/>
      <c r="CSX70"/>
      <c r="CSY70"/>
      <c r="CSZ70"/>
      <c r="CTA70"/>
      <c r="CTB70"/>
      <c r="CTC70"/>
      <c r="CTD70"/>
      <c r="CTE70"/>
      <c r="CTF70"/>
      <c r="CTG70"/>
      <c r="CTH70"/>
      <c r="CTI70"/>
      <c r="CTJ70"/>
      <c r="CTK70"/>
      <c r="CTL70"/>
      <c r="CTM70"/>
      <c r="CTN70"/>
      <c r="CTO70"/>
      <c r="CTP70"/>
      <c r="CTQ70"/>
      <c r="CTR70"/>
      <c r="CTS70"/>
      <c r="CTT70"/>
      <c r="CTU70"/>
      <c r="CTV70"/>
      <c r="CTW70"/>
      <c r="CTX70"/>
      <c r="CTY70"/>
      <c r="CTZ70"/>
      <c r="CUA70"/>
      <c r="CUB70"/>
      <c r="CUC70"/>
      <c r="CUD70"/>
      <c r="CUE70"/>
      <c r="CUF70"/>
      <c r="CUG70"/>
      <c r="CUH70"/>
      <c r="CUI70"/>
      <c r="CUJ70"/>
      <c r="CUK70"/>
      <c r="CUL70"/>
      <c r="CUM70"/>
      <c r="CUN70"/>
      <c r="CUO70"/>
      <c r="CUP70"/>
      <c r="CUQ70"/>
      <c r="CUR70"/>
      <c r="CUS70"/>
      <c r="CUT70"/>
      <c r="CUU70"/>
      <c r="CUV70"/>
      <c r="CUW70"/>
      <c r="CUX70"/>
      <c r="CUY70"/>
      <c r="CUZ70"/>
      <c r="CVA70"/>
      <c r="CVB70"/>
      <c r="CVC70"/>
      <c r="CVD70"/>
      <c r="CVE70"/>
      <c r="CVF70"/>
      <c r="CVG70"/>
      <c r="CVH70"/>
      <c r="CVI70"/>
      <c r="CVJ70"/>
      <c r="CVK70"/>
      <c r="CVL70"/>
      <c r="CVM70"/>
      <c r="CVN70"/>
      <c r="CVO70"/>
      <c r="CVP70"/>
      <c r="CVQ70"/>
      <c r="CVR70"/>
      <c r="CVS70"/>
      <c r="CVT70"/>
      <c r="CVU70"/>
      <c r="CVV70"/>
      <c r="CVW70"/>
      <c r="CVX70"/>
      <c r="CVY70"/>
      <c r="CVZ70"/>
      <c r="CWA70"/>
      <c r="CWB70"/>
      <c r="CWC70"/>
      <c r="CWD70"/>
      <c r="CWE70"/>
      <c r="CWF70"/>
      <c r="CWG70"/>
      <c r="CWH70"/>
      <c r="CWI70"/>
      <c r="CWJ70"/>
      <c r="CWK70"/>
      <c r="CWL70"/>
      <c r="CWM70"/>
      <c r="CWN70"/>
      <c r="CWO70"/>
      <c r="CWP70"/>
      <c r="CWQ70"/>
      <c r="CWR70"/>
      <c r="CWS70"/>
      <c r="CWT70"/>
      <c r="CWU70"/>
      <c r="CWV70"/>
      <c r="CWW70"/>
      <c r="CWX70"/>
      <c r="CWY70"/>
      <c r="CWZ70"/>
      <c r="CXA70"/>
      <c r="CXB70"/>
      <c r="CXC70"/>
      <c r="CXD70"/>
      <c r="CXE70"/>
      <c r="CXF70"/>
      <c r="CXG70"/>
      <c r="CXH70"/>
      <c r="CXI70"/>
      <c r="CXJ70"/>
      <c r="CXK70"/>
      <c r="CXL70"/>
      <c r="CXM70"/>
      <c r="CXN70"/>
      <c r="CXO70"/>
      <c r="CXP70"/>
      <c r="CXQ70"/>
      <c r="CXR70"/>
      <c r="CXS70"/>
      <c r="CXT70"/>
      <c r="CXU70"/>
      <c r="CXV70"/>
      <c r="CXW70"/>
      <c r="CXX70"/>
      <c r="CXY70"/>
      <c r="CXZ70"/>
      <c r="CYA70"/>
      <c r="CYB70"/>
      <c r="CYC70"/>
      <c r="CYD70"/>
      <c r="CYE70"/>
      <c r="CYF70"/>
      <c r="CYG70"/>
      <c r="CYH70"/>
      <c r="CYI70"/>
      <c r="CYJ70"/>
      <c r="CYK70"/>
      <c r="CYL70"/>
      <c r="CYM70"/>
      <c r="CYN70"/>
      <c r="CYO70"/>
      <c r="CYP70"/>
      <c r="CYQ70"/>
      <c r="CYR70"/>
      <c r="CYS70"/>
      <c r="CYT70"/>
      <c r="CYU70"/>
      <c r="CYV70"/>
      <c r="CYW70"/>
      <c r="CYX70"/>
      <c r="CYY70"/>
      <c r="CYZ70"/>
      <c r="CZA70"/>
      <c r="CZB70"/>
      <c r="CZC70"/>
      <c r="CZD70"/>
      <c r="CZE70"/>
      <c r="CZF70"/>
      <c r="CZG70"/>
      <c r="CZH70"/>
      <c r="CZI70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  <c r="CZW70"/>
      <c r="CZX70"/>
      <c r="CZY70"/>
      <c r="CZZ70"/>
      <c r="DAA70"/>
      <c r="DAB70"/>
      <c r="DAC70"/>
      <c r="DAD70"/>
      <c r="DAE70"/>
      <c r="DAF70"/>
      <c r="DAG70"/>
      <c r="DAH70"/>
      <c r="DAI70"/>
      <c r="DAJ70"/>
      <c r="DAK70"/>
      <c r="DAL70"/>
      <c r="DAM70"/>
      <c r="DAN70"/>
      <c r="DAO70"/>
      <c r="DAP70"/>
      <c r="DAQ70"/>
      <c r="DAR70"/>
      <c r="DAS70"/>
      <c r="DAT70"/>
      <c r="DAU70"/>
      <c r="DAV70"/>
      <c r="DAW70"/>
      <c r="DAX70"/>
      <c r="DAY70"/>
      <c r="DAZ70"/>
      <c r="DBA70"/>
      <c r="DBB70"/>
      <c r="DBC70"/>
      <c r="DBD70"/>
      <c r="DBE70"/>
      <c r="DBF70"/>
      <c r="DBG70"/>
      <c r="DBH70"/>
      <c r="DBI70"/>
      <c r="DBJ70"/>
      <c r="DBK70"/>
      <c r="DBL70"/>
      <c r="DBM70"/>
      <c r="DBN70"/>
      <c r="DBO70"/>
      <c r="DBP70"/>
      <c r="DBQ70"/>
      <c r="DBR70"/>
      <c r="DBS70"/>
      <c r="DBT70"/>
      <c r="DBU70"/>
      <c r="DBV70"/>
      <c r="DBW70"/>
      <c r="DBX70"/>
      <c r="DBY70"/>
      <c r="DBZ70"/>
      <c r="DCA70"/>
      <c r="DCB70"/>
      <c r="DCC70"/>
      <c r="DCD70"/>
      <c r="DCE70"/>
      <c r="DCF70"/>
      <c r="DCG70"/>
      <c r="DCH70"/>
      <c r="DCI70"/>
      <c r="DCJ70"/>
      <c r="DCK70"/>
      <c r="DCL70"/>
      <c r="DCM70"/>
      <c r="DCN70"/>
      <c r="DCO70"/>
      <c r="DCP70"/>
      <c r="DCQ70"/>
      <c r="DCR70"/>
      <c r="DCS70"/>
      <c r="DCT70"/>
      <c r="DCU70"/>
      <c r="DCV70"/>
      <c r="DCW70"/>
      <c r="DCX70"/>
      <c r="DCY70"/>
      <c r="DCZ70"/>
      <c r="DDA70"/>
      <c r="DDB70"/>
      <c r="DDC70"/>
      <c r="DDD70"/>
      <c r="DDE70"/>
      <c r="DDF70"/>
      <c r="DDG70"/>
      <c r="DDH70"/>
      <c r="DDI70"/>
      <c r="DDJ70"/>
      <c r="DDK70"/>
      <c r="DDL70"/>
      <c r="DDM70"/>
      <c r="DDN70"/>
      <c r="DDO70"/>
      <c r="DDP70"/>
      <c r="DDQ70"/>
      <c r="DDR70"/>
      <c r="DDS70"/>
      <c r="DDT70"/>
      <c r="DDU70"/>
      <c r="DDV70"/>
      <c r="DDW70"/>
      <c r="DDX70"/>
      <c r="DDY70"/>
      <c r="DDZ70"/>
      <c r="DEA70"/>
      <c r="DEB70"/>
      <c r="DEC70"/>
      <c r="DED70"/>
      <c r="DEE70"/>
      <c r="DEF70"/>
      <c r="DEG70"/>
      <c r="DEH70"/>
      <c r="DEI70"/>
      <c r="DEJ70"/>
      <c r="DEK70"/>
      <c r="DEL70"/>
      <c r="DEM70"/>
      <c r="DEN70"/>
      <c r="DEO70"/>
      <c r="DEP70"/>
      <c r="DEQ70"/>
      <c r="DER70"/>
      <c r="DES70"/>
      <c r="DET70"/>
      <c r="DEU70"/>
      <c r="DEV70"/>
      <c r="DEW70"/>
      <c r="DEX70"/>
      <c r="DEY70"/>
      <c r="DEZ70"/>
      <c r="DFA70"/>
      <c r="DFB70"/>
      <c r="DFC70"/>
      <c r="DFD70"/>
      <c r="DFE70"/>
      <c r="DFF70"/>
      <c r="DFG70"/>
      <c r="DFH70"/>
      <c r="DFI70"/>
      <c r="DFJ70"/>
      <c r="DFK70"/>
      <c r="DFL70"/>
      <c r="DFM70"/>
      <c r="DFN70"/>
      <c r="DFO70"/>
      <c r="DFP70"/>
      <c r="DFQ70"/>
      <c r="DFR70"/>
      <c r="DFS70"/>
      <c r="DFT70"/>
      <c r="DFU70"/>
      <c r="DFV70"/>
      <c r="DFW70"/>
      <c r="DFX70"/>
      <c r="DFY70"/>
      <c r="DFZ70"/>
      <c r="DGA70"/>
      <c r="DGB70"/>
      <c r="DGC70"/>
      <c r="DGD70"/>
      <c r="DGE70"/>
      <c r="DGF70"/>
      <c r="DGG70"/>
      <c r="DGH70"/>
      <c r="DGI70"/>
      <c r="DGJ70"/>
      <c r="DGK70"/>
      <c r="DGL70"/>
      <c r="DGM70"/>
      <c r="DGN70"/>
      <c r="DGO70"/>
      <c r="DGP70"/>
      <c r="DGQ70"/>
      <c r="DGR70"/>
      <c r="DGS70"/>
      <c r="DGT70"/>
      <c r="DGU70"/>
      <c r="DGV70"/>
      <c r="DGW70"/>
      <c r="DGX70"/>
      <c r="DGY70"/>
      <c r="DGZ70"/>
      <c r="DHA70"/>
      <c r="DHB70"/>
      <c r="DHC70"/>
      <c r="DHD70"/>
      <c r="DHE70"/>
      <c r="DHF70"/>
      <c r="DHG70"/>
      <c r="DHH70"/>
      <c r="DHI70"/>
      <c r="DHJ70"/>
      <c r="DHK70"/>
      <c r="DHL70"/>
      <c r="DHM70"/>
      <c r="DHN70"/>
      <c r="DHO70"/>
      <c r="DHP70"/>
      <c r="DHQ70"/>
      <c r="DHR70"/>
      <c r="DHS70"/>
      <c r="DHT70"/>
      <c r="DHU70"/>
      <c r="DHV70"/>
      <c r="DHW70"/>
      <c r="DHX70"/>
      <c r="DHY70"/>
      <c r="DHZ70"/>
      <c r="DIA70"/>
      <c r="DIB70"/>
      <c r="DIC70"/>
      <c r="DID70"/>
      <c r="DIE70"/>
      <c r="DIF70"/>
      <c r="DIG70"/>
      <c r="DIH70"/>
      <c r="DII70"/>
      <c r="DIJ70"/>
      <c r="DIK70"/>
      <c r="DIL70"/>
      <c r="DIM70"/>
      <c r="DIN70"/>
      <c r="DIO70"/>
      <c r="DIP70"/>
      <c r="DIQ70"/>
      <c r="DIR70"/>
      <c r="DIS70"/>
      <c r="DIT70"/>
      <c r="DIU70"/>
      <c r="DIV70"/>
      <c r="DIW70"/>
      <c r="DIX70"/>
      <c r="DIY70"/>
      <c r="DIZ70"/>
      <c r="DJA70"/>
      <c r="DJB70"/>
      <c r="DJC70"/>
      <c r="DJD70"/>
      <c r="DJE70"/>
      <c r="DJF70"/>
      <c r="DJG70"/>
      <c r="DJH70"/>
      <c r="DJI70"/>
      <c r="DJJ70"/>
      <c r="DJK70"/>
      <c r="DJL70"/>
      <c r="DJM70"/>
      <c r="DJN70"/>
      <c r="DJO70"/>
      <c r="DJP70"/>
      <c r="DJQ70"/>
      <c r="DJR70"/>
      <c r="DJS70"/>
      <c r="DJT70"/>
      <c r="DJU70"/>
      <c r="DJV70"/>
      <c r="DJW70"/>
      <c r="DJX70"/>
      <c r="DJY70"/>
      <c r="DJZ70"/>
      <c r="DKA70"/>
      <c r="DKB70"/>
      <c r="DKC70"/>
      <c r="DKD70"/>
      <c r="DKE70"/>
      <c r="DKF70"/>
      <c r="DKG70"/>
      <c r="DKH70"/>
      <c r="DKI70"/>
      <c r="DKJ70"/>
      <c r="DKK70"/>
      <c r="DKL70"/>
      <c r="DKM70"/>
      <c r="DKN70"/>
      <c r="DKO70"/>
      <c r="DKP70"/>
      <c r="DKQ70"/>
      <c r="DKR70"/>
      <c r="DKS70"/>
      <c r="DKT70"/>
      <c r="DKU70"/>
      <c r="DKV70"/>
      <c r="DKW70"/>
      <c r="DKX70"/>
      <c r="DKY70"/>
      <c r="DKZ70"/>
      <c r="DLA70"/>
      <c r="DLB70"/>
      <c r="DLC70"/>
      <c r="DLD70"/>
      <c r="DLE70"/>
      <c r="DLF70"/>
      <c r="DLG70"/>
      <c r="DLH70"/>
      <c r="DLI70"/>
      <c r="DLJ70"/>
      <c r="DLK70"/>
      <c r="DLL70"/>
      <c r="DLM70"/>
      <c r="DLN70"/>
      <c r="DLO70"/>
      <c r="DLP70"/>
      <c r="DLQ70"/>
      <c r="DLR70"/>
      <c r="DLS70"/>
      <c r="DLT70"/>
      <c r="DLU70"/>
      <c r="DLV70"/>
      <c r="DLW70"/>
      <c r="DLX70"/>
      <c r="DLY70"/>
      <c r="DLZ70"/>
      <c r="DMA70"/>
      <c r="DMB70"/>
      <c r="DMC70"/>
      <c r="DMD70"/>
      <c r="DME70"/>
      <c r="DMF70"/>
      <c r="DMG70"/>
      <c r="DMH70"/>
      <c r="DMI70"/>
      <c r="DMJ70"/>
      <c r="DMK70"/>
      <c r="DML70"/>
      <c r="DMM70"/>
      <c r="DMN70"/>
      <c r="DMO70"/>
      <c r="DMP70"/>
      <c r="DMQ70"/>
      <c r="DMR70"/>
      <c r="DMS70"/>
      <c r="DMT70"/>
      <c r="DMU70"/>
      <c r="DMV70"/>
      <c r="DMW70"/>
      <c r="DMX70"/>
      <c r="DMY70"/>
      <c r="DMZ70"/>
      <c r="DNA70"/>
      <c r="DNB70"/>
      <c r="DNC70"/>
      <c r="DND70"/>
      <c r="DNE70"/>
      <c r="DNF70"/>
      <c r="DNG70"/>
      <c r="DNH70"/>
      <c r="DNI70"/>
      <c r="DNJ70"/>
      <c r="DNK70"/>
      <c r="DNL70"/>
      <c r="DNM70"/>
      <c r="DNN70"/>
      <c r="DNO70"/>
      <c r="DNP70"/>
      <c r="DNQ70"/>
      <c r="DNR70"/>
      <c r="DNS70"/>
      <c r="DNT70"/>
      <c r="DNU70"/>
      <c r="DNV70"/>
      <c r="DNW70"/>
      <c r="DNX70"/>
      <c r="DNY70"/>
      <c r="DNZ70"/>
      <c r="DOA70"/>
      <c r="DOB70"/>
      <c r="DOC70"/>
      <c r="DOD70"/>
      <c r="DOE70"/>
      <c r="DOF70"/>
      <c r="DOG70"/>
      <c r="DOH70"/>
      <c r="DOI70"/>
      <c r="DOJ70"/>
      <c r="DOK70"/>
      <c r="DOL70"/>
      <c r="DOM70"/>
      <c r="DON70"/>
      <c r="DOO70"/>
      <c r="DOP70"/>
      <c r="DOQ70"/>
      <c r="DOR70"/>
      <c r="DOS70"/>
      <c r="DOT70"/>
      <c r="DOU70"/>
      <c r="DOV70"/>
      <c r="DOW70"/>
      <c r="DOX70"/>
      <c r="DOY70"/>
      <c r="DOZ70"/>
      <c r="DPA70"/>
      <c r="DPB70"/>
      <c r="DPC70"/>
      <c r="DPD70"/>
      <c r="DPE70"/>
      <c r="DPF70"/>
      <c r="DPG70"/>
      <c r="DPH70"/>
      <c r="DPI70"/>
      <c r="DPJ70"/>
      <c r="DPK70"/>
      <c r="DPL70"/>
      <c r="DPM70"/>
      <c r="DPN70"/>
      <c r="DPO70"/>
      <c r="DPP70"/>
      <c r="DPQ70"/>
      <c r="DPR70"/>
      <c r="DPS70"/>
      <c r="DPT70"/>
      <c r="DPU70"/>
      <c r="DPV70"/>
      <c r="DPW70"/>
      <c r="DPX70"/>
      <c r="DPY70"/>
      <c r="DPZ70"/>
      <c r="DQA70"/>
      <c r="DQB70"/>
      <c r="DQC70"/>
      <c r="DQD70"/>
      <c r="DQE70"/>
      <c r="DQF70"/>
      <c r="DQG70"/>
      <c r="DQH70"/>
      <c r="DQI70"/>
      <c r="DQJ70"/>
      <c r="DQK70"/>
      <c r="DQL70"/>
      <c r="DQM70"/>
      <c r="DQN70"/>
      <c r="DQO70"/>
      <c r="DQP70"/>
      <c r="DQQ70"/>
      <c r="DQR70"/>
      <c r="DQS70"/>
      <c r="DQT70"/>
      <c r="DQU70"/>
      <c r="DQV70"/>
      <c r="DQW70"/>
      <c r="DQX70"/>
      <c r="DQY70"/>
      <c r="DQZ70"/>
      <c r="DRA70"/>
      <c r="DRB70"/>
      <c r="DRC70"/>
      <c r="DRD70"/>
      <c r="DRE70"/>
      <c r="DRF70"/>
      <c r="DRG70"/>
      <c r="DRH70"/>
      <c r="DRI70"/>
      <c r="DRJ70"/>
      <c r="DRK70"/>
      <c r="DRL70"/>
      <c r="DRM70"/>
      <c r="DRN70"/>
      <c r="DRO70"/>
      <c r="DRP70"/>
      <c r="DRQ70"/>
      <c r="DRR70"/>
      <c r="DRS70"/>
      <c r="DRT70"/>
      <c r="DRU70"/>
      <c r="DRV70"/>
      <c r="DRW70"/>
      <c r="DRX70"/>
      <c r="DRY70"/>
      <c r="DRZ70"/>
      <c r="DSA70"/>
      <c r="DSB70"/>
      <c r="DSC70"/>
      <c r="DSD70"/>
      <c r="DSE70"/>
      <c r="DSF70"/>
      <c r="DSG70"/>
      <c r="DSH70"/>
      <c r="DSI70"/>
      <c r="DSJ70"/>
      <c r="DSK70"/>
      <c r="DSL70"/>
      <c r="DSM70"/>
      <c r="DSN70"/>
      <c r="DSO70"/>
      <c r="DSP70"/>
      <c r="DSQ70"/>
      <c r="DSR70"/>
      <c r="DSS70"/>
      <c r="DST70"/>
      <c r="DSU70"/>
      <c r="DSV70"/>
      <c r="DSW70"/>
      <c r="DSX70"/>
      <c r="DSY70"/>
      <c r="DSZ70"/>
      <c r="DTA70"/>
      <c r="DTB70"/>
      <c r="DTC70"/>
      <c r="DTD70"/>
      <c r="DTE70"/>
      <c r="DTF70"/>
      <c r="DTG70"/>
      <c r="DTH70"/>
      <c r="DTI70"/>
      <c r="DTJ70"/>
      <c r="DTK70"/>
      <c r="DTL70"/>
      <c r="DTM70"/>
      <c r="DTN70"/>
      <c r="DTO70"/>
      <c r="DTP70"/>
      <c r="DTQ70"/>
      <c r="DTR70"/>
      <c r="DTS70"/>
      <c r="DTT70"/>
      <c r="DTU70"/>
      <c r="DTV70"/>
      <c r="DTW70"/>
      <c r="DTX70"/>
      <c r="DTY70"/>
      <c r="DTZ70"/>
      <c r="DUA70"/>
      <c r="DUB70"/>
      <c r="DUC70"/>
      <c r="DUD70"/>
      <c r="DUE70"/>
      <c r="DUF70"/>
      <c r="DUG70"/>
      <c r="DUH70"/>
      <c r="DUI70"/>
      <c r="DUJ70"/>
      <c r="DUK70"/>
      <c r="DUL70"/>
      <c r="DUM70"/>
      <c r="DUN70"/>
      <c r="DUO70"/>
      <c r="DUP70"/>
      <c r="DUQ70"/>
      <c r="DUR70"/>
      <c r="DUS70"/>
      <c r="DUT70"/>
      <c r="DUU70"/>
      <c r="DUV70"/>
      <c r="DUW70"/>
      <c r="DUX70"/>
      <c r="DUY70"/>
      <c r="DUZ70"/>
      <c r="DVA70"/>
      <c r="DVB70"/>
      <c r="DVC70"/>
      <c r="DVD70"/>
      <c r="DVE70"/>
      <c r="DVF70"/>
      <c r="DVG70"/>
      <c r="DVH70"/>
      <c r="DVI70"/>
      <c r="DVJ70"/>
      <c r="DVK70"/>
      <c r="DVL70"/>
      <c r="DVM70"/>
      <c r="DVN70"/>
      <c r="DVO70"/>
      <c r="DVP70"/>
      <c r="DVQ70"/>
      <c r="DVR70"/>
      <c r="DVS70"/>
      <c r="DVT70"/>
      <c r="DVU70"/>
      <c r="DVV70"/>
      <c r="DVW70"/>
      <c r="DVX70"/>
      <c r="DVY70"/>
      <c r="DVZ70"/>
      <c r="DWA70"/>
      <c r="DWB70"/>
      <c r="DWC70"/>
      <c r="DWD70"/>
      <c r="DWE70"/>
      <c r="DWF70"/>
      <c r="DWG70"/>
      <c r="DWH70"/>
      <c r="DWI70"/>
      <c r="DWJ70"/>
      <c r="DWK70"/>
      <c r="DWL70"/>
      <c r="DWM70"/>
      <c r="DWN70"/>
      <c r="DWO70"/>
      <c r="DWP70"/>
      <c r="DWQ70"/>
      <c r="DWR70"/>
      <c r="DWS70"/>
      <c r="DWT70"/>
      <c r="DWU70"/>
      <c r="DWV70"/>
      <c r="DWW70"/>
      <c r="DWX70"/>
      <c r="DWY70"/>
      <c r="DWZ70"/>
      <c r="DXA70"/>
      <c r="DXB70"/>
      <c r="DXC70"/>
      <c r="DXD70"/>
      <c r="DXE70"/>
      <c r="DXF70"/>
      <c r="DXG70"/>
      <c r="DXH70"/>
      <c r="DXI70"/>
      <c r="DXJ70"/>
      <c r="DXK70"/>
      <c r="DXL70"/>
      <c r="DXM70"/>
      <c r="DXN70"/>
      <c r="DXO70"/>
      <c r="DXP70"/>
      <c r="DXQ70"/>
      <c r="DXR70"/>
      <c r="DXS70"/>
      <c r="DXT70"/>
      <c r="DXU70"/>
      <c r="DXV70"/>
      <c r="DXW70"/>
      <c r="DXX70"/>
      <c r="DXY70"/>
      <c r="DXZ70"/>
      <c r="DYA70"/>
      <c r="DYB70"/>
      <c r="DYC70"/>
      <c r="DYD70"/>
      <c r="DYE70"/>
      <c r="DYF70"/>
      <c r="DYG70"/>
      <c r="DYH70"/>
      <c r="DYI70"/>
      <c r="DYJ70"/>
      <c r="DYK70"/>
      <c r="DYL70"/>
      <c r="DYM70"/>
      <c r="DYN70"/>
      <c r="DYO70"/>
      <c r="DYP70"/>
      <c r="DYQ70"/>
      <c r="DYR70"/>
      <c r="DYS70"/>
      <c r="DYT70"/>
      <c r="DYU70"/>
      <c r="DYV70"/>
      <c r="DYW70"/>
      <c r="DYX70"/>
      <c r="DYY70"/>
      <c r="DYZ70"/>
      <c r="DZA70"/>
      <c r="DZB70"/>
      <c r="DZC70"/>
      <c r="DZD70"/>
      <c r="DZE70"/>
      <c r="DZF70"/>
      <c r="DZG70"/>
      <c r="DZH70"/>
      <c r="DZI70"/>
      <c r="DZJ70"/>
      <c r="DZK70"/>
      <c r="DZL70"/>
      <c r="DZM70"/>
      <c r="DZN70"/>
      <c r="DZO70"/>
      <c r="DZP70"/>
      <c r="DZQ70"/>
      <c r="DZR70"/>
      <c r="DZS70"/>
      <c r="DZT70"/>
      <c r="DZU70"/>
      <c r="DZV70"/>
      <c r="DZW70"/>
      <c r="DZX70"/>
      <c r="DZY70"/>
      <c r="DZZ70"/>
      <c r="EAA70"/>
      <c r="EAB70"/>
      <c r="EAC70"/>
      <c r="EAD70"/>
      <c r="EAE70"/>
      <c r="EAF70"/>
      <c r="EAG70"/>
      <c r="EAH70"/>
      <c r="EAI70"/>
      <c r="EAJ70"/>
      <c r="EAK70"/>
      <c r="EAL70"/>
      <c r="EAM70"/>
      <c r="EAN70"/>
      <c r="EAO70"/>
      <c r="EAP70"/>
      <c r="EAQ70"/>
      <c r="EAR70"/>
      <c r="EAS70"/>
      <c r="EAT70"/>
      <c r="EAU70"/>
      <c r="EAV70"/>
      <c r="EAW70"/>
      <c r="EAX70"/>
      <c r="EAY70"/>
      <c r="EAZ70"/>
      <c r="EBA70"/>
      <c r="EBB70"/>
      <c r="EBC70"/>
      <c r="EBD70"/>
      <c r="EBE70"/>
      <c r="EBF70"/>
      <c r="EBG70"/>
      <c r="EBH70"/>
      <c r="EBI70"/>
      <c r="EBJ70"/>
      <c r="EBK70"/>
      <c r="EBL70"/>
      <c r="EBM70"/>
      <c r="EBN70"/>
      <c r="EBO70"/>
      <c r="EBP70"/>
      <c r="EBQ70"/>
      <c r="EBR70"/>
      <c r="EBS70"/>
      <c r="EBT70"/>
      <c r="EBU70"/>
      <c r="EBV70"/>
      <c r="EBW70"/>
      <c r="EBX70"/>
      <c r="EBY70"/>
      <c r="EBZ70"/>
      <c r="ECA70"/>
      <c r="ECB70"/>
      <c r="ECC70"/>
      <c r="ECD70"/>
      <c r="ECE70"/>
      <c r="ECF70"/>
      <c r="ECG70"/>
      <c r="ECH70"/>
      <c r="ECI70"/>
      <c r="ECJ70"/>
      <c r="ECK70"/>
      <c r="ECL70"/>
      <c r="ECM70"/>
      <c r="ECN70"/>
      <c r="ECO70"/>
      <c r="ECP70"/>
      <c r="ECQ70"/>
      <c r="ECR70"/>
      <c r="ECS70"/>
      <c r="ECT70"/>
      <c r="ECU70"/>
      <c r="ECV70"/>
      <c r="ECW70"/>
      <c r="ECX70"/>
      <c r="ECY70"/>
      <c r="ECZ70"/>
      <c r="EDA70"/>
      <c r="EDB70"/>
      <c r="EDC70"/>
      <c r="EDD70"/>
      <c r="EDE70"/>
      <c r="EDF70"/>
      <c r="EDG70"/>
      <c r="EDH70"/>
      <c r="EDI70"/>
      <c r="EDJ70"/>
      <c r="EDK70"/>
      <c r="EDL70"/>
      <c r="EDM70"/>
      <c r="EDN70"/>
      <c r="EDO70"/>
      <c r="EDP70"/>
      <c r="EDQ70"/>
      <c r="EDR70"/>
      <c r="EDS70"/>
      <c r="EDT70"/>
      <c r="EDU70"/>
      <c r="EDV70"/>
      <c r="EDW70"/>
      <c r="EDX70"/>
      <c r="EDY70"/>
      <c r="EDZ70"/>
      <c r="EEA70"/>
      <c r="EEB70"/>
      <c r="EEC70"/>
      <c r="EED70"/>
      <c r="EEE70"/>
      <c r="EEF70"/>
      <c r="EEG70"/>
      <c r="EEH70"/>
      <c r="EEI70"/>
      <c r="EEJ70"/>
      <c r="EEK70"/>
      <c r="EEL70"/>
      <c r="EEM70"/>
      <c r="EEN70"/>
      <c r="EEO70"/>
      <c r="EEP70"/>
      <c r="EEQ70"/>
      <c r="EER70"/>
      <c r="EES70"/>
      <c r="EET70"/>
      <c r="EEU70"/>
      <c r="EEV70"/>
      <c r="EEW70"/>
      <c r="EEX70"/>
      <c r="EEY70"/>
      <c r="EEZ70"/>
      <c r="EFA70"/>
      <c r="EFB70"/>
      <c r="EFC70"/>
      <c r="EFD70"/>
      <c r="EFE70"/>
      <c r="EFF70"/>
      <c r="EFG70"/>
      <c r="EFH70"/>
      <c r="EFI70"/>
      <c r="EFJ70"/>
      <c r="EFK70"/>
      <c r="EFL70"/>
      <c r="EFM70"/>
      <c r="EFN70"/>
      <c r="EFO70"/>
      <c r="EFP70"/>
      <c r="EFQ70"/>
      <c r="EFR70"/>
      <c r="EFS70"/>
      <c r="EFT70"/>
      <c r="EFU70"/>
      <c r="EFV70"/>
      <c r="EFW70"/>
      <c r="EFX70"/>
      <c r="EFY70"/>
      <c r="EFZ70"/>
      <c r="EGA70"/>
      <c r="EGB70"/>
      <c r="EGC70"/>
      <c r="EGD70"/>
      <c r="EGE70"/>
      <c r="EGF70"/>
      <c r="EGG70"/>
      <c r="EGH70"/>
      <c r="EGI70"/>
      <c r="EGJ70"/>
      <c r="EGK70"/>
      <c r="EGL70"/>
      <c r="EGM70"/>
      <c r="EGN70"/>
      <c r="EGO70"/>
      <c r="EGP70"/>
      <c r="EGQ70"/>
      <c r="EGR70"/>
      <c r="EGS70"/>
      <c r="EGT70"/>
      <c r="EGU70"/>
      <c r="EGV70"/>
      <c r="EGW70"/>
      <c r="EGX70"/>
      <c r="EGY70"/>
      <c r="EGZ70"/>
      <c r="EHA70"/>
      <c r="EHB70"/>
      <c r="EHC70"/>
      <c r="EHD70"/>
      <c r="EHE70"/>
      <c r="EHF70"/>
      <c r="EHG70"/>
      <c r="EHH70"/>
      <c r="EHI70"/>
      <c r="EHJ70"/>
      <c r="EHK70"/>
      <c r="EHL70"/>
      <c r="EHM70"/>
      <c r="EHN70"/>
      <c r="EHO70"/>
      <c r="EHP70"/>
      <c r="EHQ70"/>
      <c r="EHR70"/>
      <c r="EHS70"/>
      <c r="EHT70"/>
      <c r="EHU70"/>
      <c r="EHV70"/>
      <c r="EHW70"/>
      <c r="EHX70"/>
      <c r="EHY70"/>
      <c r="EHZ70"/>
      <c r="EIA70"/>
      <c r="EIB70"/>
      <c r="EIC70"/>
      <c r="EID70"/>
      <c r="EIE70"/>
      <c r="EIF70"/>
      <c r="EIG70"/>
      <c r="EIH70"/>
      <c r="EII70"/>
      <c r="EIJ70"/>
      <c r="EIK70"/>
      <c r="EIL70"/>
      <c r="EIM70"/>
      <c r="EIN70"/>
      <c r="EIO70"/>
      <c r="EIP70"/>
      <c r="EIQ70"/>
      <c r="EIR70"/>
      <c r="EIS70"/>
      <c r="EIT70"/>
      <c r="EIU70"/>
      <c r="EIV70"/>
      <c r="EIW70"/>
      <c r="EIX70"/>
      <c r="EIY70"/>
      <c r="EIZ70"/>
      <c r="EJA70"/>
      <c r="EJB70"/>
      <c r="EJC70"/>
      <c r="EJD70"/>
      <c r="EJE70"/>
      <c r="EJF70"/>
      <c r="EJG70"/>
      <c r="EJH70"/>
      <c r="EJI70"/>
      <c r="EJJ70"/>
      <c r="EJK70"/>
      <c r="EJL70"/>
      <c r="EJM70"/>
      <c r="EJN70"/>
      <c r="EJO70"/>
      <c r="EJP70"/>
      <c r="EJQ70"/>
      <c r="EJR70"/>
      <c r="EJS70"/>
      <c r="EJT70"/>
      <c r="EJU70"/>
      <c r="EJV70"/>
      <c r="EJW70"/>
      <c r="EJX70"/>
      <c r="EJY70"/>
      <c r="EJZ70"/>
      <c r="EKA70"/>
      <c r="EKB70"/>
      <c r="EKC70"/>
      <c r="EKD70"/>
      <c r="EKE70"/>
      <c r="EKF70"/>
      <c r="EKG70"/>
      <c r="EKH70"/>
      <c r="EKI70"/>
      <c r="EKJ70"/>
      <c r="EKK70"/>
      <c r="EKL70"/>
      <c r="EKM70"/>
      <c r="EKN70"/>
      <c r="EKO70"/>
      <c r="EKP70"/>
      <c r="EKQ70"/>
      <c r="EKR70"/>
      <c r="EKS70"/>
      <c r="EKT70"/>
      <c r="EKU70"/>
      <c r="EKV70"/>
      <c r="EKW70"/>
      <c r="EKX70"/>
      <c r="EKY70"/>
      <c r="EKZ70"/>
      <c r="ELA70"/>
      <c r="ELB70"/>
      <c r="ELC70"/>
      <c r="ELD70"/>
      <c r="ELE70"/>
      <c r="ELF70"/>
      <c r="ELG70"/>
      <c r="ELH70"/>
      <c r="ELI70"/>
      <c r="ELJ70"/>
      <c r="ELK70"/>
      <c r="ELL70"/>
      <c r="ELM70"/>
      <c r="ELN70"/>
      <c r="ELO70"/>
      <c r="ELP70"/>
      <c r="ELQ70"/>
      <c r="ELR70"/>
      <c r="ELS70"/>
      <c r="ELT70"/>
      <c r="ELU70"/>
      <c r="ELV70"/>
      <c r="ELW70"/>
      <c r="ELX70"/>
      <c r="ELY70"/>
      <c r="ELZ70"/>
      <c r="EMA70"/>
      <c r="EMB70"/>
      <c r="EMC70"/>
      <c r="EMD70"/>
      <c r="EME70"/>
      <c r="EMF70"/>
      <c r="EMG70"/>
      <c r="EMH70"/>
      <c r="EMI70"/>
      <c r="EMJ70"/>
      <c r="EMK70"/>
      <c r="EML70"/>
      <c r="EMM70"/>
      <c r="EMN70"/>
      <c r="EMO70"/>
      <c r="EMP70"/>
      <c r="EMQ70"/>
      <c r="EMR70"/>
      <c r="EMS70"/>
      <c r="EMT70"/>
      <c r="EMU70"/>
      <c r="EMV70"/>
      <c r="EMW70"/>
      <c r="EMX70"/>
      <c r="EMY70"/>
      <c r="EMZ70"/>
      <c r="ENA70"/>
      <c r="ENB70"/>
      <c r="ENC70"/>
      <c r="END70"/>
      <c r="ENE70"/>
      <c r="ENF70"/>
      <c r="ENG70"/>
      <c r="ENH70"/>
      <c r="ENI70"/>
      <c r="ENJ70"/>
      <c r="ENK70"/>
      <c r="ENL70"/>
      <c r="ENM70"/>
      <c r="ENN70"/>
      <c r="ENO70"/>
      <c r="ENP70"/>
      <c r="ENQ70"/>
      <c r="ENR70"/>
      <c r="ENS70"/>
      <c r="ENT70"/>
      <c r="ENU70"/>
      <c r="ENV70"/>
      <c r="ENW70"/>
      <c r="ENX70"/>
      <c r="ENY70"/>
      <c r="ENZ70"/>
      <c r="EOA70"/>
      <c r="EOB70"/>
      <c r="EOC70"/>
      <c r="EOD70"/>
      <c r="EOE70"/>
      <c r="EOF70"/>
      <c r="EOG70"/>
      <c r="EOH70"/>
      <c r="EOI70"/>
      <c r="EOJ70"/>
      <c r="EOK70"/>
      <c r="EOL70"/>
      <c r="EOM70"/>
      <c r="EON70"/>
      <c r="EOO70"/>
      <c r="EOP70"/>
      <c r="EOQ70"/>
      <c r="EOR70"/>
      <c r="EOS70"/>
      <c r="EOT70"/>
      <c r="EOU70"/>
      <c r="EOV70"/>
      <c r="EOW70"/>
      <c r="EOX70"/>
      <c r="EOY70"/>
      <c r="EOZ70"/>
      <c r="EPA70"/>
      <c r="EPB70"/>
      <c r="EPC70"/>
      <c r="EPD70"/>
      <c r="EPE70"/>
      <c r="EPF70"/>
      <c r="EPG70"/>
      <c r="EPH70"/>
      <c r="EPI70"/>
      <c r="EPJ70"/>
      <c r="EPK70"/>
      <c r="EPL70"/>
      <c r="EPM70"/>
      <c r="EPN70"/>
      <c r="EPO70"/>
      <c r="EPP70"/>
      <c r="EPQ70"/>
      <c r="EPR70"/>
      <c r="EPS70"/>
      <c r="EPT70"/>
      <c r="EPU70"/>
      <c r="EPV70"/>
      <c r="EPW70"/>
      <c r="EPX70"/>
      <c r="EPY70"/>
      <c r="EPZ70"/>
      <c r="EQA70"/>
      <c r="EQB70"/>
      <c r="EQC70"/>
      <c r="EQD70"/>
      <c r="EQE70"/>
      <c r="EQF70"/>
      <c r="EQG70"/>
      <c r="EQH70"/>
      <c r="EQI70"/>
      <c r="EQJ70"/>
      <c r="EQK70"/>
      <c r="EQL70"/>
      <c r="EQM70"/>
      <c r="EQN70"/>
      <c r="EQO70"/>
      <c r="EQP70"/>
      <c r="EQQ70"/>
      <c r="EQR70"/>
      <c r="EQS70"/>
      <c r="EQT70"/>
      <c r="EQU70"/>
      <c r="EQV70"/>
      <c r="EQW70"/>
      <c r="EQX70"/>
      <c r="EQY70"/>
      <c r="EQZ70"/>
      <c r="ERA70"/>
      <c r="ERB70"/>
      <c r="ERC70"/>
      <c r="ERD70"/>
      <c r="ERE70"/>
      <c r="ERF70"/>
      <c r="ERG70"/>
      <c r="ERH70"/>
      <c r="ERI70"/>
      <c r="ERJ70"/>
      <c r="ERK70"/>
      <c r="ERL70"/>
      <c r="ERM70"/>
      <c r="ERN70"/>
      <c r="ERO70"/>
      <c r="ERP70"/>
      <c r="ERQ70"/>
      <c r="ERR70"/>
      <c r="ERS70"/>
      <c r="ERT70"/>
      <c r="ERU70"/>
      <c r="ERV70"/>
      <c r="ERW70"/>
      <c r="ERX70"/>
      <c r="ERY70"/>
      <c r="ERZ70"/>
      <c r="ESA70"/>
      <c r="ESB70"/>
      <c r="ESC70"/>
      <c r="ESD70"/>
      <c r="ESE70"/>
      <c r="ESF70"/>
      <c r="ESG70"/>
      <c r="ESH70"/>
      <c r="ESI70"/>
      <c r="ESJ70"/>
      <c r="ESK70"/>
      <c r="ESL70"/>
      <c r="ESM70"/>
      <c r="ESN70"/>
      <c r="ESO70"/>
      <c r="ESP70"/>
      <c r="ESQ70"/>
      <c r="ESR70"/>
      <c r="ESS70"/>
      <c r="EST70"/>
      <c r="ESU70"/>
      <c r="ESV70"/>
      <c r="ESW70"/>
      <c r="ESX70"/>
      <c r="ESY70"/>
      <c r="ESZ70"/>
      <c r="ETA70"/>
      <c r="ETB70"/>
      <c r="ETC70"/>
      <c r="ETD70"/>
      <c r="ETE70"/>
      <c r="ETF70"/>
      <c r="ETG70"/>
      <c r="ETH70"/>
      <c r="ETI70"/>
      <c r="ETJ70"/>
      <c r="ETK70"/>
      <c r="ETL70"/>
      <c r="ETM70"/>
      <c r="ETN70"/>
      <c r="ETO70"/>
      <c r="ETP70"/>
      <c r="ETQ70"/>
      <c r="ETR70"/>
      <c r="ETS70"/>
      <c r="ETT70"/>
      <c r="ETU70"/>
      <c r="ETV70"/>
      <c r="ETW70"/>
      <c r="ETX70"/>
      <c r="ETY70"/>
      <c r="ETZ70"/>
      <c r="EUA70"/>
      <c r="EUB70"/>
      <c r="EUC70"/>
      <c r="EUD70"/>
      <c r="EUE70"/>
      <c r="EUF70"/>
      <c r="EUG70"/>
      <c r="EUH70"/>
      <c r="EUI70"/>
      <c r="EUJ70"/>
      <c r="EUK70"/>
      <c r="EUL70"/>
      <c r="EUM70"/>
      <c r="EUN70"/>
      <c r="EUO70"/>
      <c r="EUP70"/>
      <c r="EUQ70"/>
      <c r="EUR70"/>
      <c r="EUS70"/>
      <c r="EUT70"/>
      <c r="EUU70"/>
      <c r="EUV70"/>
      <c r="EUW70"/>
      <c r="EUX70"/>
      <c r="EUY70"/>
      <c r="EUZ70"/>
      <c r="EVA70"/>
      <c r="EVB70"/>
      <c r="EVC70"/>
      <c r="EVD70"/>
      <c r="EVE70"/>
      <c r="EVF70"/>
      <c r="EVG70"/>
      <c r="EVH70"/>
      <c r="EVI70"/>
      <c r="EVJ70"/>
      <c r="EVK70"/>
      <c r="EVL70"/>
      <c r="EVM70"/>
      <c r="EVN70"/>
      <c r="EVO70"/>
      <c r="EVP70"/>
      <c r="EVQ70"/>
      <c r="EVR70"/>
      <c r="EVS70"/>
      <c r="EVT70"/>
      <c r="EVU70"/>
      <c r="EVV70"/>
      <c r="EVW70"/>
      <c r="EVX70"/>
      <c r="EVY70"/>
      <c r="EVZ70"/>
      <c r="EWA70"/>
      <c r="EWB70"/>
      <c r="EWC70"/>
      <c r="EWD70"/>
      <c r="EWE70"/>
      <c r="EWF70"/>
      <c r="EWG70"/>
      <c r="EWH70"/>
      <c r="EWI70"/>
      <c r="EWJ70"/>
      <c r="EWK70"/>
      <c r="EWL70"/>
      <c r="EWM70"/>
      <c r="EWN70"/>
      <c r="EWO70"/>
      <c r="EWP70"/>
      <c r="EWQ70"/>
      <c r="EWR70"/>
      <c r="EWS70"/>
      <c r="EWT70"/>
      <c r="EWU70"/>
      <c r="EWV70"/>
      <c r="EWW70"/>
      <c r="EWX70"/>
      <c r="EWY70"/>
      <c r="EWZ70"/>
      <c r="EXA70"/>
      <c r="EXB70"/>
      <c r="EXC70"/>
      <c r="EXD70"/>
      <c r="EXE70"/>
      <c r="EXF70"/>
      <c r="EXG70"/>
      <c r="EXH70"/>
      <c r="EXI70"/>
      <c r="EXJ70"/>
      <c r="EXK70"/>
      <c r="EXL70"/>
      <c r="EXM70"/>
      <c r="EXN70"/>
      <c r="EXO70"/>
      <c r="EXP70"/>
      <c r="EXQ70"/>
      <c r="EXR70"/>
      <c r="EXS70"/>
      <c r="EXT70"/>
      <c r="EXU70"/>
      <c r="EXV70"/>
      <c r="EXW70"/>
      <c r="EXX70"/>
      <c r="EXY70"/>
      <c r="EXZ70"/>
      <c r="EYA70"/>
      <c r="EYB70"/>
      <c r="EYC70"/>
      <c r="EYD70"/>
      <c r="EYE70"/>
      <c r="EYF70"/>
      <c r="EYG70"/>
      <c r="EYH70"/>
      <c r="EYI70"/>
      <c r="EYJ70"/>
      <c r="EYK70"/>
      <c r="EYL70"/>
      <c r="EYM70"/>
      <c r="EYN70"/>
      <c r="EYO70"/>
      <c r="EYP70"/>
      <c r="EYQ70"/>
      <c r="EYR70"/>
      <c r="EYS70"/>
      <c r="EYT70"/>
      <c r="EYU70"/>
      <c r="EYV70"/>
      <c r="EYW70"/>
      <c r="EYX70"/>
      <c r="EYY70"/>
      <c r="EYZ70"/>
      <c r="EZA70"/>
      <c r="EZB70"/>
      <c r="EZC70"/>
      <c r="EZD70"/>
      <c r="EZE70"/>
      <c r="EZF70"/>
      <c r="EZG70"/>
      <c r="EZH70"/>
      <c r="EZI70"/>
      <c r="EZJ70"/>
      <c r="EZK70"/>
      <c r="EZL70"/>
      <c r="EZM70"/>
      <c r="EZN70"/>
      <c r="EZO70"/>
      <c r="EZP70"/>
      <c r="EZQ70"/>
      <c r="EZR70"/>
      <c r="EZS70"/>
      <c r="EZT70"/>
      <c r="EZU70"/>
      <c r="EZV70"/>
      <c r="EZW70"/>
      <c r="EZX70"/>
      <c r="EZY70"/>
      <c r="EZZ70"/>
      <c r="FAA70"/>
      <c r="FAB70"/>
      <c r="FAC70"/>
      <c r="FAD70"/>
      <c r="FAE70"/>
      <c r="FAF70"/>
      <c r="FAG70"/>
      <c r="FAH70"/>
      <c r="FAI70"/>
      <c r="FAJ70"/>
      <c r="FAK70"/>
      <c r="FAL70"/>
      <c r="FAM70"/>
      <c r="FAN70"/>
      <c r="FAO70"/>
      <c r="FAP70"/>
      <c r="FAQ70"/>
      <c r="FAR70"/>
      <c r="FAS70"/>
      <c r="FAT70"/>
      <c r="FAU70"/>
      <c r="FAV70"/>
      <c r="FAW70"/>
      <c r="FAX70"/>
      <c r="FAY70"/>
      <c r="FAZ70"/>
      <c r="FBA70"/>
      <c r="FBB70"/>
      <c r="FBC70"/>
      <c r="FBD70"/>
      <c r="FBE70"/>
      <c r="FBF70"/>
      <c r="FBG70"/>
      <c r="FBH70"/>
      <c r="FBI70"/>
      <c r="FBJ70"/>
      <c r="FBK70"/>
      <c r="FBL70"/>
      <c r="FBM70"/>
      <c r="FBN70"/>
      <c r="FBO70"/>
      <c r="FBP70"/>
      <c r="FBQ70"/>
      <c r="FBR70"/>
      <c r="FBS70"/>
      <c r="FBT70"/>
      <c r="FBU70"/>
      <c r="FBV70"/>
      <c r="FBW70"/>
      <c r="FBX70"/>
      <c r="FBY70"/>
      <c r="FBZ70"/>
      <c r="FCA70"/>
      <c r="FCB70"/>
      <c r="FCC70"/>
      <c r="FCD70"/>
      <c r="FCE70"/>
      <c r="FCF70"/>
      <c r="FCG70"/>
      <c r="FCH70"/>
      <c r="FCI70"/>
      <c r="FCJ70"/>
      <c r="FCK70"/>
      <c r="FCL70"/>
      <c r="FCM70"/>
      <c r="FCN70"/>
      <c r="FCO70"/>
      <c r="FCP70"/>
      <c r="FCQ70"/>
      <c r="FCR70"/>
      <c r="FCS70"/>
      <c r="FCT70"/>
      <c r="FCU70"/>
      <c r="FCV70"/>
      <c r="FCW70"/>
      <c r="FCX70"/>
      <c r="FCY70"/>
      <c r="FCZ70"/>
      <c r="FDA70"/>
      <c r="FDB70"/>
      <c r="FDC70"/>
      <c r="FDD70"/>
      <c r="FDE70"/>
      <c r="FDF70"/>
      <c r="FDG70"/>
      <c r="FDH70"/>
      <c r="FDI70"/>
      <c r="FDJ70"/>
      <c r="FDK70"/>
      <c r="FDL70"/>
      <c r="FDM70"/>
      <c r="FDN70"/>
      <c r="FDO70"/>
      <c r="FDP70"/>
      <c r="FDQ70"/>
      <c r="FDR70"/>
      <c r="FDS70"/>
      <c r="FDT70"/>
      <c r="FDU70"/>
      <c r="FDV70"/>
      <c r="FDW70"/>
      <c r="FDX70"/>
      <c r="FDY70"/>
      <c r="FDZ70"/>
      <c r="FEA70"/>
      <c r="FEB70"/>
      <c r="FEC70"/>
      <c r="FED70"/>
      <c r="FEE70"/>
      <c r="FEF70"/>
      <c r="FEG70"/>
      <c r="FEH70"/>
      <c r="FEI70"/>
      <c r="FEJ70"/>
      <c r="FEK70"/>
      <c r="FEL70"/>
      <c r="FEM70"/>
      <c r="FEN70"/>
      <c r="FEO70"/>
      <c r="FEP70"/>
      <c r="FEQ70"/>
      <c r="FER70"/>
      <c r="FES70"/>
      <c r="FET70"/>
      <c r="FEU70"/>
      <c r="FEV70"/>
      <c r="FEW70"/>
      <c r="FEX70"/>
      <c r="FEY70"/>
      <c r="FEZ70"/>
      <c r="FFA70"/>
      <c r="FFB70"/>
      <c r="FFC70"/>
      <c r="FFD70"/>
      <c r="FFE70"/>
      <c r="FFF70"/>
      <c r="FFG70"/>
      <c r="FFH70"/>
      <c r="FFI70"/>
      <c r="FFJ70"/>
      <c r="FFK70"/>
      <c r="FFL70"/>
      <c r="FFM70"/>
      <c r="FFN70"/>
      <c r="FFO70"/>
      <c r="FFP70"/>
      <c r="FFQ70"/>
      <c r="FFR70"/>
      <c r="FFS70"/>
      <c r="FFT70"/>
      <c r="FFU70"/>
      <c r="FFV70"/>
      <c r="FFW70"/>
      <c r="FFX70"/>
      <c r="FFY70"/>
      <c r="FFZ70"/>
      <c r="FGA70"/>
      <c r="FGB70"/>
      <c r="FGC70"/>
      <c r="FGD70"/>
      <c r="FGE70"/>
      <c r="FGF70"/>
      <c r="FGG70"/>
      <c r="FGH70"/>
      <c r="FGI70"/>
      <c r="FGJ70"/>
      <c r="FGK70"/>
      <c r="FGL70"/>
      <c r="FGM70"/>
      <c r="FGN70"/>
      <c r="FGO70"/>
      <c r="FGP70"/>
      <c r="FGQ70"/>
      <c r="FGR70"/>
      <c r="FGS70"/>
      <c r="FGT70"/>
      <c r="FGU70"/>
      <c r="FGV70"/>
      <c r="FGW70"/>
      <c r="FGX70"/>
      <c r="FGY70"/>
      <c r="FGZ70"/>
      <c r="FHA70"/>
      <c r="FHB70"/>
      <c r="FHC70"/>
      <c r="FHD70"/>
      <c r="FHE70"/>
      <c r="FHF70"/>
      <c r="FHG70"/>
      <c r="FHH70"/>
      <c r="FHI70"/>
      <c r="FHJ70"/>
      <c r="FHK70"/>
      <c r="FHL70"/>
      <c r="FHM70"/>
      <c r="FHN70"/>
      <c r="FHO70"/>
      <c r="FHP70"/>
      <c r="FHQ70"/>
      <c r="FHR70"/>
      <c r="FHS70"/>
      <c r="FHT70"/>
      <c r="FHU70"/>
      <c r="FHV70"/>
      <c r="FHW70"/>
      <c r="FHX70"/>
      <c r="FHY70"/>
      <c r="FHZ70"/>
      <c r="FIA70"/>
      <c r="FIB70"/>
      <c r="FIC70"/>
      <c r="FID70"/>
      <c r="FIE70"/>
      <c r="FIF70"/>
      <c r="FIG70"/>
      <c r="FIH70"/>
      <c r="FII70"/>
      <c r="FIJ70"/>
      <c r="FIK70"/>
      <c r="FIL70"/>
      <c r="FIM70"/>
      <c r="FIN70"/>
      <c r="FIO70"/>
      <c r="FIP70"/>
      <c r="FIQ70"/>
      <c r="FIR70"/>
      <c r="FIS70"/>
      <c r="FIT70"/>
      <c r="FIU70"/>
      <c r="FIV70"/>
      <c r="FIW70"/>
      <c r="FIX70"/>
      <c r="FIY70"/>
      <c r="FIZ70"/>
      <c r="FJA70"/>
      <c r="FJB70"/>
      <c r="FJC70"/>
      <c r="FJD70"/>
      <c r="FJE70"/>
      <c r="FJF70"/>
      <c r="FJG70"/>
      <c r="FJH70"/>
      <c r="FJI70"/>
      <c r="FJJ70"/>
      <c r="FJK70"/>
      <c r="FJL70"/>
      <c r="FJM70"/>
      <c r="FJN70"/>
      <c r="FJO70"/>
      <c r="FJP70"/>
      <c r="FJQ70"/>
      <c r="FJR70"/>
      <c r="FJS70"/>
      <c r="FJT70"/>
      <c r="FJU70"/>
      <c r="FJV70"/>
      <c r="FJW70"/>
      <c r="FJX70"/>
      <c r="FJY70"/>
      <c r="FJZ70"/>
      <c r="FKA70"/>
      <c r="FKB70"/>
      <c r="FKC70"/>
      <c r="FKD70"/>
      <c r="FKE70"/>
      <c r="FKF70"/>
      <c r="FKG70"/>
      <c r="FKH70"/>
      <c r="FKI70"/>
      <c r="FKJ70"/>
      <c r="FKK70"/>
      <c r="FKL70"/>
      <c r="FKM70"/>
      <c r="FKN70"/>
      <c r="FKO70"/>
      <c r="FKP70"/>
      <c r="FKQ70"/>
      <c r="FKR70"/>
      <c r="FKS70"/>
      <c r="FKT70"/>
      <c r="FKU70"/>
      <c r="FKV70"/>
      <c r="FKW70"/>
      <c r="FKX70"/>
      <c r="FKY70"/>
      <c r="FKZ70"/>
      <c r="FLA70"/>
      <c r="FLB70"/>
      <c r="FLC70"/>
      <c r="FLD70"/>
      <c r="FLE70"/>
      <c r="FLF70"/>
      <c r="FLG70"/>
      <c r="FLH70"/>
      <c r="FLI70"/>
      <c r="FLJ70"/>
      <c r="FLK70"/>
      <c r="FLL70"/>
      <c r="FLM70"/>
      <c r="FLN70"/>
      <c r="FLO70"/>
      <c r="FLP70"/>
      <c r="FLQ70"/>
      <c r="FLR70"/>
      <c r="FLS70"/>
      <c r="FLT70"/>
      <c r="FLU70"/>
      <c r="FLV70"/>
      <c r="FLW70"/>
      <c r="FLX70"/>
      <c r="FLY70"/>
      <c r="FLZ70"/>
      <c r="FMA70"/>
      <c r="FMB70"/>
      <c r="FMC70"/>
      <c r="FMD70"/>
      <c r="FME70"/>
      <c r="FMF70"/>
      <c r="FMG70"/>
      <c r="FMH70"/>
      <c r="FMI70"/>
      <c r="FMJ70"/>
      <c r="FMK70"/>
      <c r="FML70"/>
      <c r="FMM70"/>
      <c r="FMN70"/>
      <c r="FMO70"/>
      <c r="FMP70"/>
      <c r="FMQ70"/>
      <c r="FMR70"/>
      <c r="FMS70"/>
      <c r="FMT70"/>
      <c r="FMU70"/>
      <c r="FMV70"/>
      <c r="FMW70"/>
      <c r="FMX70"/>
      <c r="FMY70"/>
      <c r="FMZ70"/>
      <c r="FNA70"/>
      <c r="FNB70"/>
      <c r="FNC70"/>
      <c r="FND70"/>
      <c r="FNE70"/>
      <c r="FNF70"/>
      <c r="FNG70"/>
      <c r="FNH70"/>
      <c r="FNI70"/>
      <c r="FNJ70"/>
      <c r="FNK70"/>
      <c r="FNL70"/>
      <c r="FNM70"/>
      <c r="FNN70"/>
      <c r="FNO70"/>
      <c r="FNP70"/>
      <c r="FNQ70"/>
      <c r="FNR70"/>
      <c r="FNS70"/>
      <c r="FNT70"/>
      <c r="FNU70"/>
      <c r="FNV70"/>
      <c r="FNW70"/>
      <c r="FNX70"/>
      <c r="FNY70"/>
      <c r="FNZ70"/>
      <c r="FOA70"/>
      <c r="FOB70"/>
      <c r="FOC70"/>
      <c r="FOD70"/>
      <c r="FOE70"/>
      <c r="FOF70"/>
      <c r="FOG70"/>
      <c r="FOH70"/>
      <c r="FOI70"/>
      <c r="FOJ70"/>
      <c r="FOK70"/>
      <c r="FOL70"/>
      <c r="FOM70"/>
      <c r="FON70"/>
      <c r="FOO70"/>
      <c r="FOP70"/>
      <c r="FOQ70"/>
      <c r="FOR70"/>
      <c r="FOS70"/>
      <c r="FOT70"/>
      <c r="FOU70"/>
      <c r="FOV70"/>
      <c r="FOW70"/>
      <c r="FOX70"/>
      <c r="FOY70"/>
      <c r="FOZ70"/>
      <c r="FPA70"/>
      <c r="FPB70"/>
      <c r="FPC70"/>
      <c r="FPD70"/>
      <c r="FPE70"/>
      <c r="FPF70"/>
      <c r="FPG70"/>
      <c r="FPH70"/>
      <c r="FPI70"/>
      <c r="FPJ70"/>
      <c r="FPK70"/>
      <c r="FPL70"/>
      <c r="FPM70"/>
      <c r="FPN70"/>
      <c r="FPO70"/>
      <c r="FPP70"/>
      <c r="FPQ70"/>
      <c r="FPR70"/>
      <c r="FPS70"/>
      <c r="FPT70"/>
      <c r="FPU70"/>
      <c r="FPV70"/>
      <c r="FPW70"/>
      <c r="FPX70"/>
      <c r="FPY70"/>
      <c r="FPZ70"/>
      <c r="FQA70"/>
      <c r="FQB70"/>
      <c r="FQC70"/>
      <c r="FQD70"/>
      <c r="FQE70"/>
      <c r="FQF70"/>
      <c r="FQG70"/>
      <c r="FQH70"/>
      <c r="FQI70"/>
      <c r="FQJ70"/>
      <c r="FQK70"/>
      <c r="FQL70"/>
      <c r="FQM70"/>
      <c r="FQN70"/>
      <c r="FQO70"/>
      <c r="FQP70"/>
      <c r="FQQ70"/>
      <c r="FQR70"/>
      <c r="FQS70"/>
      <c r="FQT70"/>
      <c r="FQU70"/>
      <c r="FQV70"/>
      <c r="FQW70"/>
      <c r="FQX70"/>
      <c r="FQY70"/>
      <c r="FQZ70"/>
      <c r="FRA70"/>
      <c r="FRB70"/>
      <c r="FRC70"/>
      <c r="FRD70"/>
      <c r="FRE70"/>
      <c r="FRF70"/>
      <c r="FRG70"/>
      <c r="FRH70"/>
      <c r="FRI70"/>
      <c r="FRJ70"/>
      <c r="FRK70"/>
      <c r="FRL70"/>
      <c r="FRM70"/>
      <c r="FRN70"/>
      <c r="FRO70"/>
      <c r="FRP70"/>
      <c r="FRQ70"/>
      <c r="FRR70"/>
      <c r="FRS70"/>
      <c r="FRT70"/>
      <c r="FRU70"/>
      <c r="FRV70"/>
      <c r="FRW70"/>
      <c r="FRX70"/>
      <c r="FRY70"/>
      <c r="FRZ70"/>
      <c r="FSA70"/>
      <c r="FSB70"/>
      <c r="FSC70"/>
      <c r="FSD70"/>
      <c r="FSE70"/>
      <c r="FSF70"/>
      <c r="FSG70"/>
      <c r="FSH70"/>
      <c r="FSI70"/>
      <c r="FSJ70"/>
      <c r="FSK70"/>
      <c r="FSL70"/>
      <c r="FSM70"/>
      <c r="FSN70"/>
      <c r="FSO70"/>
      <c r="FSP70"/>
      <c r="FSQ70"/>
      <c r="FSR70"/>
      <c r="FSS70"/>
      <c r="FST70"/>
      <c r="FSU70"/>
      <c r="FSV70"/>
      <c r="FSW70"/>
      <c r="FSX70"/>
      <c r="FSY70"/>
      <c r="FSZ70"/>
      <c r="FTA70"/>
      <c r="FTB70"/>
      <c r="FTC70"/>
      <c r="FTD70"/>
      <c r="FTE70"/>
      <c r="FTF70"/>
      <c r="FTG70"/>
      <c r="FTH70"/>
      <c r="FTI70"/>
      <c r="FTJ70"/>
      <c r="FTK70"/>
      <c r="FTL70"/>
      <c r="FTM70"/>
      <c r="FTN70"/>
      <c r="FTO70"/>
      <c r="FTP70"/>
      <c r="FTQ70"/>
      <c r="FTR70"/>
      <c r="FTS70"/>
      <c r="FTT70"/>
      <c r="FTU70"/>
      <c r="FTV70"/>
      <c r="FTW70"/>
      <c r="FTX70"/>
      <c r="FTY70"/>
      <c r="FTZ70"/>
      <c r="FUA70"/>
      <c r="FUB70"/>
      <c r="FUC70"/>
      <c r="FUD70"/>
      <c r="FUE70"/>
      <c r="FUF70"/>
      <c r="FUG70"/>
      <c r="FUH70"/>
      <c r="FUI70"/>
      <c r="FUJ70"/>
      <c r="FUK70"/>
      <c r="FUL70"/>
      <c r="FUM70"/>
      <c r="FUN70"/>
      <c r="FUO70"/>
      <c r="FUP70"/>
      <c r="FUQ70"/>
      <c r="FUR70"/>
      <c r="FUS70"/>
      <c r="FUT70"/>
      <c r="FUU70"/>
      <c r="FUV70"/>
      <c r="FUW70"/>
      <c r="FUX70"/>
      <c r="FUY70"/>
      <c r="FUZ70"/>
      <c r="FVA70"/>
      <c r="FVB70"/>
      <c r="FVC70"/>
      <c r="FVD70"/>
      <c r="FVE70"/>
      <c r="FVF70"/>
      <c r="FVG70"/>
      <c r="FVH70"/>
      <c r="FVI70"/>
      <c r="FVJ70"/>
      <c r="FVK70"/>
      <c r="FVL70"/>
      <c r="FVM70"/>
      <c r="FVN70"/>
      <c r="FVO70"/>
      <c r="FVP70"/>
      <c r="FVQ70"/>
      <c r="FVR70"/>
      <c r="FVS70"/>
      <c r="FVT70"/>
      <c r="FVU70"/>
      <c r="FVV70"/>
      <c r="FVW70"/>
      <c r="FVX70"/>
      <c r="FVY70"/>
      <c r="FVZ70"/>
      <c r="FWA70"/>
      <c r="FWB70"/>
      <c r="FWC70"/>
      <c r="FWD70"/>
      <c r="FWE70"/>
      <c r="FWF70"/>
      <c r="FWG70"/>
      <c r="FWH70"/>
      <c r="FWI70"/>
      <c r="FWJ70"/>
      <c r="FWK70"/>
      <c r="FWL70"/>
      <c r="FWM70"/>
      <c r="FWN70"/>
      <c r="FWO70"/>
      <c r="FWP70"/>
      <c r="FWQ70"/>
      <c r="FWR70"/>
      <c r="FWS70"/>
      <c r="FWT70"/>
      <c r="FWU70"/>
      <c r="FWV70"/>
      <c r="FWW70"/>
      <c r="FWX70"/>
      <c r="FWY70"/>
      <c r="FWZ70"/>
      <c r="FXA70"/>
      <c r="FXB70"/>
      <c r="FXC70"/>
      <c r="FXD70"/>
      <c r="FXE70"/>
      <c r="FXF70"/>
      <c r="FXG70"/>
      <c r="FXH70"/>
      <c r="FXI70"/>
      <c r="FXJ70"/>
      <c r="FXK70"/>
      <c r="FXL70"/>
      <c r="FXM70"/>
      <c r="FXN70"/>
      <c r="FXO70"/>
      <c r="FXP70"/>
      <c r="FXQ70"/>
      <c r="FXR70"/>
      <c r="FXS70"/>
      <c r="FXT70"/>
      <c r="FXU70"/>
      <c r="FXV70"/>
      <c r="FXW70"/>
      <c r="FXX70"/>
      <c r="FXY70"/>
      <c r="FXZ70"/>
      <c r="FYA70"/>
      <c r="FYB70"/>
      <c r="FYC70"/>
      <c r="FYD70"/>
      <c r="FYE70"/>
      <c r="FYF70"/>
      <c r="FYG70"/>
      <c r="FYH70"/>
      <c r="FYI70"/>
      <c r="FYJ70"/>
      <c r="FYK70"/>
      <c r="FYL70"/>
      <c r="FYM70"/>
      <c r="FYN70"/>
      <c r="FYO70"/>
      <c r="FYP70"/>
      <c r="FYQ70"/>
      <c r="FYR70"/>
      <c r="FYS70"/>
      <c r="FYT70"/>
      <c r="FYU70"/>
      <c r="FYV70"/>
      <c r="FYW70"/>
      <c r="FYX70"/>
      <c r="FYY70"/>
      <c r="FYZ70"/>
      <c r="FZA70"/>
      <c r="FZB70"/>
      <c r="FZC70"/>
      <c r="FZD70"/>
      <c r="FZE70"/>
      <c r="FZF70"/>
      <c r="FZG70"/>
      <c r="FZH70"/>
      <c r="FZI70"/>
      <c r="FZJ70"/>
      <c r="FZK70"/>
      <c r="FZL70"/>
      <c r="FZM70"/>
      <c r="FZN70"/>
      <c r="FZO70"/>
      <c r="FZP70"/>
      <c r="FZQ70"/>
      <c r="FZR70"/>
      <c r="FZS70"/>
      <c r="FZT70"/>
      <c r="FZU70"/>
      <c r="FZV70"/>
      <c r="FZW70"/>
      <c r="FZX70"/>
      <c r="FZY70"/>
      <c r="FZZ70"/>
      <c r="GAA70"/>
      <c r="GAB70"/>
      <c r="GAC70"/>
      <c r="GAD70"/>
      <c r="GAE70"/>
      <c r="GAF70"/>
      <c r="GAG70"/>
      <c r="GAH70"/>
      <c r="GAI70"/>
      <c r="GAJ70"/>
      <c r="GAK70"/>
      <c r="GAL70"/>
      <c r="GAM70"/>
      <c r="GAN70"/>
      <c r="GAO70"/>
      <c r="GAP70"/>
      <c r="GAQ70"/>
      <c r="GAR70"/>
      <c r="GAS70"/>
      <c r="GAT70"/>
      <c r="GAU70"/>
      <c r="GAV70"/>
      <c r="GAW70"/>
      <c r="GAX70"/>
      <c r="GAY70"/>
      <c r="GAZ70"/>
      <c r="GBA70"/>
      <c r="GBB70"/>
      <c r="GBC70"/>
      <c r="GBD70"/>
      <c r="GBE70"/>
      <c r="GBF70"/>
      <c r="GBG70"/>
      <c r="GBH70"/>
      <c r="GBI70"/>
      <c r="GBJ70"/>
      <c r="GBK70"/>
      <c r="GBL70"/>
      <c r="GBM70"/>
      <c r="GBN70"/>
      <c r="GBO70"/>
      <c r="GBP70"/>
      <c r="GBQ70"/>
      <c r="GBR70"/>
      <c r="GBS70"/>
      <c r="GBT70"/>
      <c r="GBU70"/>
      <c r="GBV70"/>
      <c r="GBW70"/>
      <c r="GBX70"/>
      <c r="GBY70"/>
      <c r="GBZ70"/>
      <c r="GCA70"/>
      <c r="GCB70"/>
      <c r="GCC70"/>
      <c r="GCD70"/>
      <c r="GCE70"/>
      <c r="GCF70"/>
      <c r="GCG70"/>
      <c r="GCH70"/>
      <c r="GCI70"/>
      <c r="GCJ70"/>
      <c r="GCK70"/>
      <c r="GCL70"/>
      <c r="GCM70"/>
      <c r="GCN70"/>
      <c r="GCO70"/>
      <c r="GCP70"/>
      <c r="GCQ70"/>
      <c r="GCR70"/>
      <c r="GCS70"/>
      <c r="GCT70"/>
      <c r="GCU70"/>
      <c r="GCV70"/>
      <c r="GCW70"/>
      <c r="GCX70"/>
      <c r="GCY70"/>
      <c r="GCZ70"/>
      <c r="GDA70"/>
      <c r="GDB70"/>
      <c r="GDC70"/>
      <c r="GDD70"/>
      <c r="GDE70"/>
      <c r="GDF70"/>
      <c r="GDG70"/>
      <c r="GDH70"/>
      <c r="GDI70"/>
      <c r="GDJ70"/>
      <c r="GDK70"/>
      <c r="GDL70"/>
      <c r="GDM70"/>
      <c r="GDN70"/>
      <c r="GDO70"/>
      <c r="GDP70"/>
      <c r="GDQ70"/>
      <c r="GDR70"/>
      <c r="GDS70"/>
      <c r="GDT70"/>
      <c r="GDU70"/>
      <c r="GDV70"/>
      <c r="GDW70"/>
      <c r="GDX70"/>
      <c r="GDY70"/>
      <c r="GDZ70"/>
      <c r="GEA70"/>
      <c r="GEB70"/>
      <c r="GEC70"/>
      <c r="GED70"/>
      <c r="GEE70"/>
      <c r="GEF70"/>
      <c r="GEG70"/>
      <c r="GEH70"/>
      <c r="GEI70"/>
      <c r="GEJ70"/>
      <c r="GEK70"/>
      <c r="GEL70"/>
      <c r="GEM70"/>
      <c r="GEN70"/>
      <c r="GEO70"/>
      <c r="GEP70"/>
      <c r="GEQ70"/>
      <c r="GER70"/>
      <c r="GES70"/>
      <c r="GET70"/>
      <c r="GEU70"/>
      <c r="GEV70"/>
      <c r="GEW70"/>
      <c r="GEX70"/>
      <c r="GEY70"/>
      <c r="GEZ70"/>
      <c r="GFA70"/>
      <c r="GFB70"/>
      <c r="GFC70"/>
      <c r="GFD70"/>
      <c r="GFE70"/>
      <c r="GFF70"/>
      <c r="GFG70"/>
      <c r="GFH70"/>
      <c r="GFI70"/>
      <c r="GFJ70"/>
      <c r="GFK70"/>
      <c r="GFL70"/>
      <c r="GFM70"/>
      <c r="GFN70"/>
      <c r="GFO70"/>
      <c r="GFP70"/>
      <c r="GFQ70"/>
      <c r="GFR70"/>
      <c r="GFS70"/>
      <c r="GFT70"/>
      <c r="GFU70"/>
      <c r="GFV70"/>
      <c r="GFW70"/>
      <c r="GFX70"/>
      <c r="GFY70"/>
      <c r="GFZ70"/>
      <c r="GGA70"/>
      <c r="GGB70"/>
      <c r="GGC70"/>
      <c r="GGD70"/>
      <c r="GGE70"/>
      <c r="GGF70"/>
      <c r="GGG70"/>
      <c r="GGH70"/>
      <c r="GGI70"/>
      <c r="GGJ70"/>
      <c r="GGK70"/>
      <c r="GGL70"/>
      <c r="GGM70"/>
      <c r="GGN70"/>
      <c r="GGO70"/>
      <c r="GGP70"/>
      <c r="GGQ70"/>
      <c r="GGR70"/>
      <c r="GGS70"/>
      <c r="GGT70"/>
      <c r="GGU70"/>
      <c r="GGV70"/>
      <c r="GGW70"/>
      <c r="GGX70"/>
      <c r="GGY70"/>
      <c r="GGZ70"/>
      <c r="GHA70"/>
      <c r="GHB70"/>
      <c r="GHC70"/>
      <c r="GHD70"/>
      <c r="GHE70"/>
      <c r="GHF70"/>
      <c r="GHG70"/>
      <c r="GHH70"/>
      <c r="GHI70"/>
      <c r="GHJ70"/>
      <c r="GHK70"/>
      <c r="GHL70"/>
      <c r="GHM70"/>
      <c r="GHN70"/>
      <c r="GHO70"/>
      <c r="GHP70"/>
      <c r="GHQ70"/>
      <c r="GHR70"/>
      <c r="GHS70"/>
      <c r="GHT70"/>
      <c r="GHU70"/>
      <c r="GHV70"/>
      <c r="GHW70"/>
      <c r="GHX70"/>
      <c r="GHY70"/>
      <c r="GHZ70"/>
      <c r="GIA70"/>
      <c r="GIB70"/>
      <c r="GIC70"/>
      <c r="GID70"/>
      <c r="GIE70"/>
      <c r="GIF70"/>
      <c r="GIG70"/>
      <c r="GIH70"/>
      <c r="GII70"/>
      <c r="GIJ70"/>
      <c r="GIK70"/>
      <c r="GIL70"/>
      <c r="GIM70"/>
      <c r="GIN70"/>
      <c r="GIO70"/>
      <c r="GIP70"/>
      <c r="GIQ70"/>
      <c r="GIR70"/>
      <c r="GIS70"/>
      <c r="GIT70"/>
      <c r="GIU70"/>
      <c r="GIV70"/>
      <c r="GIW70"/>
      <c r="GIX70"/>
      <c r="GIY70"/>
      <c r="GIZ70"/>
      <c r="GJA70"/>
      <c r="GJB70"/>
      <c r="GJC70"/>
      <c r="GJD70"/>
      <c r="GJE70"/>
      <c r="GJF70"/>
      <c r="GJG70"/>
      <c r="GJH70"/>
      <c r="GJI70"/>
      <c r="GJJ70"/>
      <c r="GJK70"/>
      <c r="GJL70"/>
      <c r="GJM70"/>
      <c r="GJN70"/>
      <c r="GJO70"/>
      <c r="GJP70"/>
      <c r="GJQ70"/>
      <c r="GJR70"/>
      <c r="GJS70"/>
      <c r="GJT70"/>
      <c r="GJU70"/>
      <c r="GJV70"/>
      <c r="GJW70"/>
      <c r="GJX70"/>
      <c r="GJY70"/>
      <c r="GJZ70"/>
      <c r="GKA70"/>
      <c r="GKB70"/>
      <c r="GKC70"/>
      <c r="GKD70"/>
      <c r="GKE70"/>
      <c r="GKF70"/>
      <c r="GKG70"/>
      <c r="GKH70"/>
      <c r="GKI70"/>
      <c r="GKJ70"/>
      <c r="GKK70"/>
      <c r="GKL70"/>
      <c r="GKM70"/>
      <c r="GKN70"/>
      <c r="GKO70"/>
      <c r="GKP70"/>
      <c r="GKQ70"/>
      <c r="GKR70"/>
      <c r="GKS70"/>
      <c r="GKT70"/>
      <c r="GKU70"/>
      <c r="GKV70"/>
      <c r="GKW70"/>
      <c r="GKX70"/>
      <c r="GKY70"/>
      <c r="GKZ70"/>
      <c r="GLA70"/>
      <c r="GLB70"/>
      <c r="GLC70"/>
      <c r="GLD70"/>
      <c r="GLE70"/>
      <c r="GLF70"/>
      <c r="GLG70"/>
      <c r="GLH70"/>
      <c r="GLI70"/>
      <c r="GLJ70"/>
      <c r="GLK70"/>
      <c r="GLL70"/>
      <c r="GLM70"/>
      <c r="GLN70"/>
      <c r="GLO70"/>
      <c r="GLP70"/>
      <c r="GLQ70"/>
      <c r="GLR70"/>
      <c r="GLS70"/>
      <c r="GLT70"/>
      <c r="GLU70"/>
      <c r="GLV70"/>
      <c r="GLW70"/>
      <c r="GLX70"/>
      <c r="GLY70"/>
      <c r="GLZ70"/>
      <c r="GMA70"/>
      <c r="GMB70"/>
      <c r="GMC70"/>
      <c r="GMD70"/>
      <c r="GME70"/>
      <c r="GMF70"/>
      <c r="GMG70"/>
      <c r="GMH70"/>
      <c r="GMI70"/>
      <c r="GMJ70"/>
      <c r="GMK70"/>
      <c r="GML70"/>
      <c r="GMM70"/>
      <c r="GMN70"/>
      <c r="GMO70"/>
      <c r="GMP70"/>
      <c r="GMQ70"/>
      <c r="GMR70"/>
      <c r="GMS70"/>
      <c r="GMT70"/>
      <c r="GMU70"/>
      <c r="GMV70"/>
      <c r="GMW70"/>
      <c r="GMX70"/>
      <c r="GMY70"/>
      <c r="GMZ70"/>
      <c r="GNA70"/>
      <c r="GNB70"/>
      <c r="GNC70"/>
      <c r="GND70"/>
      <c r="GNE70"/>
      <c r="GNF70"/>
      <c r="GNG70"/>
      <c r="GNH70"/>
      <c r="GNI70"/>
      <c r="GNJ70"/>
      <c r="GNK70"/>
      <c r="GNL70"/>
      <c r="GNM70"/>
      <c r="GNN70"/>
      <c r="GNO70"/>
      <c r="GNP70"/>
      <c r="GNQ70"/>
      <c r="GNR70"/>
      <c r="GNS70"/>
      <c r="GNT70"/>
      <c r="GNU70"/>
      <c r="GNV70"/>
      <c r="GNW70"/>
      <c r="GNX70"/>
      <c r="GNY70"/>
      <c r="GNZ70"/>
      <c r="GOA70"/>
      <c r="GOB70"/>
      <c r="GOC70"/>
      <c r="GOD70"/>
      <c r="GOE70"/>
      <c r="GOF70"/>
      <c r="GOG70"/>
      <c r="GOH70"/>
      <c r="GOI70"/>
      <c r="GOJ70"/>
      <c r="GOK70"/>
      <c r="GOL70"/>
      <c r="GOM70"/>
      <c r="GON70"/>
      <c r="GOO70"/>
      <c r="GOP70"/>
      <c r="GOQ70"/>
      <c r="GOR70"/>
      <c r="GOS70"/>
      <c r="GOT70"/>
      <c r="GOU70"/>
      <c r="GOV70"/>
      <c r="GOW70"/>
      <c r="GOX70"/>
      <c r="GOY70"/>
      <c r="GOZ70"/>
      <c r="GPA70"/>
      <c r="GPB70"/>
      <c r="GPC70"/>
      <c r="GPD70"/>
      <c r="GPE70"/>
      <c r="GPF70"/>
      <c r="GPG70"/>
      <c r="GPH70"/>
      <c r="GPI70"/>
      <c r="GPJ70"/>
      <c r="GPK70"/>
      <c r="GPL70"/>
      <c r="GPM70"/>
      <c r="GPN70"/>
      <c r="GPO70"/>
      <c r="GPP70"/>
      <c r="GPQ70"/>
      <c r="GPR70"/>
      <c r="GPS70"/>
      <c r="GPT70"/>
      <c r="GPU70"/>
      <c r="GPV70"/>
      <c r="GPW70"/>
      <c r="GPX70"/>
      <c r="GPY70"/>
      <c r="GPZ70"/>
      <c r="GQA70"/>
      <c r="GQB70"/>
      <c r="GQC70"/>
      <c r="GQD70"/>
      <c r="GQE70"/>
      <c r="GQF70"/>
      <c r="GQG70"/>
      <c r="GQH70"/>
      <c r="GQI70"/>
      <c r="GQJ70"/>
      <c r="GQK70"/>
      <c r="GQL70"/>
      <c r="GQM70"/>
      <c r="GQN70"/>
      <c r="GQO70"/>
      <c r="GQP70"/>
      <c r="GQQ70"/>
      <c r="GQR70"/>
      <c r="GQS70"/>
      <c r="GQT70"/>
      <c r="GQU70"/>
      <c r="GQV70"/>
      <c r="GQW70"/>
      <c r="GQX70"/>
      <c r="GQY70"/>
      <c r="GQZ70"/>
      <c r="GRA70"/>
      <c r="GRB70"/>
      <c r="GRC70"/>
      <c r="GRD70"/>
      <c r="GRE70"/>
      <c r="GRF70"/>
      <c r="GRG70"/>
      <c r="GRH70"/>
      <c r="GRI70"/>
      <c r="GRJ70"/>
      <c r="GRK70"/>
      <c r="GRL70"/>
      <c r="GRM70"/>
      <c r="GRN70"/>
      <c r="GRO70"/>
      <c r="GRP70"/>
      <c r="GRQ70"/>
      <c r="GRR70"/>
      <c r="GRS70"/>
      <c r="GRT70"/>
      <c r="GRU70"/>
      <c r="GRV70"/>
      <c r="GRW70"/>
      <c r="GRX70"/>
      <c r="GRY70"/>
      <c r="GRZ70"/>
      <c r="GSA70"/>
      <c r="GSB70"/>
      <c r="GSC70"/>
      <c r="GSD70"/>
      <c r="GSE70"/>
      <c r="GSF70"/>
      <c r="GSG70"/>
      <c r="GSH70"/>
      <c r="GSI70"/>
      <c r="GSJ70"/>
      <c r="GSK70"/>
      <c r="GSL70"/>
      <c r="GSM70"/>
      <c r="GSN70"/>
      <c r="GSO70"/>
      <c r="GSP70"/>
      <c r="GSQ70"/>
      <c r="GSR70"/>
      <c r="GSS70"/>
      <c r="GST70"/>
      <c r="GSU70"/>
      <c r="GSV70"/>
      <c r="GSW70"/>
      <c r="GSX70"/>
      <c r="GSY70"/>
      <c r="GSZ70"/>
      <c r="GTA70"/>
      <c r="GTB70"/>
      <c r="GTC70"/>
      <c r="GTD70"/>
      <c r="GTE70"/>
      <c r="GTF70"/>
      <c r="GTG70"/>
      <c r="GTH70"/>
      <c r="GTI70"/>
      <c r="GTJ70"/>
      <c r="GTK70"/>
      <c r="GTL70"/>
      <c r="GTM70"/>
      <c r="GTN70"/>
      <c r="GTO70"/>
      <c r="GTP70"/>
      <c r="GTQ70"/>
      <c r="GTR70"/>
      <c r="GTS70"/>
      <c r="GTT70"/>
      <c r="GTU70"/>
      <c r="GTV70"/>
      <c r="GTW70"/>
      <c r="GTX70"/>
      <c r="GTY70"/>
      <c r="GTZ70"/>
      <c r="GUA70"/>
      <c r="GUB70"/>
      <c r="GUC70"/>
      <c r="GUD70"/>
      <c r="GUE70"/>
      <c r="GUF70"/>
      <c r="GUG70"/>
      <c r="GUH70"/>
      <c r="GUI70"/>
      <c r="GUJ70"/>
      <c r="GUK70"/>
      <c r="GUL70"/>
      <c r="GUM70"/>
      <c r="GUN70"/>
      <c r="GUO70"/>
      <c r="GUP70"/>
      <c r="GUQ70"/>
      <c r="GUR70"/>
      <c r="GUS70"/>
      <c r="GUT70"/>
      <c r="GUU70"/>
      <c r="GUV70"/>
      <c r="GUW70"/>
      <c r="GUX70"/>
      <c r="GUY70"/>
      <c r="GUZ70"/>
      <c r="GVA70"/>
      <c r="GVB70"/>
      <c r="GVC70"/>
      <c r="GVD70"/>
      <c r="GVE70"/>
      <c r="GVF70"/>
      <c r="GVG70"/>
      <c r="GVH70"/>
      <c r="GVI70"/>
      <c r="GVJ70"/>
      <c r="GVK70"/>
      <c r="GVL70"/>
      <c r="GVM70"/>
      <c r="GVN70"/>
      <c r="GVO70"/>
      <c r="GVP70"/>
      <c r="GVQ70"/>
      <c r="GVR70"/>
      <c r="GVS70"/>
      <c r="GVT70"/>
      <c r="GVU70"/>
      <c r="GVV70"/>
      <c r="GVW70"/>
      <c r="GVX70"/>
      <c r="GVY70"/>
      <c r="GVZ70"/>
      <c r="GWA70"/>
      <c r="GWB70"/>
      <c r="GWC70"/>
      <c r="GWD70"/>
      <c r="GWE70"/>
      <c r="GWF70"/>
      <c r="GWG70"/>
      <c r="GWH70"/>
      <c r="GWI70"/>
      <c r="GWJ70"/>
      <c r="GWK70"/>
      <c r="GWL70"/>
      <c r="GWM70"/>
      <c r="GWN70"/>
      <c r="GWO70"/>
      <c r="GWP70"/>
      <c r="GWQ70"/>
      <c r="GWR70"/>
      <c r="GWS70"/>
      <c r="GWT70"/>
      <c r="GWU70"/>
      <c r="GWV70"/>
      <c r="GWW70"/>
      <c r="GWX70"/>
      <c r="GWY70"/>
      <c r="GWZ70"/>
      <c r="GXA70"/>
      <c r="GXB70"/>
      <c r="GXC70"/>
      <c r="GXD70"/>
      <c r="GXE70"/>
      <c r="GXF70"/>
      <c r="GXG70"/>
      <c r="GXH70"/>
      <c r="GXI70"/>
      <c r="GXJ70"/>
      <c r="GXK70"/>
      <c r="GXL70"/>
      <c r="GXM70"/>
      <c r="GXN70"/>
      <c r="GXO70"/>
      <c r="GXP70"/>
      <c r="GXQ70"/>
      <c r="GXR70"/>
      <c r="GXS70"/>
      <c r="GXT70"/>
      <c r="GXU70"/>
      <c r="GXV70"/>
      <c r="GXW70"/>
      <c r="GXX70"/>
      <c r="GXY70"/>
      <c r="GXZ70"/>
      <c r="GYA70"/>
      <c r="GYB70"/>
      <c r="GYC70"/>
      <c r="GYD70"/>
      <c r="GYE70"/>
      <c r="GYF70"/>
      <c r="GYG70"/>
      <c r="GYH70"/>
      <c r="GYI70"/>
      <c r="GYJ70"/>
      <c r="GYK70"/>
      <c r="GYL70"/>
      <c r="GYM70"/>
      <c r="GYN70"/>
      <c r="GYO70"/>
      <c r="GYP70"/>
      <c r="GYQ70"/>
      <c r="GYR70"/>
      <c r="GYS70"/>
      <c r="GYT70"/>
      <c r="GYU70"/>
      <c r="GYV70"/>
      <c r="GYW70"/>
      <c r="GYX70"/>
      <c r="GYY70"/>
      <c r="GYZ70"/>
      <c r="GZA70"/>
      <c r="GZB70"/>
      <c r="GZC70"/>
      <c r="GZD70"/>
      <c r="GZE70"/>
      <c r="GZF70"/>
      <c r="GZG70"/>
      <c r="GZH70"/>
      <c r="GZI70"/>
      <c r="GZJ70"/>
      <c r="GZK70"/>
      <c r="GZL70"/>
      <c r="GZM70"/>
      <c r="GZN70"/>
      <c r="GZO70"/>
      <c r="GZP70"/>
      <c r="GZQ70"/>
      <c r="GZR70"/>
      <c r="GZS70"/>
      <c r="GZT70"/>
      <c r="GZU70"/>
      <c r="GZV70"/>
      <c r="GZW70"/>
      <c r="GZX70"/>
      <c r="GZY70"/>
      <c r="GZZ70"/>
      <c r="HAA70"/>
      <c r="HAB70"/>
      <c r="HAC70"/>
      <c r="HAD70"/>
      <c r="HAE70"/>
      <c r="HAF70"/>
      <c r="HAG70"/>
      <c r="HAH70"/>
      <c r="HAI70"/>
      <c r="HAJ70"/>
      <c r="HAK70"/>
      <c r="HAL70"/>
      <c r="HAM70"/>
      <c r="HAN70"/>
      <c r="HAO70"/>
      <c r="HAP70"/>
      <c r="HAQ70"/>
      <c r="HAR70"/>
      <c r="HAS70"/>
      <c r="HAT70"/>
      <c r="HAU70"/>
      <c r="HAV70"/>
      <c r="HAW70"/>
      <c r="HAX70"/>
      <c r="HAY70"/>
      <c r="HAZ70"/>
      <c r="HBA70"/>
      <c r="HBB70"/>
      <c r="HBC70"/>
      <c r="HBD70"/>
      <c r="HBE70"/>
      <c r="HBF70"/>
      <c r="HBG70"/>
      <c r="HBH70"/>
      <c r="HBI70"/>
      <c r="HBJ70"/>
      <c r="HBK70"/>
      <c r="HBL70"/>
      <c r="HBM70"/>
      <c r="HBN70"/>
      <c r="HBO70"/>
      <c r="HBP70"/>
      <c r="HBQ70"/>
      <c r="HBR70"/>
      <c r="HBS70"/>
      <c r="HBT70"/>
      <c r="HBU70"/>
      <c r="HBV70"/>
      <c r="HBW70"/>
      <c r="HBX70"/>
      <c r="HBY70"/>
      <c r="HBZ70"/>
      <c r="HCA70"/>
      <c r="HCB70"/>
      <c r="HCC70"/>
      <c r="HCD70"/>
      <c r="HCE70"/>
      <c r="HCF70"/>
      <c r="HCG70"/>
      <c r="HCH70"/>
      <c r="HCI70"/>
      <c r="HCJ70"/>
      <c r="HCK70"/>
      <c r="HCL70"/>
      <c r="HCM70"/>
      <c r="HCN70"/>
      <c r="HCO70"/>
      <c r="HCP70"/>
      <c r="HCQ70"/>
      <c r="HCR70"/>
      <c r="HCS70"/>
      <c r="HCT70"/>
      <c r="HCU70"/>
      <c r="HCV70"/>
      <c r="HCW70"/>
      <c r="HCX70"/>
      <c r="HCY70"/>
      <c r="HCZ70"/>
      <c r="HDA70"/>
      <c r="HDB70"/>
      <c r="HDC70"/>
      <c r="HDD70"/>
      <c r="HDE70"/>
      <c r="HDF70"/>
      <c r="HDG70"/>
      <c r="HDH70"/>
      <c r="HDI70"/>
      <c r="HDJ70"/>
      <c r="HDK70"/>
      <c r="HDL70"/>
      <c r="HDM70"/>
      <c r="HDN70"/>
      <c r="HDO70"/>
      <c r="HDP70"/>
      <c r="HDQ70"/>
      <c r="HDR70"/>
      <c r="HDS70"/>
      <c r="HDT70"/>
      <c r="HDU70"/>
      <c r="HDV70"/>
      <c r="HDW70"/>
      <c r="HDX70"/>
      <c r="HDY70"/>
      <c r="HDZ70"/>
      <c r="HEA70"/>
      <c r="HEB70"/>
      <c r="HEC70"/>
      <c r="HED70"/>
      <c r="HEE70"/>
      <c r="HEF70"/>
      <c r="HEG70"/>
      <c r="HEH70"/>
      <c r="HEI70"/>
      <c r="HEJ70"/>
      <c r="HEK70"/>
      <c r="HEL70"/>
      <c r="HEM70"/>
      <c r="HEN70"/>
      <c r="HEO70"/>
      <c r="HEP70"/>
      <c r="HEQ70"/>
      <c r="HER70"/>
      <c r="HES70"/>
      <c r="HET70"/>
      <c r="HEU70"/>
      <c r="HEV70"/>
      <c r="HEW70"/>
      <c r="HEX70"/>
      <c r="HEY70"/>
      <c r="HEZ70"/>
      <c r="HFA70"/>
      <c r="HFB70"/>
      <c r="HFC70"/>
      <c r="HFD70"/>
      <c r="HFE70"/>
      <c r="HFF70"/>
      <c r="HFG70"/>
      <c r="HFH70"/>
      <c r="HFI70"/>
      <c r="HFJ70"/>
      <c r="HFK70"/>
      <c r="HFL70"/>
      <c r="HFM70"/>
      <c r="HFN70"/>
      <c r="HFO70"/>
      <c r="HFP70"/>
      <c r="HFQ70"/>
      <c r="HFR70"/>
      <c r="HFS70"/>
      <c r="HFT70"/>
      <c r="HFU70"/>
      <c r="HFV70"/>
      <c r="HFW70"/>
      <c r="HFX70"/>
      <c r="HFY70"/>
      <c r="HFZ70"/>
      <c r="HGA70"/>
      <c r="HGB70"/>
      <c r="HGC70"/>
      <c r="HGD70"/>
      <c r="HGE70"/>
      <c r="HGF70"/>
      <c r="HGG70"/>
      <c r="HGH70"/>
      <c r="HGI70"/>
      <c r="HGJ70"/>
      <c r="HGK70"/>
      <c r="HGL70"/>
      <c r="HGM70"/>
      <c r="HGN70"/>
      <c r="HGO70"/>
      <c r="HGP70"/>
      <c r="HGQ70"/>
      <c r="HGR70"/>
      <c r="HGS70"/>
      <c r="HGT70"/>
      <c r="HGU70"/>
      <c r="HGV70"/>
      <c r="HGW70"/>
      <c r="HGX70"/>
      <c r="HGY70"/>
      <c r="HGZ70"/>
      <c r="HHA70"/>
      <c r="HHB70"/>
      <c r="HHC70"/>
      <c r="HHD70"/>
      <c r="HHE70"/>
      <c r="HHF70"/>
      <c r="HHG70"/>
      <c r="HHH70"/>
      <c r="HHI70"/>
      <c r="HHJ70"/>
      <c r="HHK70"/>
      <c r="HHL70"/>
      <c r="HHM70"/>
      <c r="HHN70"/>
      <c r="HHO70"/>
      <c r="HHP70"/>
      <c r="HHQ70"/>
      <c r="HHR70"/>
      <c r="HHS70"/>
      <c r="HHT70"/>
      <c r="HHU70"/>
      <c r="HHV70"/>
      <c r="HHW70"/>
      <c r="HHX70"/>
      <c r="HHY70"/>
      <c r="HHZ70"/>
      <c r="HIA70"/>
      <c r="HIB70"/>
      <c r="HIC70"/>
      <c r="HID70"/>
      <c r="HIE70"/>
      <c r="HIF70"/>
      <c r="HIG70"/>
      <c r="HIH70"/>
      <c r="HII70"/>
      <c r="HIJ70"/>
      <c r="HIK70"/>
      <c r="HIL70"/>
      <c r="HIM70"/>
      <c r="HIN70"/>
      <c r="HIO70"/>
      <c r="HIP70"/>
      <c r="HIQ70"/>
      <c r="HIR70"/>
      <c r="HIS70"/>
      <c r="HIT70"/>
      <c r="HIU70"/>
      <c r="HIV70"/>
      <c r="HIW70"/>
      <c r="HIX70"/>
      <c r="HIY70"/>
      <c r="HIZ70"/>
      <c r="HJA70"/>
      <c r="HJB70"/>
      <c r="HJC70"/>
      <c r="HJD70"/>
      <c r="HJE70"/>
      <c r="HJF70"/>
      <c r="HJG70"/>
      <c r="HJH70"/>
      <c r="HJI70"/>
      <c r="HJJ70"/>
      <c r="HJK70"/>
      <c r="HJL70"/>
      <c r="HJM70"/>
      <c r="HJN70"/>
      <c r="HJO70"/>
      <c r="HJP70"/>
      <c r="HJQ70"/>
      <c r="HJR70"/>
      <c r="HJS70"/>
      <c r="HJT70"/>
      <c r="HJU70"/>
      <c r="HJV70"/>
      <c r="HJW70"/>
      <c r="HJX70"/>
      <c r="HJY70"/>
      <c r="HJZ70"/>
      <c r="HKA70"/>
      <c r="HKB70"/>
      <c r="HKC70"/>
      <c r="HKD70"/>
      <c r="HKE70"/>
      <c r="HKF70"/>
      <c r="HKG70"/>
      <c r="HKH70"/>
      <c r="HKI70"/>
      <c r="HKJ70"/>
      <c r="HKK70"/>
      <c r="HKL70"/>
      <c r="HKM70"/>
      <c r="HKN70"/>
      <c r="HKO70"/>
      <c r="HKP70"/>
      <c r="HKQ70"/>
      <c r="HKR70"/>
      <c r="HKS70"/>
      <c r="HKT70"/>
      <c r="HKU70"/>
      <c r="HKV70"/>
      <c r="HKW70"/>
      <c r="HKX70"/>
      <c r="HKY70"/>
      <c r="HKZ70"/>
      <c r="HLA70"/>
      <c r="HLB70"/>
      <c r="HLC70"/>
      <c r="HLD70"/>
      <c r="HLE70"/>
      <c r="HLF70"/>
      <c r="HLG70"/>
      <c r="HLH70"/>
      <c r="HLI70"/>
      <c r="HLJ70"/>
      <c r="HLK70"/>
      <c r="HLL70"/>
      <c r="HLM70"/>
      <c r="HLN70"/>
      <c r="HLO70"/>
      <c r="HLP70"/>
      <c r="HLQ70"/>
      <c r="HLR70"/>
      <c r="HLS70"/>
      <c r="HLT70"/>
      <c r="HLU70"/>
      <c r="HLV70"/>
      <c r="HLW70"/>
      <c r="HLX70"/>
      <c r="HLY70"/>
      <c r="HLZ70"/>
      <c r="HMA70"/>
      <c r="HMB70"/>
      <c r="HMC70"/>
      <c r="HMD70"/>
      <c r="HME70"/>
      <c r="HMF70"/>
      <c r="HMG70"/>
      <c r="HMH70"/>
      <c r="HMI70"/>
      <c r="HMJ70"/>
      <c r="HMK70"/>
      <c r="HML70"/>
      <c r="HMM70"/>
      <c r="HMN70"/>
      <c r="HMO70"/>
      <c r="HMP70"/>
      <c r="HMQ70"/>
      <c r="HMR70"/>
      <c r="HMS70"/>
      <c r="HMT70"/>
      <c r="HMU70"/>
      <c r="HMV70"/>
      <c r="HMW70"/>
      <c r="HMX70"/>
      <c r="HMY70"/>
      <c r="HMZ70"/>
      <c r="HNA70"/>
      <c r="HNB70"/>
      <c r="HNC70"/>
      <c r="HND70"/>
      <c r="HNE70"/>
      <c r="HNF70"/>
      <c r="HNG70"/>
      <c r="HNH70"/>
      <c r="HNI70"/>
      <c r="HNJ70"/>
      <c r="HNK70"/>
      <c r="HNL70"/>
      <c r="HNM70"/>
      <c r="HNN70"/>
      <c r="HNO70"/>
      <c r="HNP70"/>
      <c r="HNQ70"/>
      <c r="HNR70"/>
      <c r="HNS70"/>
      <c r="HNT70"/>
      <c r="HNU70"/>
      <c r="HNV70"/>
      <c r="HNW70"/>
      <c r="HNX70"/>
      <c r="HNY70"/>
      <c r="HNZ70"/>
      <c r="HOA70"/>
      <c r="HOB70"/>
      <c r="HOC70"/>
      <c r="HOD70"/>
      <c r="HOE70"/>
      <c r="HOF70"/>
      <c r="HOG70"/>
      <c r="HOH70"/>
      <c r="HOI70"/>
      <c r="HOJ70"/>
      <c r="HOK70"/>
      <c r="HOL70"/>
      <c r="HOM70"/>
      <c r="HON70"/>
      <c r="HOO70"/>
      <c r="HOP70"/>
      <c r="HOQ70"/>
      <c r="HOR70"/>
      <c r="HOS70"/>
      <c r="HOT70"/>
      <c r="HOU70"/>
      <c r="HOV70"/>
      <c r="HOW70"/>
      <c r="HOX70"/>
      <c r="HOY70"/>
      <c r="HOZ70"/>
      <c r="HPA70"/>
      <c r="HPB70"/>
      <c r="HPC70"/>
      <c r="HPD70"/>
      <c r="HPE70"/>
      <c r="HPF70"/>
      <c r="HPG70"/>
      <c r="HPH70"/>
      <c r="HPI70"/>
      <c r="HPJ70"/>
      <c r="HPK70"/>
      <c r="HPL70"/>
      <c r="HPM70"/>
      <c r="HPN70"/>
      <c r="HPO70"/>
      <c r="HPP70"/>
      <c r="HPQ70"/>
      <c r="HPR70"/>
      <c r="HPS70"/>
      <c r="HPT70"/>
      <c r="HPU70"/>
      <c r="HPV70"/>
      <c r="HPW70"/>
      <c r="HPX70"/>
      <c r="HPY70"/>
      <c r="HPZ70"/>
      <c r="HQA70"/>
      <c r="HQB70"/>
      <c r="HQC70"/>
      <c r="HQD70"/>
      <c r="HQE70"/>
      <c r="HQF70"/>
      <c r="HQG70"/>
      <c r="HQH70"/>
      <c r="HQI70"/>
      <c r="HQJ70"/>
      <c r="HQK70"/>
      <c r="HQL70"/>
      <c r="HQM70"/>
      <c r="HQN70"/>
      <c r="HQO70"/>
      <c r="HQP70"/>
      <c r="HQQ70"/>
      <c r="HQR70"/>
      <c r="HQS70"/>
      <c r="HQT70"/>
      <c r="HQU70"/>
      <c r="HQV70"/>
      <c r="HQW70"/>
      <c r="HQX70"/>
      <c r="HQY70"/>
      <c r="HQZ70"/>
      <c r="HRA70"/>
      <c r="HRB70"/>
      <c r="HRC70"/>
      <c r="HRD70"/>
      <c r="HRE70"/>
      <c r="HRF70"/>
      <c r="HRG70"/>
      <c r="HRH70"/>
      <c r="HRI70"/>
      <c r="HRJ70"/>
      <c r="HRK70"/>
      <c r="HRL70"/>
      <c r="HRM70"/>
      <c r="HRN70"/>
      <c r="HRO70"/>
      <c r="HRP70"/>
      <c r="HRQ70"/>
      <c r="HRR70"/>
      <c r="HRS70"/>
      <c r="HRT70"/>
      <c r="HRU70"/>
      <c r="HRV70"/>
      <c r="HRW70"/>
      <c r="HRX70"/>
      <c r="HRY70"/>
      <c r="HRZ70"/>
      <c r="HSA70"/>
      <c r="HSB70"/>
      <c r="HSC70"/>
      <c r="HSD70"/>
      <c r="HSE70"/>
      <c r="HSF70"/>
      <c r="HSG70"/>
      <c r="HSH70"/>
      <c r="HSI70"/>
      <c r="HSJ70"/>
      <c r="HSK70"/>
      <c r="HSL70"/>
      <c r="HSM70"/>
      <c r="HSN70"/>
      <c r="HSO70"/>
      <c r="HSP70"/>
      <c r="HSQ70"/>
      <c r="HSR70"/>
      <c r="HSS70"/>
      <c r="HST70"/>
      <c r="HSU70"/>
      <c r="HSV70"/>
      <c r="HSW70"/>
      <c r="HSX70"/>
      <c r="HSY70"/>
      <c r="HSZ70"/>
      <c r="HTA70"/>
      <c r="HTB70"/>
      <c r="HTC70"/>
      <c r="HTD70"/>
      <c r="HTE70"/>
      <c r="HTF70"/>
      <c r="HTG70"/>
      <c r="HTH70"/>
      <c r="HTI70"/>
      <c r="HTJ70"/>
      <c r="HTK70"/>
      <c r="HTL70"/>
      <c r="HTM70"/>
      <c r="HTN70"/>
      <c r="HTO70"/>
      <c r="HTP70"/>
      <c r="HTQ70"/>
      <c r="HTR70"/>
      <c r="HTS70"/>
      <c r="HTT70"/>
      <c r="HTU70"/>
      <c r="HTV70"/>
      <c r="HTW70"/>
      <c r="HTX70"/>
      <c r="HTY70"/>
      <c r="HTZ70"/>
      <c r="HUA70"/>
      <c r="HUB70"/>
      <c r="HUC70"/>
      <c r="HUD70"/>
      <c r="HUE70"/>
      <c r="HUF70"/>
      <c r="HUG70"/>
      <c r="HUH70"/>
      <c r="HUI70"/>
      <c r="HUJ70"/>
      <c r="HUK70"/>
      <c r="HUL70"/>
      <c r="HUM70"/>
      <c r="HUN70"/>
      <c r="HUO70"/>
      <c r="HUP70"/>
      <c r="HUQ70"/>
      <c r="HUR70"/>
      <c r="HUS70"/>
      <c r="HUT70"/>
      <c r="HUU70"/>
      <c r="HUV70"/>
      <c r="HUW70"/>
      <c r="HUX70"/>
      <c r="HUY70"/>
      <c r="HUZ70"/>
      <c r="HVA70"/>
      <c r="HVB70"/>
      <c r="HVC70"/>
      <c r="HVD70"/>
      <c r="HVE70"/>
      <c r="HVF70"/>
      <c r="HVG70"/>
      <c r="HVH70"/>
      <c r="HVI70"/>
      <c r="HVJ70"/>
      <c r="HVK70"/>
      <c r="HVL70"/>
      <c r="HVM70"/>
      <c r="HVN70"/>
      <c r="HVO70"/>
      <c r="HVP70"/>
      <c r="HVQ70"/>
      <c r="HVR70"/>
      <c r="HVS70"/>
      <c r="HVT70"/>
      <c r="HVU70"/>
      <c r="HVV70"/>
      <c r="HVW70"/>
      <c r="HVX70"/>
      <c r="HVY70"/>
      <c r="HVZ70"/>
      <c r="HWA70"/>
      <c r="HWB70"/>
      <c r="HWC70"/>
      <c r="HWD70"/>
      <c r="HWE70"/>
      <c r="HWF70"/>
      <c r="HWG70"/>
      <c r="HWH70"/>
      <c r="HWI70"/>
      <c r="HWJ70"/>
      <c r="HWK70"/>
      <c r="HWL70"/>
      <c r="HWM70"/>
      <c r="HWN70"/>
      <c r="HWO70"/>
      <c r="HWP70"/>
      <c r="HWQ70"/>
      <c r="HWR70"/>
      <c r="HWS70"/>
      <c r="HWT70"/>
      <c r="HWU70"/>
      <c r="HWV70"/>
      <c r="HWW70"/>
      <c r="HWX70"/>
      <c r="HWY70"/>
      <c r="HWZ70"/>
      <c r="HXA70"/>
      <c r="HXB70"/>
      <c r="HXC70"/>
      <c r="HXD70"/>
      <c r="HXE70"/>
      <c r="HXF70"/>
      <c r="HXG70"/>
      <c r="HXH70"/>
      <c r="HXI70"/>
      <c r="HXJ70"/>
      <c r="HXK70"/>
      <c r="HXL70"/>
      <c r="HXM70"/>
      <c r="HXN70"/>
      <c r="HXO70"/>
      <c r="HXP70"/>
      <c r="HXQ70"/>
      <c r="HXR70"/>
      <c r="HXS70"/>
      <c r="HXT70"/>
      <c r="HXU70"/>
      <c r="HXV70"/>
      <c r="HXW70"/>
      <c r="HXX70"/>
      <c r="HXY70"/>
      <c r="HXZ70"/>
      <c r="HYA70"/>
      <c r="HYB70"/>
      <c r="HYC70"/>
      <c r="HYD70"/>
      <c r="HYE70"/>
      <c r="HYF70"/>
      <c r="HYG70"/>
      <c r="HYH70"/>
      <c r="HYI70"/>
      <c r="HYJ70"/>
      <c r="HYK70"/>
      <c r="HYL70"/>
      <c r="HYM70"/>
      <c r="HYN70"/>
      <c r="HYO70"/>
      <c r="HYP70"/>
      <c r="HYQ70"/>
      <c r="HYR70"/>
      <c r="HYS70"/>
      <c r="HYT70"/>
      <c r="HYU70"/>
      <c r="HYV70"/>
      <c r="HYW70"/>
      <c r="HYX70"/>
      <c r="HYY70"/>
      <c r="HYZ70"/>
      <c r="HZA70"/>
      <c r="HZB70"/>
      <c r="HZC70"/>
      <c r="HZD70"/>
      <c r="HZE70"/>
      <c r="HZF70"/>
      <c r="HZG70"/>
      <c r="HZH70"/>
      <c r="HZI70"/>
      <c r="HZJ70"/>
      <c r="HZK70"/>
      <c r="HZL70"/>
      <c r="HZM70"/>
      <c r="HZN70"/>
      <c r="HZO70"/>
      <c r="HZP70"/>
      <c r="HZQ70"/>
      <c r="HZR70"/>
      <c r="HZS70"/>
      <c r="HZT70"/>
      <c r="HZU70"/>
      <c r="HZV70"/>
      <c r="HZW70"/>
      <c r="HZX70"/>
      <c r="HZY70"/>
      <c r="HZZ70"/>
      <c r="IAA70"/>
      <c r="IAB70"/>
      <c r="IAC70"/>
      <c r="IAD70"/>
      <c r="IAE70"/>
      <c r="IAF70"/>
      <c r="IAG70"/>
      <c r="IAH70"/>
      <c r="IAI70"/>
      <c r="IAJ70"/>
      <c r="IAK70"/>
      <c r="IAL70"/>
      <c r="IAM70"/>
      <c r="IAN70"/>
      <c r="IAO70"/>
      <c r="IAP70"/>
      <c r="IAQ70"/>
      <c r="IAR70"/>
      <c r="IAS70"/>
      <c r="IAT70"/>
      <c r="IAU70"/>
      <c r="IAV70"/>
      <c r="IAW70"/>
      <c r="IAX70"/>
      <c r="IAY70"/>
      <c r="IAZ70"/>
      <c r="IBA70"/>
      <c r="IBB70"/>
      <c r="IBC70"/>
      <c r="IBD70"/>
      <c r="IBE70"/>
      <c r="IBF70"/>
      <c r="IBG70"/>
      <c r="IBH70"/>
      <c r="IBI70"/>
      <c r="IBJ70"/>
      <c r="IBK70"/>
      <c r="IBL70"/>
      <c r="IBM70"/>
      <c r="IBN70"/>
      <c r="IBO70"/>
      <c r="IBP70"/>
      <c r="IBQ70"/>
      <c r="IBR70"/>
      <c r="IBS70"/>
      <c r="IBT70"/>
      <c r="IBU70"/>
      <c r="IBV70"/>
      <c r="IBW70"/>
      <c r="IBX70"/>
      <c r="IBY70"/>
      <c r="IBZ70"/>
      <c r="ICA70"/>
      <c r="ICB70"/>
      <c r="ICC70"/>
      <c r="ICD70"/>
      <c r="ICE70"/>
      <c r="ICF70"/>
      <c r="ICG70"/>
      <c r="ICH70"/>
      <c r="ICI70"/>
      <c r="ICJ70"/>
      <c r="ICK70"/>
      <c r="ICL70"/>
      <c r="ICM70"/>
      <c r="ICN70"/>
      <c r="ICO70"/>
      <c r="ICP70"/>
      <c r="ICQ70"/>
      <c r="ICR70"/>
      <c r="ICS70"/>
      <c r="ICT70"/>
      <c r="ICU70"/>
      <c r="ICV70"/>
      <c r="ICW70"/>
      <c r="ICX70"/>
      <c r="ICY70"/>
      <c r="ICZ70"/>
      <c r="IDA70"/>
      <c r="IDB70"/>
      <c r="IDC70"/>
      <c r="IDD70"/>
      <c r="IDE70"/>
      <c r="IDF70"/>
      <c r="IDG70"/>
      <c r="IDH70"/>
      <c r="IDI70"/>
      <c r="IDJ70"/>
      <c r="IDK70"/>
      <c r="IDL70"/>
      <c r="IDM70"/>
      <c r="IDN70"/>
      <c r="IDO70"/>
      <c r="IDP70"/>
      <c r="IDQ70"/>
      <c r="IDR70"/>
      <c r="IDS70"/>
      <c r="IDT70"/>
      <c r="IDU70"/>
      <c r="IDV70"/>
      <c r="IDW70"/>
      <c r="IDX70"/>
      <c r="IDY70"/>
      <c r="IDZ70"/>
      <c r="IEA70"/>
      <c r="IEB70"/>
      <c r="IEC70"/>
      <c r="IED70"/>
      <c r="IEE70"/>
      <c r="IEF70"/>
      <c r="IEG70"/>
      <c r="IEH70"/>
      <c r="IEI70"/>
      <c r="IEJ70"/>
      <c r="IEK70"/>
      <c r="IEL70"/>
      <c r="IEM70"/>
      <c r="IEN70"/>
      <c r="IEO70"/>
      <c r="IEP70"/>
      <c r="IEQ70"/>
      <c r="IER70"/>
      <c r="IES70"/>
      <c r="IET70"/>
      <c r="IEU70"/>
      <c r="IEV70"/>
      <c r="IEW70"/>
      <c r="IEX70"/>
      <c r="IEY70"/>
      <c r="IEZ70"/>
      <c r="IFA70"/>
      <c r="IFB70"/>
      <c r="IFC70"/>
      <c r="IFD70"/>
      <c r="IFE70"/>
      <c r="IFF70"/>
      <c r="IFG70"/>
      <c r="IFH70"/>
      <c r="IFI70"/>
      <c r="IFJ70"/>
      <c r="IFK70"/>
      <c r="IFL70"/>
      <c r="IFM70"/>
      <c r="IFN70"/>
      <c r="IFO70"/>
      <c r="IFP70"/>
      <c r="IFQ70"/>
      <c r="IFR70"/>
      <c r="IFS70"/>
      <c r="IFT70"/>
      <c r="IFU70"/>
      <c r="IFV70"/>
      <c r="IFW70"/>
      <c r="IFX70"/>
      <c r="IFY70"/>
      <c r="IFZ70"/>
      <c r="IGA70"/>
      <c r="IGB70"/>
      <c r="IGC70"/>
      <c r="IGD70"/>
      <c r="IGE70"/>
      <c r="IGF70"/>
      <c r="IGG70"/>
      <c r="IGH70"/>
      <c r="IGI70"/>
      <c r="IGJ70"/>
      <c r="IGK70"/>
      <c r="IGL70"/>
      <c r="IGM70"/>
      <c r="IGN70"/>
      <c r="IGO70"/>
      <c r="IGP70"/>
      <c r="IGQ70"/>
      <c r="IGR70"/>
      <c r="IGS70"/>
      <c r="IGT70"/>
      <c r="IGU70"/>
      <c r="IGV70"/>
      <c r="IGW70"/>
      <c r="IGX70"/>
      <c r="IGY70"/>
      <c r="IGZ70"/>
      <c r="IHA70"/>
      <c r="IHB70"/>
      <c r="IHC70"/>
      <c r="IHD70"/>
      <c r="IHE70"/>
      <c r="IHF70"/>
      <c r="IHG70"/>
      <c r="IHH70"/>
      <c r="IHI70"/>
      <c r="IHJ70"/>
      <c r="IHK70"/>
      <c r="IHL70"/>
      <c r="IHM70"/>
      <c r="IHN70"/>
      <c r="IHO70"/>
      <c r="IHP70"/>
      <c r="IHQ70"/>
      <c r="IHR70"/>
      <c r="IHS70"/>
      <c r="IHT70"/>
      <c r="IHU70"/>
      <c r="IHV70"/>
      <c r="IHW70"/>
      <c r="IHX70"/>
      <c r="IHY70"/>
      <c r="IHZ70"/>
      <c r="IIA70"/>
      <c r="IIB70"/>
      <c r="IIC70"/>
      <c r="IID70"/>
      <c r="IIE70"/>
      <c r="IIF70"/>
      <c r="IIG70"/>
      <c r="IIH70"/>
      <c r="III70"/>
      <c r="IIJ70"/>
      <c r="IIK70"/>
      <c r="IIL70"/>
      <c r="IIM70"/>
      <c r="IIN70"/>
      <c r="IIO70"/>
      <c r="IIP70"/>
      <c r="IIQ70"/>
      <c r="IIR70"/>
      <c r="IIS70"/>
      <c r="IIT70"/>
      <c r="IIU70"/>
      <c r="IIV70"/>
      <c r="IIW70"/>
      <c r="IIX70"/>
      <c r="IIY70"/>
      <c r="IIZ70"/>
      <c r="IJA70"/>
      <c r="IJB70"/>
      <c r="IJC70"/>
      <c r="IJD70"/>
      <c r="IJE70"/>
      <c r="IJF70"/>
      <c r="IJG70"/>
      <c r="IJH70"/>
      <c r="IJI70"/>
      <c r="IJJ70"/>
      <c r="IJK70"/>
      <c r="IJL70"/>
      <c r="IJM70"/>
      <c r="IJN70"/>
      <c r="IJO70"/>
      <c r="IJP70"/>
      <c r="IJQ70"/>
      <c r="IJR70"/>
      <c r="IJS70"/>
      <c r="IJT70"/>
      <c r="IJU70"/>
      <c r="IJV70"/>
      <c r="IJW70"/>
      <c r="IJX70"/>
      <c r="IJY70"/>
      <c r="IJZ70"/>
      <c r="IKA70"/>
      <c r="IKB70"/>
      <c r="IKC70"/>
      <c r="IKD70"/>
      <c r="IKE70"/>
      <c r="IKF70"/>
      <c r="IKG70"/>
      <c r="IKH70"/>
      <c r="IKI70"/>
      <c r="IKJ70"/>
      <c r="IKK70"/>
      <c r="IKL70"/>
      <c r="IKM70"/>
      <c r="IKN70"/>
      <c r="IKO70"/>
      <c r="IKP70"/>
      <c r="IKQ70"/>
      <c r="IKR70"/>
      <c r="IKS70"/>
      <c r="IKT70"/>
      <c r="IKU70"/>
      <c r="IKV70"/>
      <c r="IKW70"/>
      <c r="IKX70"/>
      <c r="IKY70"/>
      <c r="IKZ70"/>
      <c r="ILA70"/>
      <c r="ILB70"/>
      <c r="ILC70"/>
      <c r="ILD70"/>
      <c r="ILE70"/>
      <c r="ILF70"/>
      <c r="ILG70"/>
      <c r="ILH70"/>
      <c r="ILI70"/>
      <c r="ILJ70"/>
      <c r="ILK70"/>
      <c r="ILL70"/>
      <c r="ILM70"/>
      <c r="ILN70"/>
      <c r="ILO70"/>
      <c r="ILP70"/>
      <c r="ILQ70"/>
      <c r="ILR70"/>
      <c r="ILS70"/>
      <c r="ILT70"/>
      <c r="ILU70"/>
      <c r="ILV70"/>
      <c r="ILW70"/>
      <c r="ILX70"/>
      <c r="ILY70"/>
      <c r="ILZ70"/>
      <c r="IMA70"/>
      <c r="IMB70"/>
      <c r="IMC70"/>
      <c r="IMD70"/>
      <c r="IME70"/>
      <c r="IMF70"/>
      <c r="IMG70"/>
      <c r="IMH70"/>
      <c r="IMI70"/>
      <c r="IMJ70"/>
      <c r="IMK70"/>
      <c r="IML70"/>
      <c r="IMM70"/>
      <c r="IMN70"/>
      <c r="IMO70"/>
      <c r="IMP70"/>
      <c r="IMQ70"/>
      <c r="IMR70"/>
      <c r="IMS70"/>
      <c r="IMT70"/>
      <c r="IMU70"/>
      <c r="IMV70"/>
      <c r="IMW70"/>
      <c r="IMX70"/>
      <c r="IMY70"/>
      <c r="IMZ70"/>
      <c r="INA70"/>
      <c r="INB70"/>
      <c r="INC70"/>
      <c r="IND70"/>
      <c r="INE70"/>
      <c r="INF70"/>
      <c r="ING70"/>
      <c r="INH70"/>
      <c r="INI70"/>
      <c r="INJ70"/>
      <c r="INK70"/>
      <c r="INL70"/>
      <c r="INM70"/>
      <c r="INN70"/>
      <c r="INO70"/>
      <c r="INP70"/>
      <c r="INQ70"/>
      <c r="INR70"/>
      <c r="INS70"/>
      <c r="INT70"/>
      <c r="INU70"/>
      <c r="INV70"/>
      <c r="INW70"/>
      <c r="INX70"/>
      <c r="INY70"/>
      <c r="INZ70"/>
      <c r="IOA70"/>
      <c r="IOB70"/>
      <c r="IOC70"/>
      <c r="IOD70"/>
      <c r="IOE70"/>
      <c r="IOF70"/>
      <c r="IOG70"/>
      <c r="IOH70"/>
      <c r="IOI70"/>
      <c r="IOJ70"/>
      <c r="IOK70"/>
      <c r="IOL70"/>
      <c r="IOM70"/>
      <c r="ION70"/>
      <c r="IOO70"/>
      <c r="IOP70"/>
      <c r="IOQ70"/>
      <c r="IOR70"/>
      <c r="IOS70"/>
      <c r="IOT70"/>
      <c r="IOU70"/>
      <c r="IOV70"/>
      <c r="IOW70"/>
      <c r="IOX70"/>
      <c r="IOY70"/>
      <c r="IOZ70"/>
      <c r="IPA70"/>
      <c r="IPB70"/>
      <c r="IPC70"/>
      <c r="IPD70"/>
      <c r="IPE70"/>
      <c r="IPF70"/>
      <c r="IPG70"/>
      <c r="IPH70"/>
      <c r="IPI70"/>
      <c r="IPJ70"/>
      <c r="IPK70"/>
      <c r="IPL70"/>
      <c r="IPM70"/>
      <c r="IPN70"/>
      <c r="IPO70"/>
      <c r="IPP70"/>
      <c r="IPQ70"/>
      <c r="IPR70"/>
      <c r="IPS70"/>
      <c r="IPT70"/>
      <c r="IPU70"/>
      <c r="IPV70"/>
      <c r="IPW70"/>
      <c r="IPX70"/>
      <c r="IPY70"/>
      <c r="IPZ70"/>
      <c r="IQA70"/>
      <c r="IQB70"/>
      <c r="IQC70"/>
      <c r="IQD70"/>
      <c r="IQE70"/>
      <c r="IQF70"/>
      <c r="IQG70"/>
      <c r="IQH70"/>
      <c r="IQI70"/>
      <c r="IQJ70"/>
      <c r="IQK70"/>
      <c r="IQL70"/>
      <c r="IQM70"/>
      <c r="IQN70"/>
      <c r="IQO70"/>
      <c r="IQP70"/>
      <c r="IQQ70"/>
      <c r="IQR70"/>
      <c r="IQS70"/>
      <c r="IQT70"/>
      <c r="IQU70"/>
      <c r="IQV70"/>
      <c r="IQW70"/>
      <c r="IQX70"/>
      <c r="IQY70"/>
      <c r="IQZ70"/>
      <c r="IRA70"/>
      <c r="IRB70"/>
      <c r="IRC70"/>
      <c r="IRD70"/>
      <c r="IRE70"/>
      <c r="IRF70"/>
      <c r="IRG70"/>
      <c r="IRH70"/>
      <c r="IRI70"/>
      <c r="IRJ70"/>
      <c r="IRK70"/>
      <c r="IRL70"/>
      <c r="IRM70"/>
      <c r="IRN70"/>
      <c r="IRO70"/>
      <c r="IRP70"/>
      <c r="IRQ70"/>
      <c r="IRR70"/>
      <c r="IRS70"/>
      <c r="IRT70"/>
      <c r="IRU70"/>
      <c r="IRV70"/>
      <c r="IRW70"/>
      <c r="IRX70"/>
      <c r="IRY70"/>
      <c r="IRZ70"/>
      <c r="ISA70"/>
      <c r="ISB70"/>
      <c r="ISC70"/>
      <c r="ISD70"/>
      <c r="ISE70"/>
      <c r="ISF70"/>
      <c r="ISG70"/>
      <c r="ISH70"/>
      <c r="ISI70"/>
      <c r="ISJ70"/>
      <c r="ISK70"/>
      <c r="ISL70"/>
      <c r="ISM70"/>
      <c r="ISN70"/>
      <c r="ISO70"/>
      <c r="ISP70"/>
      <c r="ISQ70"/>
      <c r="ISR70"/>
      <c r="ISS70"/>
      <c r="IST70"/>
      <c r="ISU70"/>
      <c r="ISV70"/>
      <c r="ISW70"/>
      <c r="ISX70"/>
      <c r="ISY70"/>
      <c r="ISZ70"/>
      <c r="ITA70"/>
      <c r="ITB70"/>
      <c r="ITC70"/>
      <c r="ITD70"/>
      <c r="ITE70"/>
      <c r="ITF70"/>
      <c r="ITG70"/>
      <c r="ITH70"/>
      <c r="ITI70"/>
      <c r="ITJ70"/>
      <c r="ITK70"/>
      <c r="ITL70"/>
      <c r="ITM70"/>
      <c r="ITN70"/>
      <c r="ITO70"/>
      <c r="ITP70"/>
      <c r="ITQ70"/>
      <c r="ITR70"/>
      <c r="ITS70"/>
      <c r="ITT70"/>
      <c r="ITU70"/>
      <c r="ITV70"/>
      <c r="ITW70"/>
      <c r="ITX70"/>
      <c r="ITY70"/>
      <c r="ITZ70"/>
      <c r="IUA70"/>
      <c r="IUB70"/>
      <c r="IUC70"/>
      <c r="IUD70"/>
      <c r="IUE70"/>
      <c r="IUF70"/>
      <c r="IUG70"/>
      <c r="IUH70"/>
      <c r="IUI70"/>
      <c r="IUJ70"/>
      <c r="IUK70"/>
      <c r="IUL70"/>
      <c r="IUM70"/>
      <c r="IUN70"/>
      <c r="IUO70"/>
      <c r="IUP70"/>
      <c r="IUQ70"/>
      <c r="IUR70"/>
      <c r="IUS70"/>
      <c r="IUT70"/>
      <c r="IUU70"/>
      <c r="IUV70"/>
      <c r="IUW70"/>
      <c r="IUX70"/>
      <c r="IUY70"/>
      <c r="IUZ70"/>
      <c r="IVA70"/>
      <c r="IVB70"/>
      <c r="IVC70"/>
      <c r="IVD70"/>
      <c r="IVE70"/>
      <c r="IVF70"/>
      <c r="IVG70"/>
      <c r="IVH70"/>
      <c r="IVI70"/>
      <c r="IVJ70"/>
      <c r="IVK70"/>
      <c r="IVL70"/>
      <c r="IVM70"/>
      <c r="IVN70"/>
      <c r="IVO70"/>
      <c r="IVP70"/>
      <c r="IVQ70"/>
      <c r="IVR70"/>
      <c r="IVS70"/>
      <c r="IVT70"/>
      <c r="IVU70"/>
      <c r="IVV70"/>
      <c r="IVW70"/>
      <c r="IVX70"/>
      <c r="IVY70"/>
      <c r="IVZ70"/>
      <c r="IWA70"/>
      <c r="IWB70"/>
      <c r="IWC70"/>
      <c r="IWD70"/>
      <c r="IWE70"/>
      <c r="IWF70"/>
      <c r="IWG70"/>
      <c r="IWH70"/>
      <c r="IWI70"/>
      <c r="IWJ70"/>
      <c r="IWK70"/>
      <c r="IWL70"/>
      <c r="IWM70"/>
      <c r="IWN70"/>
      <c r="IWO70"/>
      <c r="IWP70"/>
      <c r="IWQ70"/>
      <c r="IWR70"/>
      <c r="IWS70"/>
      <c r="IWT70"/>
      <c r="IWU70"/>
      <c r="IWV70"/>
      <c r="IWW70"/>
      <c r="IWX70"/>
      <c r="IWY70"/>
      <c r="IWZ70"/>
      <c r="IXA70"/>
      <c r="IXB70"/>
      <c r="IXC70"/>
      <c r="IXD70"/>
      <c r="IXE70"/>
      <c r="IXF70"/>
      <c r="IXG70"/>
      <c r="IXH70"/>
      <c r="IXI70"/>
      <c r="IXJ70"/>
      <c r="IXK70"/>
      <c r="IXL70"/>
      <c r="IXM70"/>
      <c r="IXN70"/>
      <c r="IXO70"/>
      <c r="IXP70"/>
      <c r="IXQ70"/>
      <c r="IXR70"/>
      <c r="IXS70"/>
      <c r="IXT70"/>
      <c r="IXU70"/>
      <c r="IXV70"/>
      <c r="IXW70"/>
      <c r="IXX70"/>
      <c r="IXY70"/>
      <c r="IXZ70"/>
      <c r="IYA70"/>
      <c r="IYB70"/>
      <c r="IYC70"/>
      <c r="IYD70"/>
      <c r="IYE70"/>
      <c r="IYF70"/>
      <c r="IYG70"/>
      <c r="IYH70"/>
      <c r="IYI70"/>
      <c r="IYJ70"/>
      <c r="IYK70"/>
      <c r="IYL70"/>
      <c r="IYM70"/>
      <c r="IYN70"/>
      <c r="IYO70"/>
      <c r="IYP70"/>
      <c r="IYQ70"/>
      <c r="IYR70"/>
      <c r="IYS70"/>
      <c r="IYT70"/>
      <c r="IYU70"/>
      <c r="IYV70"/>
      <c r="IYW70"/>
      <c r="IYX70"/>
      <c r="IYY70"/>
      <c r="IYZ70"/>
      <c r="IZA70"/>
      <c r="IZB70"/>
      <c r="IZC70"/>
      <c r="IZD70"/>
      <c r="IZE70"/>
      <c r="IZF70"/>
      <c r="IZG70"/>
      <c r="IZH70"/>
      <c r="IZI70"/>
      <c r="IZJ70"/>
      <c r="IZK70"/>
      <c r="IZL70"/>
      <c r="IZM70"/>
      <c r="IZN70"/>
      <c r="IZO70"/>
      <c r="IZP70"/>
      <c r="IZQ70"/>
      <c r="IZR70"/>
      <c r="IZS70"/>
      <c r="IZT70"/>
      <c r="IZU70"/>
      <c r="IZV70"/>
      <c r="IZW70"/>
      <c r="IZX70"/>
      <c r="IZY70"/>
      <c r="IZZ70"/>
      <c r="JAA70"/>
      <c r="JAB70"/>
      <c r="JAC70"/>
      <c r="JAD70"/>
      <c r="JAE70"/>
      <c r="JAF70"/>
      <c r="JAG70"/>
      <c r="JAH70"/>
      <c r="JAI70"/>
      <c r="JAJ70"/>
      <c r="JAK70"/>
      <c r="JAL70"/>
      <c r="JAM70"/>
      <c r="JAN70"/>
      <c r="JAO70"/>
      <c r="JAP70"/>
      <c r="JAQ70"/>
      <c r="JAR70"/>
      <c r="JAS70"/>
      <c r="JAT70"/>
      <c r="JAU70"/>
      <c r="JAV70"/>
      <c r="JAW70"/>
      <c r="JAX70"/>
      <c r="JAY70"/>
      <c r="JAZ70"/>
      <c r="JBA70"/>
      <c r="JBB70"/>
      <c r="JBC70"/>
      <c r="JBD70"/>
      <c r="JBE70"/>
      <c r="JBF70"/>
      <c r="JBG70"/>
      <c r="JBH70"/>
      <c r="JBI70"/>
      <c r="JBJ70"/>
      <c r="JBK70"/>
      <c r="JBL70"/>
      <c r="JBM70"/>
      <c r="JBN70"/>
      <c r="JBO70"/>
      <c r="JBP70"/>
      <c r="JBQ70"/>
      <c r="JBR70"/>
      <c r="JBS70"/>
      <c r="JBT70"/>
      <c r="JBU70"/>
      <c r="JBV70"/>
      <c r="JBW70"/>
      <c r="JBX70"/>
      <c r="JBY70"/>
      <c r="JBZ70"/>
      <c r="JCA70"/>
      <c r="JCB70"/>
      <c r="JCC70"/>
      <c r="JCD70"/>
      <c r="JCE70"/>
      <c r="JCF70"/>
      <c r="JCG70"/>
      <c r="JCH70"/>
      <c r="JCI70"/>
      <c r="JCJ70"/>
      <c r="JCK70"/>
      <c r="JCL70"/>
      <c r="JCM70"/>
      <c r="JCN70"/>
      <c r="JCO70"/>
      <c r="JCP70"/>
      <c r="JCQ70"/>
      <c r="JCR70"/>
      <c r="JCS70"/>
      <c r="JCT70"/>
      <c r="JCU70"/>
      <c r="JCV70"/>
      <c r="JCW70"/>
      <c r="JCX70"/>
      <c r="JCY70"/>
      <c r="JCZ70"/>
      <c r="JDA70"/>
      <c r="JDB70"/>
      <c r="JDC70"/>
      <c r="JDD70"/>
      <c r="JDE70"/>
      <c r="JDF70"/>
      <c r="JDG70"/>
      <c r="JDH70"/>
      <c r="JDI70"/>
      <c r="JDJ70"/>
      <c r="JDK70"/>
      <c r="JDL70"/>
      <c r="JDM70"/>
      <c r="JDN70"/>
      <c r="JDO70"/>
      <c r="JDP70"/>
      <c r="JDQ70"/>
      <c r="JDR70"/>
      <c r="JDS70"/>
      <c r="JDT70"/>
      <c r="JDU70"/>
      <c r="JDV70"/>
      <c r="JDW70"/>
      <c r="JDX70"/>
      <c r="JDY70"/>
      <c r="JDZ70"/>
      <c r="JEA70"/>
      <c r="JEB70"/>
      <c r="JEC70"/>
      <c r="JED70"/>
      <c r="JEE70"/>
      <c r="JEF70"/>
      <c r="JEG70"/>
      <c r="JEH70"/>
      <c r="JEI70"/>
      <c r="JEJ70"/>
      <c r="JEK70"/>
      <c r="JEL70"/>
      <c r="JEM70"/>
      <c r="JEN70"/>
      <c r="JEO70"/>
      <c r="JEP70"/>
      <c r="JEQ70"/>
      <c r="JER70"/>
      <c r="JES70"/>
      <c r="JET70"/>
      <c r="JEU70"/>
      <c r="JEV70"/>
      <c r="JEW70"/>
      <c r="JEX70"/>
      <c r="JEY70"/>
      <c r="JEZ70"/>
      <c r="JFA70"/>
      <c r="JFB70"/>
      <c r="JFC70"/>
      <c r="JFD70"/>
      <c r="JFE70"/>
      <c r="JFF70"/>
      <c r="JFG70"/>
      <c r="JFH70"/>
      <c r="JFI70"/>
      <c r="JFJ70"/>
      <c r="JFK70"/>
      <c r="JFL70"/>
      <c r="JFM70"/>
      <c r="JFN70"/>
      <c r="JFO70"/>
      <c r="JFP70"/>
      <c r="JFQ70"/>
      <c r="JFR70"/>
      <c r="JFS70"/>
      <c r="JFT70"/>
      <c r="JFU70"/>
      <c r="JFV70"/>
      <c r="JFW70"/>
      <c r="JFX70"/>
      <c r="JFY70"/>
      <c r="JFZ70"/>
      <c r="JGA70"/>
      <c r="JGB70"/>
      <c r="JGC70"/>
      <c r="JGD70"/>
      <c r="JGE70"/>
      <c r="JGF70"/>
      <c r="JGG70"/>
      <c r="JGH70"/>
      <c r="JGI70"/>
      <c r="JGJ70"/>
      <c r="JGK70"/>
      <c r="JGL70"/>
      <c r="JGM70"/>
      <c r="JGN70"/>
      <c r="JGO70"/>
      <c r="JGP70"/>
      <c r="JGQ70"/>
      <c r="JGR70"/>
      <c r="JGS70"/>
      <c r="JGT70"/>
      <c r="JGU70"/>
      <c r="JGV70"/>
      <c r="JGW70"/>
      <c r="JGX70"/>
      <c r="JGY70"/>
      <c r="JGZ70"/>
      <c r="JHA70"/>
      <c r="JHB70"/>
      <c r="JHC70"/>
      <c r="JHD70"/>
      <c r="JHE70"/>
      <c r="JHF70"/>
      <c r="JHG70"/>
      <c r="JHH70"/>
      <c r="JHI70"/>
      <c r="JHJ70"/>
      <c r="JHK70"/>
      <c r="JHL70"/>
      <c r="JHM70"/>
      <c r="JHN70"/>
      <c r="JHO70"/>
      <c r="JHP70"/>
      <c r="JHQ70"/>
      <c r="JHR70"/>
      <c r="JHS70"/>
      <c r="JHT70"/>
      <c r="JHU70"/>
      <c r="JHV70"/>
      <c r="JHW70"/>
      <c r="JHX70"/>
      <c r="JHY70"/>
      <c r="JHZ70"/>
      <c r="JIA70"/>
      <c r="JIB70"/>
      <c r="JIC70"/>
      <c r="JID70"/>
      <c r="JIE70"/>
      <c r="JIF70"/>
      <c r="JIG70"/>
      <c r="JIH70"/>
      <c r="JII70"/>
      <c r="JIJ70"/>
      <c r="JIK70"/>
      <c r="JIL70"/>
      <c r="JIM70"/>
      <c r="JIN70"/>
      <c r="JIO70"/>
      <c r="JIP70"/>
      <c r="JIQ70"/>
      <c r="JIR70"/>
      <c r="JIS70"/>
      <c r="JIT70"/>
      <c r="JIU70"/>
      <c r="JIV70"/>
      <c r="JIW70"/>
      <c r="JIX70"/>
      <c r="JIY70"/>
      <c r="JIZ70"/>
      <c r="JJA70"/>
      <c r="JJB70"/>
      <c r="JJC70"/>
      <c r="JJD70"/>
      <c r="JJE70"/>
      <c r="JJF70"/>
      <c r="JJG70"/>
      <c r="JJH70"/>
      <c r="JJI70"/>
      <c r="JJJ70"/>
      <c r="JJK70"/>
      <c r="JJL70"/>
      <c r="JJM70"/>
      <c r="JJN70"/>
      <c r="JJO70"/>
      <c r="JJP70"/>
      <c r="JJQ70"/>
      <c r="JJR70"/>
      <c r="JJS70"/>
      <c r="JJT70"/>
      <c r="JJU70"/>
      <c r="JJV70"/>
      <c r="JJW70"/>
      <c r="JJX70"/>
      <c r="JJY70"/>
      <c r="JJZ70"/>
      <c r="JKA70"/>
      <c r="JKB70"/>
      <c r="JKC70"/>
      <c r="JKD70"/>
      <c r="JKE70"/>
      <c r="JKF70"/>
      <c r="JKG70"/>
      <c r="JKH70"/>
      <c r="JKI70"/>
      <c r="JKJ70"/>
      <c r="JKK70"/>
      <c r="JKL70"/>
      <c r="JKM70"/>
      <c r="JKN70"/>
      <c r="JKO70"/>
      <c r="JKP70"/>
      <c r="JKQ70"/>
      <c r="JKR70"/>
      <c r="JKS70"/>
      <c r="JKT70"/>
      <c r="JKU70"/>
      <c r="JKV70"/>
      <c r="JKW70"/>
      <c r="JKX70"/>
      <c r="JKY70"/>
      <c r="JKZ70"/>
      <c r="JLA70"/>
      <c r="JLB70"/>
      <c r="JLC70"/>
      <c r="JLD70"/>
      <c r="JLE70"/>
      <c r="JLF70"/>
      <c r="JLG70"/>
      <c r="JLH70"/>
      <c r="JLI70"/>
      <c r="JLJ70"/>
      <c r="JLK70"/>
      <c r="JLL70"/>
      <c r="JLM70"/>
      <c r="JLN70"/>
      <c r="JLO70"/>
      <c r="JLP70"/>
      <c r="JLQ70"/>
      <c r="JLR70"/>
      <c r="JLS70"/>
      <c r="JLT70"/>
      <c r="JLU70"/>
      <c r="JLV70"/>
      <c r="JLW70"/>
      <c r="JLX70"/>
      <c r="JLY70"/>
      <c r="JLZ70"/>
      <c r="JMA70"/>
      <c r="JMB70"/>
      <c r="JMC70"/>
      <c r="JMD70"/>
      <c r="JME70"/>
      <c r="JMF70"/>
      <c r="JMG70"/>
      <c r="JMH70"/>
      <c r="JMI70"/>
      <c r="JMJ70"/>
      <c r="JMK70"/>
      <c r="JML70"/>
      <c r="JMM70"/>
      <c r="JMN70"/>
      <c r="JMO70"/>
      <c r="JMP70"/>
      <c r="JMQ70"/>
      <c r="JMR70"/>
      <c r="JMS70"/>
      <c r="JMT70"/>
      <c r="JMU70"/>
      <c r="JMV70"/>
      <c r="JMW70"/>
      <c r="JMX70"/>
      <c r="JMY70"/>
      <c r="JMZ70"/>
      <c r="JNA70"/>
      <c r="JNB70"/>
      <c r="JNC70"/>
      <c r="JND70"/>
      <c r="JNE70"/>
      <c r="JNF70"/>
      <c r="JNG70"/>
      <c r="JNH70"/>
      <c r="JNI70"/>
      <c r="JNJ70"/>
      <c r="JNK70"/>
      <c r="JNL70"/>
      <c r="JNM70"/>
      <c r="JNN70"/>
      <c r="JNO70"/>
      <c r="JNP70"/>
      <c r="JNQ70"/>
      <c r="JNR70"/>
      <c r="JNS70"/>
      <c r="JNT70"/>
      <c r="JNU70"/>
      <c r="JNV70"/>
      <c r="JNW70"/>
      <c r="JNX70"/>
      <c r="JNY70"/>
      <c r="JNZ70"/>
      <c r="JOA70"/>
      <c r="JOB70"/>
      <c r="JOC70"/>
      <c r="JOD70"/>
      <c r="JOE70"/>
      <c r="JOF70"/>
      <c r="JOG70"/>
      <c r="JOH70"/>
      <c r="JOI70"/>
      <c r="JOJ70"/>
      <c r="JOK70"/>
      <c r="JOL70"/>
      <c r="JOM70"/>
      <c r="JON70"/>
      <c r="JOO70"/>
      <c r="JOP70"/>
      <c r="JOQ70"/>
      <c r="JOR70"/>
      <c r="JOS70"/>
      <c r="JOT70"/>
      <c r="JOU70"/>
      <c r="JOV70"/>
      <c r="JOW70"/>
      <c r="JOX70"/>
      <c r="JOY70"/>
      <c r="JOZ70"/>
      <c r="JPA70"/>
      <c r="JPB70"/>
      <c r="JPC70"/>
      <c r="JPD70"/>
      <c r="JPE70"/>
      <c r="JPF70"/>
      <c r="JPG70"/>
      <c r="JPH70"/>
      <c r="JPI70"/>
      <c r="JPJ70"/>
      <c r="JPK70"/>
      <c r="JPL70"/>
      <c r="JPM70"/>
      <c r="JPN70"/>
      <c r="JPO70"/>
      <c r="JPP70"/>
      <c r="JPQ70"/>
      <c r="JPR70"/>
      <c r="JPS70"/>
      <c r="JPT70"/>
      <c r="JPU70"/>
      <c r="JPV70"/>
      <c r="JPW70"/>
      <c r="JPX70"/>
      <c r="JPY70"/>
      <c r="JPZ70"/>
      <c r="JQA70"/>
      <c r="JQB70"/>
      <c r="JQC70"/>
      <c r="JQD70"/>
      <c r="JQE70"/>
      <c r="JQF70"/>
      <c r="JQG70"/>
      <c r="JQH70"/>
      <c r="JQI70"/>
      <c r="JQJ70"/>
      <c r="JQK70"/>
      <c r="JQL70"/>
      <c r="JQM70"/>
      <c r="JQN70"/>
      <c r="JQO70"/>
      <c r="JQP70"/>
      <c r="JQQ70"/>
      <c r="JQR70"/>
      <c r="JQS70"/>
      <c r="JQT70"/>
      <c r="JQU70"/>
      <c r="JQV70"/>
      <c r="JQW70"/>
      <c r="JQX70"/>
      <c r="JQY70"/>
      <c r="JQZ70"/>
      <c r="JRA70"/>
      <c r="JRB70"/>
      <c r="JRC70"/>
      <c r="JRD70"/>
      <c r="JRE70"/>
      <c r="JRF70"/>
      <c r="JRG70"/>
      <c r="JRH70"/>
      <c r="JRI70"/>
      <c r="JRJ70"/>
      <c r="JRK70"/>
      <c r="JRL70"/>
      <c r="JRM70"/>
      <c r="JRN70"/>
      <c r="JRO70"/>
      <c r="JRP70"/>
      <c r="JRQ70"/>
      <c r="JRR70"/>
      <c r="JRS70"/>
      <c r="JRT70"/>
      <c r="JRU70"/>
      <c r="JRV70"/>
      <c r="JRW70"/>
      <c r="JRX70"/>
      <c r="JRY70"/>
      <c r="JRZ70"/>
      <c r="JSA70"/>
      <c r="JSB70"/>
      <c r="JSC70"/>
      <c r="JSD70"/>
      <c r="JSE70"/>
      <c r="JSF70"/>
      <c r="JSG70"/>
      <c r="JSH70"/>
      <c r="JSI70"/>
      <c r="JSJ70"/>
      <c r="JSK70"/>
      <c r="JSL70"/>
      <c r="JSM70"/>
      <c r="JSN70"/>
      <c r="JSO70"/>
      <c r="JSP70"/>
      <c r="JSQ70"/>
      <c r="JSR70"/>
      <c r="JSS70"/>
      <c r="JST70"/>
      <c r="JSU70"/>
      <c r="JSV70"/>
      <c r="JSW70"/>
      <c r="JSX70"/>
      <c r="JSY70"/>
      <c r="JSZ70"/>
      <c r="JTA70"/>
      <c r="JTB70"/>
      <c r="JTC70"/>
      <c r="JTD70"/>
      <c r="JTE70"/>
      <c r="JTF70"/>
      <c r="JTG70"/>
      <c r="JTH70"/>
      <c r="JTI70"/>
      <c r="JTJ70"/>
      <c r="JTK70"/>
      <c r="JTL70"/>
      <c r="JTM70"/>
      <c r="JTN70"/>
      <c r="JTO70"/>
      <c r="JTP70"/>
      <c r="JTQ70"/>
      <c r="JTR70"/>
      <c r="JTS70"/>
      <c r="JTT70"/>
      <c r="JTU70"/>
      <c r="JTV70"/>
      <c r="JTW70"/>
      <c r="JTX70"/>
      <c r="JTY70"/>
      <c r="JTZ70"/>
      <c r="JUA70"/>
      <c r="JUB70"/>
      <c r="JUC70"/>
      <c r="JUD70"/>
      <c r="JUE70"/>
      <c r="JUF70"/>
      <c r="JUG70"/>
      <c r="JUH70"/>
      <c r="JUI70"/>
      <c r="JUJ70"/>
      <c r="JUK70"/>
      <c r="JUL70"/>
      <c r="JUM70"/>
      <c r="JUN70"/>
      <c r="JUO70"/>
      <c r="JUP70"/>
      <c r="JUQ70"/>
      <c r="JUR70"/>
      <c r="JUS70"/>
      <c r="JUT70"/>
      <c r="JUU70"/>
      <c r="JUV70"/>
      <c r="JUW70"/>
      <c r="JUX70"/>
      <c r="JUY70"/>
      <c r="JUZ70"/>
      <c r="JVA70"/>
      <c r="JVB70"/>
      <c r="JVC70"/>
      <c r="JVD70"/>
      <c r="JVE70"/>
      <c r="JVF70"/>
      <c r="JVG70"/>
      <c r="JVH70"/>
      <c r="JVI70"/>
      <c r="JVJ70"/>
      <c r="JVK70"/>
      <c r="JVL70"/>
      <c r="JVM70"/>
      <c r="JVN70"/>
      <c r="JVO70"/>
      <c r="JVP70"/>
      <c r="JVQ70"/>
      <c r="JVR70"/>
      <c r="JVS70"/>
      <c r="JVT70"/>
      <c r="JVU70"/>
      <c r="JVV70"/>
      <c r="JVW70"/>
      <c r="JVX70"/>
      <c r="JVY70"/>
      <c r="JVZ70"/>
      <c r="JWA70"/>
      <c r="JWB70"/>
      <c r="JWC70"/>
      <c r="JWD70"/>
      <c r="JWE70"/>
      <c r="JWF70"/>
      <c r="JWG70"/>
      <c r="JWH70"/>
      <c r="JWI70"/>
      <c r="JWJ70"/>
      <c r="JWK70"/>
      <c r="JWL70"/>
      <c r="JWM70"/>
      <c r="JWN70"/>
      <c r="JWO70"/>
      <c r="JWP70"/>
      <c r="JWQ70"/>
      <c r="JWR70"/>
      <c r="JWS70"/>
      <c r="JWT70"/>
      <c r="JWU70"/>
      <c r="JWV70"/>
      <c r="JWW70"/>
      <c r="JWX70"/>
      <c r="JWY70"/>
      <c r="JWZ70"/>
      <c r="JXA70"/>
      <c r="JXB70"/>
      <c r="JXC70"/>
      <c r="JXD70"/>
      <c r="JXE70"/>
      <c r="JXF70"/>
      <c r="JXG70"/>
      <c r="JXH70"/>
      <c r="JXI70"/>
      <c r="JXJ70"/>
      <c r="JXK70"/>
      <c r="JXL70"/>
      <c r="JXM70"/>
      <c r="JXN70"/>
      <c r="JXO70"/>
      <c r="JXP70"/>
      <c r="JXQ70"/>
      <c r="JXR70"/>
      <c r="JXS70"/>
      <c r="JXT70"/>
      <c r="JXU70"/>
      <c r="JXV70"/>
      <c r="JXW70"/>
      <c r="JXX70"/>
      <c r="JXY70"/>
      <c r="JXZ70"/>
      <c r="JYA70"/>
      <c r="JYB70"/>
      <c r="JYC70"/>
      <c r="JYD70"/>
      <c r="JYE70"/>
      <c r="JYF70"/>
      <c r="JYG70"/>
      <c r="JYH70"/>
      <c r="JYI70"/>
      <c r="JYJ70"/>
      <c r="JYK70"/>
      <c r="JYL70"/>
      <c r="JYM70"/>
      <c r="JYN70"/>
      <c r="JYO70"/>
      <c r="JYP70"/>
      <c r="JYQ70"/>
      <c r="JYR70"/>
      <c r="JYS70"/>
      <c r="JYT70"/>
      <c r="JYU70"/>
      <c r="JYV70"/>
      <c r="JYW70"/>
      <c r="JYX70"/>
      <c r="JYY70"/>
      <c r="JYZ70"/>
      <c r="JZA70"/>
      <c r="JZB70"/>
      <c r="JZC70"/>
      <c r="JZD70"/>
      <c r="JZE70"/>
      <c r="JZF70"/>
      <c r="JZG70"/>
      <c r="JZH70"/>
      <c r="JZI70"/>
      <c r="JZJ70"/>
      <c r="JZK70"/>
      <c r="JZL70"/>
      <c r="JZM70"/>
      <c r="JZN70"/>
      <c r="JZO70"/>
      <c r="JZP70"/>
      <c r="JZQ70"/>
      <c r="JZR70"/>
      <c r="JZS70"/>
      <c r="JZT70"/>
      <c r="JZU70"/>
      <c r="JZV70"/>
      <c r="JZW70"/>
      <c r="JZX70"/>
      <c r="JZY70"/>
      <c r="JZZ70"/>
      <c r="KAA70"/>
      <c r="KAB70"/>
      <c r="KAC70"/>
      <c r="KAD70"/>
      <c r="KAE70"/>
      <c r="KAF70"/>
      <c r="KAG70"/>
      <c r="KAH70"/>
      <c r="KAI70"/>
      <c r="KAJ70"/>
      <c r="KAK70"/>
      <c r="KAL70"/>
      <c r="KAM70"/>
      <c r="KAN70"/>
      <c r="KAO70"/>
      <c r="KAP70"/>
      <c r="KAQ70"/>
      <c r="KAR70"/>
      <c r="KAS70"/>
      <c r="KAT70"/>
      <c r="KAU70"/>
      <c r="KAV70"/>
      <c r="KAW70"/>
      <c r="KAX70"/>
      <c r="KAY70"/>
      <c r="KAZ70"/>
      <c r="KBA70"/>
      <c r="KBB70"/>
      <c r="KBC70"/>
      <c r="KBD70"/>
      <c r="KBE70"/>
      <c r="KBF70"/>
      <c r="KBG70"/>
      <c r="KBH70"/>
      <c r="KBI70"/>
      <c r="KBJ70"/>
      <c r="KBK70"/>
      <c r="KBL70"/>
      <c r="KBM70"/>
      <c r="KBN70"/>
      <c r="KBO70"/>
      <c r="KBP70"/>
      <c r="KBQ70"/>
      <c r="KBR70"/>
      <c r="KBS70"/>
      <c r="KBT70"/>
      <c r="KBU70"/>
      <c r="KBV70"/>
      <c r="KBW70"/>
      <c r="KBX70"/>
      <c r="KBY70"/>
      <c r="KBZ70"/>
      <c r="KCA70"/>
      <c r="KCB70"/>
      <c r="KCC70"/>
      <c r="KCD70"/>
      <c r="KCE70"/>
      <c r="KCF70"/>
      <c r="KCG70"/>
      <c r="KCH70"/>
      <c r="KCI70"/>
      <c r="KCJ70"/>
      <c r="KCK70"/>
      <c r="KCL70"/>
      <c r="KCM70"/>
      <c r="KCN70"/>
      <c r="KCO70"/>
      <c r="KCP70"/>
      <c r="KCQ70"/>
      <c r="KCR70"/>
      <c r="KCS70"/>
      <c r="KCT70"/>
      <c r="KCU70"/>
      <c r="KCV70"/>
      <c r="KCW70"/>
      <c r="KCX70"/>
      <c r="KCY70"/>
      <c r="KCZ70"/>
      <c r="KDA70"/>
      <c r="KDB70"/>
      <c r="KDC70"/>
      <c r="KDD70"/>
      <c r="KDE70"/>
      <c r="KDF70"/>
      <c r="KDG70"/>
      <c r="KDH70"/>
      <c r="KDI70"/>
      <c r="KDJ70"/>
      <c r="KDK70"/>
      <c r="KDL70"/>
      <c r="KDM70"/>
      <c r="KDN70"/>
      <c r="KDO70"/>
      <c r="KDP70"/>
      <c r="KDQ70"/>
      <c r="KDR70"/>
      <c r="KDS70"/>
      <c r="KDT70"/>
      <c r="KDU70"/>
      <c r="KDV70"/>
      <c r="KDW70"/>
      <c r="KDX70"/>
      <c r="KDY70"/>
      <c r="KDZ70"/>
      <c r="KEA70"/>
      <c r="KEB70"/>
      <c r="KEC70"/>
      <c r="KED70"/>
      <c r="KEE70"/>
      <c r="KEF70"/>
      <c r="KEG70"/>
      <c r="KEH70"/>
      <c r="KEI70"/>
      <c r="KEJ70"/>
      <c r="KEK70"/>
      <c r="KEL70"/>
      <c r="KEM70"/>
      <c r="KEN70"/>
      <c r="KEO70"/>
      <c r="KEP70"/>
      <c r="KEQ70"/>
      <c r="KER70"/>
      <c r="KES70"/>
      <c r="KET70"/>
      <c r="KEU70"/>
      <c r="KEV70"/>
      <c r="KEW70"/>
      <c r="KEX70"/>
      <c r="KEY70"/>
      <c r="KEZ70"/>
      <c r="KFA70"/>
      <c r="KFB70"/>
      <c r="KFC70"/>
      <c r="KFD70"/>
      <c r="KFE70"/>
      <c r="KFF70"/>
      <c r="KFG70"/>
      <c r="KFH70"/>
      <c r="KFI70"/>
      <c r="KFJ70"/>
      <c r="KFK70"/>
      <c r="KFL70"/>
      <c r="KFM70"/>
      <c r="KFN70"/>
      <c r="KFO70"/>
      <c r="KFP70"/>
      <c r="KFQ70"/>
      <c r="KFR70"/>
      <c r="KFS70"/>
      <c r="KFT70"/>
      <c r="KFU70"/>
      <c r="KFV70"/>
      <c r="KFW70"/>
      <c r="KFX70"/>
      <c r="KFY70"/>
      <c r="KFZ70"/>
      <c r="KGA70"/>
      <c r="KGB70"/>
      <c r="KGC70"/>
      <c r="KGD70"/>
      <c r="KGE70"/>
      <c r="KGF70"/>
      <c r="KGG70"/>
      <c r="KGH70"/>
      <c r="KGI70"/>
      <c r="KGJ70"/>
      <c r="KGK70"/>
      <c r="KGL70"/>
      <c r="KGM70"/>
      <c r="KGN70"/>
      <c r="KGO70"/>
      <c r="KGP70"/>
      <c r="KGQ70"/>
      <c r="KGR70"/>
      <c r="KGS70"/>
      <c r="KGT70"/>
      <c r="KGU70"/>
      <c r="KGV70"/>
      <c r="KGW70"/>
      <c r="KGX70"/>
      <c r="KGY70"/>
      <c r="KGZ70"/>
      <c r="KHA70"/>
      <c r="KHB70"/>
      <c r="KHC70"/>
      <c r="KHD70"/>
      <c r="KHE70"/>
      <c r="KHF70"/>
      <c r="KHG70"/>
      <c r="KHH70"/>
      <c r="KHI70"/>
      <c r="KHJ70"/>
      <c r="KHK70"/>
      <c r="KHL70"/>
      <c r="KHM70"/>
      <c r="KHN70"/>
      <c r="KHO70"/>
      <c r="KHP70"/>
      <c r="KHQ70"/>
      <c r="KHR70"/>
      <c r="KHS70"/>
      <c r="KHT70"/>
      <c r="KHU70"/>
      <c r="KHV70"/>
      <c r="KHW70"/>
      <c r="KHX70"/>
      <c r="KHY70"/>
      <c r="KHZ70"/>
      <c r="KIA70"/>
      <c r="KIB70"/>
      <c r="KIC70"/>
      <c r="KID70"/>
      <c r="KIE70"/>
      <c r="KIF70"/>
      <c r="KIG70"/>
      <c r="KIH70"/>
      <c r="KII70"/>
      <c r="KIJ70"/>
      <c r="KIK70"/>
      <c r="KIL70"/>
      <c r="KIM70"/>
      <c r="KIN70"/>
      <c r="KIO70"/>
      <c r="KIP70"/>
      <c r="KIQ70"/>
      <c r="KIR70"/>
      <c r="KIS70"/>
      <c r="KIT70"/>
      <c r="KIU70"/>
      <c r="KIV70"/>
      <c r="KIW70"/>
      <c r="KIX70"/>
      <c r="KIY70"/>
      <c r="KIZ70"/>
      <c r="KJA70"/>
      <c r="KJB70"/>
      <c r="KJC70"/>
      <c r="KJD70"/>
      <c r="KJE70"/>
      <c r="KJF70"/>
      <c r="KJG70"/>
      <c r="KJH70"/>
      <c r="KJI70"/>
      <c r="KJJ70"/>
      <c r="KJK70"/>
      <c r="KJL70"/>
      <c r="KJM70"/>
      <c r="KJN70"/>
      <c r="KJO70"/>
      <c r="KJP70"/>
      <c r="KJQ70"/>
      <c r="KJR70"/>
      <c r="KJS70"/>
      <c r="KJT70"/>
      <c r="KJU70"/>
      <c r="KJV70"/>
      <c r="KJW70"/>
      <c r="KJX70"/>
      <c r="KJY70"/>
      <c r="KJZ70"/>
      <c r="KKA70"/>
      <c r="KKB70"/>
      <c r="KKC70"/>
      <c r="KKD70"/>
      <c r="KKE70"/>
      <c r="KKF70"/>
      <c r="KKG70"/>
      <c r="KKH70"/>
      <c r="KKI70"/>
      <c r="KKJ70"/>
      <c r="KKK70"/>
      <c r="KKL70"/>
      <c r="KKM70"/>
      <c r="KKN70"/>
      <c r="KKO70"/>
      <c r="KKP70"/>
      <c r="KKQ70"/>
      <c r="KKR70"/>
      <c r="KKS70"/>
      <c r="KKT70"/>
      <c r="KKU70"/>
      <c r="KKV70"/>
      <c r="KKW70"/>
      <c r="KKX70"/>
      <c r="KKY70"/>
      <c r="KKZ70"/>
      <c r="KLA70"/>
      <c r="KLB70"/>
      <c r="KLC70"/>
      <c r="KLD70"/>
      <c r="KLE70"/>
      <c r="KLF70"/>
      <c r="KLG70"/>
      <c r="KLH70"/>
      <c r="KLI70"/>
      <c r="KLJ70"/>
      <c r="KLK70"/>
      <c r="KLL70"/>
      <c r="KLM70"/>
      <c r="KLN70"/>
      <c r="KLO70"/>
      <c r="KLP70"/>
      <c r="KLQ70"/>
      <c r="KLR70"/>
      <c r="KLS70"/>
      <c r="KLT70"/>
      <c r="KLU70"/>
      <c r="KLV70"/>
      <c r="KLW70"/>
      <c r="KLX70"/>
      <c r="KLY70"/>
      <c r="KLZ70"/>
      <c r="KMA70"/>
      <c r="KMB70"/>
      <c r="KMC70"/>
      <c r="KMD70"/>
      <c r="KME70"/>
      <c r="KMF70"/>
      <c r="KMG70"/>
      <c r="KMH70"/>
      <c r="KMI70"/>
      <c r="KMJ70"/>
      <c r="KMK70"/>
      <c r="KML70"/>
      <c r="KMM70"/>
      <c r="KMN70"/>
      <c r="KMO70"/>
      <c r="KMP70"/>
      <c r="KMQ70"/>
      <c r="KMR70"/>
      <c r="KMS70"/>
      <c r="KMT70"/>
      <c r="KMU70"/>
      <c r="KMV70"/>
      <c r="KMW70"/>
      <c r="KMX70"/>
      <c r="KMY70"/>
      <c r="KMZ70"/>
      <c r="KNA70"/>
      <c r="KNB70"/>
      <c r="KNC70"/>
      <c r="KND70"/>
      <c r="KNE70"/>
      <c r="KNF70"/>
      <c r="KNG70"/>
      <c r="KNH70"/>
      <c r="KNI70"/>
      <c r="KNJ70"/>
      <c r="KNK70"/>
      <c r="KNL70"/>
      <c r="KNM70"/>
      <c r="KNN70"/>
      <c r="KNO70"/>
      <c r="KNP70"/>
      <c r="KNQ70"/>
      <c r="KNR70"/>
      <c r="KNS70"/>
      <c r="KNT70"/>
      <c r="KNU70"/>
      <c r="KNV70"/>
      <c r="KNW70"/>
      <c r="KNX70"/>
      <c r="KNY70"/>
      <c r="KNZ70"/>
      <c r="KOA70"/>
      <c r="KOB70"/>
      <c r="KOC70"/>
      <c r="KOD70"/>
      <c r="KOE70"/>
      <c r="KOF70"/>
      <c r="KOG70"/>
      <c r="KOH70"/>
      <c r="KOI70"/>
      <c r="KOJ70"/>
      <c r="KOK70"/>
      <c r="KOL70"/>
      <c r="KOM70"/>
      <c r="KON70"/>
      <c r="KOO70"/>
      <c r="KOP70"/>
      <c r="KOQ70"/>
      <c r="KOR70"/>
      <c r="KOS70"/>
      <c r="KOT70"/>
      <c r="KOU70"/>
      <c r="KOV70"/>
      <c r="KOW70"/>
      <c r="KOX70"/>
      <c r="KOY70"/>
      <c r="KOZ70"/>
      <c r="KPA70"/>
      <c r="KPB70"/>
      <c r="KPC70"/>
      <c r="KPD70"/>
      <c r="KPE70"/>
      <c r="KPF70"/>
      <c r="KPG70"/>
      <c r="KPH70"/>
      <c r="KPI70"/>
      <c r="KPJ70"/>
      <c r="KPK70"/>
      <c r="KPL70"/>
      <c r="KPM70"/>
      <c r="KPN70"/>
      <c r="KPO70"/>
      <c r="KPP70"/>
      <c r="KPQ70"/>
      <c r="KPR70"/>
      <c r="KPS70"/>
      <c r="KPT70"/>
      <c r="KPU70"/>
      <c r="KPV70"/>
      <c r="KPW70"/>
      <c r="KPX70"/>
      <c r="KPY70"/>
      <c r="KPZ70"/>
      <c r="KQA70"/>
      <c r="KQB70"/>
      <c r="KQC70"/>
      <c r="KQD70"/>
      <c r="KQE70"/>
      <c r="KQF70"/>
      <c r="KQG70"/>
      <c r="KQH70"/>
      <c r="KQI70"/>
      <c r="KQJ70"/>
      <c r="KQK70"/>
      <c r="KQL70"/>
      <c r="KQM70"/>
      <c r="KQN70"/>
      <c r="KQO70"/>
      <c r="KQP70"/>
      <c r="KQQ70"/>
      <c r="KQR70"/>
      <c r="KQS70"/>
      <c r="KQT70"/>
      <c r="KQU70"/>
      <c r="KQV70"/>
      <c r="KQW70"/>
      <c r="KQX70"/>
      <c r="KQY70"/>
      <c r="KQZ70"/>
      <c r="KRA70"/>
      <c r="KRB70"/>
      <c r="KRC70"/>
      <c r="KRD70"/>
      <c r="KRE70"/>
      <c r="KRF70"/>
      <c r="KRG70"/>
      <c r="KRH70"/>
      <c r="KRI70"/>
      <c r="KRJ70"/>
      <c r="KRK70"/>
      <c r="KRL70"/>
      <c r="KRM70"/>
      <c r="KRN70"/>
      <c r="KRO70"/>
      <c r="KRP70"/>
      <c r="KRQ70"/>
      <c r="KRR70"/>
      <c r="KRS70"/>
      <c r="KRT70"/>
      <c r="KRU70"/>
      <c r="KRV70"/>
      <c r="KRW70"/>
      <c r="KRX70"/>
      <c r="KRY70"/>
      <c r="KRZ70"/>
      <c r="KSA70"/>
      <c r="KSB70"/>
      <c r="KSC70"/>
      <c r="KSD70"/>
      <c r="KSE70"/>
      <c r="KSF70"/>
      <c r="KSG70"/>
      <c r="KSH70"/>
      <c r="KSI70"/>
      <c r="KSJ70"/>
      <c r="KSK70"/>
      <c r="KSL70"/>
      <c r="KSM70"/>
      <c r="KSN70"/>
      <c r="KSO70"/>
      <c r="KSP70"/>
      <c r="KSQ70"/>
      <c r="KSR70"/>
      <c r="KSS70"/>
      <c r="KST70"/>
      <c r="KSU70"/>
      <c r="KSV70"/>
      <c r="KSW70"/>
      <c r="KSX70"/>
      <c r="KSY70"/>
      <c r="KSZ70"/>
      <c r="KTA70"/>
      <c r="KTB70"/>
      <c r="KTC70"/>
      <c r="KTD70"/>
      <c r="KTE70"/>
      <c r="KTF70"/>
      <c r="KTG70"/>
      <c r="KTH70"/>
      <c r="KTI70"/>
      <c r="KTJ70"/>
      <c r="KTK70"/>
      <c r="KTL70"/>
      <c r="KTM70"/>
      <c r="KTN70"/>
      <c r="KTO70"/>
      <c r="KTP70"/>
      <c r="KTQ70"/>
      <c r="KTR70"/>
      <c r="KTS70"/>
      <c r="KTT70"/>
      <c r="KTU70"/>
      <c r="KTV70"/>
      <c r="KTW70"/>
      <c r="KTX70"/>
      <c r="KTY70"/>
      <c r="KTZ70"/>
      <c r="KUA70"/>
      <c r="KUB70"/>
      <c r="KUC70"/>
      <c r="KUD70"/>
      <c r="KUE70"/>
      <c r="KUF70"/>
      <c r="KUG70"/>
      <c r="KUH70"/>
      <c r="KUI70"/>
      <c r="KUJ70"/>
      <c r="KUK70"/>
      <c r="KUL70"/>
      <c r="KUM70"/>
      <c r="KUN70"/>
      <c r="KUO70"/>
      <c r="KUP70"/>
      <c r="KUQ70"/>
      <c r="KUR70"/>
      <c r="KUS70"/>
      <c r="KUT70"/>
      <c r="KUU70"/>
      <c r="KUV70"/>
      <c r="KUW70"/>
      <c r="KUX70"/>
      <c r="KUY70"/>
      <c r="KUZ70"/>
      <c r="KVA70"/>
      <c r="KVB70"/>
      <c r="KVC70"/>
      <c r="KVD70"/>
      <c r="KVE70"/>
      <c r="KVF70"/>
      <c r="KVG70"/>
      <c r="KVH70"/>
      <c r="KVI70"/>
      <c r="KVJ70"/>
      <c r="KVK70"/>
      <c r="KVL70"/>
      <c r="KVM70"/>
      <c r="KVN70"/>
      <c r="KVO70"/>
      <c r="KVP70"/>
      <c r="KVQ70"/>
      <c r="KVR70"/>
      <c r="KVS70"/>
      <c r="KVT70"/>
      <c r="KVU70"/>
      <c r="KVV70"/>
      <c r="KVW70"/>
      <c r="KVX70"/>
      <c r="KVY70"/>
      <c r="KVZ70"/>
      <c r="KWA70"/>
      <c r="KWB70"/>
      <c r="KWC70"/>
      <c r="KWD70"/>
      <c r="KWE70"/>
      <c r="KWF70"/>
      <c r="KWG70"/>
      <c r="KWH70"/>
      <c r="KWI70"/>
      <c r="KWJ70"/>
      <c r="KWK70"/>
      <c r="KWL70"/>
      <c r="KWM70"/>
      <c r="KWN70"/>
      <c r="KWO70"/>
      <c r="KWP70"/>
      <c r="KWQ70"/>
      <c r="KWR70"/>
      <c r="KWS70"/>
      <c r="KWT70"/>
      <c r="KWU70"/>
      <c r="KWV70"/>
      <c r="KWW70"/>
      <c r="KWX70"/>
      <c r="KWY70"/>
      <c r="KWZ70"/>
      <c r="KXA70"/>
      <c r="KXB70"/>
      <c r="KXC70"/>
      <c r="KXD70"/>
      <c r="KXE70"/>
      <c r="KXF70"/>
      <c r="KXG70"/>
      <c r="KXH70"/>
      <c r="KXI70"/>
      <c r="KXJ70"/>
      <c r="KXK70"/>
      <c r="KXL70"/>
      <c r="KXM70"/>
      <c r="KXN70"/>
      <c r="KXO70"/>
      <c r="KXP70"/>
      <c r="KXQ70"/>
      <c r="KXR70"/>
      <c r="KXS70"/>
      <c r="KXT70"/>
      <c r="KXU70"/>
      <c r="KXV70"/>
      <c r="KXW70"/>
      <c r="KXX70"/>
      <c r="KXY70"/>
      <c r="KXZ70"/>
      <c r="KYA70"/>
      <c r="KYB70"/>
      <c r="KYC70"/>
      <c r="KYD70"/>
      <c r="KYE70"/>
      <c r="KYF70"/>
      <c r="KYG70"/>
      <c r="KYH70"/>
      <c r="KYI70"/>
      <c r="KYJ70"/>
      <c r="KYK70"/>
      <c r="KYL70"/>
      <c r="KYM70"/>
      <c r="KYN70"/>
      <c r="KYO70"/>
      <c r="KYP70"/>
      <c r="KYQ70"/>
      <c r="KYR70"/>
      <c r="KYS70"/>
      <c r="KYT70"/>
      <c r="KYU70"/>
      <c r="KYV70"/>
      <c r="KYW70"/>
      <c r="KYX70"/>
      <c r="KYY70"/>
      <c r="KYZ70"/>
      <c r="KZA70"/>
      <c r="KZB70"/>
      <c r="KZC70"/>
      <c r="KZD70"/>
      <c r="KZE70"/>
      <c r="KZF70"/>
      <c r="KZG70"/>
      <c r="KZH70"/>
      <c r="KZI70"/>
      <c r="KZJ70"/>
      <c r="KZK70"/>
      <c r="KZL70"/>
      <c r="KZM70"/>
      <c r="KZN70"/>
      <c r="KZO70"/>
      <c r="KZP70"/>
      <c r="KZQ70"/>
      <c r="KZR70"/>
      <c r="KZS70"/>
      <c r="KZT70"/>
      <c r="KZU70"/>
      <c r="KZV70"/>
      <c r="KZW70"/>
      <c r="KZX70"/>
      <c r="KZY70"/>
      <c r="KZZ70"/>
      <c r="LAA70"/>
      <c r="LAB70"/>
      <c r="LAC70"/>
      <c r="LAD70"/>
      <c r="LAE70"/>
      <c r="LAF70"/>
      <c r="LAG70"/>
      <c r="LAH70"/>
      <c r="LAI70"/>
      <c r="LAJ70"/>
      <c r="LAK70"/>
      <c r="LAL70"/>
      <c r="LAM70"/>
      <c r="LAN70"/>
      <c r="LAO70"/>
      <c r="LAP70"/>
      <c r="LAQ70"/>
      <c r="LAR70"/>
      <c r="LAS70"/>
      <c r="LAT70"/>
      <c r="LAU70"/>
      <c r="LAV70"/>
      <c r="LAW70"/>
      <c r="LAX70"/>
      <c r="LAY70"/>
      <c r="LAZ70"/>
      <c r="LBA70"/>
      <c r="LBB70"/>
      <c r="LBC70"/>
      <c r="LBD70"/>
      <c r="LBE70"/>
      <c r="LBF70"/>
      <c r="LBG70"/>
      <c r="LBH70"/>
      <c r="LBI70"/>
      <c r="LBJ70"/>
      <c r="LBK70"/>
      <c r="LBL70"/>
      <c r="LBM70"/>
      <c r="LBN70"/>
      <c r="LBO70"/>
      <c r="LBP70"/>
      <c r="LBQ70"/>
      <c r="LBR70"/>
      <c r="LBS70"/>
      <c r="LBT70"/>
      <c r="LBU70"/>
      <c r="LBV70"/>
      <c r="LBW70"/>
      <c r="LBX70"/>
      <c r="LBY70"/>
      <c r="LBZ70"/>
      <c r="LCA70"/>
      <c r="LCB70"/>
      <c r="LCC70"/>
      <c r="LCD70"/>
      <c r="LCE70"/>
      <c r="LCF70"/>
      <c r="LCG70"/>
      <c r="LCH70"/>
      <c r="LCI70"/>
      <c r="LCJ70"/>
      <c r="LCK70"/>
      <c r="LCL70"/>
      <c r="LCM70"/>
      <c r="LCN70"/>
      <c r="LCO70"/>
      <c r="LCP70"/>
      <c r="LCQ70"/>
      <c r="LCR70"/>
      <c r="LCS70"/>
      <c r="LCT70"/>
      <c r="LCU70"/>
      <c r="LCV70"/>
      <c r="LCW70"/>
      <c r="LCX70"/>
      <c r="LCY70"/>
      <c r="LCZ70"/>
      <c r="LDA70"/>
      <c r="LDB70"/>
      <c r="LDC70"/>
      <c r="LDD70"/>
      <c r="LDE70"/>
      <c r="LDF70"/>
      <c r="LDG70"/>
      <c r="LDH70"/>
      <c r="LDI70"/>
      <c r="LDJ70"/>
      <c r="LDK70"/>
      <c r="LDL70"/>
      <c r="LDM70"/>
      <c r="LDN70"/>
      <c r="LDO70"/>
      <c r="LDP70"/>
      <c r="LDQ70"/>
      <c r="LDR70"/>
      <c r="LDS70"/>
      <c r="LDT70"/>
      <c r="LDU70"/>
      <c r="LDV70"/>
      <c r="LDW70"/>
      <c r="LDX70"/>
      <c r="LDY70"/>
      <c r="LDZ70"/>
      <c r="LEA70"/>
      <c r="LEB70"/>
      <c r="LEC70"/>
      <c r="LED70"/>
      <c r="LEE70"/>
      <c r="LEF70"/>
      <c r="LEG70"/>
      <c r="LEH70"/>
      <c r="LEI70"/>
      <c r="LEJ70"/>
      <c r="LEK70"/>
      <c r="LEL70"/>
      <c r="LEM70"/>
      <c r="LEN70"/>
      <c r="LEO70"/>
      <c r="LEP70"/>
      <c r="LEQ70"/>
      <c r="LER70"/>
      <c r="LES70"/>
      <c r="LET70"/>
      <c r="LEU70"/>
      <c r="LEV70"/>
      <c r="LEW70"/>
      <c r="LEX70"/>
      <c r="LEY70"/>
      <c r="LEZ70"/>
      <c r="LFA70"/>
      <c r="LFB70"/>
      <c r="LFC70"/>
      <c r="LFD70"/>
      <c r="LFE70"/>
      <c r="LFF70"/>
      <c r="LFG70"/>
      <c r="LFH70"/>
      <c r="LFI70"/>
      <c r="LFJ70"/>
      <c r="LFK70"/>
      <c r="LFL70"/>
      <c r="LFM70"/>
      <c r="LFN70"/>
      <c r="LFO70"/>
      <c r="LFP70"/>
      <c r="LFQ70"/>
      <c r="LFR70"/>
      <c r="LFS70"/>
      <c r="LFT70"/>
      <c r="LFU70"/>
      <c r="LFV70"/>
      <c r="LFW70"/>
      <c r="LFX70"/>
      <c r="LFY70"/>
      <c r="LFZ70"/>
      <c r="LGA70"/>
      <c r="LGB70"/>
      <c r="LGC70"/>
      <c r="LGD70"/>
      <c r="LGE70"/>
      <c r="LGF70"/>
      <c r="LGG70"/>
      <c r="LGH70"/>
      <c r="LGI70"/>
      <c r="LGJ70"/>
      <c r="LGK70"/>
      <c r="LGL70"/>
      <c r="LGM70"/>
      <c r="LGN70"/>
      <c r="LGO70"/>
      <c r="LGP70"/>
      <c r="LGQ70"/>
      <c r="LGR70"/>
      <c r="LGS70"/>
      <c r="LGT70"/>
      <c r="LGU70"/>
      <c r="LGV70"/>
      <c r="LGW70"/>
      <c r="LGX70"/>
      <c r="LGY70"/>
      <c r="LGZ70"/>
      <c r="LHA70"/>
      <c r="LHB70"/>
      <c r="LHC70"/>
      <c r="LHD70"/>
      <c r="LHE70"/>
      <c r="LHF70"/>
      <c r="LHG70"/>
      <c r="LHH70"/>
      <c r="LHI70"/>
      <c r="LHJ70"/>
      <c r="LHK70"/>
      <c r="LHL70"/>
      <c r="LHM70"/>
      <c r="LHN70"/>
      <c r="LHO70"/>
      <c r="LHP70"/>
      <c r="LHQ70"/>
      <c r="LHR70"/>
      <c r="LHS70"/>
      <c r="LHT70"/>
      <c r="LHU70"/>
      <c r="LHV70"/>
      <c r="LHW70"/>
      <c r="LHX70"/>
      <c r="LHY70"/>
      <c r="LHZ70"/>
      <c r="LIA70"/>
      <c r="LIB70"/>
      <c r="LIC70"/>
      <c r="LID70"/>
      <c r="LIE70"/>
      <c r="LIF70"/>
      <c r="LIG70"/>
      <c r="LIH70"/>
      <c r="LII70"/>
      <c r="LIJ70"/>
      <c r="LIK70"/>
      <c r="LIL70"/>
      <c r="LIM70"/>
      <c r="LIN70"/>
      <c r="LIO70"/>
      <c r="LIP70"/>
      <c r="LIQ70"/>
      <c r="LIR70"/>
      <c r="LIS70"/>
      <c r="LIT70"/>
      <c r="LIU70"/>
      <c r="LIV70"/>
      <c r="LIW70"/>
      <c r="LIX70"/>
      <c r="LIY70"/>
      <c r="LIZ70"/>
      <c r="LJA70"/>
      <c r="LJB70"/>
      <c r="LJC70"/>
      <c r="LJD70"/>
      <c r="LJE70"/>
      <c r="LJF70"/>
      <c r="LJG70"/>
      <c r="LJH70"/>
      <c r="LJI70"/>
      <c r="LJJ70"/>
      <c r="LJK70"/>
      <c r="LJL70"/>
      <c r="LJM70"/>
      <c r="LJN70"/>
      <c r="LJO70"/>
      <c r="LJP70"/>
      <c r="LJQ70"/>
      <c r="LJR70"/>
      <c r="LJS70"/>
      <c r="LJT70"/>
      <c r="LJU70"/>
      <c r="LJV70"/>
      <c r="LJW70"/>
      <c r="LJX70"/>
      <c r="LJY70"/>
      <c r="LJZ70"/>
      <c r="LKA70"/>
      <c r="LKB70"/>
      <c r="LKC70"/>
      <c r="LKD70"/>
      <c r="LKE70"/>
      <c r="LKF70"/>
      <c r="LKG70"/>
      <c r="LKH70"/>
      <c r="LKI70"/>
      <c r="LKJ70"/>
      <c r="LKK70"/>
      <c r="LKL70"/>
      <c r="LKM70"/>
      <c r="LKN70"/>
      <c r="LKO70"/>
      <c r="LKP70"/>
      <c r="LKQ70"/>
      <c r="LKR70"/>
      <c r="LKS70"/>
      <c r="LKT70"/>
      <c r="LKU70"/>
      <c r="LKV70"/>
      <c r="LKW70"/>
      <c r="LKX70"/>
      <c r="LKY70"/>
      <c r="LKZ70"/>
      <c r="LLA70"/>
      <c r="LLB70"/>
      <c r="LLC70"/>
      <c r="LLD70"/>
      <c r="LLE70"/>
      <c r="LLF70"/>
      <c r="LLG70"/>
      <c r="LLH70"/>
      <c r="LLI70"/>
      <c r="LLJ70"/>
      <c r="LLK70"/>
      <c r="LLL70"/>
      <c r="LLM70"/>
      <c r="LLN70"/>
      <c r="LLO70"/>
      <c r="LLP70"/>
      <c r="LLQ70"/>
      <c r="LLR70"/>
      <c r="LLS70"/>
      <c r="LLT70"/>
      <c r="LLU70"/>
      <c r="LLV70"/>
      <c r="LLW70"/>
      <c r="LLX70"/>
      <c r="LLY70"/>
      <c r="LLZ70"/>
      <c r="LMA70"/>
      <c r="LMB70"/>
      <c r="LMC70"/>
      <c r="LMD70"/>
      <c r="LME70"/>
      <c r="LMF70"/>
      <c r="LMG70"/>
      <c r="LMH70"/>
      <c r="LMI70"/>
      <c r="LMJ70"/>
      <c r="LMK70"/>
      <c r="LML70"/>
      <c r="LMM70"/>
      <c r="LMN70"/>
      <c r="LMO70"/>
      <c r="LMP70"/>
      <c r="LMQ70"/>
      <c r="LMR70"/>
      <c r="LMS70"/>
      <c r="LMT70"/>
      <c r="LMU70"/>
      <c r="LMV70"/>
      <c r="LMW70"/>
      <c r="LMX70"/>
      <c r="LMY70"/>
      <c r="LMZ70"/>
      <c r="LNA70"/>
      <c r="LNB70"/>
      <c r="LNC70"/>
      <c r="LND70"/>
      <c r="LNE70"/>
      <c r="LNF70"/>
      <c r="LNG70"/>
      <c r="LNH70"/>
      <c r="LNI70"/>
      <c r="LNJ70"/>
      <c r="LNK70"/>
      <c r="LNL70"/>
      <c r="LNM70"/>
      <c r="LNN70"/>
      <c r="LNO70"/>
      <c r="LNP70"/>
      <c r="LNQ70"/>
      <c r="LNR70"/>
      <c r="LNS70"/>
      <c r="LNT70"/>
      <c r="LNU70"/>
      <c r="LNV70"/>
      <c r="LNW70"/>
      <c r="LNX70"/>
      <c r="LNY70"/>
      <c r="LNZ70"/>
      <c r="LOA70"/>
      <c r="LOB70"/>
      <c r="LOC70"/>
      <c r="LOD70"/>
      <c r="LOE70"/>
      <c r="LOF70"/>
      <c r="LOG70"/>
      <c r="LOH70"/>
      <c r="LOI70"/>
      <c r="LOJ70"/>
      <c r="LOK70"/>
      <c r="LOL70"/>
      <c r="LOM70"/>
      <c r="LON70"/>
      <c r="LOO70"/>
      <c r="LOP70"/>
      <c r="LOQ70"/>
      <c r="LOR70"/>
      <c r="LOS70"/>
      <c r="LOT70"/>
      <c r="LOU70"/>
      <c r="LOV70"/>
      <c r="LOW70"/>
      <c r="LOX70"/>
      <c r="LOY70"/>
      <c r="LOZ70"/>
      <c r="LPA70"/>
      <c r="LPB70"/>
      <c r="LPC70"/>
      <c r="LPD70"/>
      <c r="LPE70"/>
      <c r="LPF70"/>
      <c r="LPG70"/>
      <c r="LPH70"/>
      <c r="LPI70"/>
      <c r="LPJ70"/>
      <c r="LPK70"/>
      <c r="LPL70"/>
      <c r="LPM70"/>
      <c r="LPN70"/>
      <c r="LPO70"/>
      <c r="LPP70"/>
      <c r="LPQ70"/>
      <c r="LPR70"/>
      <c r="LPS70"/>
      <c r="LPT70"/>
      <c r="LPU70"/>
      <c r="LPV70"/>
      <c r="LPW70"/>
      <c r="LPX70"/>
      <c r="LPY70"/>
      <c r="LPZ70"/>
      <c r="LQA70"/>
      <c r="LQB70"/>
      <c r="LQC70"/>
      <c r="LQD70"/>
      <c r="LQE70"/>
      <c r="LQF70"/>
      <c r="LQG70"/>
      <c r="LQH70"/>
      <c r="LQI70"/>
      <c r="LQJ70"/>
      <c r="LQK70"/>
      <c r="LQL70"/>
      <c r="LQM70"/>
      <c r="LQN70"/>
      <c r="LQO70"/>
      <c r="LQP70"/>
      <c r="LQQ70"/>
      <c r="LQR70"/>
      <c r="LQS70"/>
      <c r="LQT70"/>
      <c r="LQU70"/>
      <c r="LQV70"/>
      <c r="LQW70"/>
      <c r="LQX70"/>
      <c r="LQY70"/>
      <c r="LQZ70"/>
      <c r="LRA70"/>
      <c r="LRB70"/>
      <c r="LRC70"/>
      <c r="LRD70"/>
      <c r="LRE70"/>
      <c r="LRF70"/>
      <c r="LRG70"/>
      <c r="LRH70"/>
      <c r="LRI70"/>
      <c r="LRJ70"/>
      <c r="LRK70"/>
      <c r="LRL70"/>
      <c r="LRM70"/>
      <c r="LRN70"/>
      <c r="LRO70"/>
      <c r="LRP70"/>
      <c r="LRQ70"/>
      <c r="LRR70"/>
      <c r="LRS70"/>
      <c r="LRT70"/>
      <c r="LRU70"/>
      <c r="LRV70"/>
      <c r="LRW70"/>
      <c r="LRX70"/>
      <c r="LRY70"/>
      <c r="LRZ70"/>
      <c r="LSA70"/>
      <c r="LSB70"/>
      <c r="LSC70"/>
      <c r="LSD70"/>
      <c r="LSE70"/>
      <c r="LSF70"/>
      <c r="LSG70"/>
      <c r="LSH70"/>
      <c r="LSI70"/>
      <c r="LSJ70"/>
      <c r="LSK70"/>
      <c r="LSL70"/>
      <c r="LSM70"/>
      <c r="LSN70"/>
      <c r="LSO70"/>
      <c r="LSP70"/>
      <c r="LSQ70"/>
      <c r="LSR70"/>
      <c r="LSS70"/>
      <c r="LST70"/>
      <c r="LSU70"/>
      <c r="LSV70"/>
      <c r="LSW70"/>
      <c r="LSX70"/>
      <c r="LSY70"/>
      <c r="LSZ70"/>
      <c r="LTA70"/>
      <c r="LTB70"/>
      <c r="LTC70"/>
      <c r="LTD70"/>
      <c r="LTE70"/>
      <c r="LTF70"/>
      <c r="LTG70"/>
      <c r="LTH70"/>
      <c r="LTI70"/>
      <c r="LTJ70"/>
      <c r="LTK70"/>
      <c r="LTL70"/>
      <c r="LTM70"/>
      <c r="LTN70"/>
      <c r="LTO70"/>
      <c r="LTP70"/>
      <c r="LTQ70"/>
      <c r="LTR70"/>
      <c r="LTS70"/>
      <c r="LTT70"/>
      <c r="LTU70"/>
      <c r="LTV70"/>
      <c r="LTW70"/>
      <c r="LTX70"/>
      <c r="LTY70"/>
      <c r="LTZ70"/>
      <c r="LUA70"/>
      <c r="LUB70"/>
      <c r="LUC70"/>
      <c r="LUD70"/>
      <c r="LUE70"/>
      <c r="LUF70"/>
      <c r="LUG70"/>
      <c r="LUH70"/>
      <c r="LUI70"/>
      <c r="LUJ70"/>
      <c r="LUK70"/>
      <c r="LUL70"/>
      <c r="LUM70"/>
      <c r="LUN70"/>
      <c r="LUO70"/>
      <c r="LUP70"/>
      <c r="LUQ70"/>
      <c r="LUR70"/>
      <c r="LUS70"/>
      <c r="LUT70"/>
      <c r="LUU70"/>
      <c r="LUV70"/>
      <c r="LUW70"/>
      <c r="LUX70"/>
      <c r="LUY70"/>
      <c r="LUZ70"/>
      <c r="LVA70"/>
      <c r="LVB70"/>
      <c r="LVC70"/>
      <c r="LVD70"/>
      <c r="LVE70"/>
      <c r="LVF70"/>
      <c r="LVG70"/>
      <c r="LVH70"/>
      <c r="LVI70"/>
      <c r="LVJ70"/>
      <c r="LVK70"/>
      <c r="LVL70"/>
      <c r="LVM70"/>
      <c r="LVN70"/>
      <c r="LVO70"/>
      <c r="LVP70"/>
      <c r="LVQ70"/>
      <c r="LVR70"/>
      <c r="LVS70"/>
      <c r="LVT70"/>
      <c r="LVU70"/>
      <c r="LVV70"/>
      <c r="LVW70"/>
      <c r="LVX70"/>
      <c r="LVY70"/>
      <c r="LVZ70"/>
      <c r="LWA70"/>
      <c r="LWB70"/>
      <c r="LWC70"/>
      <c r="LWD70"/>
      <c r="LWE70"/>
      <c r="LWF70"/>
      <c r="LWG70"/>
      <c r="LWH70"/>
      <c r="LWI70"/>
      <c r="LWJ70"/>
      <c r="LWK70"/>
      <c r="LWL70"/>
      <c r="LWM70"/>
      <c r="LWN70"/>
      <c r="LWO70"/>
      <c r="LWP70"/>
      <c r="LWQ70"/>
      <c r="LWR70"/>
      <c r="LWS70"/>
      <c r="LWT70"/>
      <c r="LWU70"/>
      <c r="LWV70"/>
      <c r="LWW70"/>
      <c r="LWX70"/>
      <c r="LWY70"/>
      <c r="LWZ70"/>
      <c r="LXA70"/>
      <c r="LXB70"/>
      <c r="LXC70"/>
      <c r="LXD70"/>
      <c r="LXE70"/>
      <c r="LXF70"/>
      <c r="LXG70"/>
      <c r="LXH70"/>
      <c r="LXI70"/>
      <c r="LXJ70"/>
      <c r="LXK70"/>
      <c r="LXL70"/>
      <c r="LXM70"/>
      <c r="LXN70"/>
      <c r="LXO70"/>
      <c r="LXP70"/>
      <c r="LXQ70"/>
      <c r="LXR70"/>
      <c r="LXS70"/>
      <c r="LXT70"/>
      <c r="LXU70"/>
      <c r="LXV70"/>
      <c r="LXW70"/>
      <c r="LXX70"/>
      <c r="LXY70"/>
      <c r="LXZ70"/>
      <c r="LYA70"/>
      <c r="LYB70"/>
      <c r="LYC70"/>
      <c r="LYD70"/>
      <c r="LYE70"/>
      <c r="LYF70"/>
      <c r="LYG70"/>
      <c r="LYH70"/>
      <c r="LYI70"/>
      <c r="LYJ70"/>
      <c r="LYK70"/>
      <c r="LYL70"/>
      <c r="LYM70"/>
      <c r="LYN70"/>
      <c r="LYO70"/>
      <c r="LYP70"/>
      <c r="LYQ70"/>
      <c r="LYR70"/>
      <c r="LYS70"/>
      <c r="LYT70"/>
      <c r="LYU70"/>
      <c r="LYV70"/>
      <c r="LYW70"/>
      <c r="LYX70"/>
      <c r="LYY70"/>
      <c r="LYZ70"/>
      <c r="LZA70"/>
      <c r="LZB70"/>
      <c r="LZC70"/>
      <c r="LZD70"/>
      <c r="LZE70"/>
      <c r="LZF70"/>
      <c r="LZG70"/>
      <c r="LZH70"/>
      <c r="LZI70"/>
      <c r="LZJ70"/>
      <c r="LZK70"/>
      <c r="LZL70"/>
      <c r="LZM70"/>
      <c r="LZN70"/>
      <c r="LZO70"/>
      <c r="LZP70"/>
      <c r="LZQ70"/>
      <c r="LZR70"/>
      <c r="LZS70"/>
      <c r="LZT70"/>
      <c r="LZU70"/>
      <c r="LZV70"/>
      <c r="LZW70"/>
      <c r="LZX70"/>
      <c r="LZY70"/>
      <c r="LZZ70"/>
      <c r="MAA70"/>
      <c r="MAB70"/>
      <c r="MAC70"/>
      <c r="MAD70"/>
      <c r="MAE70"/>
      <c r="MAF70"/>
      <c r="MAG70"/>
      <c r="MAH70"/>
      <c r="MAI70"/>
      <c r="MAJ70"/>
      <c r="MAK70"/>
      <c r="MAL70"/>
      <c r="MAM70"/>
      <c r="MAN70"/>
      <c r="MAO70"/>
      <c r="MAP70"/>
      <c r="MAQ70"/>
      <c r="MAR70"/>
      <c r="MAS70"/>
      <c r="MAT70"/>
      <c r="MAU70"/>
      <c r="MAV70"/>
      <c r="MAW70"/>
      <c r="MAX70"/>
      <c r="MAY70"/>
      <c r="MAZ70"/>
      <c r="MBA70"/>
      <c r="MBB70"/>
      <c r="MBC70"/>
      <c r="MBD70"/>
      <c r="MBE70"/>
      <c r="MBF70"/>
      <c r="MBG70"/>
      <c r="MBH70"/>
      <c r="MBI70"/>
      <c r="MBJ70"/>
      <c r="MBK70"/>
      <c r="MBL70"/>
      <c r="MBM70"/>
      <c r="MBN70"/>
      <c r="MBO70"/>
      <c r="MBP70"/>
      <c r="MBQ70"/>
      <c r="MBR70"/>
      <c r="MBS70"/>
      <c r="MBT70"/>
      <c r="MBU70"/>
      <c r="MBV70"/>
      <c r="MBW70"/>
      <c r="MBX70"/>
      <c r="MBY70"/>
      <c r="MBZ70"/>
      <c r="MCA70"/>
      <c r="MCB70"/>
      <c r="MCC70"/>
      <c r="MCD70"/>
      <c r="MCE70"/>
      <c r="MCF70"/>
      <c r="MCG70"/>
      <c r="MCH70"/>
      <c r="MCI70"/>
      <c r="MCJ70"/>
      <c r="MCK70"/>
      <c r="MCL70"/>
      <c r="MCM70"/>
      <c r="MCN70"/>
      <c r="MCO70"/>
      <c r="MCP70"/>
      <c r="MCQ70"/>
      <c r="MCR70"/>
      <c r="MCS70"/>
      <c r="MCT70"/>
      <c r="MCU70"/>
      <c r="MCV70"/>
      <c r="MCW70"/>
      <c r="MCX70"/>
      <c r="MCY70"/>
      <c r="MCZ70"/>
      <c r="MDA70"/>
      <c r="MDB70"/>
      <c r="MDC70"/>
      <c r="MDD70"/>
      <c r="MDE70"/>
      <c r="MDF70"/>
      <c r="MDG70"/>
      <c r="MDH70"/>
      <c r="MDI70"/>
      <c r="MDJ70"/>
      <c r="MDK70"/>
      <c r="MDL70"/>
      <c r="MDM70"/>
      <c r="MDN70"/>
      <c r="MDO70"/>
      <c r="MDP70"/>
      <c r="MDQ70"/>
      <c r="MDR70"/>
      <c r="MDS70"/>
      <c r="MDT70"/>
      <c r="MDU70"/>
      <c r="MDV70"/>
      <c r="MDW70"/>
      <c r="MDX70"/>
      <c r="MDY70"/>
      <c r="MDZ70"/>
      <c r="MEA70"/>
      <c r="MEB70"/>
      <c r="MEC70"/>
      <c r="MED70"/>
      <c r="MEE70"/>
      <c r="MEF70"/>
      <c r="MEG70"/>
      <c r="MEH70"/>
      <c r="MEI70"/>
      <c r="MEJ70"/>
      <c r="MEK70"/>
      <c r="MEL70"/>
      <c r="MEM70"/>
      <c r="MEN70"/>
      <c r="MEO70"/>
      <c r="MEP70"/>
      <c r="MEQ70"/>
      <c r="MER70"/>
      <c r="MES70"/>
      <c r="MET70"/>
      <c r="MEU70"/>
      <c r="MEV70"/>
      <c r="MEW70"/>
      <c r="MEX70"/>
      <c r="MEY70"/>
      <c r="MEZ70"/>
      <c r="MFA70"/>
      <c r="MFB70"/>
      <c r="MFC70"/>
      <c r="MFD70"/>
      <c r="MFE70"/>
      <c r="MFF70"/>
      <c r="MFG70"/>
      <c r="MFH70"/>
      <c r="MFI70"/>
      <c r="MFJ70"/>
      <c r="MFK70"/>
      <c r="MFL70"/>
      <c r="MFM70"/>
      <c r="MFN70"/>
      <c r="MFO70"/>
      <c r="MFP70"/>
      <c r="MFQ70"/>
      <c r="MFR70"/>
      <c r="MFS70"/>
      <c r="MFT70"/>
      <c r="MFU70"/>
      <c r="MFV70"/>
      <c r="MFW70"/>
      <c r="MFX70"/>
      <c r="MFY70"/>
      <c r="MFZ70"/>
      <c r="MGA70"/>
      <c r="MGB70"/>
      <c r="MGC70"/>
      <c r="MGD70"/>
      <c r="MGE70"/>
      <c r="MGF70"/>
      <c r="MGG70"/>
      <c r="MGH70"/>
      <c r="MGI70"/>
      <c r="MGJ70"/>
      <c r="MGK70"/>
      <c r="MGL70"/>
      <c r="MGM70"/>
      <c r="MGN70"/>
      <c r="MGO70"/>
      <c r="MGP70"/>
      <c r="MGQ70"/>
      <c r="MGR70"/>
      <c r="MGS70"/>
      <c r="MGT70"/>
      <c r="MGU70"/>
      <c r="MGV70"/>
      <c r="MGW70"/>
      <c r="MGX70"/>
      <c r="MGY70"/>
      <c r="MGZ70"/>
      <c r="MHA70"/>
      <c r="MHB70"/>
      <c r="MHC70"/>
      <c r="MHD70"/>
      <c r="MHE70"/>
      <c r="MHF70"/>
      <c r="MHG70"/>
      <c r="MHH70"/>
      <c r="MHI70"/>
      <c r="MHJ70"/>
      <c r="MHK70"/>
      <c r="MHL70"/>
      <c r="MHM70"/>
      <c r="MHN70"/>
      <c r="MHO70"/>
      <c r="MHP70"/>
      <c r="MHQ70"/>
      <c r="MHR70"/>
      <c r="MHS70"/>
      <c r="MHT70"/>
      <c r="MHU70"/>
      <c r="MHV70"/>
      <c r="MHW70"/>
      <c r="MHX70"/>
      <c r="MHY70"/>
      <c r="MHZ70"/>
      <c r="MIA70"/>
      <c r="MIB70"/>
      <c r="MIC70"/>
      <c r="MID70"/>
      <c r="MIE70"/>
      <c r="MIF70"/>
      <c r="MIG70"/>
      <c r="MIH70"/>
      <c r="MII70"/>
      <c r="MIJ70"/>
      <c r="MIK70"/>
      <c r="MIL70"/>
      <c r="MIM70"/>
      <c r="MIN70"/>
      <c r="MIO70"/>
      <c r="MIP70"/>
      <c r="MIQ70"/>
      <c r="MIR70"/>
      <c r="MIS70"/>
      <c r="MIT70"/>
      <c r="MIU70"/>
      <c r="MIV70"/>
      <c r="MIW70"/>
      <c r="MIX70"/>
      <c r="MIY70"/>
      <c r="MIZ70"/>
      <c r="MJA70"/>
      <c r="MJB70"/>
      <c r="MJC70"/>
      <c r="MJD70"/>
      <c r="MJE70"/>
      <c r="MJF70"/>
      <c r="MJG70"/>
      <c r="MJH70"/>
      <c r="MJI70"/>
      <c r="MJJ70"/>
      <c r="MJK70"/>
      <c r="MJL70"/>
      <c r="MJM70"/>
      <c r="MJN70"/>
      <c r="MJO70"/>
      <c r="MJP70"/>
      <c r="MJQ70"/>
      <c r="MJR70"/>
      <c r="MJS70"/>
      <c r="MJT70"/>
      <c r="MJU70"/>
      <c r="MJV70"/>
      <c r="MJW70"/>
      <c r="MJX70"/>
      <c r="MJY70"/>
      <c r="MJZ70"/>
      <c r="MKA70"/>
      <c r="MKB70"/>
      <c r="MKC70"/>
      <c r="MKD70"/>
      <c r="MKE70"/>
      <c r="MKF70"/>
      <c r="MKG70"/>
      <c r="MKH70"/>
      <c r="MKI70"/>
      <c r="MKJ70"/>
      <c r="MKK70"/>
      <c r="MKL70"/>
      <c r="MKM70"/>
      <c r="MKN70"/>
      <c r="MKO70"/>
      <c r="MKP70"/>
      <c r="MKQ70"/>
      <c r="MKR70"/>
      <c r="MKS70"/>
      <c r="MKT70"/>
      <c r="MKU70"/>
      <c r="MKV70"/>
      <c r="MKW70"/>
      <c r="MKX70"/>
      <c r="MKY70"/>
      <c r="MKZ70"/>
      <c r="MLA70"/>
      <c r="MLB70"/>
      <c r="MLC70"/>
      <c r="MLD70"/>
      <c r="MLE70"/>
      <c r="MLF70"/>
      <c r="MLG70"/>
      <c r="MLH70"/>
      <c r="MLI70"/>
      <c r="MLJ70"/>
      <c r="MLK70"/>
      <c r="MLL70"/>
      <c r="MLM70"/>
      <c r="MLN70"/>
      <c r="MLO70"/>
      <c r="MLP70"/>
      <c r="MLQ70"/>
      <c r="MLR70"/>
      <c r="MLS70"/>
      <c r="MLT70"/>
      <c r="MLU70"/>
      <c r="MLV70"/>
      <c r="MLW70"/>
      <c r="MLX70"/>
      <c r="MLY70"/>
      <c r="MLZ70"/>
      <c r="MMA70"/>
      <c r="MMB70"/>
      <c r="MMC70"/>
      <c r="MMD70"/>
      <c r="MME70"/>
      <c r="MMF70"/>
      <c r="MMG70"/>
      <c r="MMH70"/>
      <c r="MMI70"/>
      <c r="MMJ70"/>
      <c r="MMK70"/>
      <c r="MML70"/>
      <c r="MMM70"/>
      <c r="MMN70"/>
      <c r="MMO70"/>
      <c r="MMP70"/>
      <c r="MMQ70"/>
      <c r="MMR70"/>
      <c r="MMS70"/>
      <c r="MMT70"/>
      <c r="MMU70"/>
      <c r="MMV70"/>
      <c r="MMW70"/>
      <c r="MMX70"/>
      <c r="MMY70"/>
      <c r="MMZ70"/>
      <c r="MNA70"/>
      <c r="MNB70"/>
      <c r="MNC70"/>
      <c r="MND70"/>
      <c r="MNE70"/>
      <c r="MNF70"/>
      <c r="MNG70"/>
      <c r="MNH70"/>
      <c r="MNI70"/>
      <c r="MNJ70"/>
      <c r="MNK70"/>
      <c r="MNL70"/>
      <c r="MNM70"/>
      <c r="MNN70"/>
      <c r="MNO70"/>
      <c r="MNP70"/>
      <c r="MNQ70"/>
      <c r="MNR70"/>
      <c r="MNS70"/>
      <c r="MNT70"/>
      <c r="MNU70"/>
      <c r="MNV70"/>
      <c r="MNW70"/>
      <c r="MNX70"/>
      <c r="MNY70"/>
      <c r="MNZ70"/>
      <c r="MOA70"/>
      <c r="MOB70"/>
      <c r="MOC70"/>
      <c r="MOD70"/>
      <c r="MOE70"/>
      <c r="MOF70"/>
      <c r="MOG70"/>
      <c r="MOH70"/>
      <c r="MOI70"/>
      <c r="MOJ70"/>
      <c r="MOK70"/>
      <c r="MOL70"/>
      <c r="MOM70"/>
      <c r="MON70"/>
      <c r="MOO70"/>
      <c r="MOP70"/>
      <c r="MOQ70"/>
      <c r="MOR70"/>
      <c r="MOS70"/>
      <c r="MOT70"/>
      <c r="MOU70"/>
      <c r="MOV70"/>
      <c r="MOW70"/>
      <c r="MOX70"/>
      <c r="MOY70"/>
      <c r="MOZ70"/>
      <c r="MPA70"/>
      <c r="MPB70"/>
      <c r="MPC70"/>
      <c r="MPD70"/>
      <c r="MPE70"/>
      <c r="MPF70"/>
      <c r="MPG70"/>
      <c r="MPH70"/>
      <c r="MPI70"/>
      <c r="MPJ70"/>
      <c r="MPK70"/>
      <c r="MPL70"/>
      <c r="MPM70"/>
      <c r="MPN70"/>
      <c r="MPO70"/>
      <c r="MPP70"/>
      <c r="MPQ70"/>
      <c r="MPR70"/>
      <c r="MPS70"/>
      <c r="MPT70"/>
      <c r="MPU70"/>
      <c r="MPV70"/>
      <c r="MPW70"/>
      <c r="MPX70"/>
      <c r="MPY70"/>
      <c r="MPZ70"/>
      <c r="MQA70"/>
      <c r="MQB70"/>
      <c r="MQC70"/>
      <c r="MQD70"/>
      <c r="MQE70"/>
      <c r="MQF70"/>
      <c r="MQG70"/>
      <c r="MQH70"/>
      <c r="MQI70"/>
      <c r="MQJ70"/>
      <c r="MQK70"/>
      <c r="MQL70"/>
      <c r="MQM70"/>
      <c r="MQN70"/>
      <c r="MQO70"/>
      <c r="MQP70"/>
      <c r="MQQ70"/>
      <c r="MQR70"/>
      <c r="MQS70"/>
      <c r="MQT70"/>
      <c r="MQU70"/>
      <c r="MQV70"/>
      <c r="MQW70"/>
      <c r="MQX70"/>
      <c r="MQY70"/>
      <c r="MQZ70"/>
      <c r="MRA70"/>
      <c r="MRB70"/>
      <c r="MRC70"/>
      <c r="MRD70"/>
      <c r="MRE70"/>
      <c r="MRF70"/>
      <c r="MRG70"/>
      <c r="MRH70"/>
      <c r="MRI70"/>
      <c r="MRJ70"/>
      <c r="MRK70"/>
      <c r="MRL70"/>
      <c r="MRM70"/>
      <c r="MRN70"/>
      <c r="MRO70"/>
      <c r="MRP70"/>
      <c r="MRQ70"/>
      <c r="MRR70"/>
      <c r="MRS70"/>
      <c r="MRT70"/>
      <c r="MRU70"/>
      <c r="MRV70"/>
      <c r="MRW70"/>
      <c r="MRX70"/>
      <c r="MRY70"/>
      <c r="MRZ70"/>
      <c r="MSA70"/>
      <c r="MSB70"/>
      <c r="MSC70"/>
      <c r="MSD70"/>
      <c r="MSE70"/>
      <c r="MSF70"/>
      <c r="MSG70"/>
      <c r="MSH70"/>
      <c r="MSI70"/>
      <c r="MSJ70"/>
      <c r="MSK70"/>
      <c r="MSL70"/>
      <c r="MSM70"/>
      <c r="MSN70"/>
      <c r="MSO70"/>
      <c r="MSP70"/>
      <c r="MSQ70"/>
      <c r="MSR70"/>
      <c r="MSS70"/>
      <c r="MST70"/>
      <c r="MSU70"/>
      <c r="MSV70"/>
      <c r="MSW70"/>
      <c r="MSX70"/>
      <c r="MSY70"/>
      <c r="MSZ70"/>
      <c r="MTA70"/>
      <c r="MTB70"/>
      <c r="MTC70"/>
      <c r="MTD70"/>
      <c r="MTE70"/>
      <c r="MTF70"/>
      <c r="MTG70"/>
      <c r="MTH70"/>
      <c r="MTI70"/>
      <c r="MTJ70"/>
      <c r="MTK70"/>
      <c r="MTL70"/>
      <c r="MTM70"/>
      <c r="MTN70"/>
      <c r="MTO70"/>
      <c r="MTP70"/>
      <c r="MTQ70"/>
      <c r="MTR70"/>
      <c r="MTS70"/>
      <c r="MTT70"/>
      <c r="MTU70"/>
      <c r="MTV70"/>
      <c r="MTW70"/>
      <c r="MTX70"/>
      <c r="MTY70"/>
      <c r="MTZ70"/>
      <c r="MUA70"/>
      <c r="MUB70"/>
      <c r="MUC70"/>
      <c r="MUD70"/>
      <c r="MUE70"/>
      <c r="MUF70"/>
      <c r="MUG70"/>
      <c r="MUH70"/>
      <c r="MUI70"/>
      <c r="MUJ70"/>
      <c r="MUK70"/>
      <c r="MUL70"/>
      <c r="MUM70"/>
      <c r="MUN70"/>
      <c r="MUO70"/>
      <c r="MUP70"/>
      <c r="MUQ70"/>
      <c r="MUR70"/>
      <c r="MUS70"/>
      <c r="MUT70"/>
      <c r="MUU70"/>
      <c r="MUV70"/>
      <c r="MUW70"/>
      <c r="MUX70"/>
      <c r="MUY70"/>
      <c r="MUZ70"/>
      <c r="MVA70"/>
      <c r="MVB70"/>
      <c r="MVC70"/>
      <c r="MVD70"/>
      <c r="MVE70"/>
      <c r="MVF70"/>
      <c r="MVG70"/>
      <c r="MVH70"/>
      <c r="MVI70"/>
      <c r="MVJ70"/>
      <c r="MVK70"/>
      <c r="MVL70"/>
      <c r="MVM70"/>
      <c r="MVN70"/>
      <c r="MVO70"/>
      <c r="MVP70"/>
      <c r="MVQ70"/>
      <c r="MVR70"/>
      <c r="MVS70"/>
      <c r="MVT70"/>
      <c r="MVU70"/>
      <c r="MVV70"/>
      <c r="MVW70"/>
      <c r="MVX70"/>
      <c r="MVY70"/>
      <c r="MVZ70"/>
      <c r="MWA70"/>
      <c r="MWB70"/>
      <c r="MWC70"/>
      <c r="MWD70"/>
      <c r="MWE70"/>
      <c r="MWF70"/>
      <c r="MWG70"/>
      <c r="MWH70"/>
      <c r="MWI70"/>
      <c r="MWJ70"/>
      <c r="MWK70"/>
      <c r="MWL70"/>
      <c r="MWM70"/>
      <c r="MWN70"/>
      <c r="MWO70"/>
      <c r="MWP70"/>
      <c r="MWQ70"/>
      <c r="MWR70"/>
      <c r="MWS70"/>
      <c r="MWT70"/>
      <c r="MWU70"/>
      <c r="MWV70"/>
      <c r="MWW70"/>
      <c r="MWX70"/>
      <c r="MWY70"/>
      <c r="MWZ70"/>
      <c r="MXA70"/>
      <c r="MXB70"/>
      <c r="MXC70"/>
      <c r="MXD70"/>
      <c r="MXE70"/>
      <c r="MXF70"/>
      <c r="MXG70"/>
      <c r="MXH70"/>
      <c r="MXI70"/>
      <c r="MXJ70"/>
      <c r="MXK70"/>
      <c r="MXL70"/>
      <c r="MXM70"/>
      <c r="MXN70"/>
      <c r="MXO70"/>
      <c r="MXP70"/>
      <c r="MXQ70"/>
      <c r="MXR70"/>
      <c r="MXS70"/>
      <c r="MXT70"/>
      <c r="MXU70"/>
      <c r="MXV70"/>
      <c r="MXW70"/>
      <c r="MXX70"/>
      <c r="MXY70"/>
      <c r="MXZ70"/>
      <c r="MYA70"/>
      <c r="MYB70"/>
      <c r="MYC70"/>
      <c r="MYD70"/>
      <c r="MYE70"/>
      <c r="MYF70"/>
      <c r="MYG70"/>
      <c r="MYH70"/>
      <c r="MYI70"/>
      <c r="MYJ70"/>
      <c r="MYK70"/>
      <c r="MYL70"/>
      <c r="MYM70"/>
      <c r="MYN70"/>
      <c r="MYO70"/>
      <c r="MYP70"/>
      <c r="MYQ70"/>
      <c r="MYR70"/>
      <c r="MYS70"/>
      <c r="MYT70"/>
      <c r="MYU70"/>
      <c r="MYV70"/>
      <c r="MYW70"/>
      <c r="MYX70"/>
      <c r="MYY70"/>
      <c r="MYZ70"/>
      <c r="MZA70"/>
      <c r="MZB70"/>
      <c r="MZC70"/>
      <c r="MZD70"/>
      <c r="MZE70"/>
      <c r="MZF70"/>
      <c r="MZG70"/>
      <c r="MZH70"/>
      <c r="MZI70"/>
      <c r="MZJ70"/>
      <c r="MZK70"/>
      <c r="MZL70"/>
      <c r="MZM70"/>
      <c r="MZN70"/>
      <c r="MZO70"/>
      <c r="MZP70"/>
      <c r="MZQ70"/>
      <c r="MZR70"/>
      <c r="MZS70"/>
      <c r="MZT70"/>
      <c r="MZU70"/>
      <c r="MZV70"/>
      <c r="MZW70"/>
      <c r="MZX70"/>
      <c r="MZY70"/>
      <c r="MZZ70"/>
      <c r="NAA70"/>
      <c r="NAB70"/>
      <c r="NAC70"/>
      <c r="NAD70"/>
      <c r="NAE70"/>
      <c r="NAF70"/>
      <c r="NAG70"/>
      <c r="NAH70"/>
      <c r="NAI70"/>
      <c r="NAJ70"/>
      <c r="NAK70"/>
      <c r="NAL70"/>
      <c r="NAM70"/>
      <c r="NAN70"/>
      <c r="NAO70"/>
      <c r="NAP70"/>
      <c r="NAQ70"/>
      <c r="NAR70"/>
      <c r="NAS70"/>
      <c r="NAT70"/>
      <c r="NAU70"/>
      <c r="NAV70"/>
      <c r="NAW70"/>
      <c r="NAX70"/>
      <c r="NAY70"/>
      <c r="NAZ70"/>
      <c r="NBA70"/>
      <c r="NBB70"/>
      <c r="NBC70"/>
      <c r="NBD70"/>
      <c r="NBE70"/>
      <c r="NBF70"/>
      <c r="NBG70"/>
      <c r="NBH70"/>
      <c r="NBI70"/>
      <c r="NBJ70"/>
      <c r="NBK70"/>
      <c r="NBL70"/>
      <c r="NBM70"/>
      <c r="NBN70"/>
      <c r="NBO70"/>
      <c r="NBP70"/>
      <c r="NBQ70"/>
      <c r="NBR70"/>
      <c r="NBS70"/>
      <c r="NBT70"/>
      <c r="NBU70"/>
      <c r="NBV70"/>
      <c r="NBW70"/>
      <c r="NBX70"/>
      <c r="NBY70"/>
      <c r="NBZ70"/>
      <c r="NCA70"/>
      <c r="NCB70"/>
      <c r="NCC70"/>
      <c r="NCD70"/>
      <c r="NCE70"/>
      <c r="NCF70"/>
      <c r="NCG70"/>
      <c r="NCH70"/>
      <c r="NCI70"/>
      <c r="NCJ70"/>
      <c r="NCK70"/>
      <c r="NCL70"/>
      <c r="NCM70"/>
      <c r="NCN70"/>
      <c r="NCO70"/>
      <c r="NCP70"/>
      <c r="NCQ70"/>
      <c r="NCR70"/>
      <c r="NCS70"/>
      <c r="NCT70"/>
      <c r="NCU70"/>
      <c r="NCV70"/>
      <c r="NCW70"/>
      <c r="NCX70"/>
      <c r="NCY70"/>
      <c r="NCZ70"/>
      <c r="NDA70"/>
      <c r="NDB70"/>
      <c r="NDC70"/>
      <c r="NDD70"/>
      <c r="NDE70"/>
      <c r="NDF70"/>
      <c r="NDG70"/>
      <c r="NDH70"/>
      <c r="NDI70"/>
      <c r="NDJ70"/>
      <c r="NDK70"/>
      <c r="NDL70"/>
      <c r="NDM70"/>
      <c r="NDN70"/>
      <c r="NDO70"/>
      <c r="NDP70"/>
      <c r="NDQ70"/>
      <c r="NDR70"/>
      <c r="NDS70"/>
      <c r="NDT70"/>
      <c r="NDU70"/>
      <c r="NDV70"/>
      <c r="NDW70"/>
      <c r="NDX70"/>
      <c r="NDY70"/>
      <c r="NDZ70"/>
      <c r="NEA70"/>
      <c r="NEB70"/>
      <c r="NEC70"/>
      <c r="NED70"/>
      <c r="NEE70"/>
      <c r="NEF70"/>
      <c r="NEG70"/>
      <c r="NEH70"/>
      <c r="NEI70"/>
      <c r="NEJ70"/>
      <c r="NEK70"/>
      <c r="NEL70"/>
      <c r="NEM70"/>
      <c r="NEN70"/>
      <c r="NEO70"/>
      <c r="NEP70"/>
      <c r="NEQ70"/>
      <c r="NER70"/>
      <c r="NES70"/>
      <c r="NET70"/>
      <c r="NEU70"/>
      <c r="NEV70"/>
      <c r="NEW70"/>
      <c r="NEX70"/>
      <c r="NEY70"/>
      <c r="NEZ70"/>
      <c r="NFA70"/>
      <c r="NFB70"/>
      <c r="NFC70"/>
      <c r="NFD70"/>
      <c r="NFE70"/>
      <c r="NFF70"/>
      <c r="NFG70"/>
      <c r="NFH70"/>
      <c r="NFI70"/>
      <c r="NFJ70"/>
      <c r="NFK70"/>
      <c r="NFL70"/>
      <c r="NFM70"/>
      <c r="NFN70"/>
      <c r="NFO70"/>
      <c r="NFP70"/>
      <c r="NFQ70"/>
      <c r="NFR70"/>
      <c r="NFS70"/>
      <c r="NFT70"/>
      <c r="NFU70"/>
      <c r="NFV70"/>
      <c r="NFW70"/>
      <c r="NFX70"/>
      <c r="NFY70"/>
      <c r="NFZ70"/>
      <c r="NGA70"/>
      <c r="NGB70"/>
      <c r="NGC70"/>
      <c r="NGD70"/>
      <c r="NGE70"/>
      <c r="NGF70"/>
      <c r="NGG70"/>
      <c r="NGH70"/>
      <c r="NGI70"/>
      <c r="NGJ70"/>
      <c r="NGK70"/>
      <c r="NGL70"/>
      <c r="NGM70"/>
      <c r="NGN70"/>
      <c r="NGO70"/>
      <c r="NGP70"/>
      <c r="NGQ70"/>
      <c r="NGR70"/>
      <c r="NGS70"/>
      <c r="NGT70"/>
      <c r="NGU70"/>
      <c r="NGV70"/>
      <c r="NGW70"/>
      <c r="NGX70"/>
      <c r="NGY70"/>
      <c r="NGZ70"/>
      <c r="NHA70"/>
      <c r="NHB70"/>
      <c r="NHC70"/>
      <c r="NHD70"/>
      <c r="NHE70"/>
      <c r="NHF70"/>
      <c r="NHG70"/>
      <c r="NHH70"/>
      <c r="NHI70"/>
      <c r="NHJ70"/>
      <c r="NHK70"/>
      <c r="NHL70"/>
      <c r="NHM70"/>
      <c r="NHN70"/>
      <c r="NHO70"/>
      <c r="NHP70"/>
      <c r="NHQ70"/>
      <c r="NHR70"/>
      <c r="NHS70"/>
      <c r="NHT70"/>
      <c r="NHU70"/>
      <c r="NHV70"/>
      <c r="NHW70"/>
      <c r="NHX70"/>
      <c r="NHY70"/>
      <c r="NHZ70"/>
      <c r="NIA70"/>
      <c r="NIB70"/>
      <c r="NIC70"/>
      <c r="NID70"/>
      <c r="NIE70"/>
      <c r="NIF70"/>
      <c r="NIG70"/>
      <c r="NIH70"/>
      <c r="NII70"/>
      <c r="NIJ70"/>
      <c r="NIK70"/>
      <c r="NIL70"/>
      <c r="NIM70"/>
      <c r="NIN70"/>
      <c r="NIO70"/>
      <c r="NIP70"/>
      <c r="NIQ70"/>
      <c r="NIR70"/>
      <c r="NIS70"/>
      <c r="NIT70"/>
      <c r="NIU70"/>
      <c r="NIV70"/>
      <c r="NIW70"/>
      <c r="NIX70"/>
      <c r="NIY70"/>
      <c r="NIZ70"/>
      <c r="NJA70"/>
      <c r="NJB70"/>
      <c r="NJC70"/>
      <c r="NJD70"/>
      <c r="NJE70"/>
      <c r="NJF70"/>
      <c r="NJG70"/>
      <c r="NJH70"/>
      <c r="NJI70"/>
      <c r="NJJ70"/>
      <c r="NJK70"/>
      <c r="NJL70"/>
      <c r="NJM70"/>
      <c r="NJN70"/>
      <c r="NJO70"/>
      <c r="NJP70"/>
      <c r="NJQ70"/>
      <c r="NJR70"/>
      <c r="NJS70"/>
      <c r="NJT70"/>
      <c r="NJU70"/>
      <c r="NJV70"/>
      <c r="NJW70"/>
      <c r="NJX70"/>
      <c r="NJY70"/>
      <c r="NJZ70"/>
      <c r="NKA70"/>
      <c r="NKB70"/>
      <c r="NKC70"/>
      <c r="NKD70"/>
      <c r="NKE70"/>
      <c r="NKF70"/>
      <c r="NKG70"/>
      <c r="NKH70"/>
      <c r="NKI70"/>
      <c r="NKJ70"/>
      <c r="NKK70"/>
      <c r="NKL70"/>
      <c r="NKM70"/>
      <c r="NKN70"/>
      <c r="NKO70"/>
      <c r="NKP70"/>
      <c r="NKQ70"/>
      <c r="NKR70"/>
      <c r="NKS70"/>
      <c r="NKT70"/>
      <c r="NKU70"/>
      <c r="NKV70"/>
      <c r="NKW70"/>
      <c r="NKX70"/>
      <c r="NKY70"/>
      <c r="NKZ70"/>
      <c r="NLA70"/>
      <c r="NLB70"/>
      <c r="NLC70"/>
      <c r="NLD70"/>
      <c r="NLE70"/>
      <c r="NLF70"/>
      <c r="NLG70"/>
      <c r="NLH70"/>
      <c r="NLI70"/>
      <c r="NLJ70"/>
      <c r="NLK70"/>
      <c r="NLL70"/>
      <c r="NLM70"/>
      <c r="NLN70"/>
      <c r="NLO70"/>
      <c r="NLP70"/>
      <c r="NLQ70"/>
      <c r="NLR70"/>
      <c r="NLS70"/>
      <c r="NLT70"/>
      <c r="NLU70"/>
      <c r="NLV70"/>
      <c r="NLW70"/>
      <c r="NLX70"/>
      <c r="NLY70"/>
      <c r="NLZ70"/>
      <c r="NMA70"/>
      <c r="NMB70"/>
      <c r="NMC70"/>
      <c r="NMD70"/>
      <c r="NME70"/>
      <c r="NMF70"/>
      <c r="NMG70"/>
      <c r="NMH70"/>
      <c r="NMI70"/>
      <c r="NMJ70"/>
      <c r="NMK70"/>
      <c r="NML70"/>
      <c r="NMM70"/>
      <c r="NMN70"/>
      <c r="NMO70"/>
      <c r="NMP70"/>
      <c r="NMQ70"/>
      <c r="NMR70"/>
      <c r="NMS70"/>
      <c r="NMT70"/>
      <c r="NMU70"/>
      <c r="NMV70"/>
      <c r="NMW70"/>
      <c r="NMX70"/>
      <c r="NMY70"/>
      <c r="NMZ70"/>
      <c r="NNA70"/>
      <c r="NNB70"/>
      <c r="NNC70"/>
      <c r="NND70"/>
      <c r="NNE70"/>
      <c r="NNF70"/>
      <c r="NNG70"/>
      <c r="NNH70"/>
      <c r="NNI70"/>
      <c r="NNJ70"/>
      <c r="NNK70"/>
      <c r="NNL70"/>
      <c r="NNM70"/>
      <c r="NNN70"/>
      <c r="NNO70"/>
      <c r="NNP70"/>
      <c r="NNQ70"/>
      <c r="NNR70"/>
      <c r="NNS70"/>
      <c r="NNT70"/>
      <c r="NNU70"/>
      <c r="NNV70"/>
      <c r="NNW70"/>
      <c r="NNX70"/>
      <c r="NNY70"/>
      <c r="NNZ70"/>
      <c r="NOA70"/>
      <c r="NOB70"/>
      <c r="NOC70"/>
      <c r="NOD70"/>
      <c r="NOE70"/>
      <c r="NOF70"/>
      <c r="NOG70"/>
      <c r="NOH70"/>
      <c r="NOI70"/>
      <c r="NOJ70"/>
      <c r="NOK70"/>
      <c r="NOL70"/>
      <c r="NOM70"/>
      <c r="NON70"/>
      <c r="NOO70"/>
      <c r="NOP70"/>
      <c r="NOQ70"/>
      <c r="NOR70"/>
      <c r="NOS70"/>
      <c r="NOT70"/>
      <c r="NOU70"/>
      <c r="NOV70"/>
      <c r="NOW70"/>
      <c r="NOX70"/>
      <c r="NOY70"/>
      <c r="NOZ70"/>
      <c r="NPA70"/>
      <c r="NPB70"/>
      <c r="NPC70"/>
      <c r="NPD70"/>
      <c r="NPE70"/>
      <c r="NPF70"/>
      <c r="NPG70"/>
      <c r="NPH70"/>
      <c r="NPI70"/>
      <c r="NPJ70"/>
      <c r="NPK70"/>
      <c r="NPL70"/>
      <c r="NPM70"/>
      <c r="NPN70"/>
      <c r="NPO70"/>
      <c r="NPP70"/>
      <c r="NPQ70"/>
      <c r="NPR70"/>
      <c r="NPS70"/>
      <c r="NPT70"/>
      <c r="NPU70"/>
      <c r="NPV70"/>
      <c r="NPW70"/>
      <c r="NPX70"/>
      <c r="NPY70"/>
      <c r="NPZ70"/>
      <c r="NQA70"/>
      <c r="NQB70"/>
      <c r="NQC70"/>
      <c r="NQD70"/>
      <c r="NQE70"/>
      <c r="NQF70"/>
      <c r="NQG70"/>
      <c r="NQH70"/>
      <c r="NQI70"/>
      <c r="NQJ70"/>
      <c r="NQK70"/>
      <c r="NQL70"/>
      <c r="NQM70"/>
      <c r="NQN70"/>
      <c r="NQO70"/>
      <c r="NQP70"/>
      <c r="NQQ70"/>
      <c r="NQR70"/>
      <c r="NQS70"/>
      <c r="NQT70"/>
      <c r="NQU70"/>
      <c r="NQV70"/>
      <c r="NQW70"/>
      <c r="NQX70"/>
      <c r="NQY70"/>
      <c r="NQZ70"/>
      <c r="NRA70"/>
      <c r="NRB70"/>
      <c r="NRC70"/>
      <c r="NRD70"/>
      <c r="NRE70"/>
      <c r="NRF70"/>
      <c r="NRG70"/>
      <c r="NRH70"/>
      <c r="NRI70"/>
      <c r="NRJ70"/>
      <c r="NRK70"/>
      <c r="NRL70"/>
      <c r="NRM70"/>
      <c r="NRN70"/>
      <c r="NRO70"/>
      <c r="NRP70"/>
      <c r="NRQ70"/>
      <c r="NRR70"/>
      <c r="NRS70"/>
      <c r="NRT70"/>
      <c r="NRU70"/>
      <c r="NRV70"/>
      <c r="NRW70"/>
      <c r="NRX70"/>
      <c r="NRY70"/>
      <c r="NRZ70"/>
      <c r="NSA70"/>
      <c r="NSB70"/>
      <c r="NSC70"/>
      <c r="NSD70"/>
      <c r="NSE70"/>
      <c r="NSF70"/>
      <c r="NSG70"/>
      <c r="NSH70"/>
      <c r="NSI70"/>
      <c r="NSJ70"/>
      <c r="NSK70"/>
      <c r="NSL70"/>
      <c r="NSM70"/>
      <c r="NSN70"/>
      <c r="NSO70"/>
      <c r="NSP70"/>
      <c r="NSQ70"/>
      <c r="NSR70"/>
      <c r="NSS70"/>
      <c r="NST70"/>
      <c r="NSU70"/>
      <c r="NSV70"/>
      <c r="NSW70"/>
      <c r="NSX70"/>
      <c r="NSY70"/>
      <c r="NSZ70"/>
      <c r="NTA70"/>
      <c r="NTB70"/>
      <c r="NTC70"/>
      <c r="NTD70"/>
      <c r="NTE70"/>
      <c r="NTF70"/>
      <c r="NTG70"/>
      <c r="NTH70"/>
      <c r="NTI70"/>
      <c r="NTJ70"/>
      <c r="NTK70"/>
      <c r="NTL70"/>
      <c r="NTM70"/>
      <c r="NTN70"/>
      <c r="NTO70"/>
      <c r="NTP70"/>
      <c r="NTQ70"/>
      <c r="NTR70"/>
      <c r="NTS70"/>
      <c r="NTT70"/>
      <c r="NTU70"/>
      <c r="NTV70"/>
      <c r="NTW70"/>
      <c r="NTX70"/>
      <c r="NTY70"/>
      <c r="NTZ70"/>
      <c r="NUA70"/>
      <c r="NUB70"/>
      <c r="NUC70"/>
      <c r="NUD70"/>
      <c r="NUE70"/>
      <c r="NUF70"/>
      <c r="NUG70"/>
      <c r="NUH70"/>
      <c r="NUI70"/>
      <c r="NUJ70"/>
      <c r="NUK70"/>
      <c r="NUL70"/>
      <c r="NUM70"/>
      <c r="NUN70"/>
      <c r="NUO70"/>
      <c r="NUP70"/>
      <c r="NUQ70"/>
      <c r="NUR70"/>
      <c r="NUS70"/>
      <c r="NUT70"/>
      <c r="NUU70"/>
      <c r="NUV70"/>
      <c r="NUW70"/>
      <c r="NUX70"/>
      <c r="NUY70"/>
      <c r="NUZ70"/>
      <c r="NVA70"/>
      <c r="NVB70"/>
      <c r="NVC70"/>
      <c r="NVD70"/>
      <c r="NVE70"/>
      <c r="NVF70"/>
      <c r="NVG70"/>
      <c r="NVH70"/>
      <c r="NVI70"/>
      <c r="NVJ70"/>
      <c r="NVK70"/>
      <c r="NVL70"/>
      <c r="NVM70"/>
      <c r="NVN70"/>
      <c r="NVO70"/>
      <c r="NVP70"/>
      <c r="NVQ70"/>
      <c r="NVR70"/>
      <c r="NVS70"/>
      <c r="NVT70"/>
      <c r="NVU70"/>
      <c r="NVV70"/>
      <c r="NVW70"/>
      <c r="NVX70"/>
      <c r="NVY70"/>
      <c r="NVZ70"/>
      <c r="NWA70"/>
      <c r="NWB70"/>
      <c r="NWC70"/>
      <c r="NWD70"/>
      <c r="NWE70"/>
      <c r="NWF70"/>
      <c r="NWG70"/>
      <c r="NWH70"/>
      <c r="NWI70"/>
      <c r="NWJ70"/>
      <c r="NWK70"/>
      <c r="NWL70"/>
      <c r="NWM70"/>
      <c r="NWN70"/>
      <c r="NWO70"/>
      <c r="NWP70"/>
      <c r="NWQ70"/>
      <c r="NWR70"/>
      <c r="NWS70"/>
      <c r="NWT70"/>
      <c r="NWU70"/>
      <c r="NWV70"/>
      <c r="NWW70"/>
      <c r="NWX70"/>
      <c r="NWY70"/>
      <c r="NWZ70"/>
      <c r="NXA70"/>
      <c r="NXB70"/>
      <c r="NXC70"/>
      <c r="NXD70"/>
      <c r="NXE70"/>
      <c r="NXF70"/>
      <c r="NXG70"/>
      <c r="NXH70"/>
      <c r="NXI70"/>
      <c r="NXJ70"/>
      <c r="NXK70"/>
      <c r="NXL70"/>
      <c r="NXM70"/>
      <c r="NXN70"/>
      <c r="NXO70"/>
      <c r="NXP70"/>
      <c r="NXQ70"/>
      <c r="NXR70"/>
      <c r="NXS70"/>
      <c r="NXT70"/>
      <c r="NXU70"/>
      <c r="NXV70"/>
      <c r="NXW70"/>
      <c r="NXX70"/>
      <c r="NXY70"/>
      <c r="NXZ70"/>
      <c r="NYA70"/>
      <c r="NYB70"/>
      <c r="NYC70"/>
      <c r="NYD70"/>
      <c r="NYE70"/>
      <c r="NYF70"/>
      <c r="NYG70"/>
      <c r="NYH70"/>
      <c r="NYI70"/>
      <c r="NYJ70"/>
      <c r="NYK70"/>
      <c r="NYL70"/>
      <c r="NYM70"/>
      <c r="NYN70"/>
      <c r="NYO70"/>
      <c r="NYP70"/>
      <c r="NYQ70"/>
      <c r="NYR70"/>
      <c r="NYS70"/>
      <c r="NYT70"/>
      <c r="NYU70"/>
      <c r="NYV70"/>
      <c r="NYW70"/>
      <c r="NYX70"/>
      <c r="NYY70"/>
      <c r="NYZ70"/>
      <c r="NZA70"/>
      <c r="NZB70"/>
      <c r="NZC70"/>
      <c r="NZD70"/>
      <c r="NZE70"/>
      <c r="NZF70"/>
      <c r="NZG70"/>
      <c r="NZH70"/>
      <c r="NZI70"/>
      <c r="NZJ70"/>
      <c r="NZK70"/>
      <c r="NZL70"/>
      <c r="NZM70"/>
      <c r="NZN70"/>
      <c r="NZO70"/>
      <c r="NZP70"/>
      <c r="NZQ70"/>
      <c r="NZR70"/>
      <c r="NZS70"/>
      <c r="NZT70"/>
      <c r="NZU70"/>
      <c r="NZV70"/>
      <c r="NZW70"/>
      <c r="NZX70"/>
      <c r="NZY70"/>
      <c r="NZZ70"/>
      <c r="OAA70"/>
      <c r="OAB70"/>
      <c r="OAC70"/>
      <c r="OAD70"/>
      <c r="OAE70"/>
      <c r="OAF70"/>
      <c r="OAG70"/>
      <c r="OAH70"/>
      <c r="OAI70"/>
      <c r="OAJ70"/>
      <c r="OAK70"/>
      <c r="OAL70"/>
      <c r="OAM70"/>
      <c r="OAN70"/>
      <c r="OAO70"/>
      <c r="OAP70"/>
      <c r="OAQ70"/>
      <c r="OAR70"/>
      <c r="OAS70"/>
      <c r="OAT70"/>
      <c r="OAU70"/>
      <c r="OAV70"/>
      <c r="OAW70"/>
      <c r="OAX70"/>
      <c r="OAY70"/>
      <c r="OAZ70"/>
      <c r="OBA70"/>
      <c r="OBB70"/>
      <c r="OBC70"/>
      <c r="OBD70"/>
      <c r="OBE70"/>
      <c r="OBF70"/>
      <c r="OBG70"/>
      <c r="OBH70"/>
      <c r="OBI70"/>
      <c r="OBJ70"/>
      <c r="OBK70"/>
      <c r="OBL70"/>
      <c r="OBM70"/>
      <c r="OBN70"/>
      <c r="OBO70"/>
      <c r="OBP70"/>
      <c r="OBQ70"/>
      <c r="OBR70"/>
      <c r="OBS70"/>
      <c r="OBT70"/>
      <c r="OBU70"/>
      <c r="OBV70"/>
      <c r="OBW70"/>
      <c r="OBX70"/>
      <c r="OBY70"/>
      <c r="OBZ70"/>
      <c r="OCA70"/>
      <c r="OCB70"/>
      <c r="OCC70"/>
      <c r="OCD70"/>
      <c r="OCE70"/>
      <c r="OCF70"/>
      <c r="OCG70"/>
      <c r="OCH70"/>
      <c r="OCI70"/>
      <c r="OCJ70"/>
      <c r="OCK70"/>
      <c r="OCL70"/>
      <c r="OCM70"/>
      <c r="OCN70"/>
      <c r="OCO70"/>
      <c r="OCP70"/>
      <c r="OCQ70"/>
      <c r="OCR70"/>
      <c r="OCS70"/>
      <c r="OCT70"/>
      <c r="OCU70"/>
      <c r="OCV70"/>
      <c r="OCW70"/>
      <c r="OCX70"/>
      <c r="OCY70"/>
      <c r="OCZ70"/>
      <c r="ODA70"/>
      <c r="ODB70"/>
      <c r="ODC70"/>
      <c r="ODD70"/>
      <c r="ODE70"/>
      <c r="ODF70"/>
      <c r="ODG70"/>
      <c r="ODH70"/>
      <c r="ODI70"/>
      <c r="ODJ70"/>
      <c r="ODK70"/>
      <c r="ODL70"/>
      <c r="ODM70"/>
      <c r="ODN70"/>
      <c r="ODO70"/>
      <c r="ODP70"/>
      <c r="ODQ70"/>
      <c r="ODR70"/>
      <c r="ODS70"/>
      <c r="ODT70"/>
      <c r="ODU70"/>
      <c r="ODV70"/>
      <c r="ODW70"/>
      <c r="ODX70"/>
      <c r="ODY70"/>
      <c r="ODZ70"/>
      <c r="OEA70"/>
      <c r="OEB70"/>
      <c r="OEC70"/>
      <c r="OED70"/>
      <c r="OEE70"/>
      <c r="OEF70"/>
      <c r="OEG70"/>
      <c r="OEH70"/>
      <c r="OEI70"/>
      <c r="OEJ70"/>
      <c r="OEK70"/>
      <c r="OEL70"/>
      <c r="OEM70"/>
      <c r="OEN70"/>
      <c r="OEO70"/>
      <c r="OEP70"/>
      <c r="OEQ70"/>
      <c r="OER70"/>
      <c r="OES70"/>
      <c r="OET70"/>
      <c r="OEU70"/>
      <c r="OEV70"/>
      <c r="OEW70"/>
      <c r="OEX70"/>
      <c r="OEY70"/>
      <c r="OEZ70"/>
      <c r="OFA70"/>
      <c r="OFB70"/>
      <c r="OFC70"/>
      <c r="OFD70"/>
      <c r="OFE70"/>
      <c r="OFF70"/>
      <c r="OFG70"/>
      <c r="OFH70"/>
      <c r="OFI70"/>
      <c r="OFJ70"/>
      <c r="OFK70"/>
      <c r="OFL70"/>
      <c r="OFM70"/>
      <c r="OFN70"/>
      <c r="OFO70"/>
      <c r="OFP70"/>
      <c r="OFQ70"/>
      <c r="OFR70"/>
      <c r="OFS70"/>
      <c r="OFT70"/>
      <c r="OFU70"/>
      <c r="OFV70"/>
      <c r="OFW70"/>
      <c r="OFX70"/>
      <c r="OFY70"/>
      <c r="OFZ70"/>
      <c r="OGA70"/>
      <c r="OGB70"/>
      <c r="OGC70"/>
      <c r="OGD70"/>
      <c r="OGE70"/>
      <c r="OGF70"/>
      <c r="OGG70"/>
      <c r="OGH70"/>
      <c r="OGI70"/>
      <c r="OGJ70"/>
      <c r="OGK70"/>
      <c r="OGL70"/>
      <c r="OGM70"/>
      <c r="OGN70"/>
      <c r="OGO70"/>
      <c r="OGP70"/>
      <c r="OGQ70"/>
      <c r="OGR70"/>
      <c r="OGS70"/>
      <c r="OGT70"/>
      <c r="OGU70"/>
      <c r="OGV70"/>
      <c r="OGW70"/>
      <c r="OGX70"/>
      <c r="OGY70"/>
      <c r="OGZ70"/>
      <c r="OHA70"/>
      <c r="OHB70"/>
      <c r="OHC70"/>
      <c r="OHD70"/>
      <c r="OHE70"/>
      <c r="OHF70"/>
      <c r="OHG70"/>
      <c r="OHH70"/>
      <c r="OHI70"/>
      <c r="OHJ70"/>
      <c r="OHK70"/>
      <c r="OHL70"/>
      <c r="OHM70"/>
      <c r="OHN70"/>
      <c r="OHO70"/>
      <c r="OHP70"/>
      <c r="OHQ70"/>
      <c r="OHR70"/>
      <c r="OHS70"/>
      <c r="OHT70"/>
      <c r="OHU70"/>
      <c r="OHV70"/>
      <c r="OHW70"/>
      <c r="OHX70"/>
      <c r="OHY70"/>
      <c r="OHZ70"/>
      <c r="OIA70"/>
      <c r="OIB70"/>
      <c r="OIC70"/>
      <c r="OID70"/>
      <c r="OIE70"/>
      <c r="OIF70"/>
      <c r="OIG70"/>
      <c r="OIH70"/>
      <c r="OII70"/>
      <c r="OIJ70"/>
      <c r="OIK70"/>
      <c r="OIL70"/>
      <c r="OIM70"/>
      <c r="OIN70"/>
      <c r="OIO70"/>
      <c r="OIP70"/>
      <c r="OIQ70"/>
      <c r="OIR70"/>
      <c r="OIS70"/>
      <c r="OIT70"/>
      <c r="OIU70"/>
      <c r="OIV70"/>
      <c r="OIW70"/>
      <c r="OIX70"/>
      <c r="OIY70"/>
      <c r="OIZ70"/>
      <c r="OJA70"/>
      <c r="OJB70"/>
      <c r="OJC70"/>
      <c r="OJD70"/>
      <c r="OJE70"/>
      <c r="OJF70"/>
      <c r="OJG70"/>
      <c r="OJH70"/>
      <c r="OJI70"/>
      <c r="OJJ70"/>
      <c r="OJK70"/>
      <c r="OJL70"/>
      <c r="OJM70"/>
      <c r="OJN70"/>
      <c r="OJO70"/>
      <c r="OJP70"/>
      <c r="OJQ70"/>
      <c r="OJR70"/>
      <c r="OJS70"/>
      <c r="OJT70"/>
      <c r="OJU70"/>
      <c r="OJV70"/>
      <c r="OJW70"/>
      <c r="OJX70"/>
      <c r="OJY70"/>
      <c r="OJZ70"/>
      <c r="OKA70"/>
      <c r="OKB70"/>
      <c r="OKC70"/>
      <c r="OKD70"/>
      <c r="OKE70"/>
      <c r="OKF70"/>
      <c r="OKG70"/>
      <c r="OKH70"/>
      <c r="OKI70"/>
      <c r="OKJ70"/>
      <c r="OKK70"/>
      <c r="OKL70"/>
      <c r="OKM70"/>
      <c r="OKN70"/>
      <c r="OKO70"/>
      <c r="OKP70"/>
      <c r="OKQ70"/>
      <c r="OKR70"/>
      <c r="OKS70"/>
      <c r="OKT70"/>
      <c r="OKU70"/>
      <c r="OKV70"/>
      <c r="OKW70"/>
      <c r="OKX70"/>
      <c r="OKY70"/>
      <c r="OKZ70"/>
      <c r="OLA70"/>
      <c r="OLB70"/>
      <c r="OLC70"/>
      <c r="OLD70"/>
      <c r="OLE70"/>
      <c r="OLF70"/>
      <c r="OLG70"/>
      <c r="OLH70"/>
      <c r="OLI70"/>
      <c r="OLJ70"/>
      <c r="OLK70"/>
      <c r="OLL70"/>
      <c r="OLM70"/>
      <c r="OLN70"/>
      <c r="OLO70"/>
      <c r="OLP70"/>
      <c r="OLQ70"/>
      <c r="OLR70"/>
      <c r="OLS70"/>
      <c r="OLT70"/>
      <c r="OLU70"/>
      <c r="OLV70"/>
      <c r="OLW70"/>
      <c r="OLX70"/>
      <c r="OLY70"/>
      <c r="OLZ70"/>
      <c r="OMA70"/>
      <c r="OMB70"/>
      <c r="OMC70"/>
      <c r="OMD70"/>
      <c r="OME70"/>
      <c r="OMF70"/>
      <c r="OMG70"/>
      <c r="OMH70"/>
      <c r="OMI70"/>
      <c r="OMJ70"/>
      <c r="OMK70"/>
      <c r="OML70"/>
      <c r="OMM70"/>
      <c r="OMN70"/>
      <c r="OMO70"/>
      <c r="OMP70"/>
      <c r="OMQ70"/>
      <c r="OMR70"/>
      <c r="OMS70"/>
      <c r="OMT70"/>
      <c r="OMU70"/>
      <c r="OMV70"/>
      <c r="OMW70"/>
      <c r="OMX70"/>
      <c r="OMY70"/>
      <c r="OMZ70"/>
      <c r="ONA70"/>
      <c r="ONB70"/>
      <c r="ONC70"/>
      <c r="OND70"/>
      <c r="ONE70"/>
      <c r="ONF70"/>
      <c r="ONG70"/>
      <c r="ONH70"/>
      <c r="ONI70"/>
      <c r="ONJ70"/>
      <c r="ONK70"/>
      <c r="ONL70"/>
      <c r="ONM70"/>
      <c r="ONN70"/>
      <c r="ONO70"/>
      <c r="ONP70"/>
      <c r="ONQ70"/>
      <c r="ONR70"/>
      <c r="ONS70"/>
      <c r="ONT70"/>
      <c r="ONU70"/>
      <c r="ONV70"/>
      <c r="ONW70"/>
      <c r="ONX70"/>
      <c r="ONY70"/>
      <c r="ONZ70"/>
      <c r="OOA70"/>
      <c r="OOB70"/>
      <c r="OOC70"/>
      <c r="OOD70"/>
      <c r="OOE70"/>
      <c r="OOF70"/>
      <c r="OOG70"/>
      <c r="OOH70"/>
      <c r="OOI70"/>
      <c r="OOJ70"/>
      <c r="OOK70"/>
      <c r="OOL70"/>
      <c r="OOM70"/>
      <c r="OON70"/>
      <c r="OOO70"/>
      <c r="OOP70"/>
      <c r="OOQ70"/>
      <c r="OOR70"/>
      <c r="OOS70"/>
      <c r="OOT70"/>
      <c r="OOU70"/>
      <c r="OOV70"/>
      <c r="OOW70"/>
      <c r="OOX70"/>
      <c r="OOY70"/>
      <c r="OOZ70"/>
      <c r="OPA70"/>
      <c r="OPB70"/>
      <c r="OPC70"/>
      <c r="OPD70"/>
      <c r="OPE70"/>
      <c r="OPF70"/>
      <c r="OPG70"/>
      <c r="OPH70"/>
      <c r="OPI70"/>
      <c r="OPJ70"/>
      <c r="OPK70"/>
      <c r="OPL70"/>
      <c r="OPM70"/>
      <c r="OPN70"/>
      <c r="OPO70"/>
      <c r="OPP70"/>
      <c r="OPQ70"/>
      <c r="OPR70"/>
      <c r="OPS70"/>
      <c r="OPT70"/>
      <c r="OPU70"/>
      <c r="OPV70"/>
      <c r="OPW70"/>
      <c r="OPX70"/>
      <c r="OPY70"/>
      <c r="OPZ70"/>
      <c r="OQA70"/>
      <c r="OQB70"/>
      <c r="OQC70"/>
      <c r="OQD70"/>
      <c r="OQE70"/>
      <c r="OQF70"/>
      <c r="OQG70"/>
      <c r="OQH70"/>
      <c r="OQI70"/>
      <c r="OQJ70"/>
      <c r="OQK70"/>
      <c r="OQL70"/>
      <c r="OQM70"/>
      <c r="OQN70"/>
      <c r="OQO70"/>
      <c r="OQP70"/>
      <c r="OQQ70"/>
      <c r="OQR70"/>
      <c r="OQS70"/>
      <c r="OQT70"/>
      <c r="OQU70"/>
      <c r="OQV70"/>
      <c r="OQW70"/>
      <c r="OQX70"/>
      <c r="OQY70"/>
      <c r="OQZ70"/>
      <c r="ORA70"/>
      <c r="ORB70"/>
      <c r="ORC70"/>
      <c r="ORD70"/>
      <c r="ORE70"/>
      <c r="ORF70"/>
      <c r="ORG70"/>
      <c r="ORH70"/>
      <c r="ORI70"/>
      <c r="ORJ70"/>
      <c r="ORK70"/>
      <c r="ORL70"/>
      <c r="ORM70"/>
      <c r="ORN70"/>
      <c r="ORO70"/>
      <c r="ORP70"/>
      <c r="ORQ70"/>
      <c r="ORR70"/>
      <c r="ORS70"/>
      <c r="ORT70"/>
      <c r="ORU70"/>
      <c r="ORV70"/>
      <c r="ORW70"/>
      <c r="ORX70"/>
      <c r="ORY70"/>
      <c r="ORZ70"/>
      <c r="OSA70"/>
      <c r="OSB70"/>
      <c r="OSC70"/>
      <c r="OSD70"/>
      <c r="OSE70"/>
      <c r="OSF70"/>
      <c r="OSG70"/>
      <c r="OSH70"/>
      <c r="OSI70"/>
      <c r="OSJ70"/>
      <c r="OSK70"/>
      <c r="OSL70"/>
      <c r="OSM70"/>
      <c r="OSN70"/>
      <c r="OSO70"/>
      <c r="OSP70"/>
      <c r="OSQ70"/>
      <c r="OSR70"/>
      <c r="OSS70"/>
      <c r="OST70"/>
      <c r="OSU70"/>
      <c r="OSV70"/>
      <c r="OSW70"/>
      <c r="OSX70"/>
      <c r="OSY70"/>
      <c r="OSZ70"/>
      <c r="OTA70"/>
      <c r="OTB70"/>
      <c r="OTC70"/>
      <c r="OTD70"/>
      <c r="OTE70"/>
      <c r="OTF70"/>
      <c r="OTG70"/>
      <c r="OTH70"/>
      <c r="OTI70"/>
      <c r="OTJ70"/>
      <c r="OTK70"/>
      <c r="OTL70"/>
      <c r="OTM70"/>
      <c r="OTN70"/>
      <c r="OTO70"/>
      <c r="OTP70"/>
      <c r="OTQ70"/>
      <c r="OTR70"/>
      <c r="OTS70"/>
      <c r="OTT70"/>
      <c r="OTU70"/>
      <c r="OTV70"/>
      <c r="OTW70"/>
      <c r="OTX70"/>
      <c r="OTY70"/>
      <c r="OTZ70"/>
      <c r="OUA70"/>
      <c r="OUB70"/>
      <c r="OUC70"/>
      <c r="OUD70"/>
      <c r="OUE70"/>
      <c r="OUF70"/>
      <c r="OUG70"/>
      <c r="OUH70"/>
      <c r="OUI70"/>
      <c r="OUJ70"/>
      <c r="OUK70"/>
      <c r="OUL70"/>
      <c r="OUM70"/>
      <c r="OUN70"/>
      <c r="OUO70"/>
      <c r="OUP70"/>
      <c r="OUQ70"/>
      <c r="OUR70"/>
      <c r="OUS70"/>
      <c r="OUT70"/>
      <c r="OUU70"/>
      <c r="OUV70"/>
      <c r="OUW70"/>
      <c r="OUX70"/>
      <c r="OUY70"/>
      <c r="OUZ70"/>
      <c r="OVA70"/>
      <c r="OVB70"/>
      <c r="OVC70"/>
      <c r="OVD70"/>
      <c r="OVE70"/>
      <c r="OVF70"/>
      <c r="OVG70"/>
      <c r="OVH70"/>
      <c r="OVI70"/>
      <c r="OVJ70"/>
      <c r="OVK70"/>
      <c r="OVL70"/>
      <c r="OVM70"/>
      <c r="OVN70"/>
      <c r="OVO70"/>
      <c r="OVP70"/>
      <c r="OVQ70"/>
      <c r="OVR70"/>
      <c r="OVS70"/>
      <c r="OVT70"/>
      <c r="OVU70"/>
      <c r="OVV70"/>
      <c r="OVW70"/>
      <c r="OVX70"/>
      <c r="OVY70"/>
      <c r="OVZ70"/>
      <c r="OWA70"/>
      <c r="OWB70"/>
      <c r="OWC70"/>
      <c r="OWD70"/>
      <c r="OWE70"/>
      <c r="OWF70"/>
      <c r="OWG70"/>
      <c r="OWH70"/>
      <c r="OWI70"/>
      <c r="OWJ70"/>
      <c r="OWK70"/>
      <c r="OWL70"/>
      <c r="OWM70"/>
      <c r="OWN70"/>
      <c r="OWO70"/>
      <c r="OWP70"/>
      <c r="OWQ70"/>
      <c r="OWR70"/>
      <c r="OWS70"/>
      <c r="OWT70"/>
      <c r="OWU70"/>
      <c r="OWV70"/>
      <c r="OWW70"/>
      <c r="OWX70"/>
      <c r="OWY70"/>
      <c r="OWZ70"/>
      <c r="OXA70"/>
      <c r="OXB70"/>
      <c r="OXC70"/>
      <c r="OXD70"/>
      <c r="OXE70"/>
      <c r="OXF70"/>
      <c r="OXG70"/>
      <c r="OXH70"/>
      <c r="OXI70"/>
      <c r="OXJ70"/>
      <c r="OXK70"/>
      <c r="OXL70"/>
      <c r="OXM70"/>
      <c r="OXN70"/>
      <c r="OXO70"/>
      <c r="OXP70"/>
      <c r="OXQ70"/>
      <c r="OXR70"/>
      <c r="OXS70"/>
      <c r="OXT70"/>
      <c r="OXU70"/>
      <c r="OXV70"/>
      <c r="OXW70"/>
      <c r="OXX70"/>
      <c r="OXY70"/>
      <c r="OXZ70"/>
      <c r="OYA70"/>
      <c r="OYB70"/>
      <c r="OYC70"/>
      <c r="OYD70"/>
      <c r="OYE70"/>
      <c r="OYF70"/>
      <c r="OYG70"/>
      <c r="OYH70"/>
      <c r="OYI70"/>
      <c r="OYJ70"/>
      <c r="OYK70"/>
      <c r="OYL70"/>
      <c r="OYM70"/>
      <c r="OYN70"/>
      <c r="OYO70"/>
      <c r="OYP70"/>
      <c r="OYQ70"/>
      <c r="OYR70"/>
      <c r="OYS70"/>
      <c r="OYT70"/>
      <c r="OYU70"/>
      <c r="OYV70"/>
      <c r="OYW70"/>
      <c r="OYX70"/>
      <c r="OYY70"/>
      <c r="OYZ70"/>
      <c r="OZA70"/>
      <c r="OZB70"/>
      <c r="OZC70"/>
      <c r="OZD70"/>
      <c r="OZE70"/>
      <c r="OZF70"/>
      <c r="OZG70"/>
      <c r="OZH70"/>
      <c r="OZI70"/>
      <c r="OZJ70"/>
      <c r="OZK70"/>
      <c r="OZL70"/>
      <c r="OZM70"/>
      <c r="OZN70"/>
      <c r="OZO70"/>
      <c r="OZP70"/>
      <c r="OZQ70"/>
      <c r="OZR70"/>
      <c r="OZS70"/>
      <c r="OZT70"/>
      <c r="OZU70"/>
      <c r="OZV70"/>
      <c r="OZW70"/>
      <c r="OZX70"/>
      <c r="OZY70"/>
      <c r="OZZ70"/>
      <c r="PAA70"/>
      <c r="PAB70"/>
      <c r="PAC70"/>
      <c r="PAD70"/>
      <c r="PAE70"/>
      <c r="PAF70"/>
      <c r="PAG70"/>
      <c r="PAH70"/>
      <c r="PAI70"/>
      <c r="PAJ70"/>
      <c r="PAK70"/>
      <c r="PAL70"/>
      <c r="PAM70"/>
      <c r="PAN70"/>
      <c r="PAO70"/>
      <c r="PAP70"/>
      <c r="PAQ70"/>
      <c r="PAR70"/>
      <c r="PAS70"/>
      <c r="PAT70"/>
      <c r="PAU70"/>
      <c r="PAV70"/>
      <c r="PAW70"/>
      <c r="PAX70"/>
      <c r="PAY70"/>
      <c r="PAZ70"/>
      <c r="PBA70"/>
      <c r="PBB70"/>
      <c r="PBC70"/>
      <c r="PBD70"/>
      <c r="PBE70"/>
      <c r="PBF70"/>
      <c r="PBG70"/>
      <c r="PBH70"/>
      <c r="PBI70"/>
      <c r="PBJ70"/>
      <c r="PBK70"/>
      <c r="PBL70"/>
      <c r="PBM70"/>
      <c r="PBN70"/>
      <c r="PBO70"/>
      <c r="PBP70"/>
      <c r="PBQ70"/>
      <c r="PBR70"/>
      <c r="PBS70"/>
      <c r="PBT70"/>
      <c r="PBU70"/>
      <c r="PBV70"/>
      <c r="PBW70"/>
      <c r="PBX70"/>
      <c r="PBY70"/>
      <c r="PBZ70"/>
      <c r="PCA70"/>
      <c r="PCB70"/>
      <c r="PCC70"/>
      <c r="PCD70"/>
      <c r="PCE70"/>
      <c r="PCF70"/>
      <c r="PCG70"/>
      <c r="PCH70"/>
      <c r="PCI70"/>
      <c r="PCJ70"/>
      <c r="PCK70"/>
      <c r="PCL70"/>
      <c r="PCM70"/>
      <c r="PCN70"/>
      <c r="PCO70"/>
      <c r="PCP70"/>
      <c r="PCQ70"/>
      <c r="PCR70"/>
      <c r="PCS70"/>
      <c r="PCT70"/>
      <c r="PCU70"/>
      <c r="PCV70"/>
      <c r="PCW70"/>
      <c r="PCX70"/>
      <c r="PCY70"/>
      <c r="PCZ70"/>
      <c r="PDA70"/>
      <c r="PDB70"/>
      <c r="PDC70"/>
      <c r="PDD70"/>
      <c r="PDE70"/>
      <c r="PDF70"/>
      <c r="PDG70"/>
      <c r="PDH70"/>
      <c r="PDI70"/>
      <c r="PDJ70"/>
      <c r="PDK70"/>
      <c r="PDL70"/>
      <c r="PDM70"/>
      <c r="PDN70"/>
      <c r="PDO70"/>
      <c r="PDP70"/>
      <c r="PDQ70"/>
      <c r="PDR70"/>
      <c r="PDS70"/>
      <c r="PDT70"/>
      <c r="PDU70"/>
      <c r="PDV70"/>
      <c r="PDW70"/>
      <c r="PDX70"/>
      <c r="PDY70"/>
      <c r="PDZ70"/>
      <c r="PEA70"/>
      <c r="PEB70"/>
      <c r="PEC70"/>
      <c r="PED70"/>
      <c r="PEE70"/>
      <c r="PEF70"/>
      <c r="PEG70"/>
      <c r="PEH70"/>
      <c r="PEI70"/>
      <c r="PEJ70"/>
      <c r="PEK70"/>
      <c r="PEL70"/>
      <c r="PEM70"/>
      <c r="PEN70"/>
      <c r="PEO70"/>
      <c r="PEP70"/>
      <c r="PEQ70"/>
      <c r="PER70"/>
      <c r="PES70"/>
      <c r="PET70"/>
      <c r="PEU70"/>
      <c r="PEV70"/>
      <c r="PEW70"/>
      <c r="PEX70"/>
      <c r="PEY70"/>
      <c r="PEZ70"/>
      <c r="PFA70"/>
      <c r="PFB70"/>
      <c r="PFC70"/>
      <c r="PFD70"/>
      <c r="PFE70"/>
      <c r="PFF70"/>
      <c r="PFG70"/>
      <c r="PFH70"/>
      <c r="PFI70"/>
      <c r="PFJ70"/>
      <c r="PFK70"/>
      <c r="PFL70"/>
      <c r="PFM70"/>
      <c r="PFN70"/>
      <c r="PFO70"/>
      <c r="PFP70"/>
      <c r="PFQ70"/>
      <c r="PFR70"/>
      <c r="PFS70"/>
      <c r="PFT70"/>
      <c r="PFU70"/>
      <c r="PFV70"/>
      <c r="PFW70"/>
      <c r="PFX70"/>
      <c r="PFY70"/>
      <c r="PFZ70"/>
      <c r="PGA70"/>
      <c r="PGB70"/>
      <c r="PGC70"/>
      <c r="PGD70"/>
      <c r="PGE70"/>
      <c r="PGF70"/>
      <c r="PGG70"/>
      <c r="PGH70"/>
      <c r="PGI70"/>
      <c r="PGJ70"/>
      <c r="PGK70"/>
      <c r="PGL70"/>
      <c r="PGM70"/>
      <c r="PGN70"/>
      <c r="PGO70"/>
      <c r="PGP70"/>
      <c r="PGQ70"/>
      <c r="PGR70"/>
      <c r="PGS70"/>
      <c r="PGT70"/>
      <c r="PGU70"/>
      <c r="PGV70"/>
      <c r="PGW70"/>
      <c r="PGX70"/>
      <c r="PGY70"/>
      <c r="PGZ70"/>
      <c r="PHA70"/>
      <c r="PHB70"/>
      <c r="PHC70"/>
      <c r="PHD70"/>
      <c r="PHE70"/>
      <c r="PHF70"/>
      <c r="PHG70"/>
      <c r="PHH70"/>
      <c r="PHI70"/>
      <c r="PHJ70"/>
      <c r="PHK70"/>
      <c r="PHL70"/>
      <c r="PHM70"/>
      <c r="PHN70"/>
      <c r="PHO70"/>
      <c r="PHP70"/>
      <c r="PHQ70"/>
      <c r="PHR70"/>
      <c r="PHS70"/>
      <c r="PHT70"/>
      <c r="PHU70"/>
      <c r="PHV70"/>
      <c r="PHW70"/>
      <c r="PHX70"/>
      <c r="PHY70"/>
      <c r="PHZ70"/>
      <c r="PIA70"/>
      <c r="PIB70"/>
      <c r="PIC70"/>
      <c r="PID70"/>
      <c r="PIE70"/>
      <c r="PIF70"/>
      <c r="PIG70"/>
      <c r="PIH70"/>
      <c r="PII70"/>
      <c r="PIJ70"/>
      <c r="PIK70"/>
      <c r="PIL70"/>
      <c r="PIM70"/>
      <c r="PIN70"/>
      <c r="PIO70"/>
      <c r="PIP70"/>
      <c r="PIQ70"/>
      <c r="PIR70"/>
      <c r="PIS70"/>
      <c r="PIT70"/>
      <c r="PIU70"/>
      <c r="PIV70"/>
      <c r="PIW70"/>
      <c r="PIX70"/>
      <c r="PIY70"/>
      <c r="PIZ70"/>
      <c r="PJA70"/>
      <c r="PJB70"/>
      <c r="PJC70"/>
      <c r="PJD70"/>
      <c r="PJE70"/>
      <c r="PJF70"/>
      <c r="PJG70"/>
      <c r="PJH70"/>
      <c r="PJI70"/>
      <c r="PJJ70"/>
      <c r="PJK70"/>
      <c r="PJL70"/>
      <c r="PJM70"/>
      <c r="PJN70"/>
      <c r="PJO70"/>
      <c r="PJP70"/>
      <c r="PJQ70"/>
      <c r="PJR70"/>
      <c r="PJS70"/>
      <c r="PJT70"/>
      <c r="PJU70"/>
      <c r="PJV70"/>
      <c r="PJW70"/>
      <c r="PJX70"/>
      <c r="PJY70"/>
      <c r="PJZ70"/>
      <c r="PKA70"/>
      <c r="PKB70"/>
      <c r="PKC70"/>
      <c r="PKD70"/>
      <c r="PKE70"/>
      <c r="PKF70"/>
      <c r="PKG70"/>
      <c r="PKH70"/>
      <c r="PKI70"/>
      <c r="PKJ70"/>
      <c r="PKK70"/>
      <c r="PKL70"/>
      <c r="PKM70"/>
      <c r="PKN70"/>
      <c r="PKO70"/>
      <c r="PKP70"/>
      <c r="PKQ70"/>
      <c r="PKR70"/>
      <c r="PKS70"/>
      <c r="PKT70"/>
      <c r="PKU70"/>
      <c r="PKV70"/>
      <c r="PKW70"/>
      <c r="PKX70"/>
      <c r="PKY70"/>
      <c r="PKZ70"/>
      <c r="PLA70"/>
      <c r="PLB70"/>
      <c r="PLC70"/>
      <c r="PLD70"/>
      <c r="PLE70"/>
      <c r="PLF70"/>
      <c r="PLG70"/>
      <c r="PLH70"/>
      <c r="PLI70"/>
      <c r="PLJ70"/>
      <c r="PLK70"/>
      <c r="PLL70"/>
      <c r="PLM70"/>
      <c r="PLN70"/>
      <c r="PLO70"/>
      <c r="PLP70"/>
      <c r="PLQ70"/>
      <c r="PLR70"/>
      <c r="PLS70"/>
      <c r="PLT70"/>
      <c r="PLU70"/>
      <c r="PLV70"/>
      <c r="PLW70"/>
      <c r="PLX70"/>
      <c r="PLY70"/>
      <c r="PLZ70"/>
      <c r="PMA70"/>
      <c r="PMB70"/>
      <c r="PMC70"/>
      <c r="PMD70"/>
      <c r="PME70"/>
      <c r="PMF70"/>
      <c r="PMG70"/>
      <c r="PMH70"/>
      <c r="PMI70"/>
      <c r="PMJ70"/>
      <c r="PMK70"/>
      <c r="PML70"/>
      <c r="PMM70"/>
      <c r="PMN70"/>
      <c r="PMO70"/>
      <c r="PMP70"/>
      <c r="PMQ70"/>
      <c r="PMR70"/>
      <c r="PMS70"/>
      <c r="PMT70"/>
      <c r="PMU70"/>
      <c r="PMV70"/>
      <c r="PMW70"/>
      <c r="PMX70"/>
      <c r="PMY70"/>
      <c r="PMZ70"/>
      <c r="PNA70"/>
      <c r="PNB70"/>
      <c r="PNC70"/>
      <c r="PND70"/>
      <c r="PNE70"/>
      <c r="PNF70"/>
      <c r="PNG70"/>
      <c r="PNH70"/>
      <c r="PNI70"/>
      <c r="PNJ70"/>
      <c r="PNK70"/>
      <c r="PNL70"/>
      <c r="PNM70"/>
      <c r="PNN70"/>
      <c r="PNO70"/>
      <c r="PNP70"/>
      <c r="PNQ70"/>
      <c r="PNR70"/>
      <c r="PNS70"/>
      <c r="PNT70"/>
      <c r="PNU70"/>
      <c r="PNV70"/>
      <c r="PNW70"/>
      <c r="PNX70"/>
      <c r="PNY70"/>
      <c r="PNZ70"/>
      <c r="POA70"/>
      <c r="POB70"/>
      <c r="POC70"/>
      <c r="POD70"/>
      <c r="POE70"/>
      <c r="POF70"/>
      <c r="POG70"/>
      <c r="POH70"/>
      <c r="POI70"/>
      <c r="POJ70"/>
      <c r="POK70"/>
      <c r="POL70"/>
      <c r="POM70"/>
      <c r="PON70"/>
      <c r="POO70"/>
      <c r="POP70"/>
      <c r="POQ70"/>
      <c r="POR70"/>
      <c r="POS70"/>
      <c r="POT70"/>
      <c r="POU70"/>
      <c r="POV70"/>
      <c r="POW70"/>
      <c r="POX70"/>
      <c r="POY70"/>
      <c r="POZ70"/>
      <c r="PPA70"/>
      <c r="PPB70"/>
      <c r="PPC70"/>
      <c r="PPD70"/>
      <c r="PPE70"/>
      <c r="PPF70"/>
      <c r="PPG70"/>
      <c r="PPH70"/>
      <c r="PPI70"/>
      <c r="PPJ70"/>
      <c r="PPK70"/>
      <c r="PPL70"/>
      <c r="PPM70"/>
      <c r="PPN70"/>
      <c r="PPO70"/>
      <c r="PPP70"/>
      <c r="PPQ70"/>
      <c r="PPR70"/>
      <c r="PPS70"/>
      <c r="PPT70"/>
      <c r="PPU70"/>
      <c r="PPV70"/>
      <c r="PPW70"/>
      <c r="PPX70"/>
      <c r="PPY70"/>
      <c r="PPZ70"/>
      <c r="PQA70"/>
      <c r="PQB70"/>
      <c r="PQC70"/>
      <c r="PQD70"/>
      <c r="PQE70"/>
      <c r="PQF70"/>
      <c r="PQG70"/>
      <c r="PQH70"/>
      <c r="PQI70"/>
      <c r="PQJ70"/>
      <c r="PQK70"/>
      <c r="PQL70"/>
      <c r="PQM70"/>
      <c r="PQN70"/>
      <c r="PQO70"/>
      <c r="PQP70"/>
      <c r="PQQ70"/>
      <c r="PQR70"/>
      <c r="PQS70"/>
      <c r="PQT70"/>
      <c r="PQU70"/>
      <c r="PQV70"/>
      <c r="PQW70"/>
      <c r="PQX70"/>
      <c r="PQY70"/>
      <c r="PQZ70"/>
      <c r="PRA70"/>
      <c r="PRB70"/>
      <c r="PRC70"/>
      <c r="PRD70"/>
      <c r="PRE70"/>
      <c r="PRF70"/>
      <c r="PRG70"/>
      <c r="PRH70"/>
      <c r="PRI70"/>
      <c r="PRJ70"/>
      <c r="PRK70"/>
      <c r="PRL70"/>
      <c r="PRM70"/>
      <c r="PRN70"/>
      <c r="PRO70"/>
      <c r="PRP70"/>
      <c r="PRQ70"/>
      <c r="PRR70"/>
      <c r="PRS70"/>
      <c r="PRT70"/>
      <c r="PRU70"/>
      <c r="PRV70"/>
      <c r="PRW70"/>
      <c r="PRX70"/>
      <c r="PRY70"/>
      <c r="PRZ70"/>
      <c r="PSA70"/>
      <c r="PSB70"/>
      <c r="PSC70"/>
      <c r="PSD70"/>
      <c r="PSE70"/>
      <c r="PSF70"/>
      <c r="PSG70"/>
      <c r="PSH70"/>
      <c r="PSI70"/>
      <c r="PSJ70"/>
      <c r="PSK70"/>
      <c r="PSL70"/>
      <c r="PSM70"/>
      <c r="PSN70"/>
      <c r="PSO70"/>
      <c r="PSP70"/>
      <c r="PSQ70"/>
      <c r="PSR70"/>
      <c r="PSS70"/>
      <c r="PST70"/>
      <c r="PSU70"/>
      <c r="PSV70"/>
      <c r="PSW70"/>
      <c r="PSX70"/>
      <c r="PSY70"/>
      <c r="PSZ70"/>
      <c r="PTA70"/>
      <c r="PTB70"/>
      <c r="PTC70"/>
      <c r="PTD70"/>
      <c r="PTE70"/>
      <c r="PTF70"/>
      <c r="PTG70"/>
      <c r="PTH70"/>
      <c r="PTI70"/>
      <c r="PTJ70"/>
      <c r="PTK70"/>
      <c r="PTL70"/>
      <c r="PTM70"/>
      <c r="PTN70"/>
      <c r="PTO70"/>
      <c r="PTP70"/>
      <c r="PTQ70"/>
      <c r="PTR70"/>
      <c r="PTS70"/>
      <c r="PTT70"/>
      <c r="PTU70"/>
      <c r="PTV70"/>
      <c r="PTW70"/>
      <c r="PTX70"/>
      <c r="PTY70"/>
      <c r="PTZ70"/>
      <c r="PUA70"/>
      <c r="PUB70"/>
      <c r="PUC70"/>
      <c r="PUD70"/>
      <c r="PUE70"/>
      <c r="PUF70"/>
      <c r="PUG70"/>
      <c r="PUH70"/>
      <c r="PUI70"/>
      <c r="PUJ70"/>
      <c r="PUK70"/>
      <c r="PUL70"/>
      <c r="PUM70"/>
      <c r="PUN70"/>
      <c r="PUO70"/>
      <c r="PUP70"/>
      <c r="PUQ70"/>
      <c r="PUR70"/>
      <c r="PUS70"/>
      <c r="PUT70"/>
      <c r="PUU70"/>
      <c r="PUV70"/>
      <c r="PUW70"/>
      <c r="PUX70"/>
      <c r="PUY70"/>
      <c r="PUZ70"/>
      <c r="PVA70"/>
      <c r="PVB70"/>
      <c r="PVC70"/>
      <c r="PVD70"/>
      <c r="PVE70"/>
      <c r="PVF70"/>
      <c r="PVG70"/>
      <c r="PVH70"/>
      <c r="PVI70"/>
      <c r="PVJ70"/>
      <c r="PVK70"/>
      <c r="PVL70"/>
      <c r="PVM70"/>
      <c r="PVN70"/>
      <c r="PVO70"/>
      <c r="PVP70"/>
      <c r="PVQ70"/>
      <c r="PVR70"/>
      <c r="PVS70"/>
      <c r="PVT70"/>
      <c r="PVU70"/>
      <c r="PVV70"/>
      <c r="PVW70"/>
      <c r="PVX70"/>
      <c r="PVY70"/>
      <c r="PVZ70"/>
      <c r="PWA70"/>
      <c r="PWB70"/>
      <c r="PWC70"/>
      <c r="PWD70"/>
      <c r="PWE70"/>
      <c r="PWF70"/>
      <c r="PWG70"/>
      <c r="PWH70"/>
      <c r="PWI70"/>
      <c r="PWJ70"/>
      <c r="PWK70"/>
      <c r="PWL70"/>
      <c r="PWM70"/>
      <c r="PWN70"/>
      <c r="PWO70"/>
      <c r="PWP70"/>
      <c r="PWQ70"/>
      <c r="PWR70"/>
      <c r="PWS70"/>
      <c r="PWT70"/>
      <c r="PWU70"/>
      <c r="PWV70"/>
      <c r="PWW70"/>
      <c r="PWX70"/>
      <c r="PWY70"/>
      <c r="PWZ70"/>
      <c r="PXA70"/>
      <c r="PXB70"/>
      <c r="PXC70"/>
      <c r="PXD70"/>
      <c r="PXE70"/>
      <c r="PXF70"/>
      <c r="PXG70"/>
      <c r="PXH70"/>
      <c r="PXI70"/>
      <c r="PXJ70"/>
      <c r="PXK70"/>
      <c r="PXL70"/>
      <c r="PXM70"/>
      <c r="PXN70"/>
      <c r="PXO70"/>
      <c r="PXP70"/>
      <c r="PXQ70"/>
      <c r="PXR70"/>
      <c r="PXS70"/>
      <c r="PXT70"/>
      <c r="PXU70"/>
      <c r="PXV70"/>
      <c r="PXW70"/>
      <c r="PXX70"/>
      <c r="PXY70"/>
      <c r="PXZ70"/>
      <c r="PYA70"/>
      <c r="PYB70"/>
      <c r="PYC70"/>
      <c r="PYD70"/>
      <c r="PYE70"/>
      <c r="PYF70"/>
      <c r="PYG70"/>
      <c r="PYH70"/>
      <c r="PYI70"/>
      <c r="PYJ70"/>
      <c r="PYK70"/>
      <c r="PYL70"/>
      <c r="PYM70"/>
      <c r="PYN70"/>
      <c r="PYO70"/>
      <c r="PYP70"/>
      <c r="PYQ70"/>
      <c r="PYR70"/>
      <c r="PYS70"/>
      <c r="PYT70"/>
      <c r="PYU70"/>
      <c r="PYV70"/>
      <c r="PYW70"/>
      <c r="PYX70"/>
      <c r="PYY70"/>
      <c r="PYZ70"/>
      <c r="PZA70"/>
      <c r="PZB70"/>
      <c r="PZC70"/>
      <c r="PZD70"/>
      <c r="PZE70"/>
      <c r="PZF70"/>
      <c r="PZG70"/>
      <c r="PZH70"/>
      <c r="PZI70"/>
      <c r="PZJ70"/>
      <c r="PZK70"/>
      <c r="PZL70"/>
      <c r="PZM70"/>
      <c r="PZN70"/>
      <c r="PZO70"/>
      <c r="PZP70"/>
      <c r="PZQ70"/>
      <c r="PZR70"/>
      <c r="PZS70"/>
      <c r="PZT70"/>
      <c r="PZU70"/>
      <c r="PZV70"/>
      <c r="PZW70"/>
      <c r="PZX70"/>
      <c r="PZY70"/>
      <c r="PZZ70"/>
      <c r="QAA70"/>
      <c r="QAB70"/>
      <c r="QAC70"/>
      <c r="QAD70"/>
      <c r="QAE70"/>
      <c r="QAF70"/>
      <c r="QAG70"/>
      <c r="QAH70"/>
      <c r="QAI70"/>
      <c r="QAJ70"/>
      <c r="QAK70"/>
      <c r="QAL70"/>
      <c r="QAM70"/>
      <c r="QAN70"/>
      <c r="QAO70"/>
      <c r="QAP70"/>
      <c r="QAQ70"/>
      <c r="QAR70"/>
      <c r="QAS70"/>
      <c r="QAT70"/>
      <c r="QAU70"/>
      <c r="QAV70"/>
      <c r="QAW70"/>
      <c r="QAX70"/>
      <c r="QAY70"/>
      <c r="QAZ70"/>
      <c r="QBA70"/>
      <c r="QBB70"/>
      <c r="QBC70"/>
      <c r="QBD70"/>
      <c r="QBE70"/>
      <c r="QBF70"/>
      <c r="QBG70"/>
      <c r="QBH70"/>
      <c r="QBI70"/>
      <c r="QBJ70"/>
      <c r="QBK70"/>
      <c r="QBL70"/>
      <c r="QBM70"/>
      <c r="QBN70"/>
      <c r="QBO70"/>
      <c r="QBP70"/>
      <c r="QBQ70"/>
      <c r="QBR70"/>
      <c r="QBS70"/>
      <c r="QBT70"/>
      <c r="QBU70"/>
      <c r="QBV70"/>
      <c r="QBW70"/>
      <c r="QBX70"/>
      <c r="QBY70"/>
      <c r="QBZ70"/>
      <c r="QCA70"/>
      <c r="QCB70"/>
      <c r="QCC70"/>
      <c r="QCD70"/>
      <c r="QCE70"/>
      <c r="QCF70"/>
      <c r="QCG70"/>
      <c r="QCH70"/>
      <c r="QCI70"/>
      <c r="QCJ70"/>
      <c r="QCK70"/>
      <c r="QCL70"/>
      <c r="QCM70"/>
      <c r="QCN70"/>
      <c r="QCO70"/>
      <c r="QCP70"/>
      <c r="QCQ70"/>
      <c r="QCR70"/>
      <c r="QCS70"/>
      <c r="QCT70"/>
      <c r="QCU70"/>
      <c r="QCV70"/>
      <c r="QCW70"/>
      <c r="QCX70"/>
      <c r="QCY70"/>
      <c r="QCZ70"/>
      <c r="QDA70"/>
      <c r="QDB70"/>
      <c r="QDC70"/>
      <c r="QDD70"/>
      <c r="QDE70"/>
      <c r="QDF70"/>
      <c r="QDG70"/>
      <c r="QDH70"/>
      <c r="QDI70"/>
      <c r="QDJ70"/>
      <c r="QDK70"/>
      <c r="QDL70"/>
      <c r="QDM70"/>
      <c r="QDN70"/>
      <c r="QDO70"/>
      <c r="QDP70"/>
      <c r="QDQ70"/>
      <c r="QDR70"/>
      <c r="QDS70"/>
      <c r="QDT70"/>
      <c r="QDU70"/>
      <c r="QDV70"/>
      <c r="QDW70"/>
      <c r="QDX70"/>
      <c r="QDY70"/>
      <c r="QDZ70"/>
      <c r="QEA70"/>
      <c r="QEB70"/>
      <c r="QEC70"/>
      <c r="QED70"/>
      <c r="QEE70"/>
      <c r="QEF70"/>
      <c r="QEG70"/>
      <c r="QEH70"/>
      <c r="QEI70"/>
      <c r="QEJ70"/>
      <c r="QEK70"/>
      <c r="QEL70"/>
      <c r="QEM70"/>
      <c r="QEN70"/>
      <c r="QEO70"/>
      <c r="QEP70"/>
      <c r="QEQ70"/>
      <c r="QER70"/>
      <c r="QES70"/>
      <c r="QET70"/>
      <c r="QEU70"/>
      <c r="QEV70"/>
      <c r="QEW70"/>
      <c r="QEX70"/>
      <c r="QEY70"/>
      <c r="QEZ70"/>
      <c r="QFA70"/>
      <c r="QFB70"/>
      <c r="QFC70"/>
      <c r="QFD70"/>
      <c r="QFE70"/>
      <c r="QFF70"/>
      <c r="QFG70"/>
      <c r="QFH70"/>
      <c r="QFI70"/>
      <c r="QFJ70"/>
      <c r="QFK70"/>
      <c r="QFL70"/>
      <c r="QFM70"/>
      <c r="QFN70"/>
      <c r="QFO70"/>
      <c r="QFP70"/>
      <c r="QFQ70"/>
      <c r="QFR70"/>
      <c r="QFS70"/>
      <c r="QFT70"/>
      <c r="QFU70"/>
      <c r="QFV70"/>
      <c r="QFW70"/>
      <c r="QFX70"/>
      <c r="QFY70"/>
      <c r="QFZ70"/>
      <c r="QGA70"/>
      <c r="QGB70"/>
      <c r="QGC70"/>
      <c r="QGD70"/>
      <c r="QGE70"/>
      <c r="QGF70"/>
      <c r="QGG70"/>
      <c r="QGH70"/>
      <c r="QGI70"/>
      <c r="QGJ70"/>
      <c r="QGK70"/>
      <c r="QGL70"/>
      <c r="QGM70"/>
      <c r="QGN70"/>
      <c r="QGO70"/>
      <c r="QGP70"/>
      <c r="QGQ70"/>
      <c r="QGR70"/>
      <c r="QGS70"/>
      <c r="QGT70"/>
      <c r="QGU70"/>
      <c r="QGV70"/>
      <c r="QGW70"/>
      <c r="QGX70"/>
      <c r="QGY70"/>
      <c r="QGZ70"/>
      <c r="QHA70"/>
      <c r="QHB70"/>
      <c r="QHC70"/>
      <c r="QHD70"/>
      <c r="QHE70"/>
      <c r="QHF70"/>
      <c r="QHG70"/>
      <c r="QHH70"/>
      <c r="QHI70"/>
      <c r="QHJ70"/>
      <c r="QHK70"/>
      <c r="QHL70"/>
      <c r="QHM70"/>
      <c r="QHN70"/>
      <c r="QHO70"/>
      <c r="QHP70"/>
      <c r="QHQ70"/>
      <c r="QHR70"/>
      <c r="QHS70"/>
      <c r="QHT70"/>
      <c r="QHU70"/>
      <c r="QHV70"/>
      <c r="QHW70"/>
      <c r="QHX70"/>
      <c r="QHY70"/>
      <c r="QHZ70"/>
      <c r="QIA70"/>
      <c r="QIB70"/>
      <c r="QIC70"/>
      <c r="QID70"/>
      <c r="QIE70"/>
      <c r="QIF70"/>
      <c r="QIG70"/>
      <c r="QIH70"/>
      <c r="QII70"/>
      <c r="QIJ70"/>
      <c r="QIK70"/>
      <c r="QIL70"/>
      <c r="QIM70"/>
      <c r="QIN70"/>
      <c r="QIO70"/>
      <c r="QIP70"/>
      <c r="QIQ70"/>
      <c r="QIR70"/>
      <c r="QIS70"/>
      <c r="QIT70"/>
      <c r="QIU70"/>
      <c r="QIV70"/>
      <c r="QIW70"/>
      <c r="QIX70"/>
      <c r="QIY70"/>
      <c r="QIZ70"/>
      <c r="QJA70"/>
      <c r="QJB70"/>
      <c r="QJC70"/>
      <c r="QJD70"/>
      <c r="QJE70"/>
      <c r="QJF70"/>
      <c r="QJG70"/>
      <c r="QJH70"/>
      <c r="QJI70"/>
      <c r="QJJ70"/>
      <c r="QJK70"/>
      <c r="QJL70"/>
      <c r="QJM70"/>
      <c r="QJN70"/>
      <c r="QJO70"/>
      <c r="QJP70"/>
      <c r="QJQ70"/>
      <c r="QJR70"/>
      <c r="QJS70"/>
      <c r="QJT70"/>
      <c r="QJU70"/>
      <c r="QJV70"/>
      <c r="QJW70"/>
      <c r="QJX70"/>
      <c r="QJY70"/>
      <c r="QJZ70"/>
      <c r="QKA70"/>
      <c r="QKB70"/>
      <c r="QKC70"/>
      <c r="QKD70"/>
      <c r="QKE70"/>
      <c r="QKF70"/>
      <c r="QKG70"/>
      <c r="QKH70"/>
      <c r="QKI70"/>
      <c r="QKJ70"/>
      <c r="QKK70"/>
      <c r="QKL70"/>
      <c r="QKM70"/>
      <c r="QKN70"/>
      <c r="QKO70"/>
      <c r="QKP70"/>
      <c r="QKQ70"/>
      <c r="QKR70"/>
      <c r="QKS70"/>
      <c r="QKT70"/>
      <c r="QKU70"/>
      <c r="QKV70"/>
      <c r="QKW70"/>
      <c r="QKX70"/>
      <c r="QKY70"/>
      <c r="QKZ70"/>
      <c r="QLA70"/>
      <c r="QLB70"/>
      <c r="QLC70"/>
      <c r="QLD70"/>
      <c r="QLE70"/>
      <c r="QLF70"/>
      <c r="QLG70"/>
      <c r="QLH70"/>
      <c r="QLI70"/>
      <c r="QLJ70"/>
      <c r="QLK70"/>
      <c r="QLL70"/>
      <c r="QLM70"/>
      <c r="QLN70"/>
      <c r="QLO70"/>
      <c r="QLP70"/>
      <c r="QLQ70"/>
      <c r="QLR70"/>
      <c r="QLS70"/>
      <c r="QLT70"/>
      <c r="QLU70"/>
      <c r="QLV70"/>
      <c r="QLW70"/>
      <c r="QLX70"/>
      <c r="QLY70"/>
      <c r="QLZ70"/>
      <c r="QMA70"/>
      <c r="QMB70"/>
      <c r="QMC70"/>
      <c r="QMD70"/>
      <c r="QME70"/>
      <c r="QMF70"/>
      <c r="QMG70"/>
      <c r="QMH70"/>
      <c r="QMI70"/>
      <c r="QMJ70"/>
      <c r="QMK70"/>
      <c r="QML70"/>
      <c r="QMM70"/>
      <c r="QMN70"/>
      <c r="QMO70"/>
      <c r="QMP70"/>
      <c r="QMQ70"/>
      <c r="QMR70"/>
      <c r="QMS70"/>
      <c r="QMT70"/>
      <c r="QMU70"/>
      <c r="QMV70"/>
      <c r="QMW70"/>
      <c r="QMX70"/>
      <c r="QMY70"/>
      <c r="QMZ70"/>
      <c r="QNA70"/>
      <c r="QNB70"/>
      <c r="QNC70"/>
      <c r="QND70"/>
      <c r="QNE70"/>
      <c r="QNF70"/>
      <c r="QNG70"/>
      <c r="QNH70"/>
      <c r="QNI70"/>
      <c r="QNJ70"/>
      <c r="QNK70"/>
      <c r="QNL70"/>
      <c r="QNM70"/>
      <c r="QNN70"/>
      <c r="QNO70"/>
      <c r="QNP70"/>
      <c r="QNQ70"/>
      <c r="QNR70"/>
      <c r="QNS70"/>
      <c r="QNT70"/>
      <c r="QNU70"/>
      <c r="QNV70"/>
      <c r="QNW70"/>
      <c r="QNX70"/>
      <c r="QNY70"/>
      <c r="QNZ70"/>
      <c r="QOA70"/>
      <c r="QOB70"/>
      <c r="QOC70"/>
      <c r="QOD70"/>
      <c r="QOE70"/>
      <c r="QOF70"/>
      <c r="QOG70"/>
      <c r="QOH70"/>
      <c r="QOI70"/>
      <c r="QOJ70"/>
      <c r="QOK70"/>
      <c r="QOL70"/>
      <c r="QOM70"/>
      <c r="QON70"/>
      <c r="QOO70"/>
      <c r="QOP70"/>
      <c r="QOQ70"/>
      <c r="QOR70"/>
      <c r="QOS70"/>
      <c r="QOT70"/>
      <c r="QOU70"/>
      <c r="QOV70"/>
      <c r="QOW70"/>
      <c r="QOX70"/>
      <c r="QOY70"/>
      <c r="QOZ70"/>
      <c r="QPA70"/>
      <c r="QPB70"/>
      <c r="QPC70"/>
      <c r="QPD70"/>
      <c r="QPE70"/>
      <c r="QPF70"/>
      <c r="QPG70"/>
      <c r="QPH70"/>
      <c r="QPI70"/>
      <c r="QPJ70"/>
      <c r="QPK70"/>
      <c r="QPL70"/>
      <c r="QPM70"/>
      <c r="QPN70"/>
      <c r="QPO70"/>
      <c r="QPP70"/>
      <c r="QPQ70"/>
      <c r="QPR70"/>
      <c r="QPS70"/>
      <c r="QPT70"/>
      <c r="QPU70"/>
      <c r="QPV70"/>
      <c r="QPW70"/>
      <c r="QPX70"/>
      <c r="QPY70"/>
      <c r="QPZ70"/>
      <c r="QQA70"/>
      <c r="QQB70"/>
      <c r="QQC70"/>
      <c r="QQD70"/>
      <c r="QQE70"/>
      <c r="QQF70"/>
      <c r="QQG70"/>
      <c r="QQH70"/>
      <c r="QQI70"/>
      <c r="QQJ70"/>
      <c r="QQK70"/>
      <c r="QQL70"/>
      <c r="QQM70"/>
      <c r="QQN70"/>
      <c r="QQO70"/>
      <c r="QQP70"/>
      <c r="QQQ70"/>
      <c r="QQR70"/>
      <c r="QQS70"/>
      <c r="QQT70"/>
      <c r="QQU70"/>
      <c r="QQV70"/>
      <c r="QQW70"/>
      <c r="QQX70"/>
      <c r="QQY70"/>
      <c r="QQZ70"/>
      <c r="QRA70"/>
      <c r="QRB70"/>
      <c r="QRC70"/>
      <c r="QRD70"/>
      <c r="QRE70"/>
      <c r="QRF70"/>
      <c r="QRG70"/>
      <c r="QRH70"/>
      <c r="QRI70"/>
      <c r="QRJ70"/>
      <c r="QRK70"/>
      <c r="QRL70"/>
      <c r="QRM70"/>
      <c r="QRN70"/>
      <c r="QRO70"/>
      <c r="QRP70"/>
      <c r="QRQ70"/>
      <c r="QRR70"/>
      <c r="QRS70"/>
      <c r="QRT70"/>
      <c r="QRU70"/>
      <c r="QRV70"/>
      <c r="QRW70"/>
      <c r="QRX70"/>
      <c r="QRY70"/>
      <c r="QRZ70"/>
      <c r="QSA70"/>
      <c r="QSB70"/>
      <c r="QSC70"/>
      <c r="QSD70"/>
      <c r="QSE70"/>
      <c r="QSF70"/>
      <c r="QSG70"/>
      <c r="QSH70"/>
      <c r="QSI70"/>
      <c r="QSJ70"/>
      <c r="QSK70"/>
      <c r="QSL70"/>
      <c r="QSM70"/>
      <c r="QSN70"/>
      <c r="QSO70"/>
      <c r="QSP70"/>
      <c r="QSQ70"/>
      <c r="QSR70"/>
      <c r="QSS70"/>
      <c r="QST70"/>
      <c r="QSU70"/>
      <c r="QSV70"/>
      <c r="QSW70"/>
      <c r="QSX70"/>
      <c r="QSY70"/>
      <c r="QSZ70"/>
      <c r="QTA70"/>
      <c r="QTB70"/>
      <c r="QTC70"/>
      <c r="QTD70"/>
      <c r="QTE70"/>
      <c r="QTF70"/>
      <c r="QTG70"/>
      <c r="QTH70"/>
      <c r="QTI70"/>
      <c r="QTJ70"/>
      <c r="QTK70"/>
      <c r="QTL70"/>
      <c r="QTM70"/>
      <c r="QTN70"/>
      <c r="QTO70"/>
      <c r="QTP70"/>
      <c r="QTQ70"/>
      <c r="QTR70"/>
      <c r="QTS70"/>
      <c r="QTT70"/>
      <c r="QTU70"/>
      <c r="QTV70"/>
      <c r="QTW70"/>
      <c r="QTX70"/>
      <c r="QTY70"/>
      <c r="QTZ70"/>
      <c r="QUA70"/>
      <c r="QUB70"/>
      <c r="QUC70"/>
      <c r="QUD70"/>
      <c r="QUE70"/>
      <c r="QUF70"/>
      <c r="QUG70"/>
      <c r="QUH70"/>
      <c r="QUI70"/>
      <c r="QUJ70"/>
      <c r="QUK70"/>
      <c r="QUL70"/>
      <c r="QUM70"/>
      <c r="QUN70"/>
      <c r="QUO70"/>
      <c r="QUP70"/>
      <c r="QUQ70"/>
      <c r="QUR70"/>
      <c r="QUS70"/>
      <c r="QUT70"/>
      <c r="QUU70"/>
      <c r="QUV70"/>
      <c r="QUW70"/>
      <c r="QUX70"/>
      <c r="QUY70"/>
      <c r="QUZ70"/>
      <c r="QVA70"/>
      <c r="QVB70"/>
      <c r="QVC70"/>
      <c r="QVD70"/>
      <c r="QVE70"/>
      <c r="QVF70"/>
      <c r="QVG70"/>
      <c r="QVH70"/>
      <c r="QVI70"/>
      <c r="QVJ70"/>
      <c r="QVK70"/>
      <c r="QVL70"/>
      <c r="QVM70"/>
      <c r="QVN70"/>
      <c r="QVO70"/>
      <c r="QVP70"/>
      <c r="QVQ70"/>
      <c r="QVR70"/>
      <c r="QVS70"/>
      <c r="QVT70"/>
      <c r="QVU70"/>
      <c r="QVV70"/>
      <c r="QVW70"/>
      <c r="QVX70"/>
      <c r="QVY70"/>
      <c r="QVZ70"/>
      <c r="QWA70"/>
      <c r="QWB70"/>
      <c r="QWC70"/>
      <c r="QWD70"/>
      <c r="QWE70"/>
      <c r="QWF70"/>
      <c r="QWG70"/>
      <c r="QWH70"/>
      <c r="QWI70"/>
      <c r="QWJ70"/>
      <c r="QWK70"/>
      <c r="QWL70"/>
      <c r="QWM70"/>
      <c r="QWN70"/>
      <c r="QWO70"/>
      <c r="QWP70"/>
      <c r="QWQ70"/>
      <c r="QWR70"/>
      <c r="QWS70"/>
      <c r="QWT70"/>
      <c r="QWU70"/>
      <c r="QWV70"/>
      <c r="QWW70"/>
      <c r="QWX70"/>
      <c r="QWY70"/>
      <c r="QWZ70"/>
      <c r="QXA70"/>
      <c r="QXB70"/>
      <c r="QXC70"/>
      <c r="QXD70"/>
      <c r="QXE70"/>
      <c r="QXF70"/>
      <c r="QXG70"/>
      <c r="QXH70"/>
      <c r="QXI70"/>
      <c r="QXJ70"/>
      <c r="QXK70"/>
      <c r="QXL70"/>
      <c r="QXM70"/>
      <c r="QXN70"/>
      <c r="QXO70"/>
      <c r="QXP70"/>
      <c r="QXQ70"/>
      <c r="QXR70"/>
      <c r="QXS70"/>
      <c r="QXT70"/>
      <c r="QXU70"/>
      <c r="QXV70"/>
      <c r="QXW70"/>
      <c r="QXX70"/>
      <c r="QXY70"/>
      <c r="QXZ70"/>
      <c r="QYA70"/>
      <c r="QYB70"/>
      <c r="QYC70"/>
      <c r="QYD70"/>
      <c r="QYE70"/>
      <c r="QYF70"/>
      <c r="QYG70"/>
      <c r="QYH70"/>
      <c r="QYI70"/>
      <c r="QYJ70"/>
      <c r="QYK70"/>
      <c r="QYL70"/>
      <c r="QYM70"/>
      <c r="QYN70"/>
      <c r="QYO70"/>
      <c r="QYP70"/>
      <c r="QYQ70"/>
      <c r="QYR70"/>
      <c r="QYS70"/>
      <c r="QYT70"/>
      <c r="QYU70"/>
      <c r="QYV70"/>
      <c r="QYW70"/>
      <c r="QYX70"/>
      <c r="QYY70"/>
      <c r="QYZ70"/>
      <c r="QZA70"/>
      <c r="QZB70"/>
      <c r="QZC70"/>
      <c r="QZD70"/>
      <c r="QZE70"/>
      <c r="QZF70"/>
      <c r="QZG70"/>
      <c r="QZH70"/>
      <c r="QZI70"/>
      <c r="QZJ70"/>
      <c r="QZK70"/>
      <c r="QZL70"/>
      <c r="QZM70"/>
      <c r="QZN70"/>
      <c r="QZO70"/>
      <c r="QZP70"/>
      <c r="QZQ70"/>
      <c r="QZR70"/>
      <c r="QZS70"/>
      <c r="QZT70"/>
      <c r="QZU70"/>
      <c r="QZV70"/>
      <c r="QZW70"/>
      <c r="QZX70"/>
      <c r="QZY70"/>
      <c r="QZZ70"/>
      <c r="RAA70"/>
      <c r="RAB70"/>
      <c r="RAC70"/>
      <c r="RAD70"/>
      <c r="RAE70"/>
      <c r="RAF70"/>
      <c r="RAG70"/>
      <c r="RAH70"/>
      <c r="RAI70"/>
      <c r="RAJ70"/>
      <c r="RAK70"/>
      <c r="RAL70"/>
      <c r="RAM70"/>
      <c r="RAN70"/>
      <c r="RAO70"/>
      <c r="RAP70"/>
      <c r="RAQ70"/>
      <c r="RAR70"/>
      <c r="RAS70"/>
      <c r="RAT70"/>
      <c r="RAU70"/>
      <c r="RAV70"/>
      <c r="RAW70"/>
      <c r="RAX70"/>
      <c r="RAY70"/>
      <c r="RAZ70"/>
      <c r="RBA70"/>
      <c r="RBB70"/>
      <c r="RBC70"/>
      <c r="RBD70"/>
      <c r="RBE70"/>
      <c r="RBF70"/>
      <c r="RBG70"/>
      <c r="RBH70"/>
      <c r="RBI70"/>
      <c r="RBJ70"/>
      <c r="RBK70"/>
      <c r="RBL70"/>
      <c r="RBM70"/>
      <c r="RBN70"/>
      <c r="RBO70"/>
      <c r="RBP70"/>
      <c r="RBQ70"/>
      <c r="RBR70"/>
      <c r="RBS70"/>
      <c r="RBT70"/>
      <c r="RBU70"/>
      <c r="RBV70"/>
      <c r="RBW70"/>
      <c r="RBX70"/>
      <c r="RBY70"/>
      <c r="RBZ70"/>
      <c r="RCA70"/>
      <c r="RCB70"/>
      <c r="RCC70"/>
      <c r="RCD70"/>
      <c r="RCE70"/>
      <c r="RCF70"/>
      <c r="RCG70"/>
      <c r="RCH70"/>
      <c r="RCI70"/>
      <c r="RCJ70"/>
      <c r="RCK70"/>
      <c r="RCL70"/>
      <c r="RCM70"/>
      <c r="RCN70"/>
      <c r="RCO70"/>
      <c r="RCP70"/>
      <c r="RCQ70"/>
      <c r="RCR70"/>
      <c r="RCS70"/>
      <c r="RCT70"/>
      <c r="RCU70"/>
      <c r="RCV70"/>
      <c r="RCW70"/>
      <c r="RCX70"/>
      <c r="RCY70"/>
      <c r="RCZ70"/>
      <c r="RDA70"/>
      <c r="RDB70"/>
      <c r="RDC70"/>
      <c r="RDD70"/>
      <c r="RDE70"/>
      <c r="RDF70"/>
      <c r="RDG70"/>
      <c r="RDH70"/>
      <c r="RDI70"/>
      <c r="RDJ70"/>
      <c r="RDK70"/>
      <c r="RDL70"/>
      <c r="RDM70"/>
      <c r="RDN70"/>
      <c r="RDO70"/>
      <c r="RDP70"/>
      <c r="RDQ70"/>
      <c r="RDR70"/>
      <c r="RDS70"/>
      <c r="RDT70"/>
      <c r="RDU70"/>
      <c r="RDV70"/>
      <c r="RDW70"/>
      <c r="RDX70"/>
      <c r="RDY70"/>
      <c r="RDZ70"/>
      <c r="REA70"/>
      <c r="REB70"/>
      <c r="REC70"/>
      <c r="RED70"/>
      <c r="REE70"/>
      <c r="REF70"/>
      <c r="REG70"/>
      <c r="REH70"/>
      <c r="REI70"/>
      <c r="REJ70"/>
      <c r="REK70"/>
      <c r="REL70"/>
      <c r="REM70"/>
      <c r="REN70"/>
      <c r="REO70"/>
      <c r="REP70"/>
      <c r="REQ70"/>
      <c r="RER70"/>
      <c r="RES70"/>
      <c r="RET70"/>
      <c r="REU70"/>
      <c r="REV70"/>
      <c r="REW70"/>
      <c r="REX70"/>
      <c r="REY70"/>
      <c r="REZ70"/>
      <c r="RFA70"/>
      <c r="RFB70"/>
      <c r="RFC70"/>
      <c r="RFD70"/>
      <c r="RFE70"/>
      <c r="RFF70"/>
      <c r="RFG70"/>
      <c r="RFH70"/>
      <c r="RFI70"/>
      <c r="RFJ70"/>
      <c r="RFK70"/>
      <c r="RFL70"/>
      <c r="RFM70"/>
      <c r="RFN70"/>
      <c r="RFO70"/>
      <c r="RFP70"/>
      <c r="RFQ70"/>
      <c r="RFR70"/>
      <c r="RFS70"/>
      <c r="RFT70"/>
      <c r="RFU70"/>
      <c r="RFV70"/>
      <c r="RFW70"/>
      <c r="RFX70"/>
      <c r="RFY70"/>
      <c r="RFZ70"/>
      <c r="RGA70"/>
      <c r="RGB70"/>
      <c r="RGC70"/>
      <c r="RGD70"/>
      <c r="RGE70"/>
      <c r="RGF70"/>
      <c r="RGG70"/>
      <c r="RGH70"/>
      <c r="RGI70"/>
      <c r="RGJ70"/>
      <c r="RGK70"/>
      <c r="RGL70"/>
      <c r="RGM70"/>
      <c r="RGN70"/>
      <c r="RGO70"/>
      <c r="RGP70"/>
      <c r="RGQ70"/>
      <c r="RGR70"/>
      <c r="RGS70"/>
      <c r="RGT70"/>
      <c r="RGU70"/>
      <c r="RGV70"/>
      <c r="RGW70"/>
      <c r="RGX70"/>
      <c r="RGY70"/>
      <c r="RGZ70"/>
      <c r="RHA70"/>
      <c r="RHB70"/>
      <c r="RHC70"/>
      <c r="RHD70"/>
      <c r="RHE70"/>
      <c r="RHF70"/>
      <c r="RHG70"/>
      <c r="RHH70"/>
      <c r="RHI70"/>
      <c r="RHJ70"/>
      <c r="RHK70"/>
      <c r="RHL70"/>
      <c r="RHM70"/>
      <c r="RHN70"/>
      <c r="RHO70"/>
      <c r="RHP70"/>
      <c r="RHQ70"/>
      <c r="RHR70"/>
      <c r="RHS70"/>
      <c r="RHT70"/>
      <c r="RHU70"/>
      <c r="RHV70"/>
      <c r="RHW70"/>
      <c r="RHX70"/>
      <c r="RHY70"/>
      <c r="RHZ70"/>
      <c r="RIA70"/>
      <c r="RIB70"/>
      <c r="RIC70"/>
      <c r="RID70"/>
      <c r="RIE70"/>
      <c r="RIF70"/>
      <c r="RIG70"/>
      <c r="RIH70"/>
      <c r="RII70"/>
      <c r="RIJ70"/>
      <c r="RIK70"/>
      <c r="RIL70"/>
      <c r="RIM70"/>
      <c r="RIN70"/>
      <c r="RIO70"/>
      <c r="RIP70"/>
      <c r="RIQ70"/>
      <c r="RIR70"/>
      <c r="RIS70"/>
      <c r="RIT70"/>
      <c r="RIU70"/>
      <c r="RIV70"/>
      <c r="RIW70"/>
      <c r="RIX70"/>
      <c r="RIY70"/>
      <c r="RIZ70"/>
      <c r="RJA70"/>
      <c r="RJB70"/>
      <c r="RJC70"/>
      <c r="RJD70"/>
      <c r="RJE70"/>
      <c r="RJF70"/>
      <c r="RJG70"/>
      <c r="RJH70"/>
      <c r="RJI70"/>
      <c r="RJJ70"/>
      <c r="RJK70"/>
      <c r="RJL70"/>
      <c r="RJM70"/>
      <c r="RJN70"/>
      <c r="RJO70"/>
      <c r="RJP70"/>
      <c r="RJQ70"/>
      <c r="RJR70"/>
      <c r="RJS70"/>
      <c r="RJT70"/>
      <c r="RJU70"/>
      <c r="RJV70"/>
      <c r="RJW70"/>
      <c r="RJX70"/>
      <c r="RJY70"/>
      <c r="RJZ70"/>
      <c r="RKA70"/>
      <c r="RKB70"/>
      <c r="RKC70"/>
      <c r="RKD70"/>
      <c r="RKE70"/>
      <c r="RKF70"/>
      <c r="RKG70"/>
      <c r="RKH70"/>
      <c r="RKI70"/>
      <c r="RKJ70"/>
      <c r="RKK70"/>
      <c r="RKL70"/>
      <c r="RKM70"/>
      <c r="RKN70"/>
      <c r="RKO70"/>
      <c r="RKP70"/>
      <c r="RKQ70"/>
      <c r="RKR70"/>
      <c r="RKS70"/>
      <c r="RKT70"/>
      <c r="RKU70"/>
      <c r="RKV70"/>
      <c r="RKW70"/>
      <c r="RKX70"/>
      <c r="RKY70"/>
      <c r="RKZ70"/>
      <c r="RLA70"/>
      <c r="RLB70"/>
      <c r="RLC70"/>
      <c r="RLD70"/>
      <c r="RLE70"/>
      <c r="RLF70"/>
      <c r="RLG70"/>
      <c r="RLH70"/>
      <c r="RLI70"/>
      <c r="RLJ70"/>
      <c r="RLK70"/>
      <c r="RLL70"/>
      <c r="RLM70"/>
      <c r="RLN70"/>
      <c r="RLO70"/>
      <c r="RLP70"/>
      <c r="RLQ70"/>
      <c r="RLR70"/>
      <c r="RLS70"/>
      <c r="RLT70"/>
      <c r="RLU70"/>
      <c r="RLV70"/>
      <c r="RLW70"/>
      <c r="RLX70"/>
      <c r="RLY70"/>
      <c r="RLZ70"/>
      <c r="RMA70"/>
      <c r="RMB70"/>
      <c r="RMC70"/>
      <c r="RMD70"/>
      <c r="RME70"/>
      <c r="RMF70"/>
      <c r="RMG70"/>
      <c r="RMH70"/>
      <c r="RMI70"/>
      <c r="RMJ70"/>
      <c r="RMK70"/>
      <c r="RML70"/>
      <c r="RMM70"/>
      <c r="RMN70"/>
      <c r="RMO70"/>
      <c r="RMP70"/>
      <c r="RMQ70"/>
      <c r="RMR70"/>
      <c r="RMS70"/>
      <c r="RMT70"/>
      <c r="RMU70"/>
      <c r="RMV70"/>
      <c r="RMW70"/>
      <c r="RMX70"/>
      <c r="RMY70"/>
      <c r="RMZ70"/>
      <c r="RNA70"/>
      <c r="RNB70"/>
      <c r="RNC70"/>
      <c r="RND70"/>
      <c r="RNE70"/>
      <c r="RNF70"/>
      <c r="RNG70"/>
      <c r="RNH70"/>
      <c r="RNI70"/>
      <c r="RNJ70"/>
      <c r="RNK70"/>
      <c r="RNL70"/>
      <c r="RNM70"/>
      <c r="RNN70"/>
      <c r="RNO70"/>
      <c r="RNP70"/>
      <c r="RNQ70"/>
      <c r="RNR70"/>
      <c r="RNS70"/>
      <c r="RNT70"/>
      <c r="RNU70"/>
      <c r="RNV70"/>
      <c r="RNW70"/>
      <c r="RNX70"/>
      <c r="RNY70"/>
      <c r="RNZ70"/>
      <c r="ROA70"/>
      <c r="ROB70"/>
      <c r="ROC70"/>
      <c r="ROD70"/>
      <c r="ROE70"/>
      <c r="ROF70"/>
      <c r="ROG70"/>
      <c r="ROH70"/>
      <c r="ROI70"/>
      <c r="ROJ70"/>
      <c r="ROK70"/>
      <c r="ROL70"/>
      <c r="ROM70"/>
      <c r="RON70"/>
      <c r="ROO70"/>
      <c r="ROP70"/>
      <c r="ROQ70"/>
      <c r="ROR70"/>
      <c r="ROS70"/>
      <c r="ROT70"/>
      <c r="ROU70"/>
      <c r="ROV70"/>
      <c r="ROW70"/>
      <c r="ROX70"/>
      <c r="ROY70"/>
      <c r="ROZ70"/>
      <c r="RPA70"/>
      <c r="RPB70"/>
      <c r="RPC70"/>
      <c r="RPD70"/>
      <c r="RPE70"/>
      <c r="RPF70"/>
      <c r="RPG70"/>
      <c r="RPH70"/>
      <c r="RPI70"/>
      <c r="RPJ70"/>
      <c r="RPK70"/>
      <c r="RPL70"/>
      <c r="RPM70"/>
      <c r="RPN70"/>
      <c r="RPO70"/>
      <c r="RPP70"/>
      <c r="RPQ70"/>
      <c r="RPR70"/>
      <c r="RPS70"/>
      <c r="RPT70"/>
      <c r="RPU70"/>
      <c r="RPV70"/>
      <c r="RPW70"/>
      <c r="RPX70"/>
      <c r="RPY70"/>
      <c r="RPZ70"/>
      <c r="RQA70"/>
      <c r="RQB70"/>
      <c r="RQC70"/>
      <c r="RQD70"/>
      <c r="RQE70"/>
      <c r="RQF70"/>
      <c r="RQG70"/>
      <c r="RQH70"/>
      <c r="RQI70"/>
      <c r="RQJ70"/>
      <c r="RQK70"/>
      <c r="RQL70"/>
      <c r="RQM70"/>
      <c r="RQN70"/>
      <c r="RQO70"/>
      <c r="RQP70"/>
      <c r="RQQ70"/>
      <c r="RQR70"/>
      <c r="RQS70"/>
      <c r="RQT70"/>
      <c r="RQU70"/>
      <c r="RQV70"/>
      <c r="RQW70"/>
      <c r="RQX70"/>
      <c r="RQY70"/>
      <c r="RQZ70"/>
      <c r="RRA70"/>
      <c r="RRB70"/>
      <c r="RRC70"/>
      <c r="RRD70"/>
      <c r="RRE70"/>
      <c r="RRF70"/>
      <c r="RRG70"/>
      <c r="RRH70"/>
      <c r="RRI70"/>
      <c r="RRJ70"/>
      <c r="RRK70"/>
      <c r="RRL70"/>
      <c r="RRM70"/>
      <c r="RRN70"/>
      <c r="RRO70"/>
      <c r="RRP70"/>
      <c r="RRQ70"/>
      <c r="RRR70"/>
      <c r="RRS70"/>
      <c r="RRT70"/>
      <c r="RRU70"/>
      <c r="RRV70"/>
      <c r="RRW70"/>
      <c r="RRX70"/>
      <c r="RRY70"/>
      <c r="RRZ70"/>
      <c r="RSA70"/>
      <c r="RSB70"/>
      <c r="RSC70"/>
      <c r="RSD70"/>
      <c r="RSE70"/>
      <c r="RSF70"/>
      <c r="RSG70"/>
      <c r="RSH70"/>
      <c r="RSI70"/>
      <c r="RSJ70"/>
      <c r="RSK70"/>
      <c r="RSL70"/>
      <c r="RSM70"/>
      <c r="RSN70"/>
      <c r="RSO70"/>
      <c r="RSP70"/>
      <c r="RSQ70"/>
      <c r="RSR70"/>
      <c r="RSS70"/>
      <c r="RST70"/>
      <c r="RSU70"/>
      <c r="RSV70"/>
      <c r="RSW70"/>
      <c r="RSX70"/>
      <c r="RSY70"/>
      <c r="RSZ70"/>
      <c r="RTA70"/>
      <c r="RTB70"/>
      <c r="RTC70"/>
      <c r="RTD70"/>
      <c r="RTE70"/>
      <c r="RTF70"/>
      <c r="RTG70"/>
      <c r="RTH70"/>
      <c r="RTI70"/>
      <c r="RTJ70"/>
      <c r="RTK70"/>
      <c r="RTL70"/>
      <c r="RTM70"/>
      <c r="RTN70"/>
      <c r="RTO70"/>
      <c r="RTP70"/>
      <c r="RTQ70"/>
      <c r="RTR70"/>
      <c r="RTS70"/>
      <c r="RTT70"/>
      <c r="RTU70"/>
      <c r="RTV70"/>
      <c r="RTW70"/>
      <c r="RTX70"/>
      <c r="RTY70"/>
      <c r="RTZ70"/>
      <c r="RUA70"/>
      <c r="RUB70"/>
      <c r="RUC70"/>
      <c r="RUD70"/>
      <c r="RUE70"/>
      <c r="RUF70"/>
      <c r="RUG70"/>
      <c r="RUH70"/>
      <c r="RUI70"/>
      <c r="RUJ70"/>
      <c r="RUK70"/>
      <c r="RUL70"/>
      <c r="RUM70"/>
      <c r="RUN70"/>
      <c r="RUO70"/>
      <c r="RUP70"/>
      <c r="RUQ70"/>
      <c r="RUR70"/>
      <c r="RUS70"/>
      <c r="RUT70"/>
      <c r="RUU70"/>
      <c r="RUV70"/>
      <c r="RUW70"/>
      <c r="RUX70"/>
      <c r="RUY70"/>
      <c r="RUZ70"/>
      <c r="RVA70"/>
      <c r="RVB70"/>
      <c r="RVC70"/>
      <c r="RVD70"/>
      <c r="RVE70"/>
      <c r="RVF70"/>
      <c r="RVG70"/>
      <c r="RVH70"/>
      <c r="RVI70"/>
      <c r="RVJ70"/>
      <c r="RVK70"/>
      <c r="RVL70"/>
      <c r="RVM70"/>
      <c r="RVN70"/>
      <c r="RVO70"/>
      <c r="RVP70"/>
      <c r="RVQ70"/>
      <c r="RVR70"/>
      <c r="RVS70"/>
      <c r="RVT70"/>
      <c r="RVU70"/>
      <c r="RVV70"/>
      <c r="RVW70"/>
      <c r="RVX70"/>
      <c r="RVY70"/>
      <c r="RVZ70"/>
      <c r="RWA70"/>
      <c r="RWB70"/>
      <c r="RWC70"/>
      <c r="RWD70"/>
      <c r="RWE70"/>
      <c r="RWF70"/>
      <c r="RWG70"/>
      <c r="RWH70"/>
      <c r="RWI70"/>
      <c r="RWJ70"/>
      <c r="RWK70"/>
      <c r="RWL70"/>
      <c r="RWM70"/>
      <c r="RWN70"/>
      <c r="RWO70"/>
      <c r="RWP70"/>
      <c r="RWQ70"/>
      <c r="RWR70"/>
      <c r="RWS70"/>
      <c r="RWT70"/>
      <c r="RWU70"/>
      <c r="RWV70"/>
      <c r="RWW70"/>
      <c r="RWX70"/>
      <c r="RWY70"/>
      <c r="RWZ70"/>
      <c r="RXA70"/>
      <c r="RXB70"/>
      <c r="RXC70"/>
      <c r="RXD70"/>
      <c r="RXE70"/>
      <c r="RXF70"/>
      <c r="RXG70"/>
      <c r="RXH70"/>
      <c r="RXI70"/>
      <c r="RXJ70"/>
      <c r="RXK70"/>
      <c r="RXL70"/>
      <c r="RXM70"/>
      <c r="RXN70"/>
      <c r="RXO70"/>
      <c r="RXP70"/>
      <c r="RXQ70"/>
      <c r="RXR70"/>
      <c r="RXS70"/>
      <c r="RXT70"/>
      <c r="RXU70"/>
      <c r="RXV70"/>
      <c r="RXW70"/>
      <c r="RXX70"/>
      <c r="RXY70"/>
      <c r="RXZ70"/>
      <c r="RYA70"/>
      <c r="RYB70"/>
      <c r="RYC70"/>
      <c r="RYD70"/>
      <c r="RYE70"/>
      <c r="RYF70"/>
      <c r="RYG70"/>
      <c r="RYH70"/>
      <c r="RYI70"/>
      <c r="RYJ70"/>
      <c r="RYK70"/>
      <c r="RYL70"/>
      <c r="RYM70"/>
      <c r="RYN70"/>
      <c r="RYO70"/>
      <c r="RYP70"/>
      <c r="RYQ70"/>
      <c r="RYR70"/>
      <c r="RYS70"/>
      <c r="RYT70"/>
      <c r="RYU70"/>
      <c r="RYV70"/>
      <c r="RYW70"/>
      <c r="RYX70"/>
      <c r="RYY70"/>
      <c r="RYZ70"/>
      <c r="RZA70"/>
      <c r="RZB70"/>
      <c r="RZC70"/>
      <c r="RZD70"/>
      <c r="RZE70"/>
      <c r="RZF70"/>
      <c r="RZG70"/>
      <c r="RZH70"/>
      <c r="RZI70"/>
      <c r="RZJ70"/>
      <c r="RZK70"/>
      <c r="RZL70"/>
      <c r="RZM70"/>
      <c r="RZN70"/>
      <c r="RZO70"/>
      <c r="RZP70"/>
      <c r="RZQ70"/>
      <c r="RZR70"/>
      <c r="RZS70"/>
      <c r="RZT70"/>
      <c r="RZU70"/>
      <c r="RZV70"/>
      <c r="RZW70"/>
      <c r="RZX70"/>
      <c r="RZY70"/>
      <c r="RZZ70"/>
      <c r="SAA70"/>
      <c r="SAB70"/>
      <c r="SAC70"/>
      <c r="SAD70"/>
      <c r="SAE70"/>
      <c r="SAF70"/>
      <c r="SAG70"/>
      <c r="SAH70"/>
      <c r="SAI70"/>
      <c r="SAJ70"/>
      <c r="SAK70"/>
      <c r="SAL70"/>
      <c r="SAM70"/>
      <c r="SAN70"/>
      <c r="SAO70"/>
      <c r="SAP70"/>
      <c r="SAQ70"/>
      <c r="SAR70"/>
      <c r="SAS70"/>
      <c r="SAT70"/>
      <c r="SAU70"/>
      <c r="SAV70"/>
      <c r="SAW70"/>
      <c r="SAX70"/>
      <c r="SAY70"/>
      <c r="SAZ70"/>
      <c r="SBA70"/>
      <c r="SBB70"/>
      <c r="SBC70"/>
      <c r="SBD70"/>
      <c r="SBE70"/>
      <c r="SBF70"/>
      <c r="SBG70"/>
      <c r="SBH70"/>
      <c r="SBI70"/>
      <c r="SBJ70"/>
      <c r="SBK70"/>
      <c r="SBL70"/>
      <c r="SBM70"/>
      <c r="SBN70"/>
      <c r="SBO70"/>
      <c r="SBP70"/>
      <c r="SBQ70"/>
      <c r="SBR70"/>
      <c r="SBS70"/>
      <c r="SBT70"/>
      <c r="SBU70"/>
      <c r="SBV70"/>
      <c r="SBW70"/>
      <c r="SBX70"/>
      <c r="SBY70"/>
      <c r="SBZ70"/>
      <c r="SCA70"/>
      <c r="SCB70"/>
      <c r="SCC70"/>
      <c r="SCD70"/>
      <c r="SCE70"/>
      <c r="SCF70"/>
      <c r="SCG70"/>
      <c r="SCH70"/>
      <c r="SCI70"/>
      <c r="SCJ70"/>
      <c r="SCK70"/>
      <c r="SCL70"/>
      <c r="SCM70"/>
      <c r="SCN70"/>
      <c r="SCO70"/>
      <c r="SCP70"/>
      <c r="SCQ70"/>
      <c r="SCR70"/>
      <c r="SCS70"/>
      <c r="SCT70"/>
      <c r="SCU70"/>
      <c r="SCV70"/>
      <c r="SCW70"/>
      <c r="SCX70"/>
      <c r="SCY70"/>
      <c r="SCZ70"/>
      <c r="SDA70"/>
      <c r="SDB70"/>
      <c r="SDC70"/>
      <c r="SDD70"/>
      <c r="SDE70"/>
      <c r="SDF70"/>
      <c r="SDG70"/>
      <c r="SDH70"/>
      <c r="SDI70"/>
      <c r="SDJ70"/>
      <c r="SDK70"/>
      <c r="SDL70"/>
      <c r="SDM70"/>
      <c r="SDN70"/>
      <c r="SDO70"/>
      <c r="SDP70"/>
      <c r="SDQ70"/>
      <c r="SDR70"/>
      <c r="SDS70"/>
      <c r="SDT70"/>
      <c r="SDU70"/>
      <c r="SDV70"/>
      <c r="SDW70"/>
      <c r="SDX70"/>
      <c r="SDY70"/>
      <c r="SDZ70"/>
      <c r="SEA70"/>
      <c r="SEB70"/>
      <c r="SEC70"/>
      <c r="SED70"/>
      <c r="SEE70"/>
      <c r="SEF70"/>
      <c r="SEG70"/>
      <c r="SEH70"/>
      <c r="SEI70"/>
      <c r="SEJ70"/>
      <c r="SEK70"/>
      <c r="SEL70"/>
      <c r="SEM70"/>
      <c r="SEN70"/>
      <c r="SEO70"/>
      <c r="SEP70"/>
      <c r="SEQ70"/>
      <c r="SER70"/>
      <c r="SES70"/>
      <c r="SET70"/>
      <c r="SEU70"/>
      <c r="SEV70"/>
      <c r="SEW70"/>
      <c r="SEX70"/>
      <c r="SEY70"/>
      <c r="SEZ70"/>
      <c r="SFA70"/>
      <c r="SFB70"/>
      <c r="SFC70"/>
      <c r="SFD70"/>
      <c r="SFE70"/>
      <c r="SFF70"/>
      <c r="SFG70"/>
      <c r="SFH70"/>
      <c r="SFI70"/>
      <c r="SFJ70"/>
      <c r="SFK70"/>
      <c r="SFL70"/>
      <c r="SFM70"/>
      <c r="SFN70"/>
      <c r="SFO70"/>
      <c r="SFP70"/>
      <c r="SFQ70"/>
      <c r="SFR70"/>
      <c r="SFS70"/>
      <c r="SFT70"/>
      <c r="SFU70"/>
      <c r="SFV70"/>
      <c r="SFW70"/>
      <c r="SFX70"/>
      <c r="SFY70"/>
      <c r="SFZ70"/>
      <c r="SGA70"/>
      <c r="SGB70"/>
      <c r="SGC70"/>
      <c r="SGD70"/>
      <c r="SGE70"/>
      <c r="SGF70"/>
      <c r="SGG70"/>
      <c r="SGH70"/>
      <c r="SGI70"/>
      <c r="SGJ70"/>
      <c r="SGK70"/>
      <c r="SGL70"/>
      <c r="SGM70"/>
      <c r="SGN70"/>
      <c r="SGO70"/>
      <c r="SGP70"/>
      <c r="SGQ70"/>
      <c r="SGR70"/>
      <c r="SGS70"/>
      <c r="SGT70"/>
      <c r="SGU70"/>
      <c r="SGV70"/>
      <c r="SGW70"/>
      <c r="SGX70"/>
      <c r="SGY70"/>
      <c r="SGZ70"/>
      <c r="SHA70"/>
      <c r="SHB70"/>
      <c r="SHC70"/>
      <c r="SHD70"/>
      <c r="SHE70"/>
      <c r="SHF70"/>
      <c r="SHG70"/>
      <c r="SHH70"/>
      <c r="SHI70"/>
      <c r="SHJ70"/>
      <c r="SHK70"/>
      <c r="SHL70"/>
      <c r="SHM70"/>
      <c r="SHN70"/>
      <c r="SHO70"/>
      <c r="SHP70"/>
      <c r="SHQ70"/>
      <c r="SHR70"/>
      <c r="SHS70"/>
      <c r="SHT70"/>
      <c r="SHU70"/>
      <c r="SHV70"/>
      <c r="SHW70"/>
      <c r="SHX70"/>
      <c r="SHY70"/>
      <c r="SHZ70"/>
      <c r="SIA70"/>
      <c r="SIB70"/>
      <c r="SIC70"/>
      <c r="SID70"/>
      <c r="SIE70"/>
      <c r="SIF70"/>
      <c r="SIG70"/>
      <c r="SIH70"/>
      <c r="SII70"/>
      <c r="SIJ70"/>
      <c r="SIK70"/>
      <c r="SIL70"/>
      <c r="SIM70"/>
      <c r="SIN70"/>
      <c r="SIO70"/>
      <c r="SIP70"/>
      <c r="SIQ70"/>
      <c r="SIR70"/>
      <c r="SIS70"/>
      <c r="SIT70"/>
      <c r="SIU70"/>
      <c r="SIV70"/>
      <c r="SIW70"/>
      <c r="SIX70"/>
      <c r="SIY70"/>
      <c r="SIZ70"/>
      <c r="SJA70"/>
      <c r="SJB70"/>
      <c r="SJC70"/>
      <c r="SJD70"/>
      <c r="SJE70"/>
      <c r="SJF70"/>
      <c r="SJG70"/>
      <c r="SJH70"/>
      <c r="SJI70"/>
      <c r="SJJ70"/>
      <c r="SJK70"/>
      <c r="SJL70"/>
      <c r="SJM70"/>
      <c r="SJN70"/>
      <c r="SJO70"/>
      <c r="SJP70"/>
      <c r="SJQ70"/>
      <c r="SJR70"/>
      <c r="SJS70"/>
      <c r="SJT70"/>
      <c r="SJU70"/>
      <c r="SJV70"/>
      <c r="SJW70"/>
      <c r="SJX70"/>
      <c r="SJY70"/>
      <c r="SJZ70"/>
      <c r="SKA70"/>
      <c r="SKB70"/>
      <c r="SKC70"/>
      <c r="SKD70"/>
      <c r="SKE70"/>
      <c r="SKF70"/>
      <c r="SKG70"/>
      <c r="SKH70"/>
      <c r="SKI70"/>
      <c r="SKJ70"/>
      <c r="SKK70"/>
      <c r="SKL70"/>
      <c r="SKM70"/>
      <c r="SKN70"/>
      <c r="SKO70"/>
      <c r="SKP70"/>
      <c r="SKQ70"/>
      <c r="SKR70"/>
      <c r="SKS70"/>
      <c r="SKT70"/>
      <c r="SKU70"/>
      <c r="SKV70"/>
      <c r="SKW70"/>
      <c r="SKX70"/>
      <c r="SKY70"/>
      <c r="SKZ70"/>
      <c r="SLA70"/>
      <c r="SLB70"/>
      <c r="SLC70"/>
      <c r="SLD70"/>
      <c r="SLE70"/>
      <c r="SLF70"/>
      <c r="SLG70"/>
      <c r="SLH70"/>
      <c r="SLI70"/>
      <c r="SLJ70"/>
      <c r="SLK70"/>
      <c r="SLL70"/>
      <c r="SLM70"/>
      <c r="SLN70"/>
      <c r="SLO70"/>
      <c r="SLP70"/>
      <c r="SLQ70"/>
      <c r="SLR70"/>
      <c r="SLS70"/>
      <c r="SLT70"/>
      <c r="SLU70"/>
      <c r="SLV70"/>
      <c r="SLW70"/>
      <c r="SLX70"/>
      <c r="SLY70"/>
      <c r="SLZ70"/>
      <c r="SMA70"/>
      <c r="SMB70"/>
      <c r="SMC70"/>
      <c r="SMD70"/>
      <c r="SME70"/>
      <c r="SMF70"/>
      <c r="SMG70"/>
      <c r="SMH70"/>
      <c r="SMI70"/>
      <c r="SMJ70"/>
      <c r="SMK70"/>
      <c r="SML70"/>
      <c r="SMM70"/>
      <c r="SMN70"/>
      <c r="SMO70"/>
      <c r="SMP70"/>
      <c r="SMQ70"/>
      <c r="SMR70"/>
      <c r="SMS70"/>
      <c r="SMT70"/>
      <c r="SMU70"/>
      <c r="SMV70"/>
      <c r="SMW70"/>
      <c r="SMX70"/>
      <c r="SMY70"/>
      <c r="SMZ70"/>
      <c r="SNA70"/>
      <c r="SNB70"/>
      <c r="SNC70"/>
      <c r="SND70"/>
      <c r="SNE70"/>
      <c r="SNF70"/>
      <c r="SNG70"/>
      <c r="SNH70"/>
      <c r="SNI70"/>
      <c r="SNJ70"/>
      <c r="SNK70"/>
      <c r="SNL70"/>
      <c r="SNM70"/>
      <c r="SNN70"/>
      <c r="SNO70"/>
      <c r="SNP70"/>
      <c r="SNQ70"/>
      <c r="SNR70"/>
      <c r="SNS70"/>
      <c r="SNT70"/>
      <c r="SNU70"/>
      <c r="SNV70"/>
      <c r="SNW70"/>
      <c r="SNX70"/>
      <c r="SNY70"/>
      <c r="SNZ70"/>
      <c r="SOA70"/>
      <c r="SOB70"/>
      <c r="SOC70"/>
      <c r="SOD70"/>
      <c r="SOE70"/>
      <c r="SOF70"/>
      <c r="SOG70"/>
      <c r="SOH70"/>
      <c r="SOI70"/>
      <c r="SOJ70"/>
      <c r="SOK70"/>
      <c r="SOL70"/>
      <c r="SOM70"/>
      <c r="SON70"/>
      <c r="SOO70"/>
      <c r="SOP70"/>
      <c r="SOQ70"/>
      <c r="SOR70"/>
      <c r="SOS70"/>
      <c r="SOT70"/>
      <c r="SOU70"/>
      <c r="SOV70"/>
      <c r="SOW70"/>
      <c r="SOX70"/>
      <c r="SOY70"/>
      <c r="SOZ70"/>
      <c r="SPA70"/>
      <c r="SPB70"/>
      <c r="SPC70"/>
      <c r="SPD70"/>
      <c r="SPE70"/>
      <c r="SPF70"/>
      <c r="SPG70"/>
      <c r="SPH70"/>
      <c r="SPI70"/>
      <c r="SPJ70"/>
      <c r="SPK70"/>
      <c r="SPL70"/>
      <c r="SPM70"/>
      <c r="SPN70"/>
      <c r="SPO70"/>
      <c r="SPP70"/>
      <c r="SPQ70"/>
      <c r="SPR70"/>
      <c r="SPS70"/>
      <c r="SPT70"/>
      <c r="SPU70"/>
      <c r="SPV70"/>
      <c r="SPW70"/>
      <c r="SPX70"/>
      <c r="SPY70"/>
      <c r="SPZ70"/>
      <c r="SQA70"/>
      <c r="SQB70"/>
      <c r="SQC70"/>
      <c r="SQD70"/>
      <c r="SQE70"/>
      <c r="SQF70"/>
      <c r="SQG70"/>
      <c r="SQH70"/>
      <c r="SQI70"/>
      <c r="SQJ70"/>
      <c r="SQK70"/>
      <c r="SQL70"/>
      <c r="SQM70"/>
      <c r="SQN70"/>
      <c r="SQO70"/>
      <c r="SQP70"/>
      <c r="SQQ70"/>
      <c r="SQR70"/>
      <c r="SQS70"/>
      <c r="SQT70"/>
      <c r="SQU70"/>
      <c r="SQV70"/>
      <c r="SQW70"/>
      <c r="SQX70"/>
      <c r="SQY70"/>
      <c r="SQZ70"/>
      <c r="SRA70"/>
      <c r="SRB70"/>
      <c r="SRC70"/>
      <c r="SRD70"/>
      <c r="SRE70"/>
      <c r="SRF70"/>
      <c r="SRG70"/>
      <c r="SRH70"/>
      <c r="SRI70"/>
      <c r="SRJ70"/>
      <c r="SRK70"/>
      <c r="SRL70"/>
      <c r="SRM70"/>
      <c r="SRN70"/>
      <c r="SRO70"/>
      <c r="SRP70"/>
      <c r="SRQ70"/>
      <c r="SRR70"/>
      <c r="SRS70"/>
      <c r="SRT70"/>
      <c r="SRU70"/>
      <c r="SRV70"/>
      <c r="SRW70"/>
      <c r="SRX70"/>
      <c r="SRY70"/>
      <c r="SRZ70"/>
      <c r="SSA70"/>
      <c r="SSB70"/>
      <c r="SSC70"/>
      <c r="SSD70"/>
      <c r="SSE70"/>
      <c r="SSF70"/>
      <c r="SSG70"/>
      <c r="SSH70"/>
      <c r="SSI70"/>
      <c r="SSJ70"/>
      <c r="SSK70"/>
      <c r="SSL70"/>
      <c r="SSM70"/>
      <c r="SSN70"/>
      <c r="SSO70"/>
      <c r="SSP70"/>
      <c r="SSQ70"/>
      <c r="SSR70"/>
      <c r="SSS70"/>
      <c r="SST70"/>
      <c r="SSU70"/>
      <c r="SSV70"/>
      <c r="SSW70"/>
      <c r="SSX70"/>
      <c r="SSY70"/>
      <c r="SSZ70"/>
      <c r="STA70"/>
      <c r="STB70"/>
      <c r="STC70"/>
      <c r="STD70"/>
      <c r="STE70"/>
      <c r="STF70"/>
      <c r="STG70"/>
      <c r="STH70"/>
      <c r="STI70"/>
      <c r="STJ70"/>
      <c r="STK70"/>
      <c r="STL70"/>
      <c r="STM70"/>
      <c r="STN70"/>
      <c r="STO70"/>
      <c r="STP70"/>
      <c r="STQ70"/>
      <c r="STR70"/>
      <c r="STS70"/>
      <c r="STT70"/>
      <c r="STU70"/>
      <c r="STV70"/>
      <c r="STW70"/>
      <c r="STX70"/>
      <c r="STY70"/>
      <c r="STZ70"/>
      <c r="SUA70"/>
      <c r="SUB70"/>
      <c r="SUC70"/>
      <c r="SUD70"/>
      <c r="SUE70"/>
      <c r="SUF70"/>
      <c r="SUG70"/>
      <c r="SUH70"/>
      <c r="SUI70"/>
      <c r="SUJ70"/>
      <c r="SUK70"/>
      <c r="SUL70"/>
      <c r="SUM70"/>
      <c r="SUN70"/>
      <c r="SUO70"/>
      <c r="SUP70"/>
      <c r="SUQ70"/>
      <c r="SUR70"/>
      <c r="SUS70"/>
      <c r="SUT70"/>
      <c r="SUU70"/>
      <c r="SUV70"/>
      <c r="SUW70"/>
      <c r="SUX70"/>
      <c r="SUY70"/>
      <c r="SUZ70"/>
      <c r="SVA70"/>
      <c r="SVB70"/>
      <c r="SVC70"/>
      <c r="SVD70"/>
      <c r="SVE70"/>
      <c r="SVF70"/>
      <c r="SVG70"/>
      <c r="SVH70"/>
      <c r="SVI70"/>
      <c r="SVJ70"/>
      <c r="SVK70"/>
      <c r="SVL70"/>
      <c r="SVM70"/>
      <c r="SVN70"/>
      <c r="SVO70"/>
      <c r="SVP70"/>
      <c r="SVQ70"/>
      <c r="SVR70"/>
      <c r="SVS70"/>
      <c r="SVT70"/>
      <c r="SVU70"/>
      <c r="SVV70"/>
      <c r="SVW70"/>
      <c r="SVX70"/>
      <c r="SVY70"/>
      <c r="SVZ70"/>
      <c r="SWA70"/>
      <c r="SWB70"/>
      <c r="SWC70"/>
      <c r="SWD70"/>
      <c r="SWE70"/>
      <c r="SWF70"/>
      <c r="SWG70"/>
      <c r="SWH70"/>
      <c r="SWI70"/>
      <c r="SWJ70"/>
      <c r="SWK70"/>
      <c r="SWL70"/>
      <c r="SWM70"/>
      <c r="SWN70"/>
      <c r="SWO70"/>
      <c r="SWP70"/>
      <c r="SWQ70"/>
      <c r="SWR70"/>
      <c r="SWS70"/>
      <c r="SWT70"/>
      <c r="SWU70"/>
      <c r="SWV70"/>
      <c r="SWW70"/>
      <c r="SWX70"/>
      <c r="SWY70"/>
      <c r="SWZ70"/>
      <c r="SXA70"/>
      <c r="SXB70"/>
      <c r="SXC70"/>
      <c r="SXD70"/>
      <c r="SXE70"/>
      <c r="SXF70"/>
      <c r="SXG70"/>
      <c r="SXH70"/>
      <c r="SXI70"/>
      <c r="SXJ70"/>
      <c r="SXK70"/>
      <c r="SXL70"/>
      <c r="SXM70"/>
      <c r="SXN70"/>
      <c r="SXO70"/>
      <c r="SXP70"/>
      <c r="SXQ70"/>
      <c r="SXR70"/>
      <c r="SXS70"/>
      <c r="SXT70"/>
      <c r="SXU70"/>
      <c r="SXV70"/>
      <c r="SXW70"/>
      <c r="SXX70"/>
      <c r="SXY70"/>
      <c r="SXZ70"/>
      <c r="SYA70"/>
      <c r="SYB70"/>
      <c r="SYC70"/>
      <c r="SYD70"/>
      <c r="SYE70"/>
      <c r="SYF70"/>
      <c r="SYG70"/>
      <c r="SYH70"/>
      <c r="SYI70"/>
      <c r="SYJ70"/>
      <c r="SYK70"/>
      <c r="SYL70"/>
      <c r="SYM70"/>
      <c r="SYN70"/>
      <c r="SYO70"/>
      <c r="SYP70"/>
      <c r="SYQ70"/>
      <c r="SYR70"/>
      <c r="SYS70"/>
      <c r="SYT70"/>
      <c r="SYU70"/>
      <c r="SYV70"/>
      <c r="SYW70"/>
      <c r="SYX70"/>
      <c r="SYY70"/>
      <c r="SYZ70"/>
      <c r="SZA70"/>
      <c r="SZB70"/>
      <c r="SZC70"/>
      <c r="SZD70"/>
      <c r="SZE70"/>
      <c r="SZF70"/>
      <c r="SZG70"/>
      <c r="SZH70"/>
      <c r="SZI70"/>
      <c r="SZJ70"/>
      <c r="SZK70"/>
      <c r="SZL70"/>
      <c r="SZM70"/>
      <c r="SZN70"/>
      <c r="SZO70"/>
      <c r="SZP70"/>
      <c r="SZQ70"/>
      <c r="SZR70"/>
      <c r="SZS70"/>
      <c r="SZT70"/>
      <c r="SZU70"/>
      <c r="SZV70"/>
      <c r="SZW70"/>
      <c r="SZX70"/>
      <c r="SZY70"/>
      <c r="SZZ70"/>
      <c r="TAA70"/>
      <c r="TAB70"/>
      <c r="TAC70"/>
      <c r="TAD70"/>
      <c r="TAE70"/>
      <c r="TAF70"/>
      <c r="TAG70"/>
      <c r="TAH70"/>
      <c r="TAI70"/>
      <c r="TAJ70"/>
      <c r="TAK70"/>
      <c r="TAL70"/>
      <c r="TAM70"/>
      <c r="TAN70"/>
      <c r="TAO70"/>
      <c r="TAP70"/>
      <c r="TAQ70"/>
      <c r="TAR70"/>
      <c r="TAS70"/>
      <c r="TAT70"/>
      <c r="TAU70"/>
      <c r="TAV70"/>
      <c r="TAW70"/>
      <c r="TAX70"/>
      <c r="TAY70"/>
      <c r="TAZ70"/>
      <c r="TBA70"/>
      <c r="TBB70"/>
      <c r="TBC70"/>
      <c r="TBD70"/>
      <c r="TBE70"/>
      <c r="TBF70"/>
      <c r="TBG70"/>
      <c r="TBH70"/>
      <c r="TBI70"/>
      <c r="TBJ70"/>
      <c r="TBK70"/>
      <c r="TBL70"/>
      <c r="TBM70"/>
      <c r="TBN70"/>
      <c r="TBO70"/>
      <c r="TBP70"/>
      <c r="TBQ70"/>
      <c r="TBR70"/>
      <c r="TBS70"/>
      <c r="TBT70"/>
      <c r="TBU70"/>
      <c r="TBV70"/>
      <c r="TBW70"/>
      <c r="TBX70"/>
      <c r="TBY70"/>
      <c r="TBZ70"/>
      <c r="TCA70"/>
      <c r="TCB70"/>
      <c r="TCC70"/>
      <c r="TCD70"/>
      <c r="TCE70"/>
      <c r="TCF70"/>
      <c r="TCG70"/>
      <c r="TCH70"/>
      <c r="TCI70"/>
      <c r="TCJ70"/>
      <c r="TCK70"/>
      <c r="TCL70"/>
      <c r="TCM70"/>
      <c r="TCN70"/>
      <c r="TCO70"/>
      <c r="TCP70"/>
      <c r="TCQ70"/>
      <c r="TCR70"/>
      <c r="TCS70"/>
      <c r="TCT70"/>
      <c r="TCU70"/>
      <c r="TCV70"/>
      <c r="TCW70"/>
      <c r="TCX70"/>
      <c r="TCY70"/>
      <c r="TCZ70"/>
      <c r="TDA70"/>
      <c r="TDB70"/>
      <c r="TDC70"/>
      <c r="TDD70"/>
      <c r="TDE70"/>
      <c r="TDF70"/>
      <c r="TDG70"/>
      <c r="TDH70"/>
      <c r="TDI70"/>
      <c r="TDJ70"/>
      <c r="TDK70"/>
      <c r="TDL70"/>
      <c r="TDM70"/>
      <c r="TDN70"/>
      <c r="TDO70"/>
      <c r="TDP70"/>
      <c r="TDQ70"/>
      <c r="TDR70"/>
      <c r="TDS70"/>
      <c r="TDT70"/>
      <c r="TDU70"/>
      <c r="TDV70"/>
      <c r="TDW70"/>
      <c r="TDX70"/>
      <c r="TDY70"/>
      <c r="TDZ70"/>
      <c r="TEA70"/>
      <c r="TEB70"/>
      <c r="TEC70"/>
      <c r="TED70"/>
      <c r="TEE70"/>
      <c r="TEF70"/>
      <c r="TEG70"/>
      <c r="TEH70"/>
      <c r="TEI70"/>
      <c r="TEJ70"/>
      <c r="TEK70"/>
      <c r="TEL70"/>
      <c r="TEM70"/>
      <c r="TEN70"/>
      <c r="TEO70"/>
      <c r="TEP70"/>
      <c r="TEQ70"/>
      <c r="TER70"/>
      <c r="TES70"/>
      <c r="TET70"/>
      <c r="TEU70"/>
      <c r="TEV70"/>
      <c r="TEW70"/>
      <c r="TEX70"/>
      <c r="TEY70"/>
      <c r="TEZ70"/>
      <c r="TFA70"/>
      <c r="TFB70"/>
      <c r="TFC70"/>
      <c r="TFD70"/>
      <c r="TFE70"/>
      <c r="TFF70"/>
      <c r="TFG70"/>
      <c r="TFH70"/>
      <c r="TFI70"/>
      <c r="TFJ70"/>
      <c r="TFK70"/>
      <c r="TFL70"/>
      <c r="TFM70"/>
      <c r="TFN70"/>
      <c r="TFO70"/>
      <c r="TFP70"/>
      <c r="TFQ70"/>
      <c r="TFR70"/>
      <c r="TFS70"/>
      <c r="TFT70"/>
      <c r="TFU70"/>
      <c r="TFV70"/>
      <c r="TFW70"/>
      <c r="TFX70"/>
      <c r="TFY70"/>
      <c r="TFZ70"/>
      <c r="TGA70"/>
      <c r="TGB70"/>
      <c r="TGC70"/>
      <c r="TGD70"/>
      <c r="TGE70"/>
      <c r="TGF70"/>
      <c r="TGG70"/>
      <c r="TGH70"/>
      <c r="TGI70"/>
      <c r="TGJ70"/>
      <c r="TGK70"/>
      <c r="TGL70"/>
      <c r="TGM70"/>
      <c r="TGN70"/>
      <c r="TGO70"/>
      <c r="TGP70"/>
      <c r="TGQ70"/>
      <c r="TGR70"/>
      <c r="TGS70"/>
      <c r="TGT70"/>
      <c r="TGU70"/>
      <c r="TGV70"/>
      <c r="TGW70"/>
      <c r="TGX70"/>
      <c r="TGY70"/>
      <c r="TGZ70"/>
      <c r="THA70"/>
      <c r="THB70"/>
      <c r="THC70"/>
      <c r="THD70"/>
      <c r="THE70"/>
      <c r="THF70"/>
      <c r="THG70"/>
      <c r="THH70"/>
      <c r="THI70"/>
      <c r="THJ70"/>
      <c r="THK70"/>
      <c r="THL70"/>
      <c r="THM70"/>
      <c r="THN70"/>
      <c r="THO70"/>
      <c r="THP70"/>
      <c r="THQ70"/>
      <c r="THR70"/>
      <c r="THS70"/>
      <c r="THT70"/>
      <c r="THU70"/>
      <c r="THV70"/>
      <c r="THW70"/>
      <c r="THX70"/>
      <c r="THY70"/>
      <c r="THZ70"/>
      <c r="TIA70"/>
      <c r="TIB70"/>
      <c r="TIC70"/>
      <c r="TID70"/>
      <c r="TIE70"/>
      <c r="TIF70"/>
      <c r="TIG70"/>
      <c r="TIH70"/>
      <c r="TII70"/>
      <c r="TIJ70"/>
      <c r="TIK70"/>
      <c r="TIL70"/>
      <c r="TIM70"/>
      <c r="TIN70"/>
      <c r="TIO70"/>
      <c r="TIP70"/>
      <c r="TIQ70"/>
      <c r="TIR70"/>
      <c r="TIS70"/>
      <c r="TIT70"/>
      <c r="TIU70"/>
      <c r="TIV70"/>
      <c r="TIW70"/>
      <c r="TIX70"/>
      <c r="TIY70"/>
      <c r="TIZ70"/>
      <c r="TJA70"/>
      <c r="TJB70"/>
      <c r="TJC70"/>
      <c r="TJD70"/>
      <c r="TJE70"/>
      <c r="TJF70"/>
      <c r="TJG70"/>
      <c r="TJH70"/>
      <c r="TJI70"/>
      <c r="TJJ70"/>
      <c r="TJK70"/>
      <c r="TJL70"/>
      <c r="TJM70"/>
      <c r="TJN70"/>
      <c r="TJO70"/>
      <c r="TJP70"/>
      <c r="TJQ70"/>
      <c r="TJR70"/>
      <c r="TJS70"/>
      <c r="TJT70"/>
      <c r="TJU70"/>
      <c r="TJV70"/>
      <c r="TJW70"/>
      <c r="TJX70"/>
      <c r="TJY70"/>
      <c r="TJZ70"/>
      <c r="TKA70"/>
      <c r="TKB70"/>
      <c r="TKC70"/>
      <c r="TKD70"/>
      <c r="TKE70"/>
      <c r="TKF70"/>
      <c r="TKG70"/>
      <c r="TKH70"/>
      <c r="TKI70"/>
      <c r="TKJ70"/>
      <c r="TKK70"/>
      <c r="TKL70"/>
      <c r="TKM70"/>
      <c r="TKN70"/>
      <c r="TKO70"/>
      <c r="TKP70"/>
      <c r="TKQ70"/>
      <c r="TKR70"/>
      <c r="TKS70"/>
      <c r="TKT70"/>
      <c r="TKU70"/>
      <c r="TKV70"/>
      <c r="TKW70"/>
      <c r="TKX70"/>
      <c r="TKY70"/>
      <c r="TKZ70"/>
      <c r="TLA70"/>
      <c r="TLB70"/>
      <c r="TLC70"/>
      <c r="TLD70"/>
      <c r="TLE70"/>
      <c r="TLF70"/>
      <c r="TLG70"/>
      <c r="TLH70"/>
      <c r="TLI70"/>
      <c r="TLJ70"/>
      <c r="TLK70"/>
      <c r="TLL70"/>
      <c r="TLM70"/>
      <c r="TLN70"/>
      <c r="TLO70"/>
      <c r="TLP70"/>
      <c r="TLQ70"/>
      <c r="TLR70"/>
      <c r="TLS70"/>
      <c r="TLT70"/>
      <c r="TLU70"/>
      <c r="TLV70"/>
      <c r="TLW70"/>
      <c r="TLX70"/>
      <c r="TLY70"/>
      <c r="TLZ70"/>
      <c r="TMA70"/>
      <c r="TMB70"/>
      <c r="TMC70"/>
      <c r="TMD70"/>
      <c r="TME70"/>
      <c r="TMF70"/>
      <c r="TMG70"/>
      <c r="TMH70"/>
      <c r="TMI70"/>
      <c r="TMJ70"/>
      <c r="TMK70"/>
      <c r="TML70"/>
      <c r="TMM70"/>
      <c r="TMN70"/>
      <c r="TMO70"/>
      <c r="TMP70"/>
      <c r="TMQ70"/>
      <c r="TMR70"/>
      <c r="TMS70"/>
      <c r="TMT70"/>
      <c r="TMU70"/>
      <c r="TMV70"/>
      <c r="TMW70"/>
      <c r="TMX70"/>
      <c r="TMY70"/>
      <c r="TMZ70"/>
      <c r="TNA70"/>
      <c r="TNB70"/>
      <c r="TNC70"/>
      <c r="TND70"/>
      <c r="TNE70"/>
      <c r="TNF70"/>
      <c r="TNG70"/>
      <c r="TNH70"/>
      <c r="TNI70"/>
      <c r="TNJ70"/>
      <c r="TNK70"/>
      <c r="TNL70"/>
      <c r="TNM70"/>
      <c r="TNN70"/>
      <c r="TNO70"/>
      <c r="TNP70"/>
      <c r="TNQ70"/>
      <c r="TNR70"/>
      <c r="TNS70"/>
      <c r="TNT70"/>
      <c r="TNU70"/>
      <c r="TNV70"/>
      <c r="TNW70"/>
      <c r="TNX70"/>
      <c r="TNY70"/>
      <c r="TNZ70"/>
      <c r="TOA70"/>
      <c r="TOB70"/>
      <c r="TOC70"/>
      <c r="TOD70"/>
      <c r="TOE70"/>
      <c r="TOF70"/>
      <c r="TOG70"/>
      <c r="TOH70"/>
      <c r="TOI70"/>
      <c r="TOJ70"/>
      <c r="TOK70"/>
      <c r="TOL70"/>
      <c r="TOM70"/>
      <c r="TON70"/>
      <c r="TOO70"/>
      <c r="TOP70"/>
      <c r="TOQ70"/>
      <c r="TOR70"/>
      <c r="TOS70"/>
      <c r="TOT70"/>
      <c r="TOU70"/>
      <c r="TOV70"/>
      <c r="TOW70"/>
      <c r="TOX70"/>
      <c r="TOY70"/>
      <c r="TOZ70"/>
      <c r="TPA70"/>
      <c r="TPB70"/>
      <c r="TPC70"/>
      <c r="TPD70"/>
      <c r="TPE70"/>
      <c r="TPF70"/>
      <c r="TPG70"/>
      <c r="TPH70"/>
      <c r="TPI70"/>
      <c r="TPJ70"/>
      <c r="TPK70"/>
      <c r="TPL70"/>
      <c r="TPM70"/>
      <c r="TPN70"/>
      <c r="TPO70"/>
      <c r="TPP70"/>
      <c r="TPQ70"/>
      <c r="TPR70"/>
      <c r="TPS70"/>
      <c r="TPT70"/>
      <c r="TPU70"/>
      <c r="TPV70"/>
      <c r="TPW70"/>
      <c r="TPX70"/>
      <c r="TPY70"/>
      <c r="TPZ70"/>
      <c r="TQA70"/>
      <c r="TQB70"/>
      <c r="TQC70"/>
      <c r="TQD70"/>
      <c r="TQE70"/>
      <c r="TQF70"/>
      <c r="TQG70"/>
      <c r="TQH70"/>
      <c r="TQI70"/>
      <c r="TQJ70"/>
      <c r="TQK70"/>
      <c r="TQL70"/>
      <c r="TQM70"/>
      <c r="TQN70"/>
      <c r="TQO70"/>
      <c r="TQP70"/>
      <c r="TQQ70"/>
      <c r="TQR70"/>
      <c r="TQS70"/>
      <c r="TQT70"/>
      <c r="TQU70"/>
      <c r="TQV70"/>
      <c r="TQW70"/>
      <c r="TQX70"/>
      <c r="TQY70"/>
      <c r="TQZ70"/>
      <c r="TRA70"/>
      <c r="TRB70"/>
      <c r="TRC70"/>
      <c r="TRD70"/>
      <c r="TRE70"/>
      <c r="TRF70"/>
      <c r="TRG70"/>
      <c r="TRH70"/>
      <c r="TRI70"/>
      <c r="TRJ70"/>
      <c r="TRK70"/>
      <c r="TRL70"/>
      <c r="TRM70"/>
      <c r="TRN70"/>
      <c r="TRO70"/>
      <c r="TRP70"/>
      <c r="TRQ70"/>
      <c r="TRR70"/>
      <c r="TRS70"/>
      <c r="TRT70"/>
      <c r="TRU70"/>
      <c r="TRV70"/>
      <c r="TRW70"/>
      <c r="TRX70"/>
      <c r="TRY70"/>
      <c r="TRZ70"/>
      <c r="TSA70"/>
      <c r="TSB70"/>
      <c r="TSC70"/>
      <c r="TSD70"/>
      <c r="TSE70"/>
      <c r="TSF70"/>
      <c r="TSG70"/>
      <c r="TSH70"/>
      <c r="TSI70"/>
      <c r="TSJ70"/>
      <c r="TSK70"/>
      <c r="TSL70"/>
      <c r="TSM70"/>
      <c r="TSN70"/>
      <c r="TSO70"/>
      <c r="TSP70"/>
      <c r="TSQ70"/>
      <c r="TSR70"/>
      <c r="TSS70"/>
      <c r="TST70"/>
      <c r="TSU70"/>
      <c r="TSV70"/>
      <c r="TSW70"/>
      <c r="TSX70"/>
      <c r="TSY70"/>
      <c r="TSZ70"/>
      <c r="TTA70"/>
      <c r="TTB70"/>
      <c r="TTC70"/>
      <c r="TTD70"/>
      <c r="TTE70"/>
      <c r="TTF70"/>
      <c r="TTG70"/>
      <c r="TTH70"/>
      <c r="TTI70"/>
      <c r="TTJ70"/>
      <c r="TTK70"/>
      <c r="TTL70"/>
      <c r="TTM70"/>
      <c r="TTN70"/>
      <c r="TTO70"/>
      <c r="TTP70"/>
      <c r="TTQ70"/>
      <c r="TTR70"/>
      <c r="TTS70"/>
      <c r="TTT70"/>
      <c r="TTU70"/>
      <c r="TTV70"/>
      <c r="TTW70"/>
      <c r="TTX70"/>
      <c r="TTY70"/>
      <c r="TTZ70"/>
      <c r="TUA70"/>
      <c r="TUB70"/>
      <c r="TUC70"/>
      <c r="TUD70"/>
      <c r="TUE70"/>
      <c r="TUF70"/>
      <c r="TUG70"/>
      <c r="TUH70"/>
      <c r="TUI70"/>
      <c r="TUJ70"/>
      <c r="TUK70"/>
      <c r="TUL70"/>
      <c r="TUM70"/>
      <c r="TUN70"/>
      <c r="TUO70"/>
      <c r="TUP70"/>
      <c r="TUQ70"/>
      <c r="TUR70"/>
      <c r="TUS70"/>
      <c r="TUT70"/>
      <c r="TUU70"/>
      <c r="TUV70"/>
      <c r="TUW70"/>
      <c r="TUX70"/>
      <c r="TUY70"/>
      <c r="TUZ70"/>
      <c r="TVA70"/>
      <c r="TVB70"/>
      <c r="TVC70"/>
      <c r="TVD70"/>
      <c r="TVE70"/>
      <c r="TVF70"/>
      <c r="TVG70"/>
      <c r="TVH70"/>
      <c r="TVI70"/>
      <c r="TVJ70"/>
      <c r="TVK70"/>
      <c r="TVL70"/>
      <c r="TVM70"/>
      <c r="TVN70"/>
      <c r="TVO70"/>
      <c r="TVP70"/>
      <c r="TVQ70"/>
      <c r="TVR70"/>
      <c r="TVS70"/>
      <c r="TVT70"/>
      <c r="TVU70"/>
      <c r="TVV70"/>
      <c r="TVW70"/>
      <c r="TVX70"/>
      <c r="TVY70"/>
      <c r="TVZ70"/>
      <c r="TWA70"/>
      <c r="TWB70"/>
      <c r="TWC70"/>
      <c r="TWD70"/>
      <c r="TWE70"/>
      <c r="TWF70"/>
      <c r="TWG70"/>
      <c r="TWH70"/>
      <c r="TWI70"/>
      <c r="TWJ70"/>
      <c r="TWK70"/>
      <c r="TWL70"/>
      <c r="TWM70"/>
      <c r="TWN70"/>
      <c r="TWO70"/>
      <c r="TWP70"/>
      <c r="TWQ70"/>
      <c r="TWR70"/>
      <c r="TWS70"/>
      <c r="TWT70"/>
      <c r="TWU70"/>
      <c r="TWV70"/>
      <c r="TWW70"/>
      <c r="TWX70"/>
      <c r="TWY70"/>
      <c r="TWZ70"/>
      <c r="TXA70"/>
      <c r="TXB70"/>
      <c r="TXC70"/>
      <c r="TXD70"/>
      <c r="TXE70"/>
      <c r="TXF70"/>
      <c r="TXG70"/>
      <c r="TXH70"/>
      <c r="TXI70"/>
      <c r="TXJ70"/>
      <c r="TXK70"/>
      <c r="TXL70"/>
      <c r="TXM70"/>
      <c r="TXN70"/>
      <c r="TXO70"/>
      <c r="TXP70"/>
      <c r="TXQ70"/>
      <c r="TXR70"/>
      <c r="TXS70"/>
      <c r="TXT70"/>
      <c r="TXU70"/>
      <c r="TXV70"/>
      <c r="TXW70"/>
      <c r="TXX70"/>
      <c r="TXY70"/>
      <c r="TXZ70"/>
      <c r="TYA70"/>
      <c r="TYB70"/>
      <c r="TYC70"/>
      <c r="TYD70"/>
      <c r="TYE70"/>
      <c r="TYF70"/>
      <c r="TYG70"/>
      <c r="TYH70"/>
      <c r="TYI70"/>
      <c r="TYJ70"/>
      <c r="TYK70"/>
      <c r="TYL70"/>
      <c r="TYM70"/>
      <c r="TYN70"/>
      <c r="TYO70"/>
      <c r="TYP70"/>
      <c r="TYQ70"/>
      <c r="TYR70"/>
      <c r="TYS70"/>
      <c r="TYT70"/>
      <c r="TYU70"/>
      <c r="TYV70"/>
      <c r="TYW70"/>
      <c r="TYX70"/>
      <c r="TYY70"/>
      <c r="TYZ70"/>
      <c r="TZA70"/>
      <c r="TZB70"/>
      <c r="TZC70"/>
      <c r="TZD70"/>
      <c r="TZE70"/>
      <c r="TZF70"/>
      <c r="TZG70"/>
      <c r="TZH70"/>
      <c r="TZI70"/>
      <c r="TZJ70"/>
      <c r="TZK70"/>
      <c r="TZL70"/>
      <c r="TZM70"/>
      <c r="TZN70"/>
      <c r="TZO70"/>
      <c r="TZP70"/>
      <c r="TZQ70"/>
      <c r="TZR70"/>
      <c r="TZS70"/>
      <c r="TZT70"/>
      <c r="TZU70"/>
      <c r="TZV70"/>
      <c r="TZW70"/>
      <c r="TZX70"/>
      <c r="TZY70"/>
      <c r="TZZ70"/>
      <c r="UAA70"/>
      <c r="UAB70"/>
      <c r="UAC70"/>
      <c r="UAD70"/>
      <c r="UAE70"/>
      <c r="UAF70"/>
      <c r="UAG70"/>
      <c r="UAH70"/>
      <c r="UAI70"/>
      <c r="UAJ70"/>
      <c r="UAK70"/>
      <c r="UAL70"/>
      <c r="UAM70"/>
      <c r="UAN70"/>
      <c r="UAO70"/>
      <c r="UAP70"/>
      <c r="UAQ70"/>
      <c r="UAR70"/>
      <c r="UAS70"/>
      <c r="UAT70"/>
      <c r="UAU70"/>
      <c r="UAV70"/>
      <c r="UAW70"/>
      <c r="UAX70"/>
      <c r="UAY70"/>
      <c r="UAZ70"/>
      <c r="UBA70"/>
      <c r="UBB70"/>
      <c r="UBC70"/>
      <c r="UBD70"/>
      <c r="UBE70"/>
      <c r="UBF70"/>
      <c r="UBG70"/>
      <c r="UBH70"/>
      <c r="UBI70"/>
      <c r="UBJ70"/>
      <c r="UBK70"/>
      <c r="UBL70"/>
      <c r="UBM70"/>
      <c r="UBN70"/>
      <c r="UBO70"/>
      <c r="UBP70"/>
      <c r="UBQ70"/>
      <c r="UBR70"/>
      <c r="UBS70"/>
      <c r="UBT70"/>
      <c r="UBU70"/>
      <c r="UBV70"/>
      <c r="UBW70"/>
      <c r="UBX70"/>
      <c r="UBY70"/>
      <c r="UBZ70"/>
      <c r="UCA70"/>
      <c r="UCB70"/>
      <c r="UCC70"/>
      <c r="UCD70"/>
      <c r="UCE70"/>
      <c r="UCF70"/>
      <c r="UCG70"/>
      <c r="UCH70"/>
      <c r="UCI70"/>
      <c r="UCJ70"/>
      <c r="UCK70"/>
      <c r="UCL70"/>
      <c r="UCM70"/>
      <c r="UCN70"/>
      <c r="UCO70"/>
      <c r="UCP70"/>
      <c r="UCQ70"/>
      <c r="UCR70"/>
      <c r="UCS70"/>
      <c r="UCT70"/>
      <c r="UCU70"/>
      <c r="UCV70"/>
      <c r="UCW70"/>
      <c r="UCX70"/>
      <c r="UCY70"/>
      <c r="UCZ70"/>
      <c r="UDA70"/>
      <c r="UDB70"/>
      <c r="UDC70"/>
      <c r="UDD70"/>
      <c r="UDE70"/>
      <c r="UDF70"/>
      <c r="UDG70"/>
      <c r="UDH70"/>
      <c r="UDI70"/>
      <c r="UDJ70"/>
      <c r="UDK70"/>
      <c r="UDL70"/>
      <c r="UDM70"/>
      <c r="UDN70"/>
      <c r="UDO70"/>
      <c r="UDP70"/>
      <c r="UDQ70"/>
      <c r="UDR70"/>
      <c r="UDS70"/>
      <c r="UDT70"/>
      <c r="UDU70"/>
      <c r="UDV70"/>
      <c r="UDW70"/>
      <c r="UDX70"/>
      <c r="UDY70"/>
      <c r="UDZ70"/>
      <c r="UEA70"/>
      <c r="UEB70"/>
      <c r="UEC70"/>
      <c r="UED70"/>
      <c r="UEE70"/>
      <c r="UEF70"/>
      <c r="UEG70"/>
      <c r="UEH70"/>
      <c r="UEI70"/>
      <c r="UEJ70"/>
      <c r="UEK70"/>
      <c r="UEL70"/>
      <c r="UEM70"/>
      <c r="UEN70"/>
      <c r="UEO70"/>
      <c r="UEP70"/>
      <c r="UEQ70"/>
      <c r="UER70"/>
      <c r="UES70"/>
      <c r="UET70"/>
      <c r="UEU70"/>
      <c r="UEV70"/>
      <c r="UEW70"/>
      <c r="UEX70"/>
      <c r="UEY70"/>
      <c r="UEZ70"/>
      <c r="UFA70"/>
      <c r="UFB70"/>
      <c r="UFC70"/>
      <c r="UFD70"/>
      <c r="UFE70"/>
      <c r="UFF70"/>
      <c r="UFG70"/>
      <c r="UFH70"/>
      <c r="UFI70"/>
      <c r="UFJ70"/>
      <c r="UFK70"/>
      <c r="UFL70"/>
      <c r="UFM70"/>
      <c r="UFN70"/>
      <c r="UFO70"/>
      <c r="UFP70"/>
      <c r="UFQ70"/>
      <c r="UFR70"/>
      <c r="UFS70"/>
      <c r="UFT70"/>
      <c r="UFU70"/>
      <c r="UFV70"/>
      <c r="UFW70"/>
      <c r="UFX70"/>
      <c r="UFY70"/>
      <c r="UFZ70"/>
      <c r="UGA70"/>
      <c r="UGB70"/>
      <c r="UGC70"/>
      <c r="UGD70"/>
      <c r="UGE70"/>
      <c r="UGF70"/>
      <c r="UGG70"/>
      <c r="UGH70"/>
      <c r="UGI70"/>
      <c r="UGJ70"/>
      <c r="UGK70"/>
      <c r="UGL70"/>
      <c r="UGM70"/>
      <c r="UGN70"/>
      <c r="UGO70"/>
      <c r="UGP70"/>
      <c r="UGQ70"/>
      <c r="UGR70"/>
      <c r="UGS70"/>
      <c r="UGT70"/>
      <c r="UGU70"/>
      <c r="UGV70"/>
      <c r="UGW70"/>
      <c r="UGX70"/>
      <c r="UGY70"/>
      <c r="UGZ70"/>
      <c r="UHA70"/>
      <c r="UHB70"/>
      <c r="UHC70"/>
      <c r="UHD70"/>
      <c r="UHE70"/>
      <c r="UHF70"/>
      <c r="UHG70"/>
      <c r="UHH70"/>
      <c r="UHI70"/>
      <c r="UHJ70"/>
      <c r="UHK70"/>
      <c r="UHL70"/>
      <c r="UHM70"/>
      <c r="UHN70"/>
      <c r="UHO70"/>
      <c r="UHP70"/>
      <c r="UHQ70"/>
      <c r="UHR70"/>
      <c r="UHS70"/>
      <c r="UHT70"/>
      <c r="UHU70"/>
      <c r="UHV70"/>
      <c r="UHW70"/>
      <c r="UHX70"/>
      <c r="UHY70"/>
      <c r="UHZ70"/>
      <c r="UIA70"/>
      <c r="UIB70"/>
      <c r="UIC70"/>
      <c r="UID70"/>
      <c r="UIE70"/>
      <c r="UIF70"/>
      <c r="UIG70"/>
      <c r="UIH70"/>
      <c r="UII70"/>
      <c r="UIJ70"/>
      <c r="UIK70"/>
      <c r="UIL70"/>
      <c r="UIM70"/>
      <c r="UIN70"/>
      <c r="UIO70"/>
      <c r="UIP70"/>
      <c r="UIQ70"/>
      <c r="UIR70"/>
      <c r="UIS70"/>
      <c r="UIT70"/>
      <c r="UIU70"/>
      <c r="UIV70"/>
      <c r="UIW70"/>
      <c r="UIX70"/>
      <c r="UIY70"/>
      <c r="UIZ70"/>
      <c r="UJA70"/>
      <c r="UJB70"/>
      <c r="UJC70"/>
      <c r="UJD70"/>
      <c r="UJE70"/>
      <c r="UJF70"/>
      <c r="UJG70"/>
      <c r="UJH70"/>
      <c r="UJI70"/>
      <c r="UJJ70"/>
      <c r="UJK70"/>
      <c r="UJL70"/>
      <c r="UJM70"/>
      <c r="UJN70"/>
      <c r="UJO70"/>
      <c r="UJP70"/>
      <c r="UJQ70"/>
      <c r="UJR70"/>
      <c r="UJS70"/>
      <c r="UJT70"/>
      <c r="UJU70"/>
      <c r="UJV70"/>
      <c r="UJW70"/>
      <c r="UJX70"/>
      <c r="UJY70"/>
      <c r="UJZ70"/>
      <c r="UKA70"/>
      <c r="UKB70"/>
      <c r="UKC70"/>
      <c r="UKD70"/>
      <c r="UKE70"/>
      <c r="UKF70"/>
      <c r="UKG70"/>
      <c r="UKH70"/>
      <c r="UKI70"/>
      <c r="UKJ70"/>
      <c r="UKK70"/>
      <c r="UKL70"/>
      <c r="UKM70"/>
      <c r="UKN70"/>
      <c r="UKO70"/>
      <c r="UKP70"/>
      <c r="UKQ70"/>
      <c r="UKR70"/>
      <c r="UKS70"/>
      <c r="UKT70"/>
      <c r="UKU70"/>
      <c r="UKV70"/>
      <c r="UKW70"/>
      <c r="UKX70"/>
      <c r="UKY70"/>
      <c r="UKZ70"/>
      <c r="ULA70"/>
      <c r="ULB70"/>
      <c r="ULC70"/>
      <c r="ULD70"/>
      <c r="ULE70"/>
      <c r="ULF70"/>
      <c r="ULG70"/>
      <c r="ULH70"/>
      <c r="ULI70"/>
      <c r="ULJ70"/>
      <c r="ULK70"/>
      <c r="ULL70"/>
      <c r="ULM70"/>
      <c r="ULN70"/>
      <c r="ULO70"/>
      <c r="ULP70"/>
      <c r="ULQ70"/>
      <c r="ULR70"/>
      <c r="ULS70"/>
      <c r="ULT70"/>
      <c r="ULU70"/>
      <c r="ULV70"/>
      <c r="ULW70"/>
      <c r="ULX70"/>
      <c r="ULY70"/>
      <c r="ULZ70"/>
      <c r="UMA70"/>
      <c r="UMB70"/>
      <c r="UMC70"/>
      <c r="UMD70"/>
      <c r="UME70"/>
      <c r="UMF70"/>
      <c r="UMG70"/>
      <c r="UMH70"/>
      <c r="UMI70"/>
      <c r="UMJ70"/>
      <c r="UMK70"/>
      <c r="UML70"/>
      <c r="UMM70"/>
      <c r="UMN70"/>
      <c r="UMO70"/>
      <c r="UMP70"/>
      <c r="UMQ70"/>
      <c r="UMR70"/>
      <c r="UMS70"/>
      <c r="UMT70"/>
      <c r="UMU70"/>
      <c r="UMV70"/>
      <c r="UMW70"/>
      <c r="UMX70"/>
      <c r="UMY70"/>
      <c r="UMZ70"/>
      <c r="UNA70"/>
      <c r="UNB70"/>
      <c r="UNC70"/>
      <c r="UND70"/>
      <c r="UNE70"/>
      <c r="UNF70"/>
      <c r="UNG70"/>
      <c r="UNH70"/>
      <c r="UNI70"/>
      <c r="UNJ70"/>
      <c r="UNK70"/>
      <c r="UNL70"/>
      <c r="UNM70"/>
      <c r="UNN70"/>
      <c r="UNO70"/>
      <c r="UNP70"/>
      <c r="UNQ70"/>
      <c r="UNR70"/>
      <c r="UNS70"/>
      <c r="UNT70"/>
      <c r="UNU70"/>
      <c r="UNV70"/>
      <c r="UNW70"/>
      <c r="UNX70"/>
      <c r="UNY70"/>
      <c r="UNZ70"/>
      <c r="UOA70"/>
      <c r="UOB70"/>
      <c r="UOC70"/>
      <c r="UOD70"/>
      <c r="UOE70"/>
      <c r="UOF70"/>
      <c r="UOG70"/>
      <c r="UOH70"/>
      <c r="UOI70"/>
      <c r="UOJ70"/>
      <c r="UOK70"/>
      <c r="UOL70"/>
      <c r="UOM70"/>
      <c r="UON70"/>
      <c r="UOO70"/>
      <c r="UOP70"/>
      <c r="UOQ70"/>
      <c r="UOR70"/>
      <c r="UOS70"/>
      <c r="UOT70"/>
      <c r="UOU70"/>
      <c r="UOV70"/>
      <c r="UOW70"/>
      <c r="UOX70"/>
      <c r="UOY70"/>
      <c r="UOZ70"/>
      <c r="UPA70"/>
      <c r="UPB70"/>
      <c r="UPC70"/>
      <c r="UPD70"/>
      <c r="UPE70"/>
      <c r="UPF70"/>
      <c r="UPG70"/>
      <c r="UPH70"/>
      <c r="UPI70"/>
      <c r="UPJ70"/>
      <c r="UPK70"/>
      <c r="UPL70"/>
      <c r="UPM70"/>
      <c r="UPN70"/>
      <c r="UPO70"/>
      <c r="UPP70"/>
      <c r="UPQ70"/>
      <c r="UPR70"/>
      <c r="UPS70"/>
      <c r="UPT70"/>
      <c r="UPU70"/>
      <c r="UPV70"/>
      <c r="UPW70"/>
      <c r="UPX70"/>
      <c r="UPY70"/>
      <c r="UPZ70"/>
      <c r="UQA70"/>
      <c r="UQB70"/>
      <c r="UQC70"/>
      <c r="UQD70"/>
      <c r="UQE70"/>
      <c r="UQF70"/>
      <c r="UQG70"/>
      <c r="UQH70"/>
      <c r="UQI70"/>
      <c r="UQJ70"/>
      <c r="UQK70"/>
      <c r="UQL70"/>
      <c r="UQM70"/>
      <c r="UQN70"/>
      <c r="UQO70"/>
      <c r="UQP70"/>
      <c r="UQQ70"/>
      <c r="UQR70"/>
      <c r="UQS70"/>
      <c r="UQT70"/>
      <c r="UQU70"/>
      <c r="UQV70"/>
      <c r="UQW70"/>
      <c r="UQX70"/>
      <c r="UQY70"/>
      <c r="UQZ70"/>
      <c r="URA70"/>
      <c r="URB70"/>
      <c r="URC70"/>
      <c r="URD70"/>
      <c r="URE70"/>
      <c r="URF70"/>
      <c r="URG70"/>
      <c r="URH70"/>
      <c r="URI70"/>
      <c r="URJ70"/>
      <c r="URK70"/>
      <c r="URL70"/>
      <c r="URM70"/>
      <c r="URN70"/>
      <c r="URO70"/>
      <c r="URP70"/>
      <c r="URQ70"/>
      <c r="URR70"/>
      <c r="URS70"/>
      <c r="URT70"/>
      <c r="URU70"/>
      <c r="URV70"/>
      <c r="URW70"/>
      <c r="URX70"/>
      <c r="URY70"/>
      <c r="URZ70"/>
      <c r="USA70"/>
      <c r="USB70"/>
      <c r="USC70"/>
      <c r="USD70"/>
      <c r="USE70"/>
      <c r="USF70"/>
      <c r="USG70"/>
      <c r="USH70"/>
      <c r="USI70"/>
      <c r="USJ70"/>
      <c r="USK70"/>
      <c r="USL70"/>
      <c r="USM70"/>
      <c r="USN70"/>
      <c r="USO70"/>
      <c r="USP70"/>
      <c r="USQ70"/>
      <c r="USR70"/>
      <c r="USS70"/>
      <c r="UST70"/>
      <c r="USU70"/>
      <c r="USV70"/>
      <c r="USW70"/>
      <c r="USX70"/>
      <c r="USY70"/>
      <c r="USZ70"/>
      <c r="UTA70"/>
      <c r="UTB70"/>
      <c r="UTC70"/>
      <c r="UTD70"/>
      <c r="UTE70"/>
      <c r="UTF70"/>
      <c r="UTG70"/>
      <c r="UTH70"/>
      <c r="UTI70"/>
      <c r="UTJ70"/>
      <c r="UTK70"/>
      <c r="UTL70"/>
      <c r="UTM70"/>
      <c r="UTN70"/>
      <c r="UTO70"/>
      <c r="UTP70"/>
      <c r="UTQ70"/>
      <c r="UTR70"/>
      <c r="UTS70"/>
      <c r="UTT70"/>
      <c r="UTU70"/>
      <c r="UTV70"/>
      <c r="UTW70"/>
      <c r="UTX70"/>
      <c r="UTY70"/>
      <c r="UTZ70"/>
      <c r="UUA70"/>
      <c r="UUB70"/>
      <c r="UUC70"/>
      <c r="UUD70"/>
      <c r="UUE70"/>
      <c r="UUF70"/>
      <c r="UUG70"/>
      <c r="UUH70"/>
      <c r="UUI70"/>
      <c r="UUJ70"/>
      <c r="UUK70"/>
      <c r="UUL70"/>
      <c r="UUM70"/>
      <c r="UUN70"/>
      <c r="UUO70"/>
      <c r="UUP70"/>
      <c r="UUQ70"/>
      <c r="UUR70"/>
      <c r="UUS70"/>
      <c r="UUT70"/>
      <c r="UUU70"/>
      <c r="UUV70"/>
      <c r="UUW70"/>
      <c r="UUX70"/>
      <c r="UUY70"/>
      <c r="UUZ70"/>
      <c r="UVA70"/>
      <c r="UVB70"/>
      <c r="UVC70"/>
      <c r="UVD70"/>
      <c r="UVE70"/>
      <c r="UVF70"/>
      <c r="UVG70"/>
      <c r="UVH70"/>
      <c r="UVI70"/>
      <c r="UVJ70"/>
      <c r="UVK70"/>
      <c r="UVL70"/>
      <c r="UVM70"/>
      <c r="UVN70"/>
      <c r="UVO70"/>
      <c r="UVP70"/>
      <c r="UVQ70"/>
      <c r="UVR70"/>
      <c r="UVS70"/>
      <c r="UVT70"/>
      <c r="UVU70"/>
      <c r="UVV70"/>
      <c r="UVW70"/>
      <c r="UVX70"/>
      <c r="UVY70"/>
      <c r="UVZ70"/>
      <c r="UWA70"/>
      <c r="UWB70"/>
      <c r="UWC70"/>
      <c r="UWD70"/>
      <c r="UWE70"/>
      <c r="UWF70"/>
      <c r="UWG70"/>
      <c r="UWH70"/>
      <c r="UWI70"/>
      <c r="UWJ70"/>
      <c r="UWK70"/>
      <c r="UWL70"/>
      <c r="UWM70"/>
      <c r="UWN70"/>
      <c r="UWO70"/>
      <c r="UWP70"/>
      <c r="UWQ70"/>
      <c r="UWR70"/>
      <c r="UWS70"/>
      <c r="UWT70"/>
      <c r="UWU70"/>
      <c r="UWV70"/>
      <c r="UWW70"/>
      <c r="UWX70"/>
      <c r="UWY70"/>
      <c r="UWZ70"/>
      <c r="UXA70"/>
      <c r="UXB70"/>
      <c r="UXC70"/>
      <c r="UXD70"/>
      <c r="UXE70"/>
      <c r="UXF70"/>
      <c r="UXG70"/>
      <c r="UXH70"/>
      <c r="UXI70"/>
      <c r="UXJ70"/>
      <c r="UXK70"/>
      <c r="UXL70"/>
      <c r="UXM70"/>
      <c r="UXN70"/>
      <c r="UXO70"/>
      <c r="UXP70"/>
      <c r="UXQ70"/>
      <c r="UXR70"/>
      <c r="UXS70"/>
      <c r="UXT70"/>
      <c r="UXU70"/>
      <c r="UXV70"/>
      <c r="UXW70"/>
      <c r="UXX70"/>
      <c r="UXY70"/>
      <c r="UXZ70"/>
      <c r="UYA70"/>
      <c r="UYB70"/>
      <c r="UYC70"/>
      <c r="UYD70"/>
      <c r="UYE70"/>
      <c r="UYF70"/>
      <c r="UYG70"/>
      <c r="UYH70"/>
      <c r="UYI70"/>
      <c r="UYJ70"/>
      <c r="UYK70"/>
      <c r="UYL70"/>
      <c r="UYM70"/>
      <c r="UYN70"/>
      <c r="UYO70"/>
      <c r="UYP70"/>
      <c r="UYQ70"/>
      <c r="UYR70"/>
      <c r="UYS70"/>
      <c r="UYT70"/>
      <c r="UYU70"/>
      <c r="UYV70"/>
      <c r="UYW70"/>
      <c r="UYX70"/>
      <c r="UYY70"/>
      <c r="UYZ70"/>
      <c r="UZA70"/>
      <c r="UZB70"/>
      <c r="UZC70"/>
      <c r="UZD70"/>
      <c r="UZE70"/>
      <c r="UZF70"/>
      <c r="UZG70"/>
      <c r="UZH70"/>
      <c r="UZI70"/>
      <c r="UZJ70"/>
      <c r="UZK70"/>
      <c r="UZL70"/>
      <c r="UZM70"/>
      <c r="UZN70"/>
      <c r="UZO70"/>
      <c r="UZP70"/>
      <c r="UZQ70"/>
      <c r="UZR70"/>
      <c r="UZS70"/>
      <c r="UZT70"/>
      <c r="UZU70"/>
      <c r="UZV70"/>
      <c r="UZW70"/>
      <c r="UZX70"/>
      <c r="UZY70"/>
      <c r="UZZ70"/>
      <c r="VAA70"/>
      <c r="VAB70"/>
      <c r="VAC70"/>
      <c r="VAD70"/>
      <c r="VAE70"/>
      <c r="VAF70"/>
      <c r="VAG70"/>
      <c r="VAH70"/>
      <c r="VAI70"/>
      <c r="VAJ70"/>
      <c r="VAK70"/>
      <c r="VAL70"/>
      <c r="VAM70"/>
      <c r="VAN70"/>
      <c r="VAO70"/>
      <c r="VAP70"/>
      <c r="VAQ70"/>
      <c r="VAR70"/>
      <c r="VAS70"/>
      <c r="VAT70"/>
      <c r="VAU70"/>
      <c r="VAV70"/>
      <c r="VAW70"/>
      <c r="VAX70"/>
      <c r="VAY70"/>
      <c r="VAZ70"/>
      <c r="VBA70"/>
      <c r="VBB70"/>
      <c r="VBC70"/>
      <c r="VBD70"/>
      <c r="VBE70"/>
      <c r="VBF70"/>
      <c r="VBG70"/>
      <c r="VBH70"/>
      <c r="VBI70"/>
      <c r="VBJ70"/>
      <c r="VBK70"/>
      <c r="VBL70"/>
      <c r="VBM70"/>
      <c r="VBN70"/>
      <c r="VBO70"/>
      <c r="VBP70"/>
      <c r="VBQ70"/>
      <c r="VBR70"/>
      <c r="VBS70"/>
      <c r="VBT70"/>
      <c r="VBU70"/>
      <c r="VBV70"/>
      <c r="VBW70"/>
      <c r="VBX70"/>
      <c r="VBY70"/>
      <c r="VBZ70"/>
      <c r="VCA70"/>
      <c r="VCB70"/>
      <c r="VCC70"/>
      <c r="VCD70"/>
      <c r="VCE70"/>
      <c r="VCF70"/>
      <c r="VCG70"/>
      <c r="VCH70"/>
      <c r="VCI70"/>
      <c r="VCJ70"/>
      <c r="VCK70"/>
      <c r="VCL70"/>
      <c r="VCM70"/>
      <c r="VCN70"/>
      <c r="VCO70"/>
      <c r="VCP70"/>
      <c r="VCQ70"/>
      <c r="VCR70"/>
      <c r="VCS70"/>
      <c r="VCT70"/>
      <c r="VCU70"/>
      <c r="VCV70"/>
      <c r="VCW70"/>
      <c r="VCX70"/>
      <c r="VCY70"/>
      <c r="VCZ70"/>
      <c r="VDA70"/>
      <c r="VDB70"/>
      <c r="VDC70"/>
      <c r="VDD70"/>
      <c r="VDE70"/>
      <c r="VDF70"/>
      <c r="VDG70"/>
      <c r="VDH70"/>
      <c r="VDI70"/>
      <c r="VDJ70"/>
      <c r="VDK70"/>
      <c r="VDL70"/>
      <c r="VDM70"/>
      <c r="VDN70"/>
      <c r="VDO70"/>
      <c r="VDP70"/>
      <c r="VDQ70"/>
      <c r="VDR70"/>
      <c r="VDS70"/>
      <c r="VDT70"/>
      <c r="VDU70"/>
      <c r="VDV70"/>
      <c r="VDW70"/>
      <c r="VDX70"/>
      <c r="VDY70"/>
      <c r="VDZ70"/>
      <c r="VEA70"/>
      <c r="VEB70"/>
      <c r="VEC70"/>
      <c r="VED70"/>
      <c r="VEE70"/>
      <c r="VEF70"/>
      <c r="VEG70"/>
      <c r="VEH70"/>
      <c r="VEI70"/>
      <c r="VEJ70"/>
      <c r="VEK70"/>
      <c r="VEL70"/>
      <c r="VEM70"/>
      <c r="VEN70"/>
      <c r="VEO70"/>
      <c r="VEP70"/>
      <c r="VEQ70"/>
      <c r="VER70"/>
      <c r="VES70"/>
      <c r="VET70"/>
      <c r="VEU70"/>
      <c r="VEV70"/>
      <c r="VEW70"/>
      <c r="VEX70"/>
      <c r="VEY70"/>
      <c r="VEZ70"/>
      <c r="VFA70"/>
      <c r="VFB70"/>
      <c r="VFC70"/>
      <c r="VFD70"/>
      <c r="VFE70"/>
      <c r="VFF70"/>
      <c r="VFG70"/>
      <c r="VFH70"/>
      <c r="VFI70"/>
      <c r="VFJ70"/>
      <c r="VFK70"/>
      <c r="VFL70"/>
      <c r="VFM70"/>
      <c r="VFN70"/>
      <c r="VFO70"/>
      <c r="VFP70"/>
      <c r="VFQ70"/>
      <c r="VFR70"/>
      <c r="VFS70"/>
      <c r="VFT70"/>
      <c r="VFU70"/>
      <c r="VFV70"/>
      <c r="VFW70"/>
      <c r="VFX70"/>
      <c r="VFY70"/>
      <c r="VFZ70"/>
      <c r="VGA70"/>
      <c r="VGB70"/>
      <c r="VGC70"/>
      <c r="VGD70"/>
      <c r="VGE70"/>
      <c r="VGF70"/>
      <c r="VGG70"/>
      <c r="VGH70"/>
      <c r="VGI70"/>
      <c r="VGJ70"/>
      <c r="VGK70"/>
      <c r="VGL70"/>
      <c r="VGM70"/>
      <c r="VGN70"/>
      <c r="VGO70"/>
      <c r="VGP70"/>
      <c r="VGQ70"/>
      <c r="VGR70"/>
      <c r="VGS70"/>
      <c r="VGT70"/>
      <c r="VGU70"/>
      <c r="VGV70"/>
      <c r="VGW70"/>
      <c r="VGX70"/>
      <c r="VGY70"/>
      <c r="VGZ70"/>
      <c r="VHA70"/>
      <c r="VHB70"/>
      <c r="VHC70"/>
      <c r="VHD70"/>
      <c r="VHE70"/>
      <c r="VHF70"/>
      <c r="VHG70"/>
      <c r="VHH70"/>
      <c r="VHI70"/>
      <c r="VHJ70"/>
      <c r="VHK70"/>
      <c r="VHL70"/>
      <c r="VHM70"/>
      <c r="VHN70"/>
      <c r="VHO70"/>
      <c r="VHP70"/>
      <c r="VHQ70"/>
      <c r="VHR70"/>
      <c r="VHS70"/>
      <c r="VHT70"/>
      <c r="VHU70"/>
      <c r="VHV70"/>
      <c r="VHW70"/>
      <c r="VHX70"/>
      <c r="VHY70"/>
      <c r="VHZ70"/>
      <c r="VIA70"/>
      <c r="VIB70"/>
      <c r="VIC70"/>
      <c r="VID70"/>
      <c r="VIE70"/>
      <c r="VIF70"/>
      <c r="VIG70"/>
      <c r="VIH70"/>
      <c r="VII70"/>
      <c r="VIJ70"/>
      <c r="VIK70"/>
      <c r="VIL70"/>
      <c r="VIM70"/>
      <c r="VIN70"/>
      <c r="VIO70"/>
      <c r="VIP70"/>
      <c r="VIQ70"/>
      <c r="VIR70"/>
      <c r="VIS70"/>
      <c r="VIT70"/>
      <c r="VIU70"/>
      <c r="VIV70"/>
      <c r="VIW70"/>
      <c r="VIX70"/>
      <c r="VIY70"/>
      <c r="VIZ70"/>
      <c r="VJA70"/>
      <c r="VJB70"/>
      <c r="VJC70"/>
      <c r="VJD70"/>
      <c r="VJE70"/>
      <c r="VJF70"/>
      <c r="VJG70"/>
      <c r="VJH70"/>
      <c r="VJI70"/>
      <c r="VJJ70"/>
      <c r="VJK70"/>
      <c r="VJL70"/>
      <c r="VJM70"/>
      <c r="VJN70"/>
      <c r="VJO70"/>
      <c r="VJP70"/>
      <c r="VJQ70"/>
      <c r="VJR70"/>
      <c r="VJS70"/>
      <c r="VJT70"/>
      <c r="VJU70"/>
      <c r="VJV70"/>
      <c r="VJW70"/>
      <c r="VJX70"/>
      <c r="VJY70"/>
      <c r="VJZ70"/>
      <c r="VKA70"/>
      <c r="VKB70"/>
      <c r="VKC70"/>
      <c r="VKD70"/>
      <c r="VKE70"/>
      <c r="VKF70"/>
      <c r="VKG70"/>
      <c r="VKH70"/>
      <c r="VKI70"/>
      <c r="VKJ70"/>
      <c r="VKK70"/>
      <c r="VKL70"/>
      <c r="VKM70"/>
      <c r="VKN70"/>
      <c r="VKO70"/>
      <c r="VKP70"/>
      <c r="VKQ70"/>
      <c r="VKR70"/>
      <c r="VKS70"/>
      <c r="VKT70"/>
      <c r="VKU70"/>
      <c r="VKV70"/>
      <c r="VKW70"/>
      <c r="VKX70"/>
      <c r="VKY70"/>
      <c r="VKZ70"/>
      <c r="VLA70"/>
      <c r="VLB70"/>
      <c r="VLC70"/>
      <c r="VLD70"/>
      <c r="VLE70"/>
      <c r="VLF70"/>
      <c r="VLG70"/>
      <c r="VLH70"/>
      <c r="VLI70"/>
      <c r="VLJ70"/>
      <c r="VLK70"/>
      <c r="VLL70"/>
      <c r="VLM70"/>
      <c r="VLN70"/>
      <c r="VLO70"/>
      <c r="VLP70"/>
      <c r="VLQ70"/>
      <c r="VLR70"/>
      <c r="VLS70"/>
      <c r="VLT70"/>
      <c r="VLU70"/>
      <c r="VLV70"/>
      <c r="VLW70"/>
      <c r="VLX70"/>
      <c r="VLY70"/>
      <c r="VLZ70"/>
      <c r="VMA70"/>
      <c r="VMB70"/>
      <c r="VMC70"/>
      <c r="VMD70"/>
      <c r="VME70"/>
      <c r="VMF70"/>
      <c r="VMG70"/>
      <c r="VMH70"/>
      <c r="VMI70"/>
      <c r="VMJ70"/>
      <c r="VMK70"/>
      <c r="VML70"/>
      <c r="VMM70"/>
      <c r="VMN70"/>
      <c r="VMO70"/>
      <c r="VMP70"/>
      <c r="VMQ70"/>
      <c r="VMR70"/>
      <c r="VMS70"/>
      <c r="VMT70"/>
      <c r="VMU70"/>
      <c r="VMV70"/>
      <c r="VMW70"/>
      <c r="VMX70"/>
      <c r="VMY70"/>
      <c r="VMZ70"/>
      <c r="VNA70"/>
      <c r="VNB70"/>
      <c r="VNC70"/>
      <c r="VND70"/>
      <c r="VNE70"/>
      <c r="VNF70"/>
      <c r="VNG70"/>
      <c r="VNH70"/>
      <c r="VNI70"/>
      <c r="VNJ70"/>
      <c r="VNK70"/>
      <c r="VNL70"/>
      <c r="VNM70"/>
      <c r="VNN70"/>
      <c r="VNO70"/>
      <c r="VNP70"/>
      <c r="VNQ70"/>
      <c r="VNR70"/>
      <c r="VNS70"/>
      <c r="VNT70"/>
      <c r="VNU70"/>
      <c r="VNV70"/>
      <c r="VNW70"/>
      <c r="VNX70"/>
      <c r="VNY70"/>
      <c r="VNZ70"/>
      <c r="VOA70"/>
      <c r="VOB70"/>
      <c r="VOC70"/>
      <c r="VOD70"/>
      <c r="VOE70"/>
      <c r="VOF70"/>
      <c r="VOG70"/>
      <c r="VOH70"/>
      <c r="VOI70"/>
      <c r="VOJ70"/>
      <c r="VOK70"/>
      <c r="VOL70"/>
      <c r="VOM70"/>
      <c r="VON70"/>
      <c r="VOO70"/>
      <c r="VOP70"/>
      <c r="VOQ70"/>
      <c r="VOR70"/>
      <c r="VOS70"/>
      <c r="VOT70"/>
      <c r="VOU70"/>
      <c r="VOV70"/>
      <c r="VOW70"/>
      <c r="VOX70"/>
      <c r="VOY70"/>
      <c r="VOZ70"/>
      <c r="VPA70"/>
      <c r="VPB70"/>
      <c r="VPC70"/>
      <c r="VPD70"/>
      <c r="VPE70"/>
      <c r="VPF70"/>
      <c r="VPG70"/>
      <c r="VPH70"/>
      <c r="VPI70"/>
      <c r="VPJ70"/>
      <c r="VPK70"/>
      <c r="VPL70"/>
      <c r="VPM70"/>
      <c r="VPN70"/>
      <c r="VPO70"/>
      <c r="VPP70"/>
      <c r="VPQ70"/>
      <c r="VPR70"/>
      <c r="VPS70"/>
      <c r="VPT70"/>
      <c r="VPU70"/>
      <c r="VPV70"/>
      <c r="VPW70"/>
      <c r="VPX70"/>
      <c r="VPY70"/>
      <c r="VPZ70"/>
      <c r="VQA70"/>
      <c r="VQB70"/>
      <c r="VQC70"/>
      <c r="VQD70"/>
      <c r="VQE70"/>
      <c r="VQF70"/>
      <c r="VQG70"/>
      <c r="VQH70"/>
      <c r="VQI70"/>
      <c r="VQJ70"/>
      <c r="VQK70"/>
      <c r="VQL70"/>
      <c r="VQM70"/>
      <c r="VQN70"/>
      <c r="VQO70"/>
      <c r="VQP70"/>
      <c r="VQQ70"/>
      <c r="VQR70"/>
      <c r="VQS70"/>
      <c r="VQT70"/>
      <c r="VQU70"/>
      <c r="VQV70"/>
      <c r="VQW70"/>
      <c r="VQX70"/>
      <c r="VQY70"/>
      <c r="VQZ70"/>
      <c r="VRA70"/>
      <c r="VRB70"/>
      <c r="VRC70"/>
      <c r="VRD70"/>
      <c r="VRE70"/>
      <c r="VRF70"/>
      <c r="VRG70"/>
      <c r="VRH70"/>
      <c r="VRI70"/>
      <c r="VRJ70"/>
      <c r="VRK70"/>
      <c r="VRL70"/>
      <c r="VRM70"/>
      <c r="VRN70"/>
      <c r="VRO70"/>
      <c r="VRP70"/>
      <c r="VRQ70"/>
      <c r="VRR70"/>
      <c r="VRS70"/>
      <c r="VRT70"/>
      <c r="VRU70"/>
      <c r="VRV70"/>
      <c r="VRW70"/>
      <c r="VRX70"/>
      <c r="VRY70"/>
      <c r="VRZ70"/>
      <c r="VSA70"/>
      <c r="VSB70"/>
      <c r="VSC70"/>
      <c r="VSD70"/>
      <c r="VSE70"/>
      <c r="VSF70"/>
      <c r="VSG70"/>
      <c r="VSH70"/>
      <c r="VSI70"/>
      <c r="VSJ70"/>
      <c r="VSK70"/>
      <c r="VSL70"/>
      <c r="VSM70"/>
      <c r="VSN70"/>
      <c r="VSO70"/>
      <c r="VSP70"/>
      <c r="VSQ70"/>
      <c r="VSR70"/>
      <c r="VSS70"/>
      <c r="VST70"/>
      <c r="VSU70"/>
      <c r="VSV70"/>
      <c r="VSW70"/>
      <c r="VSX70"/>
      <c r="VSY70"/>
      <c r="VSZ70"/>
      <c r="VTA70"/>
      <c r="VTB70"/>
      <c r="VTC70"/>
      <c r="VTD70"/>
      <c r="VTE70"/>
      <c r="VTF70"/>
      <c r="VTG70"/>
      <c r="VTH70"/>
      <c r="VTI70"/>
      <c r="VTJ70"/>
      <c r="VTK70"/>
      <c r="VTL70"/>
      <c r="VTM70"/>
      <c r="VTN70"/>
      <c r="VTO70"/>
      <c r="VTP70"/>
      <c r="VTQ70"/>
      <c r="VTR70"/>
      <c r="VTS70"/>
      <c r="VTT70"/>
      <c r="VTU70"/>
      <c r="VTV70"/>
      <c r="VTW70"/>
      <c r="VTX70"/>
      <c r="VTY70"/>
      <c r="VTZ70"/>
      <c r="VUA70"/>
      <c r="VUB70"/>
      <c r="VUC70"/>
      <c r="VUD70"/>
      <c r="VUE70"/>
      <c r="VUF70"/>
      <c r="VUG70"/>
      <c r="VUH70"/>
      <c r="VUI70"/>
      <c r="VUJ70"/>
      <c r="VUK70"/>
      <c r="VUL70"/>
      <c r="VUM70"/>
      <c r="VUN70"/>
      <c r="VUO70"/>
      <c r="VUP70"/>
      <c r="VUQ70"/>
      <c r="VUR70"/>
      <c r="VUS70"/>
      <c r="VUT70"/>
      <c r="VUU70"/>
      <c r="VUV70"/>
      <c r="VUW70"/>
      <c r="VUX70"/>
      <c r="VUY70"/>
      <c r="VUZ70"/>
      <c r="VVA70"/>
      <c r="VVB70"/>
      <c r="VVC70"/>
      <c r="VVD70"/>
      <c r="VVE70"/>
      <c r="VVF70"/>
      <c r="VVG70"/>
      <c r="VVH70"/>
      <c r="VVI70"/>
      <c r="VVJ70"/>
      <c r="VVK70"/>
      <c r="VVL70"/>
      <c r="VVM70"/>
      <c r="VVN70"/>
      <c r="VVO70"/>
      <c r="VVP70"/>
      <c r="VVQ70"/>
      <c r="VVR70"/>
      <c r="VVS70"/>
      <c r="VVT70"/>
      <c r="VVU70"/>
      <c r="VVV70"/>
      <c r="VVW70"/>
      <c r="VVX70"/>
      <c r="VVY70"/>
      <c r="VVZ70"/>
      <c r="VWA70"/>
      <c r="VWB70"/>
      <c r="VWC70"/>
      <c r="VWD70"/>
      <c r="VWE70"/>
      <c r="VWF70"/>
      <c r="VWG70"/>
      <c r="VWH70"/>
      <c r="VWI70"/>
      <c r="VWJ70"/>
      <c r="VWK70"/>
      <c r="VWL70"/>
      <c r="VWM70"/>
      <c r="VWN70"/>
      <c r="VWO70"/>
      <c r="VWP70"/>
      <c r="VWQ70"/>
      <c r="VWR70"/>
      <c r="VWS70"/>
      <c r="VWT70"/>
      <c r="VWU70"/>
      <c r="VWV70"/>
      <c r="VWW70"/>
      <c r="VWX70"/>
      <c r="VWY70"/>
      <c r="VWZ70"/>
      <c r="VXA70"/>
      <c r="VXB70"/>
      <c r="VXC70"/>
      <c r="VXD70"/>
      <c r="VXE70"/>
      <c r="VXF70"/>
      <c r="VXG70"/>
      <c r="VXH70"/>
      <c r="VXI70"/>
      <c r="VXJ70"/>
      <c r="VXK70"/>
      <c r="VXL70"/>
      <c r="VXM70"/>
      <c r="VXN70"/>
      <c r="VXO70"/>
      <c r="VXP70"/>
      <c r="VXQ70"/>
      <c r="VXR70"/>
      <c r="VXS70"/>
      <c r="VXT70"/>
      <c r="VXU70"/>
      <c r="VXV70"/>
      <c r="VXW70"/>
      <c r="VXX70"/>
      <c r="VXY70"/>
      <c r="VXZ70"/>
      <c r="VYA70"/>
      <c r="VYB70"/>
      <c r="VYC70"/>
      <c r="VYD70"/>
      <c r="VYE70"/>
      <c r="VYF70"/>
      <c r="VYG70"/>
      <c r="VYH70"/>
      <c r="VYI70"/>
      <c r="VYJ70"/>
      <c r="VYK70"/>
      <c r="VYL70"/>
      <c r="VYM70"/>
      <c r="VYN70"/>
      <c r="VYO70"/>
      <c r="VYP70"/>
      <c r="VYQ70"/>
      <c r="VYR70"/>
      <c r="VYS70"/>
      <c r="VYT70"/>
      <c r="VYU70"/>
      <c r="VYV70"/>
      <c r="VYW70"/>
      <c r="VYX70"/>
      <c r="VYY70"/>
      <c r="VYZ70"/>
      <c r="VZA70"/>
      <c r="VZB70"/>
      <c r="VZC70"/>
      <c r="VZD70"/>
      <c r="VZE70"/>
      <c r="VZF70"/>
      <c r="VZG70"/>
      <c r="VZH70"/>
      <c r="VZI70"/>
      <c r="VZJ70"/>
      <c r="VZK70"/>
      <c r="VZL70"/>
      <c r="VZM70"/>
      <c r="VZN70"/>
      <c r="VZO70"/>
      <c r="VZP70"/>
      <c r="VZQ70"/>
      <c r="VZR70"/>
      <c r="VZS70"/>
      <c r="VZT70"/>
      <c r="VZU70"/>
      <c r="VZV70"/>
      <c r="VZW70"/>
      <c r="VZX70"/>
      <c r="VZY70"/>
      <c r="VZZ70"/>
      <c r="WAA70"/>
      <c r="WAB70"/>
      <c r="WAC70"/>
      <c r="WAD70"/>
      <c r="WAE70"/>
      <c r="WAF70"/>
      <c r="WAG70"/>
      <c r="WAH70"/>
      <c r="WAI70"/>
      <c r="WAJ70"/>
      <c r="WAK70"/>
      <c r="WAL70"/>
      <c r="WAM70"/>
      <c r="WAN70"/>
      <c r="WAO70"/>
      <c r="WAP70"/>
      <c r="WAQ70"/>
      <c r="WAR70"/>
      <c r="WAS70"/>
      <c r="WAT70"/>
      <c r="WAU70"/>
      <c r="WAV70"/>
      <c r="WAW70"/>
      <c r="WAX70"/>
      <c r="WAY70"/>
      <c r="WAZ70"/>
      <c r="WBA70"/>
      <c r="WBB70"/>
      <c r="WBC70"/>
      <c r="WBD70"/>
      <c r="WBE70"/>
      <c r="WBF70"/>
      <c r="WBG70"/>
      <c r="WBH70"/>
      <c r="WBI70"/>
      <c r="WBJ70"/>
      <c r="WBK70"/>
      <c r="WBL70"/>
      <c r="WBM70"/>
      <c r="WBN70"/>
      <c r="WBO70"/>
      <c r="WBP70"/>
      <c r="WBQ70"/>
      <c r="WBR70"/>
      <c r="WBS70"/>
      <c r="WBT70"/>
      <c r="WBU70"/>
      <c r="WBV70"/>
      <c r="WBW70"/>
      <c r="WBX70"/>
      <c r="WBY70"/>
      <c r="WBZ70"/>
      <c r="WCA70"/>
      <c r="WCB70"/>
      <c r="WCC70"/>
      <c r="WCD70"/>
      <c r="WCE70"/>
      <c r="WCF70"/>
      <c r="WCG70"/>
      <c r="WCH70"/>
      <c r="WCI70"/>
      <c r="WCJ70"/>
      <c r="WCK70"/>
      <c r="WCL70"/>
      <c r="WCM70"/>
      <c r="WCN70"/>
      <c r="WCO70"/>
      <c r="WCP70"/>
      <c r="WCQ70"/>
      <c r="WCR70"/>
      <c r="WCS70"/>
      <c r="WCT70"/>
      <c r="WCU70"/>
      <c r="WCV70"/>
      <c r="WCW70"/>
      <c r="WCX70"/>
      <c r="WCY70"/>
      <c r="WCZ70"/>
      <c r="WDA70"/>
      <c r="WDB70"/>
      <c r="WDC70"/>
      <c r="WDD70"/>
      <c r="WDE70"/>
      <c r="WDF70"/>
      <c r="WDG70"/>
      <c r="WDH70"/>
      <c r="WDI70"/>
      <c r="WDJ70"/>
      <c r="WDK70"/>
      <c r="WDL70"/>
      <c r="WDM70"/>
      <c r="WDN70"/>
      <c r="WDO70"/>
      <c r="WDP70"/>
      <c r="WDQ70"/>
      <c r="WDR70"/>
      <c r="WDS70"/>
      <c r="WDT70"/>
      <c r="WDU70"/>
      <c r="WDV70"/>
      <c r="WDW70"/>
      <c r="WDX70"/>
      <c r="WDY70"/>
      <c r="WDZ70"/>
      <c r="WEA70"/>
      <c r="WEB70"/>
      <c r="WEC70"/>
      <c r="WED70"/>
      <c r="WEE70"/>
      <c r="WEF70"/>
      <c r="WEG70"/>
      <c r="WEH70"/>
      <c r="WEI70"/>
      <c r="WEJ70"/>
      <c r="WEK70"/>
      <c r="WEL70"/>
      <c r="WEM70"/>
      <c r="WEN70"/>
      <c r="WEO70"/>
      <c r="WEP70"/>
      <c r="WEQ70"/>
      <c r="WER70"/>
      <c r="WES70"/>
      <c r="WET70"/>
      <c r="WEU70"/>
      <c r="WEV70"/>
      <c r="WEW70"/>
      <c r="WEX70"/>
      <c r="WEY70"/>
      <c r="WEZ70"/>
      <c r="WFA70"/>
      <c r="WFB70"/>
      <c r="WFC70"/>
      <c r="WFD70"/>
      <c r="WFE70"/>
      <c r="WFF70"/>
      <c r="WFG70"/>
      <c r="WFH70"/>
      <c r="WFI70"/>
      <c r="WFJ70"/>
      <c r="WFK70"/>
      <c r="WFL70"/>
      <c r="WFM70"/>
      <c r="WFN70"/>
      <c r="WFO70"/>
      <c r="WFP70"/>
      <c r="WFQ70"/>
      <c r="WFR70"/>
      <c r="WFS70"/>
      <c r="WFT70"/>
      <c r="WFU70"/>
      <c r="WFV70"/>
      <c r="WFW70"/>
      <c r="WFX70"/>
      <c r="WFY70"/>
      <c r="WFZ70"/>
      <c r="WGA70"/>
      <c r="WGB70"/>
      <c r="WGC70"/>
      <c r="WGD70"/>
      <c r="WGE70"/>
      <c r="WGF70"/>
      <c r="WGG70"/>
      <c r="WGH70"/>
      <c r="WGI70"/>
      <c r="WGJ70"/>
      <c r="WGK70"/>
      <c r="WGL70"/>
      <c r="WGM70"/>
      <c r="WGN70"/>
      <c r="WGO70"/>
      <c r="WGP70"/>
      <c r="WGQ70"/>
      <c r="WGR70"/>
      <c r="WGS70"/>
      <c r="WGT70"/>
      <c r="WGU70"/>
      <c r="WGV70"/>
      <c r="WGW70"/>
      <c r="WGX70"/>
      <c r="WGY70"/>
      <c r="WGZ70"/>
      <c r="WHA70"/>
      <c r="WHB70"/>
      <c r="WHC70"/>
      <c r="WHD70"/>
      <c r="WHE70"/>
      <c r="WHF70"/>
      <c r="WHG70"/>
      <c r="WHH70"/>
      <c r="WHI70"/>
      <c r="WHJ70"/>
      <c r="WHK70"/>
      <c r="WHL70"/>
      <c r="WHM70"/>
      <c r="WHN70"/>
      <c r="WHO70"/>
      <c r="WHP70"/>
      <c r="WHQ70"/>
      <c r="WHR70"/>
      <c r="WHS70"/>
      <c r="WHT70"/>
      <c r="WHU70"/>
      <c r="WHV70"/>
      <c r="WHW70"/>
      <c r="WHX70"/>
      <c r="WHY70"/>
      <c r="WHZ70"/>
      <c r="WIA70"/>
      <c r="WIB70"/>
      <c r="WIC70"/>
      <c r="WID70"/>
      <c r="WIE70"/>
      <c r="WIF70"/>
      <c r="WIG70"/>
      <c r="WIH70"/>
      <c r="WII70"/>
      <c r="WIJ70"/>
      <c r="WIK70"/>
      <c r="WIL70"/>
      <c r="WIM70"/>
      <c r="WIN70"/>
      <c r="WIO70"/>
      <c r="WIP70"/>
      <c r="WIQ70"/>
      <c r="WIR70"/>
      <c r="WIS70"/>
      <c r="WIT70"/>
      <c r="WIU70"/>
      <c r="WIV70"/>
      <c r="WIW70"/>
      <c r="WIX70"/>
      <c r="WIY70"/>
      <c r="WIZ70"/>
      <c r="WJA70"/>
      <c r="WJB70"/>
      <c r="WJC70"/>
      <c r="WJD70"/>
      <c r="WJE70"/>
      <c r="WJF70"/>
      <c r="WJG70"/>
      <c r="WJH70"/>
      <c r="WJI70"/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  <c r="WZN70"/>
      <c r="WZO70"/>
      <c r="WZP70"/>
      <c r="WZQ70"/>
      <c r="WZR70"/>
      <c r="WZS70"/>
      <c r="WZT70"/>
      <c r="WZU70"/>
      <c r="WZV70"/>
      <c r="WZW70"/>
      <c r="WZX70"/>
      <c r="WZY70"/>
      <c r="WZZ70"/>
      <c r="XAA70"/>
      <c r="XAB70"/>
      <c r="XAC70"/>
      <c r="XAD70"/>
      <c r="XAE70"/>
      <c r="XAF70"/>
      <c r="XAG70"/>
      <c r="XAH70"/>
      <c r="XAI70"/>
      <c r="XAJ70"/>
      <c r="XAK70"/>
      <c r="XAL70"/>
      <c r="XAM70"/>
      <c r="XAN70"/>
      <c r="XAO70"/>
      <c r="XAP70"/>
      <c r="XAQ70"/>
      <c r="XAR70"/>
      <c r="XAS70"/>
      <c r="XAT70"/>
      <c r="XAU70"/>
      <c r="XAV70"/>
      <c r="XAW70"/>
      <c r="XAX70"/>
      <c r="XAY70"/>
      <c r="XAZ70"/>
      <c r="XBA70"/>
      <c r="XBB70"/>
      <c r="XBC70"/>
      <c r="XBD70"/>
      <c r="XBE70"/>
      <c r="XBF70"/>
      <c r="XBG70"/>
      <c r="XBH70"/>
      <c r="XBI70"/>
      <c r="XBJ70"/>
      <c r="XBK70"/>
      <c r="XBL70"/>
      <c r="XBM70"/>
      <c r="XBN70"/>
      <c r="XBO70"/>
      <c r="XBP70"/>
      <c r="XBQ70"/>
      <c r="XBR70"/>
      <c r="XBS70"/>
      <c r="XBT70"/>
      <c r="XBU70"/>
      <c r="XBV70"/>
      <c r="XBW70"/>
      <c r="XBX70"/>
      <c r="XBY70"/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16384" ht="20.100000000000001" customHeight="1" x14ac:dyDescent="0.2">
      <c r="A71" s="178">
        <v>43396</v>
      </c>
      <c r="B71" s="201" t="str">
        <f t="shared" si="5"/>
        <v>星期二</v>
      </c>
      <c r="C71" s="42"/>
      <c r="D71" s="42">
        <v>1500</v>
      </c>
      <c r="E71" s="120">
        <f t="shared" si="6"/>
        <v>32544.62923833332</v>
      </c>
      <c r="F71" s="43" t="s">
        <v>63</v>
      </c>
      <c r="G71" s="151"/>
    </row>
    <row r="72" spans="1:16384" ht="20.100000000000001" customHeight="1" x14ac:dyDescent="0.2">
      <c r="A72" s="129" t="s">
        <v>64</v>
      </c>
      <c r="B72" s="214" t="s">
        <v>64</v>
      </c>
      <c r="C72" s="54"/>
      <c r="D72" s="54">
        <v>4200</v>
      </c>
      <c r="E72" s="125">
        <f t="shared" si="6"/>
        <v>28344.62923833332</v>
      </c>
      <c r="F72" s="56" t="s">
        <v>65</v>
      </c>
    </row>
    <row r="73" spans="1:16384" ht="20.100000000000001" customHeight="1" x14ac:dyDescent="0.2">
      <c r="E73" s="126"/>
    </row>
    <row r="74" spans="1:16384" ht="20.100000000000001" customHeight="1" x14ac:dyDescent="0.2">
      <c r="E74" s="126"/>
    </row>
    <row r="75" spans="1:16384" ht="20.100000000000001" customHeight="1" x14ac:dyDescent="0.2">
      <c r="E75" s="126"/>
    </row>
  </sheetData>
  <mergeCells count="1">
    <mergeCell ref="A1:F1"/>
  </mergeCells>
  <phoneticPr fontId="15" type="noConversion"/>
  <dataValidations count="1">
    <dataValidation type="date" allowBlank="1" showInputMessage="1" showErrorMessage="1" error="_x000a_请输入日期格式_x000a__x000a_例：2010.2.8_x000a_或：2010-2-8" sqref="A68 A69 A66:A67">
      <formula1>36892</formula1>
      <formula2>44135</formula2>
    </dataValidation>
  </dataValidations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F9" sqref="F9"/>
    </sheetView>
  </sheetViews>
  <sheetFormatPr defaultColWidth="9" defaultRowHeight="14.25" x14ac:dyDescent="0.2"/>
  <cols>
    <col min="1" max="1" width="11.5" customWidth="1"/>
    <col min="2" max="2" width="7.375" customWidth="1"/>
    <col min="3" max="3" width="12.625" customWidth="1"/>
    <col min="4" max="4" width="9.375" customWidth="1"/>
    <col min="5" max="5" width="14.125" customWidth="1"/>
    <col min="6" max="6" width="58.25" customWidth="1"/>
  </cols>
  <sheetData>
    <row r="1" spans="1:6" ht="20.25" x14ac:dyDescent="0.2">
      <c r="A1" s="228" t="s">
        <v>0</v>
      </c>
      <c r="B1" s="228"/>
      <c r="C1" s="228"/>
      <c r="D1" s="228"/>
      <c r="E1" s="229"/>
      <c r="F1" s="228"/>
    </row>
    <row r="2" spans="1:6" ht="16.5" x14ac:dyDescent="0.2">
      <c r="A2" s="73" t="s">
        <v>1</v>
      </c>
      <c r="B2" s="148" t="s">
        <v>2</v>
      </c>
      <c r="C2" s="69" t="s">
        <v>3</v>
      </c>
      <c r="D2" s="69" t="s">
        <v>4</v>
      </c>
      <c r="E2" s="114" t="s">
        <v>5</v>
      </c>
      <c r="F2" s="74" t="s">
        <v>6</v>
      </c>
    </row>
    <row r="3" spans="1:6" ht="16.5" x14ac:dyDescent="0.2">
      <c r="A3" s="152">
        <v>43322</v>
      </c>
      <c r="B3" s="183" t="str">
        <f t="shared" ref="B3:B66" si="0">TEXT(A3,"aaaa")</f>
        <v>星期五</v>
      </c>
      <c r="C3" s="184"/>
      <c r="D3" s="144"/>
      <c r="E3" s="154">
        <v>5510.9</v>
      </c>
      <c r="F3" s="155" t="s">
        <v>70</v>
      </c>
    </row>
    <row r="4" spans="1:6" ht="16.5" x14ac:dyDescent="0.2">
      <c r="A4" s="156">
        <v>43325</v>
      </c>
      <c r="B4" s="157" t="str">
        <f t="shared" si="0"/>
        <v>星期一</v>
      </c>
      <c r="C4" s="185"/>
      <c r="D4" s="35">
        <v>6.9</v>
      </c>
      <c r="E4" s="119">
        <f t="shared" ref="E4:E67" si="1">E3+C4-D4</f>
        <v>5504</v>
      </c>
      <c r="F4" s="36" t="s">
        <v>71</v>
      </c>
    </row>
    <row r="5" spans="1:6" ht="16.5" x14ac:dyDescent="0.2">
      <c r="A5" s="158">
        <v>43325</v>
      </c>
      <c r="B5" s="159" t="str">
        <f t="shared" si="0"/>
        <v>星期一</v>
      </c>
      <c r="C5" s="186">
        <v>600</v>
      </c>
      <c r="D5" s="38"/>
      <c r="E5" s="120">
        <f t="shared" si="1"/>
        <v>6104</v>
      </c>
      <c r="F5" s="41" t="s">
        <v>72</v>
      </c>
    </row>
    <row r="6" spans="1:6" ht="16.5" x14ac:dyDescent="0.2">
      <c r="A6" s="158">
        <v>43325</v>
      </c>
      <c r="B6" s="159" t="str">
        <f t="shared" si="0"/>
        <v>星期一</v>
      </c>
      <c r="C6" s="186"/>
      <c r="D6" s="38">
        <v>1625</v>
      </c>
      <c r="E6" s="120">
        <f t="shared" si="1"/>
        <v>4479</v>
      </c>
      <c r="F6" s="41" t="s">
        <v>73</v>
      </c>
    </row>
    <row r="7" spans="1:6" ht="16.5" x14ac:dyDescent="0.2">
      <c r="A7" s="158">
        <v>43325</v>
      </c>
      <c r="B7" s="159" t="str">
        <f t="shared" si="0"/>
        <v>星期一</v>
      </c>
      <c r="C7" s="186">
        <v>5500</v>
      </c>
      <c r="D7" s="38"/>
      <c r="E7" s="120">
        <f t="shared" si="1"/>
        <v>9979</v>
      </c>
      <c r="F7" s="41" t="s">
        <v>67</v>
      </c>
    </row>
    <row r="8" spans="1:6" ht="16.5" x14ac:dyDescent="0.2">
      <c r="A8" s="174">
        <v>43325</v>
      </c>
      <c r="B8" s="187" t="str">
        <f t="shared" si="0"/>
        <v>星期一</v>
      </c>
      <c r="C8" s="188"/>
      <c r="D8" s="110">
        <v>10.16</v>
      </c>
      <c r="E8" s="189">
        <f t="shared" si="1"/>
        <v>9968.84</v>
      </c>
      <c r="F8" s="111" t="s">
        <v>74</v>
      </c>
    </row>
    <row r="9" spans="1:6" ht="16.5" x14ac:dyDescent="0.2">
      <c r="A9" s="172">
        <v>43326</v>
      </c>
      <c r="B9" s="190" t="str">
        <f t="shared" si="0"/>
        <v>星期二</v>
      </c>
      <c r="C9" s="191"/>
      <c r="D9" s="59">
        <v>4000</v>
      </c>
      <c r="E9" s="136">
        <f t="shared" si="1"/>
        <v>5968.84</v>
      </c>
      <c r="F9" s="61" t="s">
        <v>66</v>
      </c>
    </row>
    <row r="10" spans="1:6" ht="16.5" x14ac:dyDescent="0.2">
      <c r="A10" s="158">
        <v>43326</v>
      </c>
      <c r="B10" s="159" t="str">
        <f t="shared" si="0"/>
        <v>星期二</v>
      </c>
      <c r="C10" s="186">
        <v>8500</v>
      </c>
      <c r="D10" s="38"/>
      <c r="E10" s="120">
        <f t="shared" si="1"/>
        <v>14468.84</v>
      </c>
      <c r="F10" s="41" t="s">
        <v>67</v>
      </c>
    </row>
    <row r="11" spans="1:6" ht="16.5" x14ac:dyDescent="0.2">
      <c r="A11" s="158">
        <v>43326</v>
      </c>
      <c r="B11" s="159" t="str">
        <f t="shared" si="0"/>
        <v>星期二</v>
      </c>
      <c r="C11" s="186"/>
      <c r="D11" s="38">
        <f>8649.11</f>
        <v>8649.11</v>
      </c>
      <c r="E11" s="120">
        <f t="shared" si="1"/>
        <v>5819.73</v>
      </c>
      <c r="F11" s="41" t="s">
        <v>68</v>
      </c>
    </row>
    <row r="12" spans="1:6" ht="16.5" x14ac:dyDescent="0.2">
      <c r="A12" s="158">
        <v>43326</v>
      </c>
      <c r="B12" s="161" t="str">
        <f t="shared" si="0"/>
        <v>星期二</v>
      </c>
      <c r="C12" s="192"/>
      <c r="D12" s="163">
        <f>2461.13+624.09+932.4</f>
        <v>4017.6200000000003</v>
      </c>
      <c r="E12" s="164">
        <f t="shared" si="1"/>
        <v>1802.1099999999992</v>
      </c>
      <c r="F12" s="165" t="s">
        <v>10</v>
      </c>
    </row>
    <row r="13" spans="1:6" ht="16.5" x14ac:dyDescent="0.2">
      <c r="A13" s="174">
        <v>43326</v>
      </c>
      <c r="B13" s="167" t="str">
        <f t="shared" si="0"/>
        <v>星期二</v>
      </c>
      <c r="C13" s="193"/>
      <c r="D13" s="169">
        <f>2554.97+18.06+84.3+17.99+10.65</f>
        <v>2685.97</v>
      </c>
      <c r="E13" s="170">
        <f t="shared" si="1"/>
        <v>-883.86000000000058</v>
      </c>
      <c r="F13" s="171" t="s">
        <v>11</v>
      </c>
    </row>
    <row r="14" spans="1:6" ht="16.5" x14ac:dyDescent="0.2">
      <c r="A14" s="194">
        <v>43327</v>
      </c>
      <c r="B14" s="195" t="str">
        <f t="shared" si="0"/>
        <v>星期三</v>
      </c>
      <c r="C14" s="196">
        <v>4000</v>
      </c>
      <c r="D14" s="144"/>
      <c r="E14" s="197">
        <f t="shared" si="1"/>
        <v>3116.1399999999994</v>
      </c>
      <c r="F14" s="155" t="s">
        <v>7</v>
      </c>
    </row>
    <row r="15" spans="1:6" ht="16.5" x14ac:dyDescent="0.2">
      <c r="A15" s="156">
        <v>43328</v>
      </c>
      <c r="B15" s="176" t="str">
        <f t="shared" si="0"/>
        <v>星期四</v>
      </c>
      <c r="C15" s="185">
        <v>20000</v>
      </c>
      <c r="D15" s="35"/>
      <c r="E15" s="119">
        <f t="shared" si="1"/>
        <v>23116.14</v>
      </c>
      <c r="F15" s="36" t="s">
        <v>12</v>
      </c>
    </row>
    <row r="16" spans="1:6" ht="16.5" x14ac:dyDescent="0.2">
      <c r="A16" s="158">
        <v>43328</v>
      </c>
      <c r="B16" s="177" t="str">
        <f t="shared" si="0"/>
        <v>星期四</v>
      </c>
      <c r="C16" s="186"/>
      <c r="D16" s="38">
        <v>9400</v>
      </c>
      <c r="E16" s="120">
        <f t="shared" si="1"/>
        <v>13716.14</v>
      </c>
      <c r="F16" s="41" t="s">
        <v>13</v>
      </c>
    </row>
    <row r="17" spans="1:6" ht="16.5" x14ac:dyDescent="0.2">
      <c r="A17" s="174">
        <v>43328</v>
      </c>
      <c r="B17" s="175" t="str">
        <f t="shared" si="0"/>
        <v>星期四</v>
      </c>
      <c r="C17" s="188"/>
      <c r="D17" s="110">
        <v>9540</v>
      </c>
      <c r="E17" s="125">
        <f t="shared" si="1"/>
        <v>4176.1399999999994</v>
      </c>
      <c r="F17" s="111" t="s">
        <v>14</v>
      </c>
    </row>
    <row r="18" spans="1:6" ht="16.5" x14ac:dyDescent="0.2">
      <c r="A18" s="156">
        <v>43329</v>
      </c>
      <c r="B18" s="176" t="str">
        <f t="shared" si="0"/>
        <v>星期五</v>
      </c>
      <c r="C18" s="185"/>
      <c r="D18" s="35">
        <v>725</v>
      </c>
      <c r="E18" s="119">
        <f t="shared" si="1"/>
        <v>3451.1399999999994</v>
      </c>
      <c r="F18" s="36" t="s">
        <v>15</v>
      </c>
    </row>
    <row r="19" spans="1:6" ht="16.5" x14ac:dyDescent="0.2">
      <c r="A19" s="158">
        <v>43329</v>
      </c>
      <c r="B19" s="177" t="str">
        <f t="shared" si="0"/>
        <v>星期五</v>
      </c>
      <c r="C19" s="186"/>
      <c r="D19" s="38">
        <v>439.77</v>
      </c>
      <c r="E19" s="120">
        <f t="shared" si="1"/>
        <v>3011.3699999999994</v>
      </c>
      <c r="F19" s="41" t="s">
        <v>16</v>
      </c>
    </row>
    <row r="20" spans="1:6" ht="16.5" x14ac:dyDescent="0.2">
      <c r="A20" s="158">
        <v>43329</v>
      </c>
      <c r="B20" s="177" t="str">
        <f t="shared" si="0"/>
        <v>星期五</v>
      </c>
      <c r="C20" s="186">
        <v>83.97</v>
      </c>
      <c r="D20" s="38"/>
      <c r="E20" s="120">
        <f t="shared" si="1"/>
        <v>3095.3399999999992</v>
      </c>
      <c r="F20" s="41" t="s">
        <v>17</v>
      </c>
    </row>
    <row r="21" spans="1:6" ht="16.5" x14ac:dyDescent="0.2">
      <c r="A21" s="158">
        <v>43329</v>
      </c>
      <c r="B21" s="177" t="str">
        <f t="shared" si="0"/>
        <v>星期五</v>
      </c>
      <c r="C21" s="186"/>
      <c r="D21" s="38">
        <v>83.97</v>
      </c>
      <c r="E21" s="120">
        <f t="shared" si="1"/>
        <v>3011.3699999999994</v>
      </c>
      <c r="F21" s="41" t="s">
        <v>18</v>
      </c>
    </row>
    <row r="22" spans="1:6" ht="16.5" x14ac:dyDescent="0.2">
      <c r="A22" s="158">
        <v>43329</v>
      </c>
      <c r="B22" s="177" t="str">
        <f t="shared" si="0"/>
        <v>星期五</v>
      </c>
      <c r="C22" s="186">
        <v>90.76</v>
      </c>
      <c r="D22" s="38"/>
      <c r="E22" s="120">
        <f t="shared" si="1"/>
        <v>3102.1299999999997</v>
      </c>
      <c r="F22" s="41" t="s">
        <v>19</v>
      </c>
    </row>
    <row r="23" spans="1:6" ht="16.5" x14ac:dyDescent="0.2">
      <c r="A23" s="158">
        <v>43329</v>
      </c>
      <c r="B23" s="177" t="str">
        <f t="shared" si="0"/>
        <v>星期五</v>
      </c>
      <c r="C23" s="186"/>
      <c r="D23" s="38">
        <v>90.76</v>
      </c>
      <c r="E23" s="120">
        <f t="shared" si="1"/>
        <v>3011.3699999999994</v>
      </c>
      <c r="F23" s="41" t="s">
        <v>20</v>
      </c>
    </row>
    <row r="24" spans="1:6" ht="16.5" x14ac:dyDescent="0.2">
      <c r="A24" s="198">
        <v>43329</v>
      </c>
      <c r="B24" s="199" t="str">
        <f t="shared" si="0"/>
        <v>星期五</v>
      </c>
      <c r="C24" s="200">
        <v>29632</v>
      </c>
      <c r="D24" s="116"/>
      <c r="E24" s="117">
        <f t="shared" si="1"/>
        <v>32643.37</v>
      </c>
      <c r="F24" s="30" t="s">
        <v>21</v>
      </c>
    </row>
    <row r="25" spans="1:6" ht="16.5" x14ac:dyDescent="0.2">
      <c r="A25" s="156">
        <v>43332</v>
      </c>
      <c r="B25" s="157" t="str">
        <f t="shared" si="0"/>
        <v>星期一</v>
      </c>
      <c r="C25" s="185"/>
      <c r="D25" s="35">
        <v>14000</v>
      </c>
      <c r="E25" s="119">
        <f t="shared" si="1"/>
        <v>18643.37</v>
      </c>
      <c r="F25" s="36" t="s">
        <v>22</v>
      </c>
    </row>
    <row r="26" spans="1:6" ht="16.5" x14ac:dyDescent="0.2">
      <c r="A26" s="178">
        <v>43333</v>
      </c>
      <c r="B26" s="201" t="str">
        <f t="shared" si="0"/>
        <v>星期二</v>
      </c>
      <c r="C26" s="202"/>
      <c r="D26" s="42">
        <v>200</v>
      </c>
      <c r="E26" s="120">
        <f t="shared" si="1"/>
        <v>18443.37</v>
      </c>
      <c r="F26" s="43" t="s">
        <v>23</v>
      </c>
    </row>
    <row r="27" spans="1:6" ht="16.5" x14ac:dyDescent="0.2">
      <c r="A27" s="158">
        <v>43333</v>
      </c>
      <c r="B27" s="159" t="str">
        <f t="shared" si="0"/>
        <v>星期二</v>
      </c>
      <c r="C27" s="186"/>
      <c r="D27" s="38">
        <v>3000</v>
      </c>
      <c r="E27" s="120">
        <f t="shared" si="1"/>
        <v>15443.369999999999</v>
      </c>
      <c r="F27" s="41" t="s">
        <v>24</v>
      </c>
    </row>
    <row r="28" spans="1:6" ht="16.5" x14ac:dyDescent="0.2">
      <c r="A28" s="178">
        <v>43335</v>
      </c>
      <c r="B28" s="201" t="str">
        <f t="shared" si="0"/>
        <v>星期四</v>
      </c>
      <c r="C28" s="202">
        <v>17.920000000000002</v>
      </c>
      <c r="D28" s="42"/>
      <c r="E28" s="120">
        <f t="shared" si="1"/>
        <v>15461.289999999999</v>
      </c>
      <c r="F28" s="43" t="s">
        <v>17</v>
      </c>
    </row>
    <row r="29" spans="1:6" ht="16.5" x14ac:dyDescent="0.2">
      <c r="A29" s="178">
        <v>43335</v>
      </c>
      <c r="B29" s="201" t="str">
        <f t="shared" si="0"/>
        <v>星期四</v>
      </c>
      <c r="C29" s="202"/>
      <c r="D29" s="42">
        <v>17.920000000000002</v>
      </c>
      <c r="E29" s="120">
        <f t="shared" si="1"/>
        <v>15443.369999999999</v>
      </c>
      <c r="F29" s="43" t="s">
        <v>18</v>
      </c>
    </row>
    <row r="30" spans="1:6" ht="16.5" x14ac:dyDescent="0.2">
      <c r="A30" s="178">
        <v>43336</v>
      </c>
      <c r="B30" s="201" t="str">
        <f t="shared" si="0"/>
        <v>星期五</v>
      </c>
      <c r="C30" s="202">
        <f>60000*(1-0.3%*3-1.2%)</f>
        <v>58740</v>
      </c>
      <c r="D30" s="42"/>
      <c r="E30" s="120">
        <f t="shared" si="1"/>
        <v>74183.37</v>
      </c>
      <c r="F30" s="43" t="s">
        <v>25</v>
      </c>
    </row>
    <row r="31" spans="1:6" ht="16.5" x14ac:dyDescent="0.2">
      <c r="A31" s="178">
        <v>43336</v>
      </c>
      <c r="B31" s="201" t="str">
        <f t="shared" si="0"/>
        <v>星期五</v>
      </c>
      <c r="C31" s="203"/>
      <c r="D31" s="63">
        <v>13800</v>
      </c>
      <c r="E31" s="120">
        <f t="shared" si="1"/>
        <v>60383.369999999995</v>
      </c>
      <c r="F31" s="66" t="s">
        <v>26</v>
      </c>
    </row>
    <row r="32" spans="1:6" ht="16.5" x14ac:dyDescent="0.2">
      <c r="A32" s="178">
        <v>43336</v>
      </c>
      <c r="B32" s="201" t="str">
        <f t="shared" si="0"/>
        <v>星期五</v>
      </c>
      <c r="C32" s="202">
        <v>10.65</v>
      </c>
      <c r="D32" s="42"/>
      <c r="E32" s="120">
        <f t="shared" si="1"/>
        <v>60394.02</v>
      </c>
      <c r="F32" s="43" t="s">
        <v>27</v>
      </c>
    </row>
    <row r="33" spans="1:6" ht="16.5" x14ac:dyDescent="0.2">
      <c r="A33" s="178">
        <v>43336</v>
      </c>
      <c r="B33" s="201" t="str">
        <f t="shared" si="0"/>
        <v>星期五</v>
      </c>
      <c r="C33" s="202"/>
      <c r="D33" s="42">
        <v>10.65</v>
      </c>
      <c r="E33" s="120">
        <f t="shared" si="1"/>
        <v>60383.369999999995</v>
      </c>
      <c r="F33" s="43" t="s">
        <v>28</v>
      </c>
    </row>
    <row r="34" spans="1:6" ht="16.5" x14ac:dyDescent="0.2">
      <c r="A34" s="178">
        <v>43336</v>
      </c>
      <c r="B34" s="201" t="str">
        <f t="shared" si="0"/>
        <v>星期五</v>
      </c>
      <c r="C34" s="202">
        <v>133.75</v>
      </c>
      <c r="D34" s="42"/>
      <c r="E34" s="120">
        <f t="shared" si="1"/>
        <v>60517.119999999995</v>
      </c>
      <c r="F34" s="43" t="s">
        <v>29</v>
      </c>
    </row>
    <row r="35" spans="1:6" ht="16.5" x14ac:dyDescent="0.2">
      <c r="A35" s="178">
        <v>43340</v>
      </c>
      <c r="B35" s="201" t="str">
        <f t="shared" si="0"/>
        <v>星期二</v>
      </c>
      <c r="C35" s="202">
        <v>1168.2</v>
      </c>
      <c r="D35" s="42"/>
      <c r="E35" s="120">
        <f t="shared" si="1"/>
        <v>61685.319999999992</v>
      </c>
      <c r="F35" s="43" t="s">
        <v>30</v>
      </c>
    </row>
    <row r="36" spans="1:6" ht="16.5" x14ac:dyDescent="0.2">
      <c r="A36" s="178">
        <v>43341</v>
      </c>
      <c r="B36" s="201" t="str">
        <f t="shared" si="0"/>
        <v>星期三</v>
      </c>
      <c r="C36" s="202">
        <v>456.26</v>
      </c>
      <c r="D36" s="42"/>
      <c r="E36" s="120">
        <f t="shared" si="1"/>
        <v>62141.579999999994</v>
      </c>
      <c r="F36" s="43" t="s">
        <v>31</v>
      </c>
    </row>
    <row r="37" spans="1:6" ht="16.5" x14ac:dyDescent="0.2">
      <c r="A37" s="158">
        <v>43342</v>
      </c>
      <c r="B37" s="204" t="str">
        <f t="shared" si="0"/>
        <v>星期四</v>
      </c>
      <c r="C37" s="186"/>
      <c r="D37" s="38">
        <v>14000</v>
      </c>
      <c r="E37" s="120">
        <f t="shared" si="1"/>
        <v>48141.579999999994</v>
      </c>
      <c r="F37" s="41" t="s">
        <v>32</v>
      </c>
    </row>
    <row r="38" spans="1:6" ht="16.5" x14ac:dyDescent="0.2">
      <c r="A38" s="158">
        <v>43342</v>
      </c>
      <c r="B38" s="204" t="str">
        <f t="shared" si="0"/>
        <v>星期四</v>
      </c>
      <c r="C38" s="186"/>
      <c r="D38" s="38">
        <v>10000</v>
      </c>
      <c r="E38" s="120">
        <f t="shared" si="1"/>
        <v>38141.579999999994</v>
      </c>
      <c r="F38" s="41" t="s">
        <v>33</v>
      </c>
    </row>
    <row r="39" spans="1:6" ht="16.5" x14ac:dyDescent="0.2">
      <c r="A39" s="178">
        <v>43342</v>
      </c>
      <c r="B39" s="204" t="str">
        <f t="shared" si="0"/>
        <v>星期四</v>
      </c>
      <c r="C39" s="186"/>
      <c r="D39" s="39">
        <v>380</v>
      </c>
      <c r="E39" s="123">
        <f t="shared" si="1"/>
        <v>37761.579999999994</v>
      </c>
      <c r="F39" s="41" t="s">
        <v>34</v>
      </c>
    </row>
    <row r="40" spans="1:6" ht="16.5" x14ac:dyDescent="0.2">
      <c r="A40" s="205">
        <v>43342</v>
      </c>
      <c r="B40" s="206" t="str">
        <f t="shared" si="0"/>
        <v>星期四</v>
      </c>
      <c r="C40" s="207">
        <v>15.39</v>
      </c>
      <c r="D40" s="54"/>
      <c r="E40" s="125">
        <f t="shared" si="1"/>
        <v>37776.969999999994</v>
      </c>
      <c r="F40" s="56" t="s">
        <v>35</v>
      </c>
    </row>
    <row r="41" spans="1:6" ht="16.5" x14ac:dyDescent="0.2">
      <c r="A41" s="208">
        <v>43345</v>
      </c>
      <c r="B41" s="209" t="str">
        <f t="shared" si="0"/>
        <v>星期日</v>
      </c>
      <c r="C41" s="210">
        <v>485.42</v>
      </c>
      <c r="D41" s="71"/>
      <c r="E41" s="136">
        <f t="shared" si="1"/>
        <v>38262.389999999992</v>
      </c>
      <c r="F41" s="72" t="s">
        <v>36</v>
      </c>
    </row>
    <row r="42" spans="1:6" ht="16.5" x14ac:dyDescent="0.2">
      <c r="A42" s="178">
        <v>43346</v>
      </c>
      <c r="B42" s="211" t="str">
        <f t="shared" si="0"/>
        <v>星期一</v>
      </c>
      <c r="C42" s="202"/>
      <c r="D42" s="42">
        <v>7000</v>
      </c>
      <c r="E42" s="120">
        <f t="shared" si="1"/>
        <v>31262.389999999992</v>
      </c>
      <c r="F42" s="43" t="s">
        <v>37</v>
      </c>
    </row>
    <row r="43" spans="1:6" ht="16.5" x14ac:dyDescent="0.2">
      <c r="A43" s="178">
        <v>43347</v>
      </c>
      <c r="B43" s="211" t="str">
        <f t="shared" si="0"/>
        <v>星期二</v>
      </c>
      <c r="C43" s="202">
        <v>212.98</v>
      </c>
      <c r="D43" s="42"/>
      <c r="E43" s="120">
        <f t="shared" si="1"/>
        <v>31475.369999999992</v>
      </c>
      <c r="F43" s="43" t="s">
        <v>38</v>
      </c>
    </row>
    <row r="44" spans="1:6" ht="16.5" x14ac:dyDescent="0.2">
      <c r="A44" s="178">
        <v>43347</v>
      </c>
      <c r="B44" s="211" t="str">
        <f t="shared" si="0"/>
        <v>星期二</v>
      </c>
      <c r="C44" s="202"/>
      <c r="D44" s="42">
        <v>180</v>
      </c>
      <c r="E44" s="120">
        <f t="shared" si="1"/>
        <v>31295.369999999992</v>
      </c>
      <c r="F44" s="43" t="s">
        <v>39</v>
      </c>
    </row>
    <row r="45" spans="1:6" ht="16.5" x14ac:dyDescent="0.2">
      <c r="A45" s="178">
        <v>43351</v>
      </c>
      <c r="B45" s="211" t="str">
        <f t="shared" si="0"/>
        <v>星期六</v>
      </c>
      <c r="C45" s="202">
        <v>186.23</v>
      </c>
      <c r="D45" s="42"/>
      <c r="E45" s="120">
        <f t="shared" si="1"/>
        <v>31481.599999999991</v>
      </c>
      <c r="F45" s="43" t="s">
        <v>40</v>
      </c>
    </row>
    <row r="46" spans="1:6" ht="16.5" x14ac:dyDescent="0.2">
      <c r="A46" s="178">
        <v>43352</v>
      </c>
      <c r="B46" s="211" t="str">
        <f t="shared" si="0"/>
        <v>星期日</v>
      </c>
      <c r="C46" s="202"/>
      <c r="D46" s="42">
        <v>186.23</v>
      </c>
      <c r="E46" s="120">
        <f t="shared" si="1"/>
        <v>31295.369999999992</v>
      </c>
      <c r="F46" s="43" t="s">
        <v>41</v>
      </c>
    </row>
    <row r="47" spans="1:6" ht="16.5" x14ac:dyDescent="0.2">
      <c r="A47" s="178">
        <v>43355</v>
      </c>
      <c r="B47" s="211" t="str">
        <f t="shared" si="0"/>
        <v>星期三</v>
      </c>
      <c r="C47" s="202">
        <v>2294.4</v>
      </c>
      <c r="D47" s="42"/>
      <c r="E47" s="120">
        <f t="shared" si="1"/>
        <v>33589.76999999999</v>
      </c>
      <c r="F47" s="43" t="s">
        <v>42</v>
      </c>
    </row>
    <row r="48" spans="1:6" ht="16.5" x14ac:dyDescent="0.2">
      <c r="A48" s="178">
        <v>43356</v>
      </c>
      <c r="B48" s="211" t="str">
        <f t="shared" si="0"/>
        <v>星期四</v>
      </c>
      <c r="C48" s="202">
        <v>62.27</v>
      </c>
      <c r="D48" s="42"/>
      <c r="E48" s="120">
        <f t="shared" si="1"/>
        <v>33652.039999999986</v>
      </c>
      <c r="F48" s="43" t="s">
        <v>43</v>
      </c>
    </row>
    <row r="49" spans="1:6" ht="16.5" x14ac:dyDescent="0.2">
      <c r="A49" s="178">
        <v>43357</v>
      </c>
      <c r="B49" s="211" t="str">
        <f t="shared" si="0"/>
        <v>星期五</v>
      </c>
      <c r="C49" s="202">
        <v>683.72577000000001</v>
      </c>
      <c r="D49" s="42"/>
      <c r="E49" s="120">
        <f t="shared" si="1"/>
        <v>34335.765769999984</v>
      </c>
      <c r="F49" s="43" t="s">
        <v>44</v>
      </c>
    </row>
    <row r="50" spans="1:6" ht="16.5" x14ac:dyDescent="0.2">
      <c r="A50" s="178">
        <v>43357</v>
      </c>
      <c r="B50" s="211" t="str">
        <f t="shared" si="0"/>
        <v>星期五</v>
      </c>
      <c r="C50" s="202"/>
      <c r="D50" s="42">
        <v>683.73</v>
      </c>
      <c r="E50" s="120">
        <f t="shared" si="1"/>
        <v>33652.03576999998</v>
      </c>
      <c r="F50" s="43" t="s">
        <v>45</v>
      </c>
    </row>
    <row r="51" spans="1:6" ht="16.5" x14ac:dyDescent="0.2">
      <c r="A51" s="178">
        <v>43359</v>
      </c>
      <c r="B51" s="211" t="str">
        <f t="shared" si="0"/>
        <v>星期日</v>
      </c>
      <c r="C51" s="202">
        <v>107.04</v>
      </c>
      <c r="D51" s="42"/>
      <c r="E51" s="120">
        <f t="shared" si="1"/>
        <v>33759.075769999981</v>
      </c>
      <c r="F51" s="43" t="s">
        <v>46</v>
      </c>
    </row>
    <row r="52" spans="1:6" ht="16.5" x14ac:dyDescent="0.2">
      <c r="A52" s="178">
        <v>43360</v>
      </c>
      <c r="B52" s="211" t="str">
        <f t="shared" si="0"/>
        <v>星期一</v>
      </c>
      <c r="C52" s="186">
        <v>83.63</v>
      </c>
      <c r="D52" s="38"/>
      <c r="E52" s="120">
        <f t="shared" si="1"/>
        <v>33842.705769999979</v>
      </c>
      <c r="F52" s="41" t="s">
        <v>47</v>
      </c>
    </row>
    <row r="53" spans="1:6" ht="16.5" x14ac:dyDescent="0.2">
      <c r="A53" s="178">
        <v>43360</v>
      </c>
      <c r="B53" s="211" t="str">
        <f t="shared" si="0"/>
        <v>星期一</v>
      </c>
      <c r="C53" s="186"/>
      <c r="D53" s="186">
        <v>83.63</v>
      </c>
      <c r="E53" s="120">
        <f t="shared" si="1"/>
        <v>33759.075769999981</v>
      </c>
      <c r="F53" s="66" t="s">
        <v>48</v>
      </c>
    </row>
    <row r="54" spans="1:6" ht="16.5" x14ac:dyDescent="0.2">
      <c r="A54" s="178">
        <v>43363</v>
      </c>
      <c r="B54" s="211" t="str">
        <f t="shared" si="0"/>
        <v>星期四</v>
      </c>
      <c r="C54" s="202"/>
      <c r="D54" s="42">
        <v>234.6</v>
      </c>
      <c r="E54" s="120">
        <f t="shared" si="1"/>
        <v>33524.475769999983</v>
      </c>
      <c r="F54" s="43" t="s">
        <v>49</v>
      </c>
    </row>
    <row r="55" spans="1:6" ht="16.5" x14ac:dyDescent="0.2">
      <c r="A55" s="178">
        <v>43363</v>
      </c>
      <c r="B55" s="211" t="str">
        <f t="shared" si="0"/>
        <v>星期四</v>
      </c>
      <c r="C55" s="202"/>
      <c r="D55" s="42">
        <v>741.17</v>
      </c>
      <c r="E55" s="120">
        <f t="shared" si="1"/>
        <v>32783.305769999984</v>
      </c>
      <c r="F55" s="43" t="s">
        <v>50</v>
      </c>
    </row>
    <row r="56" spans="1:6" ht="16.5" x14ac:dyDescent="0.2">
      <c r="A56" s="178">
        <v>43364</v>
      </c>
      <c r="B56" s="211" t="str">
        <f t="shared" si="0"/>
        <v>星期五</v>
      </c>
      <c r="C56" s="202"/>
      <c r="D56" s="212">
        <v>70.387716666666705</v>
      </c>
      <c r="E56" s="120">
        <f t="shared" si="1"/>
        <v>32712.918053333316</v>
      </c>
      <c r="F56" s="43" t="s">
        <v>51</v>
      </c>
    </row>
    <row r="57" spans="1:6" ht="16.5" x14ac:dyDescent="0.2">
      <c r="A57" s="178">
        <v>43364</v>
      </c>
      <c r="B57" s="211" t="str">
        <f t="shared" si="0"/>
        <v>星期五</v>
      </c>
      <c r="C57" s="202"/>
      <c r="D57" s="212">
        <v>266.83</v>
      </c>
      <c r="E57" s="120">
        <f t="shared" si="1"/>
        <v>32446.088053333315</v>
      </c>
      <c r="F57" s="43" t="s">
        <v>52</v>
      </c>
    </row>
    <row r="58" spans="1:6" ht="16.5" x14ac:dyDescent="0.2">
      <c r="A58" s="178">
        <v>43365</v>
      </c>
      <c r="B58" s="211" t="str">
        <f t="shared" si="0"/>
        <v>星期六</v>
      </c>
      <c r="C58" s="202">
        <v>760</v>
      </c>
      <c r="D58" s="212"/>
      <c r="E58" s="120">
        <f t="shared" si="1"/>
        <v>33206.088053333311</v>
      </c>
      <c r="F58" s="43" t="s">
        <v>53</v>
      </c>
    </row>
    <row r="59" spans="1:6" ht="16.5" x14ac:dyDescent="0.2">
      <c r="A59" s="178">
        <v>43366</v>
      </c>
      <c r="B59" s="211" t="str">
        <f t="shared" si="0"/>
        <v>星期日</v>
      </c>
      <c r="C59" s="186">
        <v>17.850000000000001</v>
      </c>
      <c r="D59" s="213"/>
      <c r="E59" s="120">
        <f t="shared" si="1"/>
        <v>33223.93805333331</v>
      </c>
      <c r="F59" s="41" t="s">
        <v>47</v>
      </c>
    </row>
    <row r="60" spans="1:6" ht="16.5" x14ac:dyDescent="0.2">
      <c r="A60" s="178">
        <v>43366</v>
      </c>
      <c r="B60" s="211" t="str">
        <f t="shared" si="0"/>
        <v>星期日</v>
      </c>
      <c r="C60" s="186"/>
      <c r="D60" s="186">
        <v>17.850000000000001</v>
      </c>
      <c r="E60" s="120">
        <f t="shared" si="1"/>
        <v>33206.088053333311</v>
      </c>
      <c r="F60" s="66" t="s">
        <v>48</v>
      </c>
    </row>
    <row r="61" spans="1:6" ht="16.5" x14ac:dyDescent="0.2">
      <c r="A61" s="178">
        <v>43366</v>
      </c>
      <c r="B61" s="211" t="str">
        <f t="shared" si="0"/>
        <v>星期日</v>
      </c>
      <c r="C61" s="202">
        <v>1153.463076</v>
      </c>
      <c r="D61" s="212"/>
      <c r="E61" s="120">
        <f t="shared" si="1"/>
        <v>34359.551129333311</v>
      </c>
      <c r="F61" s="41" t="s">
        <v>54</v>
      </c>
    </row>
    <row r="62" spans="1:6" ht="16.5" x14ac:dyDescent="0.2">
      <c r="A62" s="178">
        <v>43367</v>
      </c>
      <c r="B62" s="211" t="str">
        <f t="shared" si="0"/>
        <v>星期一</v>
      </c>
      <c r="C62" s="202">
        <v>378.04</v>
      </c>
      <c r="D62" s="212"/>
      <c r="E62" s="120">
        <f t="shared" si="1"/>
        <v>34737.591129333312</v>
      </c>
      <c r="F62" s="41" t="s">
        <v>55</v>
      </c>
    </row>
    <row r="63" spans="1:6" ht="16.5" x14ac:dyDescent="0.2">
      <c r="A63" s="178">
        <v>43367</v>
      </c>
      <c r="B63" s="211" t="str">
        <f t="shared" si="0"/>
        <v>星期一</v>
      </c>
      <c r="C63" s="202"/>
      <c r="D63" s="42">
        <v>378.04</v>
      </c>
      <c r="E63" s="120">
        <f t="shared" si="1"/>
        <v>34359.551129333311</v>
      </c>
      <c r="F63" s="41" t="s">
        <v>56</v>
      </c>
    </row>
    <row r="64" spans="1:6" ht="16.5" x14ac:dyDescent="0.2">
      <c r="A64" s="178">
        <v>43368</v>
      </c>
      <c r="B64" s="211" t="str">
        <f t="shared" si="0"/>
        <v>星期二</v>
      </c>
      <c r="C64" s="202">
        <v>133.16999999999999</v>
      </c>
      <c r="D64" s="42"/>
      <c r="E64" s="120">
        <f t="shared" si="1"/>
        <v>34492.721129333309</v>
      </c>
      <c r="F64" s="41" t="s">
        <v>29</v>
      </c>
    </row>
    <row r="65" spans="1:6" ht="16.5" x14ac:dyDescent="0.2">
      <c r="A65" s="178">
        <v>43368</v>
      </c>
      <c r="B65" s="211" t="str">
        <f t="shared" si="0"/>
        <v>星期二</v>
      </c>
      <c r="C65" s="202"/>
      <c r="D65" s="212">
        <v>2687.6493780000001</v>
      </c>
      <c r="E65" s="120">
        <f t="shared" si="1"/>
        <v>31805.071751333307</v>
      </c>
      <c r="F65" s="43" t="s">
        <v>57</v>
      </c>
    </row>
    <row r="66" spans="1:6" ht="16.5" x14ac:dyDescent="0.2">
      <c r="A66" s="178">
        <v>43369</v>
      </c>
      <c r="B66" s="211" t="str">
        <f t="shared" si="0"/>
        <v>星期三</v>
      </c>
      <c r="C66" s="202">
        <v>293.87</v>
      </c>
      <c r="D66" s="212"/>
      <c r="E66" s="120">
        <f t="shared" si="1"/>
        <v>32098.941751333306</v>
      </c>
      <c r="F66" s="41" t="s">
        <v>58</v>
      </c>
    </row>
    <row r="67" spans="1:6" ht="16.5" x14ac:dyDescent="0.2">
      <c r="A67" s="178">
        <v>43370</v>
      </c>
      <c r="B67" s="211" t="str">
        <f t="shared" ref="B67:B73" si="2">TEXT(A67,"aaaa")</f>
        <v>星期四</v>
      </c>
      <c r="C67" s="202">
        <v>1168.2</v>
      </c>
      <c r="D67" s="212"/>
      <c r="E67" s="120">
        <f t="shared" si="1"/>
        <v>33267.141751333307</v>
      </c>
      <c r="F67" s="41" t="s">
        <v>59</v>
      </c>
    </row>
    <row r="68" spans="1:6" ht="16.5" x14ac:dyDescent="0.2">
      <c r="A68" s="178">
        <v>43371</v>
      </c>
      <c r="B68" s="211" t="str">
        <f t="shared" si="2"/>
        <v>星期五</v>
      </c>
      <c r="C68" s="202">
        <v>908.33333300000004</v>
      </c>
      <c r="D68" s="212"/>
      <c r="E68" s="120">
        <f t="shared" ref="E68:E74" si="3">E67+C68-D68</f>
        <v>34175.475084333309</v>
      </c>
      <c r="F68" s="41" t="s">
        <v>60</v>
      </c>
    </row>
    <row r="69" spans="1:6" ht="16.5" x14ac:dyDescent="0.2">
      <c r="A69" s="178">
        <v>43371</v>
      </c>
      <c r="B69" s="211" t="str">
        <f t="shared" si="2"/>
        <v>星期五</v>
      </c>
      <c r="C69" s="202">
        <v>707.83749999999998</v>
      </c>
      <c r="D69" s="212"/>
      <c r="E69" s="120">
        <f t="shared" si="3"/>
        <v>34883.312584333311</v>
      </c>
      <c r="F69" s="41" t="s">
        <v>61</v>
      </c>
    </row>
    <row r="70" spans="1:6" ht="16.5" x14ac:dyDescent="0.2">
      <c r="A70" s="178">
        <v>43371</v>
      </c>
      <c r="B70" s="211" t="str">
        <f t="shared" si="2"/>
        <v>星期五</v>
      </c>
      <c r="C70" s="202"/>
      <c r="D70" s="42">
        <v>707.83749999999998</v>
      </c>
      <c r="E70" s="120">
        <f t="shared" si="3"/>
        <v>34175.475084333309</v>
      </c>
      <c r="F70" s="41" t="s">
        <v>56</v>
      </c>
    </row>
    <row r="71" spans="1:6" ht="16.5" x14ac:dyDescent="0.2">
      <c r="A71" s="178">
        <v>43371</v>
      </c>
      <c r="B71" s="211" t="str">
        <f t="shared" si="2"/>
        <v>星期五</v>
      </c>
      <c r="C71" s="202">
        <v>255.612154</v>
      </c>
      <c r="D71" s="212"/>
      <c r="E71" s="120">
        <f t="shared" si="3"/>
        <v>34431.087238333312</v>
      </c>
      <c r="F71" s="41" t="s">
        <v>62</v>
      </c>
    </row>
    <row r="72" spans="1:6" ht="16.5" x14ac:dyDescent="0.2">
      <c r="A72" s="178">
        <v>43373</v>
      </c>
      <c r="B72" s="211" t="str">
        <f t="shared" si="2"/>
        <v>星期日</v>
      </c>
      <c r="C72" s="202">
        <v>15.391999999999999</v>
      </c>
      <c r="D72" s="212"/>
      <c r="E72" s="120">
        <f t="shared" si="3"/>
        <v>34446.479238333312</v>
      </c>
      <c r="F72" s="41" t="s">
        <v>35</v>
      </c>
    </row>
    <row r="73" spans="1:6" ht="16.5" x14ac:dyDescent="0.2">
      <c r="A73" s="178">
        <v>43396</v>
      </c>
      <c r="B73" s="201" t="str">
        <f t="shared" si="2"/>
        <v>星期二</v>
      </c>
      <c r="C73" s="42"/>
      <c r="D73" s="42">
        <v>1500</v>
      </c>
      <c r="E73" s="120">
        <f t="shared" si="3"/>
        <v>32946.479238333312</v>
      </c>
      <c r="F73" s="43" t="s">
        <v>63</v>
      </c>
    </row>
    <row r="74" spans="1:6" ht="16.5" x14ac:dyDescent="0.2">
      <c r="A74" s="129" t="s">
        <v>64</v>
      </c>
      <c r="B74" s="214" t="s">
        <v>64</v>
      </c>
      <c r="C74" s="54"/>
      <c r="D74" s="54">
        <v>4200</v>
      </c>
      <c r="E74" s="125">
        <f t="shared" si="3"/>
        <v>28746.479238333312</v>
      </c>
      <c r="F74" s="56" t="s">
        <v>65</v>
      </c>
    </row>
  </sheetData>
  <mergeCells count="1">
    <mergeCell ref="A1:F1"/>
  </mergeCells>
  <phoneticPr fontId="15" type="noConversion"/>
  <dataValidations count="1">
    <dataValidation type="date" allowBlank="1" showInputMessage="1" showErrorMessage="1" error="_x000a_请输入日期格式_x000a__x000a_例：2010.2.8_x000a_或：2010-2-8" sqref="A70 A71 A68:A69">
      <formula1>36892</formula1>
      <formula2>44135</formula2>
    </dataValidation>
  </dataValidation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F7" sqref="F7"/>
    </sheetView>
  </sheetViews>
  <sheetFormatPr defaultColWidth="9" defaultRowHeight="20.100000000000001" customHeight="1" x14ac:dyDescent="0.2"/>
  <cols>
    <col min="1" max="1" width="12.25" style="22" customWidth="1"/>
    <col min="2" max="2" width="8.375" style="147" customWidth="1"/>
    <col min="3" max="3" width="8.375" style="22" customWidth="1"/>
    <col min="4" max="4" width="9.375" style="22" customWidth="1"/>
    <col min="5" max="5" width="11.625" style="113" customWidth="1"/>
    <col min="6" max="6" width="55.75" style="22" customWidth="1"/>
    <col min="7" max="7" width="11.5" style="22"/>
    <col min="8" max="16384" width="9" style="22"/>
  </cols>
  <sheetData>
    <row r="1" spans="1:8" ht="20.100000000000001" customHeight="1" x14ac:dyDescent="0.2">
      <c r="A1" s="228" t="s">
        <v>0</v>
      </c>
      <c r="B1" s="228"/>
      <c r="C1" s="228"/>
      <c r="D1" s="228"/>
      <c r="E1" s="229"/>
      <c r="F1" s="228"/>
    </row>
    <row r="2" spans="1:8" ht="20.100000000000001" customHeight="1" x14ac:dyDescent="0.2">
      <c r="A2" s="73" t="s">
        <v>1</v>
      </c>
      <c r="B2" s="148" t="s">
        <v>2</v>
      </c>
      <c r="C2" s="69" t="s">
        <v>3</v>
      </c>
      <c r="D2" s="69" t="s">
        <v>4</v>
      </c>
      <c r="E2" s="114" t="s">
        <v>5</v>
      </c>
      <c r="F2" s="74" t="s">
        <v>6</v>
      </c>
    </row>
    <row r="3" spans="1:8" s="23" customFormat="1" ht="20.100000000000001" customHeight="1" x14ac:dyDescent="0.2">
      <c r="A3" s="149">
        <v>43321</v>
      </c>
      <c r="B3" s="150" t="s">
        <v>75</v>
      </c>
      <c r="C3" s="141"/>
      <c r="D3" s="141"/>
      <c r="E3" s="142">
        <v>5329.11</v>
      </c>
      <c r="F3" s="75"/>
      <c r="G3" s="151"/>
      <c r="H3" s="22"/>
    </row>
    <row r="4" spans="1:8" s="20" customFormat="1" ht="20.100000000000001" customHeight="1" x14ac:dyDescent="0.2">
      <c r="A4" s="152">
        <v>43322</v>
      </c>
      <c r="B4" s="153" t="s">
        <v>76</v>
      </c>
      <c r="C4" s="144">
        <v>181.79</v>
      </c>
      <c r="D4" s="144"/>
      <c r="E4" s="154">
        <f t="shared" ref="E4:E42" si="0">E3+C4-D4</f>
        <v>5510.9</v>
      </c>
      <c r="F4" s="155" t="s">
        <v>77</v>
      </c>
      <c r="G4" s="151"/>
      <c r="H4" s="22"/>
    </row>
    <row r="5" spans="1:8" s="23" customFormat="1" ht="20.100000000000001" customHeight="1" x14ac:dyDescent="0.2">
      <c r="A5" s="156">
        <v>43325</v>
      </c>
      <c r="B5" s="157" t="str">
        <f t="shared" ref="B5:B7" si="1">TEXT(A5,"aaaa")</f>
        <v>星期一</v>
      </c>
      <c r="C5" s="35"/>
      <c r="D5" s="35">
        <v>6</v>
      </c>
      <c r="E5" s="119">
        <f t="shared" si="0"/>
        <v>5504.9</v>
      </c>
      <c r="F5" s="36" t="s">
        <v>71</v>
      </c>
      <c r="G5" s="151"/>
      <c r="H5" s="22"/>
    </row>
    <row r="6" spans="1:8" s="23" customFormat="1" ht="20.100000000000001" customHeight="1" x14ac:dyDescent="0.2">
      <c r="A6" s="158">
        <v>43325</v>
      </c>
      <c r="B6" s="159" t="str">
        <f t="shared" si="1"/>
        <v>星期一</v>
      </c>
      <c r="C6" s="38">
        <v>600</v>
      </c>
      <c r="D6" s="38"/>
      <c r="E6" s="120">
        <f t="shared" si="0"/>
        <v>6104.9</v>
      </c>
      <c r="F6" s="41" t="s">
        <v>78</v>
      </c>
      <c r="G6" s="151"/>
      <c r="H6" s="22"/>
    </row>
    <row r="7" spans="1:8" s="20" customFormat="1" ht="20.100000000000001" customHeight="1" x14ac:dyDescent="0.2">
      <c r="A7" s="158">
        <v>43325</v>
      </c>
      <c r="B7" s="159" t="str">
        <f t="shared" si="1"/>
        <v>星期一</v>
      </c>
      <c r="C7" s="38"/>
      <c r="D7" s="38">
        <v>1626</v>
      </c>
      <c r="E7" s="120">
        <f t="shared" si="0"/>
        <v>4478.8999999999996</v>
      </c>
      <c r="F7" s="41" t="s">
        <v>73</v>
      </c>
      <c r="G7" s="151"/>
      <c r="H7" s="22"/>
    </row>
    <row r="8" spans="1:8" s="20" customFormat="1" ht="20.100000000000001" customHeight="1" x14ac:dyDescent="0.2">
      <c r="A8" s="158">
        <v>43325</v>
      </c>
      <c r="B8" s="159" t="str">
        <f t="shared" ref="B8:B41" si="2">TEXT(A8,"aaaa")</f>
        <v>星期一</v>
      </c>
      <c r="C8" s="38">
        <v>5500</v>
      </c>
      <c r="D8" s="38"/>
      <c r="E8" s="120">
        <f t="shared" si="0"/>
        <v>9978.9</v>
      </c>
      <c r="F8" s="41" t="s">
        <v>67</v>
      </c>
      <c r="G8" s="151"/>
      <c r="H8" s="22"/>
    </row>
    <row r="9" spans="1:8" s="23" customFormat="1" ht="20.100000000000001" customHeight="1" x14ac:dyDescent="0.2">
      <c r="A9" s="158">
        <v>43325</v>
      </c>
      <c r="B9" s="159" t="str">
        <f t="shared" si="2"/>
        <v>星期一</v>
      </c>
      <c r="C9" s="38"/>
      <c r="D9" s="38">
        <v>4000</v>
      </c>
      <c r="E9" s="120">
        <f t="shared" si="0"/>
        <v>5978.9</v>
      </c>
      <c r="F9" s="41" t="s">
        <v>66</v>
      </c>
      <c r="G9" s="151"/>
      <c r="H9" s="22"/>
    </row>
    <row r="10" spans="1:8" ht="20.100000000000001" customHeight="1" x14ac:dyDescent="0.2">
      <c r="A10" s="160">
        <v>43325</v>
      </c>
      <c r="B10" s="161" t="str">
        <f t="shared" si="2"/>
        <v>星期一</v>
      </c>
      <c r="C10" s="162"/>
      <c r="D10" s="163">
        <f>2461.13+624.09+932.4</f>
        <v>4017.6200000000003</v>
      </c>
      <c r="E10" s="164">
        <f t="shared" si="0"/>
        <v>1961.2799999999993</v>
      </c>
      <c r="F10" s="165" t="s">
        <v>10</v>
      </c>
      <c r="G10" s="151"/>
    </row>
    <row r="11" spans="1:8" ht="20.100000000000001" customHeight="1" x14ac:dyDescent="0.2">
      <c r="A11" s="166">
        <v>43325</v>
      </c>
      <c r="B11" s="167" t="str">
        <f t="shared" si="2"/>
        <v>星期一</v>
      </c>
      <c r="C11" s="168"/>
      <c r="D11" s="169">
        <f>2554.97+18.06+84.3+17.99+10.65</f>
        <v>2685.97</v>
      </c>
      <c r="E11" s="170">
        <f t="shared" si="0"/>
        <v>-724.69000000000051</v>
      </c>
      <c r="F11" s="171" t="s">
        <v>11</v>
      </c>
      <c r="G11" s="151"/>
    </row>
    <row r="12" spans="1:8" s="20" customFormat="1" ht="20.100000000000001" customHeight="1" x14ac:dyDescent="0.2">
      <c r="A12" s="172">
        <v>43326</v>
      </c>
      <c r="B12" s="173" t="str">
        <f t="shared" si="2"/>
        <v>星期二</v>
      </c>
      <c r="C12" s="59">
        <v>8500</v>
      </c>
      <c r="D12" s="59"/>
      <c r="E12" s="136">
        <f t="shared" si="0"/>
        <v>7775.3099999999995</v>
      </c>
      <c r="F12" s="61" t="s">
        <v>67</v>
      </c>
      <c r="G12" s="151"/>
      <c r="H12" s="22"/>
    </row>
    <row r="13" spans="1:8" s="20" customFormat="1" ht="20.100000000000001" customHeight="1" x14ac:dyDescent="0.2">
      <c r="A13" s="174">
        <v>43326</v>
      </c>
      <c r="B13" s="175" t="str">
        <f t="shared" si="2"/>
        <v>星期二</v>
      </c>
      <c r="C13" s="110"/>
      <c r="D13" s="110">
        <f>8649.11</f>
        <v>8649.11</v>
      </c>
      <c r="E13" s="125">
        <f t="shared" si="0"/>
        <v>-873.80000000000109</v>
      </c>
      <c r="F13" s="111" t="s">
        <v>68</v>
      </c>
      <c r="G13" s="151"/>
      <c r="H13" s="22"/>
    </row>
    <row r="14" spans="1:8" s="20" customFormat="1" ht="20.100000000000001" customHeight="1" x14ac:dyDescent="0.2">
      <c r="A14" s="156">
        <v>43328</v>
      </c>
      <c r="B14" s="176" t="str">
        <f t="shared" si="2"/>
        <v>星期四</v>
      </c>
      <c r="C14" s="35">
        <v>20000</v>
      </c>
      <c r="D14" s="35"/>
      <c r="E14" s="119">
        <f t="shared" si="0"/>
        <v>19126.199999999997</v>
      </c>
      <c r="F14" s="36" t="s">
        <v>12</v>
      </c>
      <c r="G14" s="151"/>
      <c r="H14" s="22"/>
    </row>
    <row r="15" spans="1:8" s="20" customFormat="1" ht="20.100000000000001" customHeight="1" x14ac:dyDescent="0.2">
      <c r="A15" s="158">
        <v>43328</v>
      </c>
      <c r="B15" s="177" t="str">
        <f t="shared" si="2"/>
        <v>星期四</v>
      </c>
      <c r="C15" s="38"/>
      <c r="D15" s="38">
        <v>9400</v>
      </c>
      <c r="E15" s="120">
        <f t="shared" si="0"/>
        <v>9726.1999999999971</v>
      </c>
      <c r="F15" s="41" t="s">
        <v>13</v>
      </c>
      <c r="G15" s="151"/>
      <c r="H15" s="22"/>
    </row>
    <row r="16" spans="1:8" s="20" customFormat="1" ht="20.100000000000001" customHeight="1" x14ac:dyDescent="0.2">
      <c r="A16" s="174">
        <v>43328</v>
      </c>
      <c r="B16" s="175" t="str">
        <f t="shared" si="2"/>
        <v>星期四</v>
      </c>
      <c r="C16" s="110"/>
      <c r="D16" s="110">
        <v>9540</v>
      </c>
      <c r="E16" s="125">
        <f t="shared" si="0"/>
        <v>186.19999999999709</v>
      </c>
      <c r="F16" s="111" t="s">
        <v>14</v>
      </c>
      <c r="G16" s="151"/>
      <c r="H16" s="22"/>
    </row>
    <row r="17" spans="1:8" s="23" customFormat="1" ht="20.100000000000001" customHeight="1" x14ac:dyDescent="0.2">
      <c r="A17" s="156">
        <v>43329</v>
      </c>
      <c r="B17" s="176" t="str">
        <f t="shared" si="2"/>
        <v>星期五</v>
      </c>
      <c r="C17" s="35"/>
      <c r="D17" s="35">
        <v>725</v>
      </c>
      <c r="E17" s="119">
        <f t="shared" si="0"/>
        <v>-538.80000000000291</v>
      </c>
      <c r="F17" s="36" t="s">
        <v>15</v>
      </c>
      <c r="G17" s="151"/>
      <c r="H17" s="22"/>
    </row>
    <row r="18" spans="1:8" s="23" customFormat="1" ht="20.100000000000001" customHeight="1" x14ac:dyDescent="0.2">
      <c r="A18" s="158">
        <v>43329</v>
      </c>
      <c r="B18" s="177" t="str">
        <f t="shared" si="2"/>
        <v>星期五</v>
      </c>
      <c r="C18" s="38"/>
      <c r="D18" s="38">
        <v>439.77</v>
      </c>
      <c r="E18" s="120">
        <f t="shared" si="0"/>
        <v>-978.57000000000289</v>
      </c>
      <c r="F18" s="41" t="s">
        <v>16</v>
      </c>
      <c r="G18" s="151"/>
      <c r="H18" s="22"/>
    </row>
    <row r="19" spans="1:8" s="23" customFormat="1" ht="20.100000000000001" customHeight="1" x14ac:dyDescent="0.2">
      <c r="A19" s="158">
        <v>43329</v>
      </c>
      <c r="B19" s="177" t="str">
        <f t="shared" si="2"/>
        <v>星期五</v>
      </c>
      <c r="C19" s="38">
        <v>83.97</v>
      </c>
      <c r="D19" s="38"/>
      <c r="E19" s="120">
        <f t="shared" si="0"/>
        <v>-894.60000000000286</v>
      </c>
      <c r="F19" s="41" t="s">
        <v>17</v>
      </c>
      <c r="G19" s="151"/>
      <c r="H19" s="22"/>
    </row>
    <row r="20" spans="1:8" s="23" customFormat="1" ht="20.100000000000001" customHeight="1" x14ac:dyDescent="0.2">
      <c r="A20" s="158">
        <v>43329</v>
      </c>
      <c r="B20" s="177" t="str">
        <f t="shared" si="2"/>
        <v>星期五</v>
      </c>
      <c r="C20" s="38"/>
      <c r="D20" s="38">
        <v>83.97</v>
      </c>
      <c r="E20" s="120">
        <f t="shared" si="0"/>
        <v>-978.57000000000289</v>
      </c>
      <c r="F20" s="41" t="s">
        <v>18</v>
      </c>
      <c r="G20" s="151"/>
      <c r="H20" s="22"/>
    </row>
    <row r="21" spans="1:8" s="23" customFormat="1" ht="20.100000000000001" customHeight="1" x14ac:dyDescent="0.2">
      <c r="A21" s="158">
        <v>43329</v>
      </c>
      <c r="B21" s="177" t="str">
        <f t="shared" si="2"/>
        <v>星期五</v>
      </c>
      <c r="C21" s="38">
        <v>90.76</v>
      </c>
      <c r="D21" s="38"/>
      <c r="E21" s="120">
        <f t="shared" si="0"/>
        <v>-887.8100000000029</v>
      </c>
      <c r="F21" s="41" t="s">
        <v>19</v>
      </c>
      <c r="G21" s="151"/>
      <c r="H21" s="22"/>
    </row>
    <row r="22" spans="1:8" s="23" customFormat="1" ht="20.100000000000001" customHeight="1" x14ac:dyDescent="0.2">
      <c r="A22" s="158">
        <v>43329</v>
      </c>
      <c r="B22" s="177" t="str">
        <f t="shared" si="2"/>
        <v>星期五</v>
      </c>
      <c r="C22" s="38"/>
      <c r="D22" s="38">
        <v>90.76</v>
      </c>
      <c r="E22" s="120">
        <f t="shared" si="0"/>
        <v>-978.57000000000289</v>
      </c>
      <c r="F22" s="41" t="s">
        <v>20</v>
      </c>
      <c r="G22" s="151"/>
      <c r="H22" s="22"/>
    </row>
    <row r="23" spans="1:8" s="20" customFormat="1" ht="20.100000000000001" customHeight="1" x14ac:dyDescent="0.2">
      <c r="A23" s="174">
        <v>43329</v>
      </c>
      <c r="B23" s="175" t="str">
        <f t="shared" si="2"/>
        <v>星期五</v>
      </c>
      <c r="C23" s="110">
        <v>29632</v>
      </c>
      <c r="D23" s="110"/>
      <c r="E23" s="125">
        <f t="shared" si="0"/>
        <v>28653.429999999997</v>
      </c>
      <c r="F23" s="111" t="s">
        <v>21</v>
      </c>
      <c r="G23" s="151"/>
      <c r="H23" s="22"/>
    </row>
    <row r="24" spans="1:8" s="20" customFormat="1" ht="20.100000000000001" customHeight="1" x14ac:dyDescent="0.2">
      <c r="A24" s="172">
        <v>43332</v>
      </c>
      <c r="B24" s="173" t="str">
        <f t="shared" si="2"/>
        <v>星期一</v>
      </c>
      <c r="C24" s="59"/>
      <c r="D24" s="59">
        <v>14000</v>
      </c>
      <c r="E24" s="136">
        <f t="shared" si="0"/>
        <v>14653.429999999997</v>
      </c>
      <c r="F24" s="61" t="s">
        <v>22</v>
      </c>
      <c r="G24" s="151"/>
      <c r="H24" s="22"/>
    </row>
    <row r="25" spans="1:8" ht="20.100000000000001" customHeight="1" x14ac:dyDescent="0.2">
      <c r="A25" s="178">
        <v>43333</v>
      </c>
      <c r="B25" s="179" t="str">
        <f t="shared" si="2"/>
        <v>星期二</v>
      </c>
      <c r="C25" s="42"/>
      <c r="D25" s="42">
        <v>200</v>
      </c>
      <c r="E25" s="120">
        <f t="shared" si="0"/>
        <v>14453.429999999997</v>
      </c>
      <c r="F25" s="43" t="s">
        <v>23</v>
      </c>
      <c r="G25" s="151"/>
    </row>
    <row r="26" spans="1:8" ht="20.100000000000001" customHeight="1" x14ac:dyDescent="0.2">
      <c r="A26" s="158">
        <v>43333</v>
      </c>
      <c r="B26" s="177" t="str">
        <f t="shared" si="2"/>
        <v>星期二</v>
      </c>
      <c r="C26" s="38"/>
      <c r="D26" s="38">
        <v>3000</v>
      </c>
      <c r="E26" s="120">
        <f t="shared" si="0"/>
        <v>11453.429999999997</v>
      </c>
      <c r="F26" s="41" t="s">
        <v>24</v>
      </c>
      <c r="G26" s="151"/>
    </row>
    <row r="27" spans="1:8" ht="20.100000000000001" customHeight="1" x14ac:dyDescent="0.2">
      <c r="A27" s="178">
        <v>43335</v>
      </c>
      <c r="B27" s="179" t="str">
        <f t="shared" si="2"/>
        <v>星期四</v>
      </c>
      <c r="C27" s="42">
        <v>17.920000000000002</v>
      </c>
      <c r="D27" s="42"/>
      <c r="E27" s="120">
        <f t="shared" si="0"/>
        <v>11471.349999999997</v>
      </c>
      <c r="F27" s="43" t="s">
        <v>17</v>
      </c>
      <c r="G27" s="151"/>
    </row>
    <row r="28" spans="1:8" ht="20.100000000000001" customHeight="1" x14ac:dyDescent="0.2">
      <c r="A28" s="178">
        <v>43335</v>
      </c>
      <c r="B28" s="179" t="str">
        <f t="shared" si="2"/>
        <v>星期四</v>
      </c>
      <c r="C28" s="42"/>
      <c r="D28" s="42">
        <v>17.920000000000002</v>
      </c>
      <c r="E28" s="120">
        <f t="shared" si="0"/>
        <v>11453.429999999997</v>
      </c>
      <c r="F28" s="43" t="s">
        <v>18</v>
      </c>
      <c r="G28" s="151"/>
    </row>
    <row r="29" spans="1:8" ht="20.100000000000001" customHeight="1" x14ac:dyDescent="0.2">
      <c r="A29" s="178">
        <v>43336</v>
      </c>
      <c r="B29" s="179" t="str">
        <f t="shared" si="2"/>
        <v>星期五</v>
      </c>
      <c r="C29" s="42">
        <f>60000*(1-0.3%*3-1.2%)</f>
        <v>58740</v>
      </c>
      <c r="D29" s="42"/>
      <c r="E29" s="120">
        <f t="shared" si="0"/>
        <v>70193.429999999993</v>
      </c>
      <c r="F29" s="43" t="s">
        <v>25</v>
      </c>
      <c r="G29" s="151"/>
    </row>
    <row r="30" spans="1:8" s="23" customFormat="1" ht="20.100000000000001" customHeight="1" x14ac:dyDescent="0.2">
      <c r="A30" s="178">
        <v>43336</v>
      </c>
      <c r="B30" s="179" t="str">
        <f t="shared" si="2"/>
        <v>星期五</v>
      </c>
      <c r="C30" s="63"/>
      <c r="D30" s="63">
        <v>13800</v>
      </c>
      <c r="E30" s="120">
        <f t="shared" si="0"/>
        <v>56393.429999999993</v>
      </c>
      <c r="F30" s="66" t="s">
        <v>26</v>
      </c>
      <c r="G30" s="151"/>
      <c r="H30" s="22"/>
    </row>
    <row r="31" spans="1:8" ht="20.100000000000001" customHeight="1" x14ac:dyDescent="0.2">
      <c r="A31" s="178">
        <v>43336</v>
      </c>
      <c r="B31" s="179" t="str">
        <f t="shared" si="2"/>
        <v>星期五</v>
      </c>
      <c r="C31" s="42">
        <v>10.65</v>
      </c>
      <c r="D31" s="42"/>
      <c r="E31" s="120">
        <f t="shared" si="0"/>
        <v>56404.079999999994</v>
      </c>
      <c r="F31" s="43" t="s">
        <v>27</v>
      </c>
      <c r="G31" s="151"/>
    </row>
    <row r="32" spans="1:8" ht="20.100000000000001" customHeight="1" x14ac:dyDescent="0.2">
      <c r="A32" s="178">
        <v>43336</v>
      </c>
      <c r="B32" s="179" t="str">
        <f t="shared" si="2"/>
        <v>星期五</v>
      </c>
      <c r="C32" s="42"/>
      <c r="D32" s="42">
        <v>10.65</v>
      </c>
      <c r="E32" s="120">
        <f t="shared" si="0"/>
        <v>56393.429999999993</v>
      </c>
      <c r="F32" s="43" t="s">
        <v>28</v>
      </c>
      <c r="G32" s="151"/>
    </row>
    <row r="33" spans="1:7" ht="20.100000000000001" customHeight="1" x14ac:dyDescent="0.2">
      <c r="A33" s="178">
        <v>43336</v>
      </c>
      <c r="B33" s="179" t="str">
        <f t="shared" si="2"/>
        <v>星期五</v>
      </c>
      <c r="C33" s="42">
        <v>133.75</v>
      </c>
      <c r="D33" s="42"/>
      <c r="E33" s="120">
        <f t="shared" si="0"/>
        <v>56527.179999999993</v>
      </c>
      <c r="F33" s="43" t="s">
        <v>29</v>
      </c>
      <c r="G33" s="151"/>
    </row>
    <row r="34" spans="1:7" ht="20.100000000000001" customHeight="1" x14ac:dyDescent="0.2">
      <c r="A34" s="178">
        <v>43340</v>
      </c>
      <c r="B34" s="179" t="str">
        <f t="shared" si="2"/>
        <v>星期二</v>
      </c>
      <c r="C34" s="42">
        <v>1168.2</v>
      </c>
      <c r="D34" s="42"/>
      <c r="E34" s="120">
        <f t="shared" si="0"/>
        <v>57695.37999999999</v>
      </c>
      <c r="F34" s="43" t="s">
        <v>30</v>
      </c>
      <c r="G34" s="151"/>
    </row>
    <row r="35" spans="1:7" ht="20.100000000000001" customHeight="1" x14ac:dyDescent="0.2">
      <c r="A35" s="178">
        <v>43341</v>
      </c>
      <c r="B35" s="179" t="str">
        <f t="shared" si="2"/>
        <v>星期三</v>
      </c>
      <c r="C35" s="42">
        <v>456.26</v>
      </c>
      <c r="D35" s="42"/>
      <c r="E35" s="120">
        <f t="shared" si="0"/>
        <v>58151.639999999992</v>
      </c>
      <c r="F35" s="43" t="s">
        <v>31</v>
      </c>
      <c r="G35" s="151"/>
    </row>
    <row r="36" spans="1:7" ht="20.100000000000001" customHeight="1" x14ac:dyDescent="0.2">
      <c r="A36" s="158">
        <v>43342</v>
      </c>
      <c r="B36" s="180" t="str">
        <f t="shared" si="2"/>
        <v>星期四</v>
      </c>
      <c r="C36" s="38"/>
      <c r="D36" s="38">
        <v>14000</v>
      </c>
      <c r="E36" s="120">
        <f t="shared" si="0"/>
        <v>44151.639999999992</v>
      </c>
      <c r="F36" s="41" t="s">
        <v>32</v>
      </c>
      <c r="G36" s="151"/>
    </row>
    <row r="37" spans="1:7" ht="20.100000000000001" customHeight="1" x14ac:dyDescent="0.2">
      <c r="A37" s="158">
        <v>43342</v>
      </c>
      <c r="B37" s="180" t="str">
        <f t="shared" si="2"/>
        <v>星期四</v>
      </c>
      <c r="C37" s="38"/>
      <c r="D37" s="38">
        <v>10000</v>
      </c>
      <c r="E37" s="120">
        <f t="shared" si="0"/>
        <v>34151.639999999992</v>
      </c>
      <c r="F37" s="41" t="s">
        <v>33</v>
      </c>
      <c r="G37" s="151"/>
    </row>
    <row r="38" spans="1:7" ht="20.100000000000001" customHeight="1" x14ac:dyDescent="0.2">
      <c r="A38" s="178">
        <v>43342</v>
      </c>
      <c r="B38" s="180" t="str">
        <f t="shared" si="2"/>
        <v>星期四</v>
      </c>
      <c r="C38" s="38"/>
      <c r="D38" s="39">
        <v>380</v>
      </c>
      <c r="E38" s="123">
        <f t="shared" si="0"/>
        <v>33771.639999999992</v>
      </c>
      <c r="F38" s="41" t="s">
        <v>34</v>
      </c>
      <c r="G38" s="151"/>
    </row>
    <row r="39" spans="1:7" ht="20.100000000000001" customHeight="1" x14ac:dyDescent="0.2">
      <c r="A39" s="178">
        <v>43342</v>
      </c>
      <c r="B39" s="180" t="str">
        <f t="shared" si="2"/>
        <v>星期四</v>
      </c>
      <c r="C39" s="42">
        <v>15.39</v>
      </c>
      <c r="D39" s="42"/>
      <c r="E39" s="120">
        <f t="shared" si="0"/>
        <v>33787.029999999992</v>
      </c>
      <c r="F39" s="43" t="s">
        <v>35</v>
      </c>
      <c r="G39" s="151"/>
    </row>
    <row r="40" spans="1:7" ht="20.100000000000001" customHeight="1" x14ac:dyDescent="0.2">
      <c r="A40" s="178">
        <v>43346</v>
      </c>
      <c r="B40" s="181" t="str">
        <f t="shared" si="2"/>
        <v>星期一</v>
      </c>
      <c r="C40" s="42"/>
      <c r="D40" s="42">
        <v>7000</v>
      </c>
      <c r="E40" s="120">
        <f t="shared" si="0"/>
        <v>26787.029999999992</v>
      </c>
      <c r="F40" s="43" t="s">
        <v>37</v>
      </c>
      <c r="G40" s="151"/>
    </row>
    <row r="41" spans="1:7" ht="20.100000000000001" customHeight="1" x14ac:dyDescent="0.2">
      <c r="A41" s="178">
        <v>43396</v>
      </c>
      <c r="B41" s="179" t="str">
        <f t="shared" si="2"/>
        <v>星期二</v>
      </c>
      <c r="C41" s="42"/>
      <c r="D41" s="42">
        <v>1500</v>
      </c>
      <c r="E41" s="120">
        <f t="shared" si="0"/>
        <v>25287.029999999992</v>
      </c>
      <c r="F41" s="43" t="s">
        <v>63</v>
      </c>
      <c r="G41" s="151"/>
    </row>
    <row r="42" spans="1:7" ht="20.100000000000001" customHeight="1" x14ac:dyDescent="0.2">
      <c r="A42" s="129" t="s">
        <v>64</v>
      </c>
      <c r="B42" s="182" t="s">
        <v>64</v>
      </c>
      <c r="C42" s="54"/>
      <c r="D42" s="54">
        <v>4200</v>
      </c>
      <c r="E42" s="125">
        <f t="shared" si="0"/>
        <v>21087.029999999992</v>
      </c>
      <c r="F42" s="56" t="s">
        <v>65</v>
      </c>
    </row>
    <row r="43" spans="1:7" ht="20.100000000000001" customHeight="1" x14ac:dyDescent="0.2">
      <c r="E43" s="126"/>
    </row>
    <row r="44" spans="1:7" ht="20.100000000000001" customHeight="1" x14ac:dyDescent="0.2">
      <c r="E44" s="126"/>
    </row>
    <row r="45" spans="1:7" ht="20.100000000000001" customHeight="1" x14ac:dyDescent="0.2">
      <c r="E45" s="126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0" sqref="D10"/>
    </sheetView>
  </sheetViews>
  <sheetFormatPr defaultColWidth="9" defaultRowHeight="24" customHeight="1" x14ac:dyDescent="0.2"/>
  <cols>
    <col min="1" max="1" width="6.375" customWidth="1"/>
    <col min="2" max="2" width="7.375" customWidth="1"/>
    <col min="3" max="3" width="8.375" customWidth="1"/>
    <col min="4" max="4" width="11.625" customWidth="1"/>
    <col min="5" max="5" width="58.25" customWidth="1"/>
  </cols>
  <sheetData>
    <row r="1" spans="1:5" ht="24" customHeight="1" x14ac:dyDescent="0.2">
      <c r="A1" s="230" t="s">
        <v>0</v>
      </c>
      <c r="B1" s="230"/>
      <c r="C1" s="230"/>
      <c r="D1" s="231"/>
      <c r="E1" s="230"/>
    </row>
    <row r="2" spans="1:5" ht="24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24" customHeight="1" x14ac:dyDescent="0.2">
      <c r="A3" s="140">
        <v>8.6999999999999993</v>
      </c>
      <c r="B3" s="68"/>
      <c r="C3" s="141">
        <v>1.7</v>
      </c>
      <c r="D3" s="142">
        <v>5342.58</v>
      </c>
      <c r="E3" s="70"/>
    </row>
    <row r="4" spans="1:5" ht="24" customHeight="1" x14ac:dyDescent="0.2">
      <c r="A4" s="143">
        <v>8.8000000000000007</v>
      </c>
      <c r="B4" s="132"/>
      <c r="C4" s="144">
        <v>0.44</v>
      </c>
      <c r="D4" s="128">
        <f t="shared" ref="D4:D39" si="0">D3+B4-C4</f>
        <v>5342.14</v>
      </c>
      <c r="E4" s="134" t="s">
        <v>80</v>
      </c>
    </row>
    <row r="5" spans="1:5" ht="24" customHeight="1" x14ac:dyDescent="0.2">
      <c r="A5" s="221" t="s">
        <v>81</v>
      </c>
      <c r="B5" s="141"/>
      <c r="C5" s="141">
        <v>20</v>
      </c>
      <c r="D5" s="142">
        <f t="shared" si="0"/>
        <v>5322.14</v>
      </c>
      <c r="E5" s="75" t="s">
        <v>82</v>
      </c>
    </row>
    <row r="6" spans="1:5" ht="24" customHeight="1" x14ac:dyDescent="0.2">
      <c r="A6" s="222" t="s">
        <v>83</v>
      </c>
      <c r="B6" s="59">
        <v>600</v>
      </c>
      <c r="C6" s="59"/>
      <c r="D6" s="136">
        <f t="shared" si="0"/>
        <v>5922.14</v>
      </c>
      <c r="E6" s="61" t="s">
        <v>78</v>
      </c>
    </row>
    <row r="7" spans="1:5" ht="24" customHeight="1" x14ac:dyDescent="0.2">
      <c r="A7" s="223" t="s">
        <v>83</v>
      </c>
      <c r="B7" s="38"/>
      <c r="C7" s="63">
        <f>2461.13+624.09+932.4</f>
        <v>4017.6200000000003</v>
      </c>
      <c r="D7" s="123">
        <f t="shared" si="0"/>
        <v>1904.52</v>
      </c>
      <c r="E7" s="41" t="s">
        <v>10</v>
      </c>
    </row>
    <row r="8" spans="1:5" ht="24" customHeight="1" x14ac:dyDescent="0.2">
      <c r="A8" s="223" t="s">
        <v>83</v>
      </c>
      <c r="B8" s="42"/>
      <c r="C8" s="146">
        <f>2554.97+18.06+84.3+17.99+10.65</f>
        <v>2685.97</v>
      </c>
      <c r="D8" s="123">
        <f t="shared" si="0"/>
        <v>-781.44999999999982</v>
      </c>
      <c r="E8" s="41" t="s">
        <v>11</v>
      </c>
    </row>
    <row r="9" spans="1:5" ht="24" customHeight="1" x14ac:dyDescent="0.2">
      <c r="A9" s="223" t="s">
        <v>83</v>
      </c>
      <c r="B9" s="38"/>
      <c r="C9" s="38">
        <v>4000</v>
      </c>
      <c r="D9" s="120">
        <f t="shared" si="0"/>
        <v>-4781.45</v>
      </c>
      <c r="E9" s="41" t="s">
        <v>66</v>
      </c>
    </row>
    <row r="10" spans="1:5" ht="24" customHeight="1" x14ac:dyDescent="0.2">
      <c r="A10" s="223" t="s">
        <v>83</v>
      </c>
      <c r="B10" s="38"/>
      <c r="C10" s="38">
        <v>1626</v>
      </c>
      <c r="D10" s="120">
        <f t="shared" si="0"/>
        <v>-6407.45</v>
      </c>
      <c r="E10" s="41" t="s">
        <v>73</v>
      </c>
    </row>
    <row r="11" spans="1:5" ht="24" customHeight="1" x14ac:dyDescent="0.2">
      <c r="A11" s="223" t="s">
        <v>83</v>
      </c>
      <c r="B11" s="38">
        <v>181.8</v>
      </c>
      <c r="C11" s="38"/>
      <c r="D11" s="120">
        <f t="shared" si="0"/>
        <v>-6225.65</v>
      </c>
      <c r="E11" s="41" t="s">
        <v>77</v>
      </c>
    </row>
    <row r="12" spans="1:5" ht="24" customHeight="1" x14ac:dyDescent="0.2">
      <c r="A12" s="112">
        <v>8.1300000000000008</v>
      </c>
      <c r="B12" s="38"/>
      <c r="C12" s="38">
        <f>8649.11</f>
        <v>8649.11</v>
      </c>
      <c r="D12" s="120">
        <f t="shared" si="0"/>
        <v>-14874.76</v>
      </c>
      <c r="E12" s="41" t="s">
        <v>68</v>
      </c>
    </row>
    <row r="13" spans="1:5" ht="24" customHeight="1" x14ac:dyDescent="0.2">
      <c r="A13" s="112">
        <v>8.16</v>
      </c>
      <c r="B13" s="38"/>
      <c r="C13" s="38">
        <v>9400</v>
      </c>
      <c r="D13" s="120">
        <f t="shared" si="0"/>
        <v>-24274.760000000002</v>
      </c>
      <c r="E13" s="41" t="s">
        <v>13</v>
      </c>
    </row>
    <row r="14" spans="1:5" ht="24" customHeight="1" x14ac:dyDescent="0.2">
      <c r="A14" s="112">
        <v>8.16</v>
      </c>
      <c r="B14" s="38"/>
      <c r="C14" s="38">
        <v>9540</v>
      </c>
      <c r="D14" s="120">
        <f t="shared" si="0"/>
        <v>-33814.76</v>
      </c>
      <c r="E14" s="41" t="s">
        <v>14</v>
      </c>
    </row>
    <row r="15" spans="1:5" ht="24" customHeight="1" x14ac:dyDescent="0.2">
      <c r="A15" s="223" t="s">
        <v>84</v>
      </c>
      <c r="B15" s="38"/>
      <c r="C15" s="38">
        <v>725</v>
      </c>
      <c r="D15" s="120">
        <f t="shared" si="0"/>
        <v>-34539.760000000002</v>
      </c>
      <c r="E15" s="41" t="s">
        <v>15</v>
      </c>
    </row>
    <row r="16" spans="1:5" ht="24" customHeight="1" x14ac:dyDescent="0.2">
      <c r="A16" s="223" t="s">
        <v>84</v>
      </c>
      <c r="B16" s="38">
        <v>29632</v>
      </c>
      <c r="C16" s="38"/>
      <c r="D16" s="120">
        <f t="shared" si="0"/>
        <v>-4907.760000000002</v>
      </c>
      <c r="E16" s="41" t="s">
        <v>21</v>
      </c>
    </row>
    <row r="17" spans="1:5" ht="24" customHeight="1" x14ac:dyDescent="0.2">
      <c r="A17" s="112">
        <v>8.17</v>
      </c>
      <c r="B17" s="38"/>
      <c r="C17" s="38">
        <v>439.77</v>
      </c>
      <c r="D17" s="120">
        <f t="shared" si="0"/>
        <v>-5347.5300000000025</v>
      </c>
      <c r="E17" s="41" t="s">
        <v>16</v>
      </c>
    </row>
    <row r="18" spans="1:5" ht="24" customHeight="1" x14ac:dyDescent="0.2">
      <c r="A18" s="112">
        <v>8.17</v>
      </c>
      <c r="B18" s="38">
        <v>83.97</v>
      </c>
      <c r="C18" s="38"/>
      <c r="D18" s="120">
        <f t="shared" si="0"/>
        <v>-5263.5600000000022</v>
      </c>
      <c r="E18" s="41" t="s">
        <v>17</v>
      </c>
    </row>
    <row r="19" spans="1:5" ht="24" customHeight="1" x14ac:dyDescent="0.2">
      <c r="A19" s="112">
        <v>8.17</v>
      </c>
      <c r="B19" s="38"/>
      <c r="C19" s="38">
        <v>83.97</v>
      </c>
      <c r="D19" s="120">
        <f t="shared" si="0"/>
        <v>-5347.5300000000025</v>
      </c>
      <c r="E19" s="41" t="s">
        <v>18</v>
      </c>
    </row>
    <row r="20" spans="1:5" ht="24" customHeight="1" x14ac:dyDescent="0.2">
      <c r="A20" s="112">
        <v>8.19</v>
      </c>
      <c r="B20" s="38">
        <v>90.76</v>
      </c>
      <c r="C20" s="38"/>
      <c r="D20" s="120">
        <f t="shared" si="0"/>
        <v>-5256.7700000000023</v>
      </c>
      <c r="E20" s="41" t="s">
        <v>19</v>
      </c>
    </row>
    <row r="21" spans="1:5" ht="24" customHeight="1" x14ac:dyDescent="0.2">
      <c r="A21" s="112">
        <v>8.19</v>
      </c>
      <c r="B21" s="38"/>
      <c r="C21" s="38">
        <v>90.76</v>
      </c>
      <c r="D21" s="120">
        <f t="shared" si="0"/>
        <v>-5347.5300000000025</v>
      </c>
      <c r="E21" s="41" t="s">
        <v>20</v>
      </c>
    </row>
    <row r="22" spans="1:5" ht="24" customHeight="1" x14ac:dyDescent="0.2">
      <c r="A22" s="224" t="s">
        <v>85</v>
      </c>
      <c r="B22" s="63"/>
      <c r="C22" s="63">
        <v>13800</v>
      </c>
      <c r="D22" s="120">
        <f t="shared" si="0"/>
        <v>-19147.530000000002</v>
      </c>
      <c r="E22" s="66" t="s">
        <v>26</v>
      </c>
    </row>
    <row r="23" spans="1:5" ht="24" customHeight="1" x14ac:dyDescent="0.2">
      <c r="A23" s="52">
        <v>8.2100000000000009</v>
      </c>
      <c r="B23" s="42"/>
      <c r="C23" s="42">
        <v>200</v>
      </c>
      <c r="D23" s="120">
        <f t="shared" si="0"/>
        <v>-19347.530000000002</v>
      </c>
      <c r="E23" s="43" t="s">
        <v>23</v>
      </c>
    </row>
    <row r="24" spans="1:5" ht="24" customHeight="1" x14ac:dyDescent="0.2">
      <c r="A24" s="112">
        <v>8.2100000000000009</v>
      </c>
      <c r="B24" s="38"/>
      <c r="C24" s="38">
        <v>3000</v>
      </c>
      <c r="D24" s="120">
        <f t="shared" si="0"/>
        <v>-22347.530000000002</v>
      </c>
      <c r="E24" s="41" t="s">
        <v>24</v>
      </c>
    </row>
    <row r="25" spans="1:5" ht="24" customHeight="1" x14ac:dyDescent="0.2">
      <c r="A25" s="52">
        <v>8.23</v>
      </c>
      <c r="B25" s="42">
        <v>17.920000000000002</v>
      </c>
      <c r="C25" s="42"/>
      <c r="D25" s="120">
        <f t="shared" si="0"/>
        <v>-22329.610000000004</v>
      </c>
      <c r="E25" s="43" t="s">
        <v>17</v>
      </c>
    </row>
    <row r="26" spans="1:5" ht="24" customHeight="1" x14ac:dyDescent="0.2">
      <c r="A26" s="52">
        <v>8.23</v>
      </c>
      <c r="B26" s="42"/>
      <c r="C26" s="42">
        <v>17.920000000000002</v>
      </c>
      <c r="D26" s="120">
        <f t="shared" si="0"/>
        <v>-22347.530000000002</v>
      </c>
      <c r="E26" s="43" t="s">
        <v>18</v>
      </c>
    </row>
    <row r="27" spans="1:5" ht="24" customHeight="1" x14ac:dyDescent="0.2">
      <c r="A27" s="224" t="s">
        <v>86</v>
      </c>
      <c r="B27" s="42">
        <f>60000*(1-0.3%*3-1.2%)</f>
        <v>58740</v>
      </c>
      <c r="C27" s="42"/>
      <c r="D27" s="120">
        <f t="shared" si="0"/>
        <v>36392.47</v>
      </c>
      <c r="E27" s="43" t="s">
        <v>25</v>
      </c>
    </row>
    <row r="28" spans="1:5" ht="24" customHeight="1" x14ac:dyDescent="0.2">
      <c r="A28" s="52">
        <v>8.25</v>
      </c>
      <c r="B28" s="42">
        <v>10.65</v>
      </c>
      <c r="C28" s="42"/>
      <c r="D28" s="120">
        <f t="shared" si="0"/>
        <v>36403.120000000003</v>
      </c>
      <c r="E28" s="43" t="s">
        <v>27</v>
      </c>
    </row>
    <row r="29" spans="1:5" ht="24" customHeight="1" x14ac:dyDescent="0.2">
      <c r="A29" s="52">
        <v>8.25</v>
      </c>
      <c r="B29" s="42"/>
      <c r="C29" s="42">
        <v>10.65</v>
      </c>
      <c r="D29" s="120">
        <f t="shared" si="0"/>
        <v>36392.47</v>
      </c>
      <c r="E29" s="43" t="s">
        <v>28</v>
      </c>
    </row>
    <row r="30" spans="1:5" ht="24" customHeight="1" x14ac:dyDescent="0.2">
      <c r="A30" s="52">
        <v>8.25</v>
      </c>
      <c r="B30" s="42">
        <v>133.75</v>
      </c>
      <c r="C30" s="42"/>
      <c r="D30" s="120">
        <f t="shared" si="0"/>
        <v>36526.22</v>
      </c>
      <c r="E30" s="43" t="s">
        <v>29</v>
      </c>
    </row>
    <row r="31" spans="1:5" ht="24" customHeight="1" x14ac:dyDescent="0.2">
      <c r="A31" s="52">
        <v>8.2799999999999994</v>
      </c>
      <c r="B31" s="42">
        <v>1168.2</v>
      </c>
      <c r="C31" s="42"/>
      <c r="D31" s="120">
        <f t="shared" si="0"/>
        <v>37694.42</v>
      </c>
      <c r="E31" s="43" t="s">
        <v>30</v>
      </c>
    </row>
    <row r="32" spans="1:5" ht="24" customHeight="1" x14ac:dyDescent="0.2">
      <c r="A32" s="52">
        <v>8.2899999999999991</v>
      </c>
      <c r="B32" s="42">
        <v>456.26</v>
      </c>
      <c r="C32" s="42"/>
      <c r="D32" s="120">
        <f t="shared" si="0"/>
        <v>38150.68</v>
      </c>
      <c r="E32" s="43" t="s">
        <v>31</v>
      </c>
    </row>
    <row r="33" spans="1:5" ht="24" customHeight="1" x14ac:dyDescent="0.2">
      <c r="A33" s="108" t="s">
        <v>87</v>
      </c>
      <c r="B33" s="38"/>
      <c r="C33" s="38">
        <v>14000</v>
      </c>
      <c r="D33" s="120">
        <f t="shared" si="0"/>
        <v>24150.68</v>
      </c>
      <c r="E33" s="41" t="s">
        <v>32</v>
      </c>
    </row>
    <row r="34" spans="1:5" ht="24" customHeight="1" x14ac:dyDescent="0.2">
      <c r="A34" s="108" t="s">
        <v>87</v>
      </c>
      <c r="B34" s="38"/>
      <c r="C34" s="38">
        <v>10000</v>
      </c>
      <c r="D34" s="120">
        <f t="shared" si="0"/>
        <v>14150.68</v>
      </c>
      <c r="E34" s="41" t="s">
        <v>33</v>
      </c>
    </row>
    <row r="35" spans="1:5" ht="24" customHeight="1" x14ac:dyDescent="0.2">
      <c r="A35" s="37" t="s">
        <v>87</v>
      </c>
      <c r="B35" s="38"/>
      <c r="C35" s="39">
        <v>380</v>
      </c>
      <c r="D35" s="123">
        <f t="shared" si="0"/>
        <v>13770.68</v>
      </c>
      <c r="E35" s="41" t="s">
        <v>34</v>
      </c>
    </row>
    <row r="36" spans="1:5" ht="24" customHeight="1" x14ac:dyDescent="0.2">
      <c r="A36" s="37" t="s">
        <v>87</v>
      </c>
      <c r="B36" s="42">
        <v>15.39</v>
      </c>
      <c r="C36" s="42"/>
      <c r="D36" s="120">
        <f t="shared" si="0"/>
        <v>13786.07</v>
      </c>
      <c r="E36" s="43" t="s">
        <v>35</v>
      </c>
    </row>
    <row r="37" spans="1:5" ht="24" customHeight="1" x14ac:dyDescent="0.2">
      <c r="A37" s="37" t="s">
        <v>88</v>
      </c>
      <c r="B37" s="42"/>
      <c r="C37" s="42">
        <v>7000</v>
      </c>
      <c r="D37" s="120">
        <f t="shared" si="0"/>
        <v>6786.07</v>
      </c>
      <c r="E37" s="43" t="s">
        <v>37</v>
      </c>
    </row>
    <row r="38" spans="1:5" ht="24" customHeight="1" x14ac:dyDescent="0.2">
      <c r="A38" s="225" t="s">
        <v>89</v>
      </c>
      <c r="B38" s="42"/>
      <c r="C38" s="42">
        <v>1500</v>
      </c>
      <c r="D38" s="120">
        <f t="shared" si="0"/>
        <v>5286.07</v>
      </c>
      <c r="E38" s="43" t="s">
        <v>63</v>
      </c>
    </row>
    <row r="39" spans="1:5" ht="24" customHeight="1" x14ac:dyDescent="0.2">
      <c r="A39" s="124" t="s">
        <v>64</v>
      </c>
      <c r="B39" s="54"/>
      <c r="C39" s="54">
        <v>4200</v>
      </c>
      <c r="D39" s="125">
        <f t="shared" si="0"/>
        <v>1086.0699999999997</v>
      </c>
      <c r="E39" s="56" t="s">
        <v>65</v>
      </c>
    </row>
  </sheetData>
  <mergeCells count="1">
    <mergeCell ref="A1:E1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E10" sqref="E10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40">
        <v>8.6999999999999993</v>
      </c>
      <c r="B3" s="68"/>
      <c r="C3" s="141">
        <v>1.7</v>
      </c>
      <c r="D3" s="142">
        <v>5342.58</v>
      </c>
      <c r="E3" s="70"/>
    </row>
    <row r="4" spans="1:5" ht="18.95" customHeight="1" x14ac:dyDescent="0.2">
      <c r="A4" s="143">
        <v>8.8000000000000007</v>
      </c>
      <c r="B4" s="132"/>
      <c r="C4" s="144">
        <v>0.44</v>
      </c>
      <c r="D4" s="145">
        <f t="shared" ref="D4:D39" si="0">D3+B4-C4</f>
        <v>5342.14</v>
      </c>
      <c r="E4" s="134" t="s">
        <v>80</v>
      </c>
    </row>
    <row r="5" spans="1:5" s="23" customFormat="1" ht="18.95" customHeight="1" x14ac:dyDescent="0.2">
      <c r="A5" s="226" t="s">
        <v>81</v>
      </c>
      <c r="B5" s="35">
        <v>600</v>
      </c>
      <c r="C5" s="35"/>
      <c r="D5" s="119">
        <f t="shared" si="0"/>
        <v>5942.14</v>
      </c>
      <c r="E5" s="36" t="s">
        <v>78</v>
      </c>
    </row>
    <row r="6" spans="1:5" ht="18.95" customHeight="1" x14ac:dyDescent="0.2">
      <c r="A6" s="223" t="s">
        <v>81</v>
      </c>
      <c r="B6" s="38"/>
      <c r="C6" s="63">
        <f>2461.13+624.09+932.4</f>
        <v>4017.6200000000003</v>
      </c>
      <c r="D6" s="123">
        <f t="shared" si="0"/>
        <v>1924.52</v>
      </c>
      <c r="E6" s="41" t="s">
        <v>10</v>
      </c>
    </row>
    <row r="7" spans="1:5" ht="18.95" customHeight="1" x14ac:dyDescent="0.2">
      <c r="A7" s="223" t="s">
        <v>81</v>
      </c>
      <c r="B7" s="42"/>
      <c r="C7" s="146">
        <f>2554.97+18.06+84.3+17.99+10.65</f>
        <v>2685.97</v>
      </c>
      <c r="D7" s="123">
        <f t="shared" si="0"/>
        <v>-761.44999999999982</v>
      </c>
      <c r="E7" s="41" t="s">
        <v>11</v>
      </c>
    </row>
    <row r="8" spans="1:5" s="23" customFormat="1" ht="18.95" customHeight="1" x14ac:dyDescent="0.2">
      <c r="A8" s="223" t="s">
        <v>81</v>
      </c>
      <c r="B8" s="38"/>
      <c r="C8" s="38">
        <v>20</v>
      </c>
      <c r="D8" s="120">
        <f t="shared" si="0"/>
        <v>-781.44999999999982</v>
      </c>
      <c r="E8" s="41" t="s">
        <v>82</v>
      </c>
    </row>
    <row r="9" spans="1:5" s="23" customFormat="1" ht="18.95" customHeight="1" x14ac:dyDescent="0.2">
      <c r="A9" s="223" t="s">
        <v>83</v>
      </c>
      <c r="B9" s="38"/>
      <c r="C9" s="38">
        <v>4000</v>
      </c>
      <c r="D9" s="120">
        <f t="shared" si="0"/>
        <v>-4781.45</v>
      </c>
      <c r="E9" s="41" t="s">
        <v>66</v>
      </c>
    </row>
    <row r="10" spans="1:5" s="23" customFormat="1" ht="18.95" customHeight="1" x14ac:dyDescent="0.2">
      <c r="A10" s="223" t="s">
        <v>83</v>
      </c>
      <c r="B10" s="38"/>
      <c r="C10" s="38">
        <v>1626</v>
      </c>
      <c r="D10" s="120">
        <f t="shared" si="0"/>
        <v>-6407.45</v>
      </c>
      <c r="E10" s="41" t="s">
        <v>73</v>
      </c>
    </row>
    <row r="11" spans="1:5" s="20" customFormat="1" ht="18.95" customHeight="1" x14ac:dyDescent="0.2">
      <c r="A11" s="223" t="s">
        <v>83</v>
      </c>
      <c r="B11" s="38">
        <v>181.8</v>
      </c>
      <c r="C11" s="38"/>
      <c r="D11" s="120">
        <f t="shared" si="0"/>
        <v>-6225.65</v>
      </c>
      <c r="E11" s="41" t="s">
        <v>77</v>
      </c>
    </row>
    <row r="12" spans="1:5" s="20" customFormat="1" ht="18.95" customHeight="1" x14ac:dyDescent="0.2">
      <c r="A12" s="112">
        <v>8.1300000000000008</v>
      </c>
      <c r="B12" s="38"/>
      <c r="C12" s="38">
        <f>8649.11</f>
        <v>8649.11</v>
      </c>
      <c r="D12" s="120">
        <f t="shared" si="0"/>
        <v>-14874.76</v>
      </c>
      <c r="E12" s="41" t="s">
        <v>68</v>
      </c>
    </row>
    <row r="13" spans="1:5" s="20" customFormat="1" ht="18.95" customHeight="1" x14ac:dyDescent="0.2">
      <c r="A13" s="112">
        <v>8.16</v>
      </c>
      <c r="B13" s="38"/>
      <c r="C13" s="38">
        <v>9400</v>
      </c>
      <c r="D13" s="120">
        <f t="shared" si="0"/>
        <v>-24274.760000000002</v>
      </c>
      <c r="E13" s="41" t="s">
        <v>13</v>
      </c>
    </row>
    <row r="14" spans="1:5" s="20" customFormat="1" ht="18.95" customHeight="1" x14ac:dyDescent="0.2">
      <c r="A14" s="112">
        <v>8.16</v>
      </c>
      <c r="B14" s="38"/>
      <c r="C14" s="38">
        <v>9540</v>
      </c>
      <c r="D14" s="120">
        <f t="shared" si="0"/>
        <v>-33814.76</v>
      </c>
      <c r="E14" s="41" t="s">
        <v>14</v>
      </c>
    </row>
    <row r="15" spans="1:5" s="23" customFormat="1" ht="18.95" customHeight="1" x14ac:dyDescent="0.2">
      <c r="A15" s="223" t="s">
        <v>84</v>
      </c>
      <c r="B15" s="38"/>
      <c r="C15" s="38">
        <v>725</v>
      </c>
      <c r="D15" s="120">
        <f t="shared" si="0"/>
        <v>-34539.760000000002</v>
      </c>
      <c r="E15" s="41" t="s">
        <v>15</v>
      </c>
    </row>
    <row r="16" spans="1:5" s="20" customFormat="1" ht="18.95" customHeight="1" x14ac:dyDescent="0.2">
      <c r="A16" s="223" t="s">
        <v>84</v>
      </c>
      <c r="B16" s="38">
        <v>29632</v>
      </c>
      <c r="C16" s="38"/>
      <c r="D16" s="120">
        <f t="shared" si="0"/>
        <v>-4907.760000000002</v>
      </c>
      <c r="E16" s="41" t="s">
        <v>21</v>
      </c>
    </row>
    <row r="17" spans="1:5" s="23" customFormat="1" ht="18.95" customHeight="1" x14ac:dyDescent="0.2">
      <c r="A17" s="112">
        <v>8.17</v>
      </c>
      <c r="B17" s="38"/>
      <c r="C17" s="38">
        <v>439.77</v>
      </c>
      <c r="D17" s="120">
        <f t="shared" si="0"/>
        <v>-5347.5300000000025</v>
      </c>
      <c r="E17" s="41" t="s">
        <v>16</v>
      </c>
    </row>
    <row r="18" spans="1:5" s="23" customFormat="1" ht="18.95" customHeight="1" x14ac:dyDescent="0.2">
      <c r="A18" s="112">
        <v>8.17</v>
      </c>
      <c r="B18" s="38">
        <v>83.97</v>
      </c>
      <c r="C18" s="38"/>
      <c r="D18" s="120">
        <f t="shared" si="0"/>
        <v>-5263.5600000000022</v>
      </c>
      <c r="E18" s="41" t="s">
        <v>17</v>
      </c>
    </row>
    <row r="19" spans="1:5" s="23" customFormat="1" ht="18.95" customHeight="1" x14ac:dyDescent="0.2">
      <c r="A19" s="112">
        <v>8.17</v>
      </c>
      <c r="B19" s="38"/>
      <c r="C19" s="38">
        <v>83.97</v>
      </c>
      <c r="D19" s="120">
        <f t="shared" si="0"/>
        <v>-5347.5300000000025</v>
      </c>
      <c r="E19" s="41" t="s">
        <v>18</v>
      </c>
    </row>
    <row r="20" spans="1:5" s="23" customFormat="1" ht="18.95" customHeight="1" x14ac:dyDescent="0.2">
      <c r="A20" s="112">
        <v>8.19</v>
      </c>
      <c r="B20" s="38">
        <v>90.76</v>
      </c>
      <c r="C20" s="38"/>
      <c r="D20" s="120">
        <f t="shared" si="0"/>
        <v>-5256.7700000000023</v>
      </c>
      <c r="E20" s="41" t="s">
        <v>19</v>
      </c>
    </row>
    <row r="21" spans="1:5" s="23" customFormat="1" ht="18.95" customHeight="1" x14ac:dyDescent="0.2">
      <c r="A21" s="112">
        <v>8.19</v>
      </c>
      <c r="B21" s="38"/>
      <c r="C21" s="38">
        <v>90.76</v>
      </c>
      <c r="D21" s="120">
        <f t="shared" si="0"/>
        <v>-5347.5300000000025</v>
      </c>
      <c r="E21" s="41" t="s">
        <v>20</v>
      </c>
    </row>
    <row r="22" spans="1:5" s="23" customFormat="1" ht="18.95" customHeight="1" x14ac:dyDescent="0.2">
      <c r="A22" s="224" t="s">
        <v>85</v>
      </c>
      <c r="B22" s="63"/>
      <c r="C22" s="63">
        <v>13800</v>
      </c>
      <c r="D22" s="120">
        <f t="shared" si="0"/>
        <v>-19147.530000000002</v>
      </c>
      <c r="E22" s="66" t="s">
        <v>26</v>
      </c>
    </row>
    <row r="23" spans="1:5" ht="18.95" customHeight="1" x14ac:dyDescent="0.2">
      <c r="A23" s="52">
        <v>8.2100000000000009</v>
      </c>
      <c r="B23" s="42"/>
      <c r="C23" s="42">
        <v>200</v>
      </c>
      <c r="D23" s="120">
        <f t="shared" si="0"/>
        <v>-19347.530000000002</v>
      </c>
      <c r="E23" s="43" t="s">
        <v>23</v>
      </c>
    </row>
    <row r="24" spans="1:5" ht="18.95" customHeight="1" x14ac:dyDescent="0.2">
      <c r="A24" s="112">
        <v>8.2100000000000009</v>
      </c>
      <c r="B24" s="38"/>
      <c r="C24" s="38">
        <v>3000</v>
      </c>
      <c r="D24" s="120">
        <f t="shared" si="0"/>
        <v>-22347.530000000002</v>
      </c>
      <c r="E24" s="41" t="s">
        <v>24</v>
      </c>
    </row>
    <row r="25" spans="1:5" ht="18.95" customHeight="1" x14ac:dyDescent="0.2">
      <c r="A25" s="52">
        <v>8.23</v>
      </c>
      <c r="B25" s="42">
        <v>17.920000000000002</v>
      </c>
      <c r="C25" s="42"/>
      <c r="D25" s="120">
        <f t="shared" si="0"/>
        <v>-22329.610000000004</v>
      </c>
      <c r="E25" s="43" t="s">
        <v>17</v>
      </c>
    </row>
    <row r="26" spans="1:5" ht="18.95" customHeight="1" x14ac:dyDescent="0.2">
      <c r="A26" s="52">
        <v>8.23</v>
      </c>
      <c r="B26" s="42"/>
      <c r="C26" s="42">
        <v>17.920000000000002</v>
      </c>
      <c r="D26" s="120">
        <f t="shared" si="0"/>
        <v>-22347.530000000002</v>
      </c>
      <c r="E26" s="43" t="s">
        <v>18</v>
      </c>
    </row>
    <row r="27" spans="1:5" ht="18.95" customHeight="1" x14ac:dyDescent="0.2">
      <c r="A27" s="224" t="s">
        <v>86</v>
      </c>
      <c r="B27" s="42">
        <f>60000*(1-0.3%*3-1.2%)</f>
        <v>58740</v>
      </c>
      <c r="C27" s="42"/>
      <c r="D27" s="120">
        <f t="shared" si="0"/>
        <v>36392.47</v>
      </c>
      <c r="E27" s="43" t="s">
        <v>25</v>
      </c>
    </row>
    <row r="28" spans="1:5" ht="18.95" customHeight="1" x14ac:dyDescent="0.2">
      <c r="A28" s="52">
        <v>8.25</v>
      </c>
      <c r="B28" s="42">
        <v>10.65</v>
      </c>
      <c r="C28" s="42"/>
      <c r="D28" s="120">
        <f t="shared" si="0"/>
        <v>36403.120000000003</v>
      </c>
      <c r="E28" s="43" t="s">
        <v>27</v>
      </c>
    </row>
    <row r="29" spans="1:5" ht="18.95" customHeight="1" x14ac:dyDescent="0.2">
      <c r="A29" s="52">
        <v>8.25</v>
      </c>
      <c r="B29" s="42"/>
      <c r="C29" s="42">
        <v>10.65</v>
      </c>
      <c r="D29" s="120">
        <f t="shared" si="0"/>
        <v>36392.47</v>
      </c>
      <c r="E29" s="43" t="s">
        <v>28</v>
      </c>
    </row>
    <row r="30" spans="1:5" ht="18.95" customHeight="1" x14ac:dyDescent="0.2">
      <c r="A30" s="52">
        <v>8.25</v>
      </c>
      <c r="B30" s="42">
        <v>133.75</v>
      </c>
      <c r="C30" s="42"/>
      <c r="D30" s="120">
        <f t="shared" si="0"/>
        <v>36526.22</v>
      </c>
      <c r="E30" s="43" t="s">
        <v>29</v>
      </c>
    </row>
    <row r="31" spans="1:5" ht="18.95" customHeight="1" x14ac:dyDescent="0.2">
      <c r="A31" s="52">
        <v>8.2799999999999994</v>
      </c>
      <c r="B31" s="42">
        <v>1168.2</v>
      </c>
      <c r="C31" s="42"/>
      <c r="D31" s="120">
        <f t="shared" si="0"/>
        <v>37694.42</v>
      </c>
      <c r="E31" s="43" t="s">
        <v>30</v>
      </c>
    </row>
    <row r="32" spans="1:5" ht="18.95" customHeight="1" x14ac:dyDescent="0.2">
      <c r="A32" s="52">
        <v>8.2899999999999991</v>
      </c>
      <c r="B32" s="42">
        <v>456.26</v>
      </c>
      <c r="C32" s="42"/>
      <c r="D32" s="120">
        <f t="shared" si="0"/>
        <v>38150.68</v>
      </c>
      <c r="E32" s="43" t="s">
        <v>31</v>
      </c>
    </row>
    <row r="33" spans="1:5" ht="18.95" customHeight="1" x14ac:dyDescent="0.2">
      <c r="A33" s="108" t="s">
        <v>87</v>
      </c>
      <c r="B33" s="38"/>
      <c r="C33" s="38">
        <v>14000</v>
      </c>
      <c r="D33" s="120">
        <f t="shared" si="0"/>
        <v>24150.68</v>
      </c>
      <c r="E33" s="41" t="s">
        <v>32</v>
      </c>
    </row>
    <row r="34" spans="1:5" ht="18.95" customHeight="1" x14ac:dyDescent="0.2">
      <c r="A34" s="108" t="s">
        <v>87</v>
      </c>
      <c r="B34" s="38"/>
      <c r="C34" s="38">
        <v>10000</v>
      </c>
      <c r="D34" s="120">
        <f t="shared" si="0"/>
        <v>14150.68</v>
      </c>
      <c r="E34" s="41" t="s">
        <v>33</v>
      </c>
    </row>
    <row r="35" spans="1:5" ht="18.95" customHeight="1" x14ac:dyDescent="0.2">
      <c r="A35" s="37" t="s">
        <v>87</v>
      </c>
      <c r="B35" s="38"/>
      <c r="C35" s="39">
        <v>380</v>
      </c>
      <c r="D35" s="123">
        <f t="shared" si="0"/>
        <v>13770.68</v>
      </c>
      <c r="E35" s="41" t="s">
        <v>34</v>
      </c>
    </row>
    <row r="36" spans="1:5" ht="18.95" customHeight="1" x14ac:dyDescent="0.2">
      <c r="A36" s="37" t="s">
        <v>87</v>
      </c>
      <c r="B36" s="42">
        <v>15.39</v>
      </c>
      <c r="C36" s="42"/>
      <c r="D36" s="120">
        <f t="shared" si="0"/>
        <v>13786.07</v>
      </c>
      <c r="E36" s="43" t="s">
        <v>35</v>
      </c>
    </row>
    <row r="37" spans="1:5" ht="18.95" customHeight="1" x14ac:dyDescent="0.2">
      <c r="A37" s="37" t="s">
        <v>88</v>
      </c>
      <c r="B37" s="42"/>
      <c r="C37" s="42">
        <v>7000</v>
      </c>
      <c r="D37" s="120">
        <f t="shared" si="0"/>
        <v>6786.07</v>
      </c>
      <c r="E37" s="43" t="s">
        <v>37</v>
      </c>
    </row>
    <row r="38" spans="1:5" ht="18.95" customHeight="1" x14ac:dyDescent="0.2">
      <c r="A38" s="225" t="s">
        <v>89</v>
      </c>
      <c r="B38" s="42"/>
      <c r="C38" s="42">
        <v>1500</v>
      </c>
      <c r="D38" s="120">
        <f t="shared" si="0"/>
        <v>5286.07</v>
      </c>
      <c r="E38" s="43" t="s">
        <v>63</v>
      </c>
    </row>
    <row r="39" spans="1:5" ht="18.95" customHeight="1" x14ac:dyDescent="0.2">
      <c r="A39" s="124" t="s">
        <v>64</v>
      </c>
      <c r="B39" s="54"/>
      <c r="C39" s="54">
        <v>4200</v>
      </c>
      <c r="D39" s="125">
        <f t="shared" si="0"/>
        <v>1086.0699999999997</v>
      </c>
      <c r="E39" s="56" t="s">
        <v>65</v>
      </c>
    </row>
    <row r="40" spans="1:5" ht="18.95" customHeight="1" x14ac:dyDescent="0.2">
      <c r="D40" s="126"/>
    </row>
    <row r="41" spans="1:5" ht="18.95" customHeight="1" x14ac:dyDescent="0.2">
      <c r="D41" s="126"/>
    </row>
    <row r="42" spans="1:5" ht="18.95" customHeight="1" x14ac:dyDescent="0.2">
      <c r="D42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4" workbookViewId="0">
      <selection activeCell="C8" sqref="C8:C9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21">
        <v>8.3000000000000007</v>
      </c>
      <c r="B3" s="28"/>
      <c r="C3" s="28"/>
      <c r="D3" s="138">
        <v>12066.55</v>
      </c>
      <c r="E3" s="34"/>
    </row>
    <row r="4" spans="1:5" ht="18.95" customHeight="1" x14ac:dyDescent="0.2">
      <c r="A4" s="118">
        <v>8.6</v>
      </c>
      <c r="B4" s="32"/>
      <c r="C4" s="32">
        <v>60.19</v>
      </c>
      <c r="D4" s="119">
        <f t="shared" ref="D4:D49" si="0">D3+B4-C4</f>
        <v>12006.359999999999</v>
      </c>
      <c r="E4" s="33" t="s">
        <v>90</v>
      </c>
    </row>
    <row r="5" spans="1:5" ht="18.95" customHeight="1" x14ac:dyDescent="0.2">
      <c r="A5" s="121">
        <v>8.6</v>
      </c>
      <c r="B5" s="28"/>
      <c r="C5" s="28">
        <v>12.08</v>
      </c>
      <c r="D5" s="139">
        <f t="shared" si="0"/>
        <v>11994.279999999999</v>
      </c>
      <c r="E5" s="34" t="s">
        <v>74</v>
      </c>
    </row>
    <row r="6" spans="1:5" ht="18.95" customHeight="1" x14ac:dyDescent="0.2">
      <c r="A6" s="118">
        <v>8.6999999999999993</v>
      </c>
      <c r="B6" s="32"/>
      <c r="C6" s="35">
        <v>6650</v>
      </c>
      <c r="D6" s="119">
        <f t="shared" si="0"/>
        <v>5344.2799999999988</v>
      </c>
      <c r="E6" s="33" t="s">
        <v>91</v>
      </c>
    </row>
    <row r="7" spans="1:5" ht="18.95" customHeight="1" x14ac:dyDescent="0.2">
      <c r="A7" s="129">
        <v>8.6999999999999993</v>
      </c>
      <c r="B7" s="54"/>
      <c r="C7" s="110">
        <v>1.7</v>
      </c>
      <c r="D7" s="125">
        <f t="shared" si="0"/>
        <v>5342.579999999999</v>
      </c>
      <c r="E7" s="56" t="s">
        <v>74</v>
      </c>
    </row>
    <row r="8" spans="1:5" ht="18.95" customHeight="1" x14ac:dyDescent="0.2">
      <c r="A8" s="222" t="s">
        <v>92</v>
      </c>
      <c r="B8" s="59"/>
      <c r="C8" s="38">
        <f>2461.13+624.09+932.4</f>
        <v>4017.6200000000003</v>
      </c>
      <c r="D8" s="131">
        <f t="shared" si="0"/>
        <v>1324.9599999999987</v>
      </c>
      <c r="E8" s="61" t="s">
        <v>10</v>
      </c>
    </row>
    <row r="9" spans="1:5" ht="18.95" customHeight="1" x14ac:dyDescent="0.2">
      <c r="A9" s="223" t="s">
        <v>92</v>
      </c>
      <c r="B9" s="42"/>
      <c r="C9" s="42">
        <f>2554.97+18.06+84.3+17.99+10.65</f>
        <v>2685.97</v>
      </c>
      <c r="D9" s="123">
        <f t="shared" si="0"/>
        <v>-1361.0100000000011</v>
      </c>
      <c r="E9" s="41" t="s">
        <v>11</v>
      </c>
    </row>
    <row r="10" spans="1:5" s="23" customFormat="1" ht="18.95" customHeight="1" x14ac:dyDescent="0.2">
      <c r="A10" s="223" t="s">
        <v>92</v>
      </c>
      <c r="B10" s="38">
        <v>600</v>
      </c>
      <c r="C10" s="38"/>
      <c r="D10" s="120">
        <f t="shared" si="0"/>
        <v>-761.01000000000113</v>
      </c>
      <c r="E10" s="41" t="s">
        <v>78</v>
      </c>
    </row>
    <row r="11" spans="1:5" s="23" customFormat="1" ht="18.95" customHeight="1" x14ac:dyDescent="0.2">
      <c r="A11" s="223" t="s">
        <v>81</v>
      </c>
      <c r="B11" s="38"/>
      <c r="C11" s="38">
        <v>20</v>
      </c>
      <c r="D11" s="120">
        <f t="shared" si="0"/>
        <v>-781.01000000000113</v>
      </c>
      <c r="E11" s="41" t="s">
        <v>82</v>
      </c>
    </row>
    <row r="12" spans="1:5" s="23" customFormat="1" ht="18.95" customHeight="1" x14ac:dyDescent="0.2">
      <c r="A12" s="223" t="s">
        <v>83</v>
      </c>
      <c r="B12" s="38">
        <v>5500</v>
      </c>
      <c r="C12" s="38"/>
      <c r="D12" s="120">
        <f t="shared" si="0"/>
        <v>4718.9899999999989</v>
      </c>
      <c r="E12" s="41" t="s">
        <v>67</v>
      </c>
    </row>
    <row r="13" spans="1:5" s="23" customFormat="1" ht="18.95" customHeight="1" x14ac:dyDescent="0.2">
      <c r="A13" s="223" t="s">
        <v>83</v>
      </c>
      <c r="B13" s="38"/>
      <c r="C13" s="38">
        <v>4000</v>
      </c>
      <c r="D13" s="120">
        <f t="shared" si="0"/>
        <v>718.98999999999887</v>
      </c>
      <c r="E13" s="41" t="s">
        <v>66</v>
      </c>
    </row>
    <row r="14" spans="1:5" s="23" customFormat="1" ht="18.95" customHeight="1" x14ac:dyDescent="0.2">
      <c r="A14" s="223" t="s">
        <v>83</v>
      </c>
      <c r="B14" s="38"/>
      <c r="C14" s="38">
        <v>1626</v>
      </c>
      <c r="D14" s="120">
        <f t="shared" si="0"/>
        <v>-907.01000000000113</v>
      </c>
      <c r="E14" s="41" t="s">
        <v>73</v>
      </c>
    </row>
    <row r="15" spans="1:5" s="20" customFormat="1" ht="18.95" customHeight="1" x14ac:dyDescent="0.2">
      <c r="A15" s="112">
        <v>8.1199999999999992</v>
      </c>
      <c r="B15" s="38">
        <v>181.8</v>
      </c>
      <c r="C15" s="38"/>
      <c r="D15" s="120">
        <f t="shared" si="0"/>
        <v>-725.21000000000117</v>
      </c>
      <c r="E15" s="41" t="s">
        <v>77</v>
      </c>
    </row>
    <row r="16" spans="1:5" s="20" customFormat="1" ht="18.95" customHeight="1" x14ac:dyDescent="0.2">
      <c r="A16" s="112">
        <v>8.1300000000000008</v>
      </c>
      <c r="B16" s="38">
        <v>8500</v>
      </c>
      <c r="C16" s="38"/>
      <c r="D16" s="120">
        <f t="shared" si="0"/>
        <v>7774.7899999999991</v>
      </c>
      <c r="E16" s="41" t="s">
        <v>67</v>
      </c>
    </row>
    <row r="17" spans="1:5" s="20" customFormat="1" ht="18.95" customHeight="1" x14ac:dyDescent="0.2">
      <c r="A17" s="112">
        <v>8.1300000000000008</v>
      </c>
      <c r="B17" s="38"/>
      <c r="C17" s="38">
        <f>8649.11</f>
        <v>8649.11</v>
      </c>
      <c r="D17" s="120">
        <f t="shared" si="0"/>
        <v>-874.32000000000153</v>
      </c>
      <c r="E17" s="41" t="s">
        <v>68</v>
      </c>
    </row>
    <row r="18" spans="1:5" s="20" customFormat="1" ht="18.95" customHeight="1" x14ac:dyDescent="0.2">
      <c r="A18" s="112">
        <v>8.16</v>
      </c>
      <c r="B18" s="38">
        <v>20000</v>
      </c>
      <c r="C18" s="38"/>
      <c r="D18" s="120">
        <f t="shared" si="0"/>
        <v>19125.68</v>
      </c>
      <c r="E18" s="41" t="s">
        <v>67</v>
      </c>
    </row>
    <row r="19" spans="1:5" s="20" customFormat="1" ht="18.95" customHeight="1" x14ac:dyDescent="0.2">
      <c r="A19" s="112">
        <v>8.16</v>
      </c>
      <c r="B19" s="38"/>
      <c r="C19" s="38">
        <v>9400</v>
      </c>
      <c r="D19" s="120">
        <f t="shared" si="0"/>
        <v>9725.68</v>
      </c>
      <c r="E19" s="41" t="s">
        <v>13</v>
      </c>
    </row>
    <row r="20" spans="1:5" s="20" customFormat="1" ht="18.95" customHeight="1" x14ac:dyDescent="0.2">
      <c r="A20" s="112">
        <v>8.16</v>
      </c>
      <c r="B20" s="38"/>
      <c r="C20" s="38">
        <v>9540</v>
      </c>
      <c r="D20" s="120">
        <f t="shared" si="0"/>
        <v>185.68000000000029</v>
      </c>
      <c r="E20" s="41" t="s">
        <v>14</v>
      </c>
    </row>
    <row r="21" spans="1:5" s="23" customFormat="1" ht="18.95" customHeight="1" x14ac:dyDescent="0.2">
      <c r="A21" s="223" t="s">
        <v>84</v>
      </c>
      <c r="B21" s="38"/>
      <c r="C21" s="38">
        <v>725</v>
      </c>
      <c r="D21" s="120">
        <f t="shared" si="0"/>
        <v>-539.31999999999971</v>
      </c>
      <c r="E21" s="41" t="s">
        <v>15</v>
      </c>
    </row>
    <row r="22" spans="1:5" s="20" customFormat="1" ht="18.95" customHeight="1" x14ac:dyDescent="0.2">
      <c r="A22" s="223" t="s">
        <v>84</v>
      </c>
      <c r="B22" s="38">
        <v>29632</v>
      </c>
      <c r="C22" s="38"/>
      <c r="D22" s="120">
        <f t="shared" si="0"/>
        <v>29092.68</v>
      </c>
      <c r="E22" s="41" t="s">
        <v>21</v>
      </c>
    </row>
    <row r="23" spans="1:5" s="23" customFormat="1" ht="18.95" customHeight="1" x14ac:dyDescent="0.2">
      <c r="A23" s="112">
        <v>8.17</v>
      </c>
      <c r="B23" s="38"/>
      <c r="C23" s="38">
        <v>439.77</v>
      </c>
      <c r="D23" s="120">
        <f t="shared" si="0"/>
        <v>28652.91</v>
      </c>
      <c r="E23" s="41" t="s">
        <v>16</v>
      </c>
    </row>
    <row r="24" spans="1:5" s="23" customFormat="1" ht="18.95" customHeight="1" x14ac:dyDescent="0.2">
      <c r="A24" s="112">
        <v>8.17</v>
      </c>
      <c r="B24" s="38">
        <v>83.97</v>
      </c>
      <c r="C24" s="38"/>
      <c r="D24" s="120">
        <f t="shared" si="0"/>
        <v>28736.880000000001</v>
      </c>
      <c r="E24" s="41" t="s">
        <v>17</v>
      </c>
    </row>
    <row r="25" spans="1:5" s="23" customFormat="1" ht="18.95" customHeight="1" x14ac:dyDescent="0.2">
      <c r="A25" s="112">
        <v>8.17</v>
      </c>
      <c r="B25" s="38"/>
      <c r="C25" s="38">
        <v>83.97</v>
      </c>
      <c r="D25" s="120">
        <f t="shared" si="0"/>
        <v>28652.91</v>
      </c>
      <c r="E25" s="41" t="s">
        <v>18</v>
      </c>
    </row>
    <row r="26" spans="1:5" s="23" customFormat="1" ht="18.95" customHeight="1" x14ac:dyDescent="0.2">
      <c r="A26" s="112">
        <v>8.19</v>
      </c>
      <c r="B26" s="38">
        <v>90.76</v>
      </c>
      <c r="C26" s="38"/>
      <c r="D26" s="120">
        <f t="shared" si="0"/>
        <v>28743.67</v>
      </c>
      <c r="E26" s="41" t="s">
        <v>19</v>
      </c>
    </row>
    <row r="27" spans="1:5" s="23" customFormat="1" ht="18.95" customHeight="1" x14ac:dyDescent="0.2">
      <c r="A27" s="112">
        <v>8.19</v>
      </c>
      <c r="B27" s="38"/>
      <c r="C27" s="38">
        <v>90.76</v>
      </c>
      <c r="D27" s="120">
        <f t="shared" si="0"/>
        <v>28652.91</v>
      </c>
      <c r="E27" s="41" t="s">
        <v>20</v>
      </c>
    </row>
    <row r="28" spans="1:5" s="23" customFormat="1" ht="18.95" customHeight="1" x14ac:dyDescent="0.2">
      <c r="A28" s="223" t="s">
        <v>85</v>
      </c>
      <c r="B28" s="38"/>
      <c r="C28" s="38">
        <v>14000</v>
      </c>
      <c r="D28" s="120">
        <f t="shared" si="0"/>
        <v>14652.91</v>
      </c>
      <c r="E28" s="41" t="s">
        <v>93</v>
      </c>
    </row>
    <row r="29" spans="1:5" s="23" customFormat="1" ht="18.95" customHeight="1" x14ac:dyDescent="0.2">
      <c r="A29" s="223" t="s">
        <v>85</v>
      </c>
      <c r="B29" s="38"/>
      <c r="C29" s="38">
        <v>20000</v>
      </c>
      <c r="D29" s="120">
        <f t="shared" si="0"/>
        <v>-5347.09</v>
      </c>
      <c r="E29" s="41" t="s">
        <v>94</v>
      </c>
    </row>
    <row r="30" spans="1:5" s="23" customFormat="1" ht="18.95" customHeight="1" x14ac:dyDescent="0.2">
      <c r="A30" s="223" t="s">
        <v>85</v>
      </c>
      <c r="B30" s="38">
        <v>13000</v>
      </c>
      <c r="C30" s="38"/>
      <c r="D30" s="120">
        <f t="shared" si="0"/>
        <v>7652.91</v>
      </c>
      <c r="E30" s="41" t="s">
        <v>67</v>
      </c>
    </row>
    <row r="31" spans="1:5" s="23" customFormat="1" ht="18.95" customHeight="1" x14ac:dyDescent="0.2">
      <c r="A31" s="224" t="s">
        <v>85</v>
      </c>
      <c r="B31" s="63"/>
      <c r="C31" s="63">
        <v>13800</v>
      </c>
      <c r="D31" s="120">
        <f t="shared" si="0"/>
        <v>-6147.09</v>
      </c>
      <c r="E31" s="66" t="s">
        <v>26</v>
      </c>
    </row>
    <row r="32" spans="1:5" ht="18.95" customHeight="1" x14ac:dyDescent="0.2">
      <c r="A32" s="224" t="s">
        <v>85</v>
      </c>
      <c r="B32" s="42">
        <v>932.83</v>
      </c>
      <c r="C32" s="42"/>
      <c r="D32" s="120">
        <f t="shared" si="0"/>
        <v>-5214.26</v>
      </c>
      <c r="E32" s="43" t="s">
        <v>95</v>
      </c>
    </row>
    <row r="33" spans="1:5" ht="18.95" customHeight="1" x14ac:dyDescent="0.2">
      <c r="A33" s="52">
        <v>8.2100000000000009</v>
      </c>
      <c r="B33" s="42"/>
      <c r="C33" s="42">
        <v>200</v>
      </c>
      <c r="D33" s="120">
        <f t="shared" si="0"/>
        <v>-5414.26</v>
      </c>
      <c r="E33" s="43" t="s">
        <v>23</v>
      </c>
    </row>
    <row r="34" spans="1:5" ht="18.95" customHeight="1" x14ac:dyDescent="0.2">
      <c r="A34" s="52">
        <v>8.2100000000000009</v>
      </c>
      <c r="B34" s="42"/>
      <c r="C34" s="42">
        <v>3000</v>
      </c>
      <c r="D34" s="120">
        <f t="shared" si="0"/>
        <v>-8414.26</v>
      </c>
      <c r="E34" s="43" t="s">
        <v>24</v>
      </c>
    </row>
    <row r="35" spans="1:5" ht="18.95" customHeight="1" x14ac:dyDescent="0.2">
      <c r="A35" s="52">
        <v>8.23</v>
      </c>
      <c r="B35" s="42">
        <v>17.920000000000002</v>
      </c>
      <c r="C35" s="42"/>
      <c r="D35" s="120">
        <f t="shared" si="0"/>
        <v>-8396.34</v>
      </c>
      <c r="E35" s="43" t="s">
        <v>17</v>
      </c>
    </row>
    <row r="36" spans="1:5" ht="18.95" customHeight="1" x14ac:dyDescent="0.2">
      <c r="A36" s="52">
        <v>8.23</v>
      </c>
      <c r="B36" s="42"/>
      <c r="C36" s="42">
        <v>17.920000000000002</v>
      </c>
      <c r="D36" s="120">
        <f t="shared" si="0"/>
        <v>-8414.26</v>
      </c>
      <c r="E36" s="43" t="s">
        <v>18</v>
      </c>
    </row>
    <row r="37" spans="1:5" ht="18.95" customHeight="1" x14ac:dyDescent="0.2">
      <c r="A37" s="224" t="s">
        <v>86</v>
      </c>
      <c r="B37" s="42">
        <f>60000*(1-0.3%*3-1.2%)</f>
        <v>58740</v>
      </c>
      <c r="C37" s="42"/>
      <c r="D37" s="120">
        <f t="shared" si="0"/>
        <v>50325.74</v>
      </c>
      <c r="E37" s="43" t="s">
        <v>25</v>
      </c>
    </row>
    <row r="38" spans="1:5" ht="18.95" customHeight="1" x14ac:dyDescent="0.2">
      <c r="A38" s="52">
        <v>8.25</v>
      </c>
      <c r="B38" s="42">
        <v>10.65</v>
      </c>
      <c r="C38" s="42"/>
      <c r="D38" s="120">
        <f t="shared" si="0"/>
        <v>50336.39</v>
      </c>
      <c r="E38" s="43" t="s">
        <v>27</v>
      </c>
    </row>
    <row r="39" spans="1:5" ht="18.95" customHeight="1" x14ac:dyDescent="0.2">
      <c r="A39" s="52">
        <v>8.25</v>
      </c>
      <c r="B39" s="42"/>
      <c r="C39" s="42">
        <v>10.65</v>
      </c>
      <c r="D39" s="120">
        <f t="shared" si="0"/>
        <v>50325.74</v>
      </c>
      <c r="E39" s="43" t="s">
        <v>28</v>
      </c>
    </row>
    <row r="40" spans="1:5" ht="18.95" customHeight="1" x14ac:dyDescent="0.2">
      <c r="A40" s="52">
        <v>8.25</v>
      </c>
      <c r="B40" s="42">
        <v>133.75</v>
      </c>
      <c r="C40" s="42"/>
      <c r="D40" s="120">
        <f t="shared" si="0"/>
        <v>50459.49</v>
      </c>
      <c r="E40" s="43" t="s">
        <v>29</v>
      </c>
    </row>
    <row r="41" spans="1:5" ht="18.95" customHeight="1" x14ac:dyDescent="0.2">
      <c r="A41" s="52">
        <v>8.2799999999999994</v>
      </c>
      <c r="B41" s="42">
        <v>1168.2</v>
      </c>
      <c r="C41" s="42"/>
      <c r="D41" s="120">
        <f t="shared" si="0"/>
        <v>51627.689999999995</v>
      </c>
      <c r="E41" s="43" t="s">
        <v>30</v>
      </c>
    </row>
    <row r="42" spans="1:5" ht="18.95" customHeight="1" x14ac:dyDescent="0.2">
      <c r="A42" s="52">
        <v>8.2899999999999991</v>
      </c>
      <c r="B42" s="42">
        <v>456.26</v>
      </c>
      <c r="C42" s="42"/>
      <c r="D42" s="120">
        <f t="shared" si="0"/>
        <v>52083.95</v>
      </c>
      <c r="E42" s="43" t="s">
        <v>31</v>
      </c>
    </row>
    <row r="43" spans="1:5" ht="18.95" customHeight="1" x14ac:dyDescent="0.2">
      <c r="A43" s="108" t="s">
        <v>87</v>
      </c>
      <c r="B43" s="38"/>
      <c r="C43" s="38">
        <v>14000</v>
      </c>
      <c r="D43" s="120">
        <f t="shared" si="0"/>
        <v>38083.949999999997</v>
      </c>
      <c r="E43" s="41" t="s">
        <v>32</v>
      </c>
    </row>
    <row r="44" spans="1:5" ht="18.95" customHeight="1" x14ac:dyDescent="0.2">
      <c r="A44" s="108" t="s">
        <v>87</v>
      </c>
      <c r="B44" s="38"/>
      <c r="C44" s="38">
        <v>10000</v>
      </c>
      <c r="D44" s="120">
        <f t="shared" si="0"/>
        <v>28083.949999999997</v>
      </c>
      <c r="E44" s="41" t="s">
        <v>33</v>
      </c>
    </row>
    <row r="45" spans="1:5" ht="18.95" customHeight="1" x14ac:dyDescent="0.2">
      <c r="A45" s="37" t="s">
        <v>87</v>
      </c>
      <c r="B45" s="38"/>
      <c r="C45" s="39">
        <v>380</v>
      </c>
      <c r="D45" s="123">
        <f t="shared" si="0"/>
        <v>27703.949999999997</v>
      </c>
      <c r="E45" s="41" t="s">
        <v>34</v>
      </c>
    </row>
    <row r="46" spans="1:5" ht="18.95" customHeight="1" x14ac:dyDescent="0.2">
      <c r="A46" s="37" t="s">
        <v>87</v>
      </c>
      <c r="B46" s="42">
        <v>15.39</v>
      </c>
      <c r="C46" s="42"/>
      <c r="D46" s="120">
        <f t="shared" si="0"/>
        <v>27719.339999999997</v>
      </c>
      <c r="E46" s="43" t="s">
        <v>35</v>
      </c>
    </row>
    <row r="47" spans="1:5" ht="18.95" customHeight="1" x14ac:dyDescent="0.2">
      <c r="A47" s="37" t="s">
        <v>88</v>
      </c>
      <c r="B47" s="42"/>
      <c r="C47" s="42">
        <v>7000</v>
      </c>
      <c r="D47" s="120">
        <f t="shared" si="0"/>
        <v>20719.339999999997</v>
      </c>
      <c r="E47" s="43" t="s">
        <v>37</v>
      </c>
    </row>
    <row r="48" spans="1:5" ht="18.95" customHeight="1" x14ac:dyDescent="0.2">
      <c r="A48" s="225" t="s">
        <v>89</v>
      </c>
      <c r="B48" s="42"/>
      <c r="C48" s="42">
        <v>1500</v>
      </c>
      <c r="D48" s="120">
        <f t="shared" si="0"/>
        <v>19219.339999999997</v>
      </c>
      <c r="E48" s="43" t="s">
        <v>63</v>
      </c>
    </row>
    <row r="49" spans="1:5" ht="18.95" customHeight="1" x14ac:dyDescent="0.2">
      <c r="A49" s="124" t="s">
        <v>64</v>
      </c>
      <c r="B49" s="54"/>
      <c r="C49" s="54">
        <v>4200</v>
      </c>
      <c r="D49" s="125">
        <f t="shared" si="0"/>
        <v>15019.339999999997</v>
      </c>
      <c r="E49" s="56" t="s">
        <v>65</v>
      </c>
    </row>
    <row r="50" spans="1:5" ht="18.95" customHeight="1" x14ac:dyDescent="0.2">
      <c r="D50" s="126"/>
    </row>
    <row r="51" spans="1:5" ht="18.95" customHeight="1" x14ac:dyDescent="0.2">
      <c r="D51" s="126"/>
    </row>
    <row r="52" spans="1:5" ht="18.95" customHeight="1" x14ac:dyDescent="0.2">
      <c r="D52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C7" sqref="C7:C8"/>
    </sheetView>
  </sheetViews>
  <sheetFormatPr defaultColWidth="9" defaultRowHeight="21" customHeight="1" x14ac:dyDescent="0.2"/>
  <cols>
    <col min="1" max="1" width="6.375" customWidth="1"/>
    <col min="2" max="2" width="7.375" customWidth="1"/>
    <col min="3" max="3" width="8.375" customWidth="1"/>
    <col min="4" max="4" width="11.625" customWidth="1"/>
    <col min="5" max="5" width="58.25" customWidth="1"/>
  </cols>
  <sheetData>
    <row r="1" spans="1:5" ht="21" customHeight="1" x14ac:dyDescent="0.2">
      <c r="A1" s="230" t="s">
        <v>0</v>
      </c>
      <c r="B1" s="230"/>
      <c r="C1" s="230"/>
      <c r="D1" s="231"/>
      <c r="E1" s="230"/>
    </row>
    <row r="2" spans="1:5" ht="21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21" customHeight="1" x14ac:dyDescent="0.2">
      <c r="A3" s="121">
        <v>8.3000000000000007</v>
      </c>
      <c r="B3" s="28"/>
      <c r="C3" s="28"/>
      <c r="D3" s="138">
        <v>12066.55</v>
      </c>
      <c r="E3" s="34"/>
    </row>
    <row r="4" spans="1:5" ht="21" customHeight="1" x14ac:dyDescent="0.2">
      <c r="A4" s="118">
        <v>8.6</v>
      </c>
      <c r="B4" s="32"/>
      <c r="C4" s="32">
        <v>61</v>
      </c>
      <c r="D4" s="119">
        <f t="shared" ref="D4:D42" si="0">D3+B4-C4</f>
        <v>12005.55</v>
      </c>
      <c r="E4" s="33" t="s">
        <v>90</v>
      </c>
    </row>
    <row r="5" spans="1:5" ht="21" customHeight="1" x14ac:dyDescent="0.2">
      <c r="A5" s="121">
        <v>8.6</v>
      </c>
      <c r="B5" s="28"/>
      <c r="C5" s="28">
        <v>6650</v>
      </c>
      <c r="D5" s="117">
        <f t="shared" si="0"/>
        <v>5355.5499999999993</v>
      </c>
      <c r="E5" s="34" t="s">
        <v>91</v>
      </c>
    </row>
    <row r="6" spans="1:5" ht="21" customHeight="1" x14ac:dyDescent="0.2">
      <c r="A6" s="118">
        <v>8.6999999999999993</v>
      </c>
      <c r="B6" s="32"/>
      <c r="C6" s="32">
        <v>555.30999999999995</v>
      </c>
      <c r="D6" s="119">
        <f t="shared" si="0"/>
        <v>4800.24</v>
      </c>
      <c r="E6" s="36" t="s">
        <v>96</v>
      </c>
    </row>
    <row r="7" spans="1:5" ht="21" customHeight="1" x14ac:dyDescent="0.2">
      <c r="A7" s="52">
        <v>8.6999999999999993</v>
      </c>
      <c r="B7" s="38"/>
      <c r="C7" s="38">
        <f>2461.13+624.09+932.4</f>
        <v>4017.6200000000003</v>
      </c>
      <c r="D7" s="123">
        <f t="shared" si="0"/>
        <v>782.61999999999944</v>
      </c>
      <c r="E7" s="41" t="s">
        <v>10</v>
      </c>
    </row>
    <row r="8" spans="1:5" ht="21" customHeight="1" x14ac:dyDescent="0.2">
      <c r="A8" s="52">
        <v>8.6999999999999993</v>
      </c>
      <c r="B8" s="42"/>
      <c r="C8" s="42">
        <f>2554.97+18.06+84.3+17.99+10.65</f>
        <v>2685.97</v>
      </c>
      <c r="D8" s="123">
        <f t="shared" si="0"/>
        <v>-1903.3500000000004</v>
      </c>
      <c r="E8" s="41" t="s">
        <v>11</v>
      </c>
    </row>
    <row r="9" spans="1:5" ht="21" customHeight="1" x14ac:dyDescent="0.2">
      <c r="A9" s="223" t="s">
        <v>92</v>
      </c>
      <c r="B9" s="38">
        <v>600</v>
      </c>
      <c r="C9" s="38"/>
      <c r="D9" s="120">
        <f t="shared" si="0"/>
        <v>-1303.3500000000004</v>
      </c>
      <c r="E9" s="41" t="s">
        <v>78</v>
      </c>
    </row>
    <row r="10" spans="1:5" ht="21" customHeight="1" x14ac:dyDescent="0.2">
      <c r="A10" s="223" t="s">
        <v>81</v>
      </c>
      <c r="B10" s="38"/>
      <c r="C10" s="38">
        <v>2625</v>
      </c>
      <c r="D10" s="120">
        <f t="shared" si="0"/>
        <v>-3928.3500000000004</v>
      </c>
      <c r="E10" s="41" t="s">
        <v>66</v>
      </c>
    </row>
    <row r="11" spans="1:5" ht="21" customHeight="1" x14ac:dyDescent="0.2">
      <c r="A11" s="223" t="s">
        <v>81</v>
      </c>
      <c r="B11" s="38"/>
      <c r="C11" s="38">
        <v>3000</v>
      </c>
      <c r="D11" s="120">
        <f t="shared" si="0"/>
        <v>-6928.35</v>
      </c>
      <c r="E11" s="41" t="s">
        <v>73</v>
      </c>
    </row>
    <row r="12" spans="1:5" ht="21" customHeight="1" x14ac:dyDescent="0.2">
      <c r="A12" s="52">
        <v>8.1199999999999992</v>
      </c>
      <c r="B12" s="42">
        <v>181.8</v>
      </c>
      <c r="C12" s="42"/>
      <c r="D12" s="120">
        <f t="shared" si="0"/>
        <v>-6746.55</v>
      </c>
      <c r="E12" s="41" t="s">
        <v>77</v>
      </c>
    </row>
    <row r="13" spans="1:5" ht="21" customHeight="1" x14ac:dyDescent="0.2">
      <c r="A13" s="52">
        <v>8.15</v>
      </c>
      <c r="B13" s="42"/>
      <c r="C13" s="42">
        <f>8649.11-555.31</f>
        <v>8093.8000000000011</v>
      </c>
      <c r="D13" s="120">
        <f t="shared" si="0"/>
        <v>-14840.350000000002</v>
      </c>
      <c r="E13" s="41" t="s">
        <v>68</v>
      </c>
    </row>
    <row r="14" spans="1:5" ht="21" customHeight="1" x14ac:dyDescent="0.2">
      <c r="A14" s="52">
        <v>8.15</v>
      </c>
      <c r="B14" s="42">
        <v>1500</v>
      </c>
      <c r="C14" s="42"/>
      <c r="D14" s="120">
        <f t="shared" si="0"/>
        <v>-13340.350000000002</v>
      </c>
      <c r="E14" s="43" t="s">
        <v>97</v>
      </c>
    </row>
    <row r="15" spans="1:5" ht="21" customHeight="1" x14ac:dyDescent="0.2">
      <c r="A15" s="52">
        <v>8.15</v>
      </c>
      <c r="B15" s="42"/>
      <c r="C15" s="42">
        <v>9400</v>
      </c>
      <c r="D15" s="120">
        <f t="shared" si="0"/>
        <v>-22740.350000000002</v>
      </c>
      <c r="E15" s="43" t="s">
        <v>13</v>
      </c>
    </row>
    <row r="16" spans="1:5" ht="21" customHeight="1" x14ac:dyDescent="0.2">
      <c r="A16" s="52">
        <v>8.15</v>
      </c>
      <c r="B16" s="42"/>
      <c r="C16" s="42">
        <v>9540</v>
      </c>
      <c r="D16" s="120">
        <f t="shared" si="0"/>
        <v>-32280.350000000002</v>
      </c>
      <c r="E16" s="43" t="s">
        <v>14</v>
      </c>
    </row>
    <row r="17" spans="1:5" ht="21" customHeight="1" x14ac:dyDescent="0.2">
      <c r="A17" s="223" t="s">
        <v>84</v>
      </c>
      <c r="B17" s="38"/>
      <c r="C17" s="38">
        <v>725</v>
      </c>
      <c r="D17" s="120">
        <f t="shared" si="0"/>
        <v>-33005.350000000006</v>
      </c>
      <c r="E17" s="41" t="s">
        <v>15</v>
      </c>
    </row>
    <row r="18" spans="1:5" ht="21" customHeight="1" x14ac:dyDescent="0.2">
      <c r="A18" s="224" t="s">
        <v>84</v>
      </c>
      <c r="B18" s="42">
        <v>29632</v>
      </c>
      <c r="C18" s="42"/>
      <c r="D18" s="120">
        <f t="shared" si="0"/>
        <v>-3373.3500000000058</v>
      </c>
      <c r="E18" s="43" t="s">
        <v>21</v>
      </c>
    </row>
    <row r="19" spans="1:5" ht="21" customHeight="1" x14ac:dyDescent="0.2">
      <c r="A19" s="224" t="s">
        <v>84</v>
      </c>
      <c r="B19" s="42">
        <f>60000*(1-0.3%*3-1.2%)</f>
        <v>58740</v>
      </c>
      <c r="C19" s="42"/>
      <c r="D19" s="120">
        <f t="shared" si="0"/>
        <v>55366.649999999994</v>
      </c>
      <c r="E19" s="43" t="s">
        <v>25</v>
      </c>
    </row>
    <row r="20" spans="1:5" ht="21" customHeight="1" x14ac:dyDescent="0.2">
      <c r="A20" s="52">
        <v>8.17</v>
      </c>
      <c r="B20" s="42"/>
      <c r="C20" s="42">
        <v>439.77</v>
      </c>
      <c r="D20" s="120">
        <f t="shared" si="0"/>
        <v>54926.879999999997</v>
      </c>
      <c r="E20" s="43" t="s">
        <v>16</v>
      </c>
    </row>
    <row r="21" spans="1:5" ht="21" customHeight="1" x14ac:dyDescent="0.2">
      <c r="A21" s="52">
        <v>8.17</v>
      </c>
      <c r="B21" s="63"/>
      <c r="C21" s="63">
        <v>13800</v>
      </c>
      <c r="D21" s="120">
        <f t="shared" si="0"/>
        <v>41126.879999999997</v>
      </c>
      <c r="E21" s="66" t="s">
        <v>26</v>
      </c>
    </row>
    <row r="22" spans="1:5" ht="21" customHeight="1" x14ac:dyDescent="0.2">
      <c r="A22" s="52">
        <v>8.17</v>
      </c>
      <c r="B22" s="42">
        <v>83.97</v>
      </c>
      <c r="C22" s="42"/>
      <c r="D22" s="120">
        <f t="shared" si="0"/>
        <v>41210.85</v>
      </c>
      <c r="E22" s="43" t="s">
        <v>17</v>
      </c>
    </row>
    <row r="23" spans="1:5" ht="21" customHeight="1" x14ac:dyDescent="0.2">
      <c r="A23" s="52">
        <v>8.17</v>
      </c>
      <c r="B23" s="42"/>
      <c r="C23" s="42">
        <v>83.97</v>
      </c>
      <c r="D23" s="120">
        <f t="shared" si="0"/>
        <v>41126.879999999997</v>
      </c>
      <c r="E23" s="43" t="s">
        <v>18</v>
      </c>
    </row>
    <row r="24" spans="1:5" ht="21" customHeight="1" x14ac:dyDescent="0.2">
      <c r="A24" s="52">
        <v>8.19</v>
      </c>
      <c r="B24" s="42">
        <v>90.76</v>
      </c>
      <c r="C24" s="42"/>
      <c r="D24" s="120">
        <f t="shared" si="0"/>
        <v>41217.64</v>
      </c>
      <c r="E24" s="43" t="s">
        <v>19</v>
      </c>
    </row>
    <row r="25" spans="1:5" ht="21" customHeight="1" x14ac:dyDescent="0.2">
      <c r="A25" s="52">
        <v>8.19</v>
      </c>
      <c r="B25" s="42"/>
      <c r="C25" s="42">
        <v>90.76</v>
      </c>
      <c r="D25" s="120">
        <f t="shared" si="0"/>
        <v>41126.879999999997</v>
      </c>
      <c r="E25" s="43" t="s">
        <v>20</v>
      </c>
    </row>
    <row r="26" spans="1:5" ht="21" customHeight="1" x14ac:dyDescent="0.2">
      <c r="A26" s="224" t="s">
        <v>85</v>
      </c>
      <c r="B26" s="42">
        <v>932.83</v>
      </c>
      <c r="C26" s="42"/>
      <c r="D26" s="120">
        <f t="shared" si="0"/>
        <v>42059.71</v>
      </c>
      <c r="E26" s="43" t="s">
        <v>95</v>
      </c>
    </row>
    <row r="27" spans="1:5" ht="21" customHeight="1" x14ac:dyDescent="0.2">
      <c r="A27" s="52">
        <v>8.2100000000000009</v>
      </c>
      <c r="B27" s="42"/>
      <c r="C27" s="42">
        <v>200</v>
      </c>
      <c r="D27" s="120">
        <f t="shared" si="0"/>
        <v>41859.71</v>
      </c>
      <c r="E27" s="43" t="s">
        <v>23</v>
      </c>
    </row>
    <row r="28" spans="1:5" ht="21" customHeight="1" x14ac:dyDescent="0.2">
      <c r="A28" s="52">
        <v>8.2100000000000009</v>
      </c>
      <c r="B28" s="42"/>
      <c r="C28" s="42">
        <v>3000</v>
      </c>
      <c r="D28" s="120">
        <f t="shared" si="0"/>
        <v>38859.71</v>
      </c>
      <c r="E28" s="43" t="s">
        <v>24</v>
      </c>
    </row>
    <row r="29" spans="1:5" ht="21" customHeight="1" x14ac:dyDescent="0.2">
      <c r="A29" s="52">
        <v>8.23</v>
      </c>
      <c r="B29" s="42">
        <v>17.920000000000002</v>
      </c>
      <c r="C29" s="42"/>
      <c r="D29" s="120">
        <f t="shared" si="0"/>
        <v>38877.629999999997</v>
      </c>
      <c r="E29" s="43" t="s">
        <v>17</v>
      </c>
    </row>
    <row r="30" spans="1:5" ht="21" customHeight="1" x14ac:dyDescent="0.2">
      <c r="A30" s="52">
        <v>8.23</v>
      </c>
      <c r="B30" s="42"/>
      <c r="C30" s="42">
        <v>17.920000000000002</v>
      </c>
      <c r="D30" s="120">
        <f t="shared" si="0"/>
        <v>38859.71</v>
      </c>
      <c r="E30" s="43" t="s">
        <v>18</v>
      </c>
    </row>
    <row r="31" spans="1:5" ht="21" customHeight="1" x14ac:dyDescent="0.2">
      <c r="A31" s="52">
        <v>8.25</v>
      </c>
      <c r="B31" s="42">
        <v>10.65</v>
      </c>
      <c r="C31" s="42"/>
      <c r="D31" s="120">
        <f t="shared" si="0"/>
        <v>38870.36</v>
      </c>
      <c r="E31" s="43" t="s">
        <v>27</v>
      </c>
    </row>
    <row r="32" spans="1:5" ht="21" customHeight="1" x14ac:dyDescent="0.2">
      <c r="A32" s="52">
        <v>8.25</v>
      </c>
      <c r="B32" s="42"/>
      <c r="C32" s="42">
        <v>10.65</v>
      </c>
      <c r="D32" s="120">
        <f t="shared" si="0"/>
        <v>38859.71</v>
      </c>
      <c r="E32" s="43" t="s">
        <v>28</v>
      </c>
    </row>
    <row r="33" spans="1:5" ht="21" customHeight="1" x14ac:dyDescent="0.2">
      <c r="A33" s="52">
        <v>8.25</v>
      </c>
      <c r="B33" s="42">
        <v>133.75</v>
      </c>
      <c r="C33" s="42"/>
      <c r="D33" s="120">
        <f t="shared" si="0"/>
        <v>38993.46</v>
      </c>
      <c r="E33" s="43" t="s">
        <v>29</v>
      </c>
    </row>
    <row r="34" spans="1:5" ht="21" customHeight="1" x14ac:dyDescent="0.2">
      <c r="A34" s="52">
        <v>8.2799999999999994</v>
      </c>
      <c r="B34" s="42">
        <v>1168.2</v>
      </c>
      <c r="C34" s="42"/>
      <c r="D34" s="120">
        <f t="shared" si="0"/>
        <v>40161.659999999996</v>
      </c>
      <c r="E34" s="43" t="s">
        <v>30</v>
      </c>
    </row>
    <row r="35" spans="1:5" ht="21" customHeight="1" x14ac:dyDescent="0.2">
      <c r="A35" s="52">
        <v>8.2899999999999991</v>
      </c>
      <c r="B35" s="42">
        <v>456.26</v>
      </c>
      <c r="C35" s="42"/>
      <c r="D35" s="120">
        <f t="shared" si="0"/>
        <v>40617.919999999998</v>
      </c>
      <c r="E35" s="43" t="s">
        <v>31</v>
      </c>
    </row>
    <row r="36" spans="1:5" ht="21" customHeight="1" x14ac:dyDescent="0.2">
      <c r="A36" s="108" t="s">
        <v>87</v>
      </c>
      <c r="B36" s="38"/>
      <c r="C36" s="38">
        <v>14000</v>
      </c>
      <c r="D36" s="120">
        <f t="shared" si="0"/>
        <v>26617.919999999998</v>
      </c>
      <c r="E36" s="41" t="s">
        <v>32</v>
      </c>
    </row>
    <row r="37" spans="1:5" ht="21" customHeight="1" x14ac:dyDescent="0.2">
      <c r="A37" s="108" t="s">
        <v>87</v>
      </c>
      <c r="B37" s="38"/>
      <c r="C37" s="38">
        <v>10000</v>
      </c>
      <c r="D37" s="120">
        <f t="shared" si="0"/>
        <v>16617.919999999998</v>
      </c>
      <c r="E37" s="41" t="s">
        <v>33</v>
      </c>
    </row>
    <row r="38" spans="1:5" ht="21" customHeight="1" x14ac:dyDescent="0.2">
      <c r="A38" s="37" t="s">
        <v>87</v>
      </c>
      <c r="B38" s="38"/>
      <c r="C38" s="39">
        <v>380</v>
      </c>
      <c r="D38" s="123">
        <f t="shared" si="0"/>
        <v>16237.919999999998</v>
      </c>
      <c r="E38" s="41" t="s">
        <v>34</v>
      </c>
    </row>
    <row r="39" spans="1:5" ht="21" customHeight="1" x14ac:dyDescent="0.2">
      <c r="A39" s="37" t="s">
        <v>87</v>
      </c>
      <c r="B39" s="42">
        <v>15.39</v>
      </c>
      <c r="C39" s="42"/>
      <c r="D39" s="120">
        <f t="shared" si="0"/>
        <v>16253.309999999998</v>
      </c>
      <c r="E39" s="43" t="s">
        <v>35</v>
      </c>
    </row>
    <row r="40" spans="1:5" ht="21" customHeight="1" x14ac:dyDescent="0.2">
      <c r="A40" s="37" t="s">
        <v>88</v>
      </c>
      <c r="B40" s="42"/>
      <c r="C40" s="42">
        <v>7000</v>
      </c>
      <c r="D40" s="120">
        <f t="shared" si="0"/>
        <v>9253.3099999999977</v>
      </c>
      <c r="E40" s="43" t="s">
        <v>37</v>
      </c>
    </row>
    <row r="41" spans="1:5" ht="21" customHeight="1" x14ac:dyDescent="0.2">
      <c r="A41" s="225" t="s">
        <v>89</v>
      </c>
      <c r="B41" s="42"/>
      <c r="C41" s="42">
        <v>1500</v>
      </c>
      <c r="D41" s="120">
        <f t="shared" si="0"/>
        <v>7753.3099999999977</v>
      </c>
      <c r="E41" s="43" t="s">
        <v>63</v>
      </c>
    </row>
    <row r="42" spans="1:5" ht="21" customHeight="1" x14ac:dyDescent="0.2">
      <c r="A42" s="124" t="s">
        <v>64</v>
      </c>
      <c r="B42" s="54"/>
      <c r="C42" s="54">
        <v>4200</v>
      </c>
      <c r="D42" s="125">
        <f t="shared" si="0"/>
        <v>3553.3099999999977</v>
      </c>
      <c r="E42" s="56" t="s">
        <v>65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11" sqref="C11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21">
        <v>8.1999999999999993</v>
      </c>
      <c r="B3" s="132"/>
      <c r="C3" s="132"/>
      <c r="D3" s="133">
        <v>10169.799999999999</v>
      </c>
      <c r="E3" s="134"/>
    </row>
    <row r="4" spans="1:5" ht="18.95" customHeight="1" x14ac:dyDescent="0.2">
      <c r="A4" s="118">
        <v>8.3000000000000007</v>
      </c>
      <c r="B4" s="32">
        <v>4104.57</v>
      </c>
      <c r="C4" s="32"/>
      <c r="D4" s="119">
        <f t="shared" ref="D4:D41" si="0">D3+B4-C4</f>
        <v>14274.369999999999</v>
      </c>
      <c r="E4" s="33" t="s">
        <v>97</v>
      </c>
    </row>
    <row r="5" spans="1:5" ht="18.95" customHeight="1" x14ac:dyDescent="0.2">
      <c r="A5" s="52">
        <v>8.3000000000000007</v>
      </c>
      <c r="B5" s="42"/>
      <c r="C5" s="42">
        <v>2414.62</v>
      </c>
      <c r="D5" s="120">
        <f t="shared" si="0"/>
        <v>11859.75</v>
      </c>
      <c r="E5" s="43" t="s">
        <v>98</v>
      </c>
    </row>
    <row r="6" spans="1:5" ht="18.95" customHeight="1" x14ac:dyDescent="0.2">
      <c r="A6" s="52">
        <v>8.3000000000000007</v>
      </c>
      <c r="B6" s="42"/>
      <c r="C6" s="42">
        <v>23.61</v>
      </c>
      <c r="D6" s="120">
        <f t="shared" si="0"/>
        <v>11836.14</v>
      </c>
      <c r="E6" s="43" t="s">
        <v>74</v>
      </c>
    </row>
    <row r="7" spans="1:5" ht="18.95" customHeight="1" x14ac:dyDescent="0.2">
      <c r="A7" s="129">
        <v>8.3000000000000007</v>
      </c>
      <c r="B7" s="54">
        <v>230.41</v>
      </c>
      <c r="C7" s="54"/>
      <c r="D7" s="137">
        <f t="shared" si="0"/>
        <v>12066.55</v>
      </c>
      <c r="E7" s="56" t="s">
        <v>99</v>
      </c>
    </row>
    <row r="8" spans="1:5" ht="18.95" customHeight="1" x14ac:dyDescent="0.2">
      <c r="A8" s="130">
        <v>8.6</v>
      </c>
      <c r="B8" s="59"/>
      <c r="C8" s="59">
        <f>2461.13+624.09+932.4</f>
        <v>4017.6200000000003</v>
      </c>
      <c r="D8" s="131">
        <f t="shared" si="0"/>
        <v>8048.9299999999985</v>
      </c>
      <c r="E8" s="61" t="s">
        <v>10</v>
      </c>
    </row>
    <row r="9" spans="1:5" ht="18.95" customHeight="1" x14ac:dyDescent="0.2">
      <c r="A9" s="52">
        <v>8.6</v>
      </c>
      <c r="B9" s="42"/>
      <c r="C9" s="42">
        <f>2554.97+18.06+84.3+17.99+10.65</f>
        <v>2685.97</v>
      </c>
      <c r="D9" s="123">
        <f t="shared" si="0"/>
        <v>5362.9599999999991</v>
      </c>
      <c r="E9" s="43" t="s">
        <v>11</v>
      </c>
    </row>
    <row r="10" spans="1:5" ht="18.95" customHeight="1" x14ac:dyDescent="0.2">
      <c r="A10" s="129">
        <v>8.6</v>
      </c>
      <c r="B10" s="54"/>
      <c r="C10" s="54">
        <v>70</v>
      </c>
      <c r="D10" s="125">
        <f t="shared" si="0"/>
        <v>5292.9599999999991</v>
      </c>
      <c r="E10" s="56" t="s">
        <v>90</v>
      </c>
    </row>
    <row r="11" spans="1:5" ht="18.95" customHeight="1" x14ac:dyDescent="0.2">
      <c r="A11" s="130">
        <v>8.6999999999999993</v>
      </c>
      <c r="B11" s="71"/>
      <c r="C11" s="71">
        <v>555.30999999999995</v>
      </c>
      <c r="D11" s="136">
        <f t="shared" si="0"/>
        <v>4737.6499999999996</v>
      </c>
      <c r="E11" s="72" t="s">
        <v>96</v>
      </c>
    </row>
    <row r="12" spans="1:5" ht="18.95" customHeight="1" x14ac:dyDescent="0.2">
      <c r="A12" s="223" t="s">
        <v>92</v>
      </c>
      <c r="B12" s="38">
        <v>600</v>
      </c>
      <c r="C12" s="38"/>
      <c r="D12" s="120">
        <f t="shared" si="0"/>
        <v>5337.65</v>
      </c>
      <c r="E12" s="41" t="s">
        <v>78</v>
      </c>
    </row>
    <row r="13" spans="1:5" ht="18.95" customHeight="1" x14ac:dyDescent="0.2">
      <c r="A13" s="223" t="s">
        <v>92</v>
      </c>
      <c r="B13" s="38"/>
      <c r="C13" s="38">
        <v>2625</v>
      </c>
      <c r="D13" s="120">
        <f t="shared" si="0"/>
        <v>2712.6499999999996</v>
      </c>
      <c r="E13" s="41" t="s">
        <v>66</v>
      </c>
    </row>
    <row r="14" spans="1:5" ht="18.95" customHeight="1" x14ac:dyDescent="0.2">
      <c r="A14" s="223" t="s">
        <v>92</v>
      </c>
      <c r="B14" s="38"/>
      <c r="C14" s="38">
        <v>3000</v>
      </c>
      <c r="D14" s="120">
        <f t="shared" si="0"/>
        <v>-287.35000000000036</v>
      </c>
      <c r="E14" s="41" t="s">
        <v>73</v>
      </c>
    </row>
    <row r="15" spans="1:5" ht="18.95" customHeight="1" x14ac:dyDescent="0.2">
      <c r="A15" s="223" t="s">
        <v>83</v>
      </c>
      <c r="B15" s="38"/>
      <c r="C15" s="38">
        <v>725</v>
      </c>
      <c r="D15" s="120">
        <f t="shared" si="0"/>
        <v>-1012.3500000000004</v>
      </c>
      <c r="E15" s="41" t="s">
        <v>15</v>
      </c>
    </row>
    <row r="16" spans="1:5" customFormat="1" ht="18.95" customHeight="1" x14ac:dyDescent="0.2">
      <c r="A16" s="52">
        <v>8.1199999999999992</v>
      </c>
      <c r="B16" s="42">
        <v>181.8</v>
      </c>
      <c r="C16" s="42"/>
      <c r="D16" s="120">
        <f t="shared" si="0"/>
        <v>-830.55000000000041</v>
      </c>
      <c r="E16" s="43" t="s">
        <v>77</v>
      </c>
    </row>
    <row r="17" spans="1:5" customFormat="1" ht="18.95" customHeight="1" x14ac:dyDescent="0.2">
      <c r="A17" s="52">
        <v>8.15</v>
      </c>
      <c r="B17" s="42">
        <v>1500</v>
      </c>
      <c r="C17" s="42"/>
      <c r="D17" s="120">
        <f t="shared" si="0"/>
        <v>669.44999999999959</v>
      </c>
      <c r="E17" s="43" t="s">
        <v>97</v>
      </c>
    </row>
    <row r="18" spans="1:5" ht="18.95" customHeight="1" x14ac:dyDescent="0.2">
      <c r="A18" s="224" t="s">
        <v>84</v>
      </c>
      <c r="B18" s="42">
        <f>60000*(1-0.3%*3-1.2%)</f>
        <v>58740</v>
      </c>
      <c r="C18" s="42"/>
      <c r="D18" s="120">
        <f t="shared" si="0"/>
        <v>59409.45</v>
      </c>
      <c r="E18" s="43" t="s">
        <v>25</v>
      </c>
    </row>
    <row r="19" spans="1:5" ht="18.95" customHeight="1" x14ac:dyDescent="0.2">
      <c r="A19" s="52">
        <v>8.17</v>
      </c>
      <c r="B19" s="42"/>
      <c r="C19" s="42">
        <v>439.77</v>
      </c>
      <c r="D19" s="120">
        <f t="shared" si="0"/>
        <v>58969.68</v>
      </c>
      <c r="E19" s="43" t="s">
        <v>16</v>
      </c>
    </row>
    <row r="20" spans="1:5" s="23" customFormat="1" ht="18.95" customHeight="1" x14ac:dyDescent="0.2">
      <c r="A20" s="52">
        <v>8.17</v>
      </c>
      <c r="B20" s="63"/>
      <c r="C20" s="63">
        <v>13800</v>
      </c>
      <c r="D20" s="120">
        <f t="shared" si="0"/>
        <v>45169.68</v>
      </c>
      <c r="E20" s="66" t="s">
        <v>26</v>
      </c>
    </row>
    <row r="21" spans="1:5" ht="18.95" customHeight="1" x14ac:dyDescent="0.2">
      <c r="A21" s="52">
        <v>8.17</v>
      </c>
      <c r="B21" s="42">
        <v>83.97</v>
      </c>
      <c r="C21" s="42"/>
      <c r="D21" s="120">
        <f t="shared" si="0"/>
        <v>45253.65</v>
      </c>
      <c r="E21" s="43" t="s">
        <v>17</v>
      </c>
    </row>
    <row r="22" spans="1:5" ht="18.95" customHeight="1" x14ac:dyDescent="0.2">
      <c r="A22" s="52">
        <v>8.17</v>
      </c>
      <c r="B22" s="42"/>
      <c r="C22" s="42">
        <v>83.97</v>
      </c>
      <c r="D22" s="120">
        <f t="shared" si="0"/>
        <v>45169.68</v>
      </c>
      <c r="E22" s="43" t="s">
        <v>18</v>
      </c>
    </row>
    <row r="23" spans="1:5" ht="18.95" customHeight="1" x14ac:dyDescent="0.2">
      <c r="A23" s="52">
        <v>8.19</v>
      </c>
      <c r="B23" s="42">
        <v>90.76</v>
      </c>
      <c r="C23" s="42"/>
      <c r="D23" s="120">
        <f t="shared" si="0"/>
        <v>45260.44</v>
      </c>
      <c r="E23" s="43" t="s">
        <v>19</v>
      </c>
    </row>
    <row r="24" spans="1:5" ht="18.95" customHeight="1" x14ac:dyDescent="0.2">
      <c r="A24" s="52">
        <v>8.19</v>
      </c>
      <c r="B24" s="42"/>
      <c r="C24" s="42">
        <v>90.76</v>
      </c>
      <c r="D24" s="120">
        <f t="shared" si="0"/>
        <v>45169.68</v>
      </c>
      <c r="E24" s="43" t="s">
        <v>20</v>
      </c>
    </row>
    <row r="25" spans="1:5" ht="18.95" customHeight="1" x14ac:dyDescent="0.2">
      <c r="A25" s="224" t="s">
        <v>85</v>
      </c>
      <c r="B25" s="42">
        <v>932.83</v>
      </c>
      <c r="C25" s="42"/>
      <c r="D25" s="120">
        <f t="shared" si="0"/>
        <v>46102.51</v>
      </c>
      <c r="E25" s="43" t="s">
        <v>95</v>
      </c>
    </row>
    <row r="26" spans="1:5" ht="18.95" customHeight="1" x14ac:dyDescent="0.2">
      <c r="A26" s="52">
        <v>8.2100000000000009</v>
      </c>
      <c r="B26" s="42"/>
      <c r="C26" s="42">
        <v>200</v>
      </c>
      <c r="D26" s="120">
        <f t="shared" si="0"/>
        <v>45902.51</v>
      </c>
      <c r="E26" s="43" t="s">
        <v>23</v>
      </c>
    </row>
    <row r="27" spans="1:5" ht="18.95" customHeight="1" x14ac:dyDescent="0.2">
      <c r="A27" s="52">
        <v>8.2100000000000009</v>
      </c>
      <c r="B27" s="42"/>
      <c r="C27" s="42">
        <v>3000</v>
      </c>
      <c r="D27" s="120">
        <f t="shared" si="0"/>
        <v>42902.51</v>
      </c>
      <c r="E27" s="43" t="s">
        <v>24</v>
      </c>
    </row>
    <row r="28" spans="1:5" ht="18.95" customHeight="1" x14ac:dyDescent="0.2">
      <c r="A28" s="52">
        <v>8.23</v>
      </c>
      <c r="B28" s="42">
        <v>17.920000000000002</v>
      </c>
      <c r="C28" s="42"/>
      <c r="D28" s="120">
        <f t="shared" si="0"/>
        <v>42920.43</v>
      </c>
      <c r="E28" s="43" t="s">
        <v>17</v>
      </c>
    </row>
    <row r="29" spans="1:5" ht="18.95" customHeight="1" x14ac:dyDescent="0.2">
      <c r="A29" s="52">
        <v>8.23</v>
      </c>
      <c r="B29" s="42"/>
      <c r="C29" s="42">
        <v>17.920000000000002</v>
      </c>
      <c r="D29" s="120">
        <f t="shared" si="0"/>
        <v>42902.51</v>
      </c>
      <c r="E29" s="43" t="s">
        <v>18</v>
      </c>
    </row>
    <row r="30" spans="1:5" ht="18.95" customHeight="1" x14ac:dyDescent="0.2">
      <c r="A30" s="52">
        <v>8.25</v>
      </c>
      <c r="B30" s="42">
        <v>10.65</v>
      </c>
      <c r="C30" s="42"/>
      <c r="D30" s="120">
        <f t="shared" si="0"/>
        <v>42913.16</v>
      </c>
      <c r="E30" s="43" t="s">
        <v>27</v>
      </c>
    </row>
    <row r="31" spans="1:5" ht="18.95" customHeight="1" x14ac:dyDescent="0.2">
      <c r="A31" s="52">
        <v>8.25</v>
      </c>
      <c r="B31" s="42"/>
      <c r="C31" s="42">
        <v>10.65</v>
      </c>
      <c r="D31" s="120">
        <f t="shared" si="0"/>
        <v>42902.51</v>
      </c>
      <c r="E31" s="43" t="s">
        <v>28</v>
      </c>
    </row>
    <row r="32" spans="1:5" ht="18.95" customHeight="1" x14ac:dyDescent="0.2">
      <c r="A32" s="52">
        <v>8.25</v>
      </c>
      <c r="B32" s="42">
        <v>133.75</v>
      </c>
      <c r="C32" s="42"/>
      <c r="D32" s="120">
        <f t="shared" si="0"/>
        <v>43036.26</v>
      </c>
      <c r="E32" s="43" t="s">
        <v>29</v>
      </c>
    </row>
    <row r="33" spans="1:5" ht="18.95" customHeight="1" x14ac:dyDescent="0.2">
      <c r="A33" s="52">
        <v>8.2799999999999994</v>
      </c>
      <c r="B33" s="42">
        <v>1168.2</v>
      </c>
      <c r="C33" s="42"/>
      <c r="D33" s="120">
        <f t="shared" si="0"/>
        <v>44204.46</v>
      </c>
      <c r="E33" s="43" t="s">
        <v>30</v>
      </c>
    </row>
    <row r="34" spans="1:5" ht="18.95" customHeight="1" x14ac:dyDescent="0.2">
      <c r="A34" s="52">
        <v>8.2899999999999991</v>
      </c>
      <c r="B34" s="42">
        <v>456.26</v>
      </c>
      <c r="C34" s="42"/>
      <c r="D34" s="120">
        <f t="shared" si="0"/>
        <v>44660.72</v>
      </c>
      <c r="E34" s="43" t="s">
        <v>31</v>
      </c>
    </row>
    <row r="35" spans="1:5" ht="18.95" customHeight="1" x14ac:dyDescent="0.2">
      <c r="A35" s="108" t="s">
        <v>87</v>
      </c>
      <c r="B35" s="38"/>
      <c r="C35" s="38">
        <v>14000</v>
      </c>
      <c r="D35" s="120">
        <f t="shared" si="0"/>
        <v>30660.720000000001</v>
      </c>
      <c r="E35" s="41" t="s">
        <v>32</v>
      </c>
    </row>
    <row r="36" spans="1:5" ht="18.95" customHeight="1" x14ac:dyDescent="0.2">
      <c r="A36" s="108" t="s">
        <v>87</v>
      </c>
      <c r="B36" s="38"/>
      <c r="C36" s="38">
        <v>10000</v>
      </c>
      <c r="D36" s="120">
        <f t="shared" si="0"/>
        <v>20660.72</v>
      </c>
      <c r="E36" s="41" t="s">
        <v>33</v>
      </c>
    </row>
    <row r="37" spans="1:5" ht="18.95" customHeight="1" x14ac:dyDescent="0.2">
      <c r="A37" s="37" t="s">
        <v>87</v>
      </c>
      <c r="B37" s="38"/>
      <c r="C37" s="39">
        <v>380</v>
      </c>
      <c r="D37" s="123">
        <f t="shared" si="0"/>
        <v>20280.72</v>
      </c>
      <c r="E37" s="41" t="s">
        <v>34</v>
      </c>
    </row>
    <row r="38" spans="1:5" ht="18.95" customHeight="1" x14ac:dyDescent="0.2">
      <c r="A38" s="37" t="s">
        <v>87</v>
      </c>
      <c r="B38" s="42">
        <v>15.39</v>
      </c>
      <c r="C38" s="42"/>
      <c r="D38" s="120">
        <f t="shared" si="0"/>
        <v>20296.11</v>
      </c>
      <c r="E38" s="43" t="s">
        <v>35</v>
      </c>
    </row>
    <row r="39" spans="1:5" ht="18.95" customHeight="1" x14ac:dyDescent="0.2">
      <c r="A39" s="37" t="s">
        <v>88</v>
      </c>
      <c r="B39" s="42"/>
      <c r="C39" s="42">
        <v>7000</v>
      </c>
      <c r="D39" s="120">
        <f t="shared" si="0"/>
        <v>13296.11</v>
      </c>
      <c r="E39" s="43" t="s">
        <v>37</v>
      </c>
    </row>
    <row r="40" spans="1:5" ht="18.95" customHeight="1" x14ac:dyDescent="0.2">
      <c r="A40" s="225" t="s">
        <v>89</v>
      </c>
      <c r="B40" s="42"/>
      <c r="C40" s="42">
        <v>1500</v>
      </c>
      <c r="D40" s="120">
        <f t="shared" si="0"/>
        <v>11796.11</v>
      </c>
      <c r="E40" s="43" t="s">
        <v>63</v>
      </c>
    </row>
    <row r="41" spans="1:5" ht="18.95" customHeight="1" x14ac:dyDescent="0.2">
      <c r="A41" s="124" t="s">
        <v>64</v>
      </c>
      <c r="B41" s="54"/>
      <c r="C41" s="54">
        <v>4200</v>
      </c>
      <c r="D41" s="125">
        <f t="shared" si="0"/>
        <v>7596.1100000000006</v>
      </c>
      <c r="E41" s="56" t="s">
        <v>65</v>
      </c>
    </row>
    <row r="42" spans="1:5" ht="18.95" customHeight="1" x14ac:dyDescent="0.2">
      <c r="D42" s="126"/>
    </row>
    <row r="43" spans="1:5" ht="18.95" customHeight="1" x14ac:dyDescent="0.2">
      <c r="D43" s="126"/>
    </row>
    <row r="44" spans="1:5" ht="18.95" customHeight="1" x14ac:dyDescent="0.2">
      <c r="D44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5" sqref="D5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29">
        <v>8.1</v>
      </c>
      <c r="B3" s="54"/>
      <c r="C3" s="54"/>
      <c r="D3" s="125">
        <v>9237.7000000000007</v>
      </c>
      <c r="E3" s="56"/>
    </row>
    <row r="4" spans="1:5" ht="18.95" customHeight="1" x14ac:dyDescent="0.2">
      <c r="A4" s="118">
        <v>8.1999999999999993</v>
      </c>
      <c r="B4" s="32">
        <v>932.4</v>
      </c>
      <c r="C4" s="32"/>
      <c r="D4" s="119">
        <f t="shared" ref="D4:D41" si="0">D3+B4-C4</f>
        <v>10170.1</v>
      </c>
      <c r="E4" s="33" t="s">
        <v>100</v>
      </c>
    </row>
    <row r="5" spans="1:5" ht="18.95" customHeight="1" x14ac:dyDescent="0.2">
      <c r="A5" s="121">
        <v>8.1999999999999993</v>
      </c>
      <c r="B5" s="132"/>
      <c r="C5" s="132">
        <v>0.3</v>
      </c>
      <c r="D5" s="133">
        <f t="shared" si="0"/>
        <v>10169.800000000001</v>
      </c>
      <c r="E5" s="134" t="s">
        <v>101</v>
      </c>
    </row>
    <row r="6" spans="1:5" ht="18.95" customHeight="1" x14ac:dyDescent="0.2">
      <c r="A6" s="118">
        <v>8.3000000000000007</v>
      </c>
      <c r="B6" s="32">
        <v>4200</v>
      </c>
      <c r="C6" s="32"/>
      <c r="D6" s="119">
        <f t="shared" si="0"/>
        <v>14369.800000000001</v>
      </c>
      <c r="E6" s="33" t="s">
        <v>97</v>
      </c>
    </row>
    <row r="7" spans="1:5" ht="18.95" customHeight="1" x14ac:dyDescent="0.2">
      <c r="A7" s="52">
        <v>8.3000000000000007</v>
      </c>
      <c r="B7" s="42"/>
      <c r="C7" s="42">
        <v>2414.62</v>
      </c>
      <c r="D7" s="120">
        <f t="shared" si="0"/>
        <v>11955.18</v>
      </c>
      <c r="E7" s="43" t="s">
        <v>98</v>
      </c>
    </row>
    <row r="8" spans="1:5" ht="18.95" customHeight="1" x14ac:dyDescent="0.2">
      <c r="A8" s="52">
        <v>8.3000000000000007</v>
      </c>
      <c r="B8" s="38"/>
      <c r="C8" s="38">
        <f>2461.13+624.09+932.4</f>
        <v>4017.6200000000003</v>
      </c>
      <c r="D8" s="123">
        <f t="shared" si="0"/>
        <v>7937.5599999999995</v>
      </c>
      <c r="E8" s="41" t="s">
        <v>10</v>
      </c>
    </row>
    <row r="9" spans="1:5" ht="18.95" customHeight="1" x14ac:dyDescent="0.2">
      <c r="A9" s="129">
        <v>8.3000000000000007</v>
      </c>
      <c r="B9" s="54"/>
      <c r="C9" s="54">
        <f>2554.97+18.06+84.3+17.99+10.65</f>
        <v>2685.97</v>
      </c>
      <c r="D9" s="135">
        <f t="shared" si="0"/>
        <v>5251.59</v>
      </c>
      <c r="E9" s="56" t="s">
        <v>11</v>
      </c>
    </row>
    <row r="10" spans="1:5" ht="18.95" customHeight="1" x14ac:dyDescent="0.2">
      <c r="A10" s="130">
        <v>8.6</v>
      </c>
      <c r="B10" s="71"/>
      <c r="C10" s="71">
        <v>70</v>
      </c>
      <c r="D10" s="136">
        <f t="shared" si="0"/>
        <v>5181.59</v>
      </c>
      <c r="E10" s="72" t="s">
        <v>90</v>
      </c>
    </row>
    <row r="11" spans="1:5" ht="18.95" customHeight="1" x14ac:dyDescent="0.2">
      <c r="A11" s="52">
        <v>8.6999999999999993</v>
      </c>
      <c r="B11" s="42"/>
      <c r="C11" s="42">
        <v>555.30999999999995</v>
      </c>
      <c r="D11" s="120">
        <f t="shared" si="0"/>
        <v>4626.2800000000007</v>
      </c>
      <c r="E11" s="43" t="s">
        <v>96</v>
      </c>
    </row>
    <row r="12" spans="1:5" ht="18.95" customHeight="1" x14ac:dyDescent="0.2">
      <c r="A12" s="223" t="s">
        <v>92</v>
      </c>
      <c r="B12" s="38">
        <v>600</v>
      </c>
      <c r="C12" s="38"/>
      <c r="D12" s="120">
        <f t="shared" si="0"/>
        <v>5226.2800000000007</v>
      </c>
      <c r="E12" s="41" t="s">
        <v>78</v>
      </c>
    </row>
    <row r="13" spans="1:5" ht="18.95" customHeight="1" x14ac:dyDescent="0.2">
      <c r="A13" s="223" t="s">
        <v>92</v>
      </c>
      <c r="B13" s="38"/>
      <c r="C13" s="38">
        <v>2625</v>
      </c>
      <c r="D13" s="120">
        <f t="shared" si="0"/>
        <v>2601.2800000000007</v>
      </c>
      <c r="E13" s="41" t="s">
        <v>66</v>
      </c>
    </row>
    <row r="14" spans="1:5" ht="18.95" customHeight="1" x14ac:dyDescent="0.2">
      <c r="A14" s="223" t="s">
        <v>92</v>
      </c>
      <c r="B14" s="38"/>
      <c r="C14" s="38">
        <v>3000</v>
      </c>
      <c r="D14" s="120">
        <f t="shared" si="0"/>
        <v>-398.71999999999935</v>
      </c>
      <c r="E14" s="41" t="s">
        <v>73</v>
      </c>
    </row>
    <row r="15" spans="1:5" ht="18.95" customHeight="1" x14ac:dyDescent="0.2">
      <c r="A15" s="223" t="s">
        <v>83</v>
      </c>
      <c r="B15" s="38"/>
      <c r="C15" s="38">
        <v>725</v>
      </c>
      <c r="D15" s="120">
        <f t="shared" si="0"/>
        <v>-1123.7199999999993</v>
      </c>
      <c r="E15" s="41" t="s">
        <v>15</v>
      </c>
    </row>
    <row r="16" spans="1:5" customFormat="1" ht="18.95" customHeight="1" x14ac:dyDescent="0.2">
      <c r="A16" s="52">
        <v>8.1199999999999992</v>
      </c>
      <c r="B16" s="42">
        <v>181.8</v>
      </c>
      <c r="C16" s="42"/>
      <c r="D16" s="120">
        <f t="shared" si="0"/>
        <v>-941.91999999999939</v>
      </c>
      <c r="E16" s="43" t="s">
        <v>77</v>
      </c>
    </row>
    <row r="17" spans="1:5" customFormat="1" ht="18.95" customHeight="1" x14ac:dyDescent="0.2">
      <c r="A17" s="52">
        <v>8.15</v>
      </c>
      <c r="B17" s="42">
        <v>1500</v>
      </c>
      <c r="C17" s="42"/>
      <c r="D17" s="120">
        <f t="shared" si="0"/>
        <v>558.08000000000061</v>
      </c>
      <c r="E17" s="43" t="s">
        <v>97</v>
      </c>
    </row>
    <row r="18" spans="1:5" ht="18.95" customHeight="1" x14ac:dyDescent="0.2">
      <c r="A18" s="224" t="s">
        <v>84</v>
      </c>
      <c r="B18" s="42">
        <f>60000*(1-0.3%*3-1.2%)</f>
        <v>58740</v>
      </c>
      <c r="C18" s="42"/>
      <c r="D18" s="120">
        <f t="shared" si="0"/>
        <v>59298.080000000002</v>
      </c>
      <c r="E18" s="43" t="s">
        <v>25</v>
      </c>
    </row>
    <row r="19" spans="1:5" ht="18.95" customHeight="1" x14ac:dyDescent="0.2">
      <c r="A19" s="52">
        <v>8.17</v>
      </c>
      <c r="B19" s="42"/>
      <c r="C19" s="42">
        <v>439.77</v>
      </c>
      <c r="D19" s="120">
        <f t="shared" si="0"/>
        <v>58858.310000000005</v>
      </c>
      <c r="E19" s="43" t="s">
        <v>16</v>
      </c>
    </row>
    <row r="20" spans="1:5" s="23" customFormat="1" ht="18.95" customHeight="1" x14ac:dyDescent="0.2">
      <c r="A20" s="52">
        <v>8.17</v>
      </c>
      <c r="B20" s="63"/>
      <c r="C20" s="63">
        <v>13800</v>
      </c>
      <c r="D20" s="120">
        <f t="shared" si="0"/>
        <v>45058.310000000005</v>
      </c>
      <c r="E20" s="66" t="s">
        <v>26</v>
      </c>
    </row>
    <row r="21" spans="1:5" ht="18.95" customHeight="1" x14ac:dyDescent="0.2">
      <c r="A21" s="52">
        <v>8.17</v>
      </c>
      <c r="B21" s="42">
        <v>83.97</v>
      </c>
      <c r="C21" s="42"/>
      <c r="D21" s="120">
        <f t="shared" si="0"/>
        <v>45142.280000000006</v>
      </c>
      <c r="E21" s="43" t="s">
        <v>17</v>
      </c>
    </row>
    <row r="22" spans="1:5" ht="18.95" customHeight="1" x14ac:dyDescent="0.2">
      <c r="A22" s="52">
        <v>8.17</v>
      </c>
      <c r="B22" s="42"/>
      <c r="C22" s="42">
        <v>83.97</v>
      </c>
      <c r="D22" s="120">
        <f t="shared" si="0"/>
        <v>45058.310000000005</v>
      </c>
      <c r="E22" s="43" t="s">
        <v>18</v>
      </c>
    </row>
    <row r="23" spans="1:5" ht="18.95" customHeight="1" x14ac:dyDescent="0.2">
      <c r="A23" s="52">
        <v>8.19</v>
      </c>
      <c r="B23" s="42">
        <v>90.76</v>
      </c>
      <c r="C23" s="42"/>
      <c r="D23" s="120">
        <f t="shared" si="0"/>
        <v>45149.070000000007</v>
      </c>
      <c r="E23" s="43" t="s">
        <v>19</v>
      </c>
    </row>
    <row r="24" spans="1:5" ht="18.95" customHeight="1" x14ac:dyDescent="0.2">
      <c r="A24" s="52">
        <v>8.19</v>
      </c>
      <c r="B24" s="42"/>
      <c r="C24" s="42">
        <v>90.76</v>
      </c>
      <c r="D24" s="120">
        <f t="shared" si="0"/>
        <v>45058.310000000005</v>
      </c>
      <c r="E24" s="43" t="s">
        <v>20</v>
      </c>
    </row>
    <row r="25" spans="1:5" ht="18.95" customHeight="1" x14ac:dyDescent="0.2">
      <c r="A25" s="224" t="s">
        <v>85</v>
      </c>
      <c r="B25" s="42">
        <v>932.83</v>
      </c>
      <c r="C25" s="42"/>
      <c r="D25" s="120">
        <f t="shared" si="0"/>
        <v>45991.140000000007</v>
      </c>
      <c r="E25" s="43" t="s">
        <v>95</v>
      </c>
    </row>
    <row r="26" spans="1:5" ht="18.95" customHeight="1" x14ac:dyDescent="0.2">
      <c r="A26" s="52">
        <v>8.2100000000000009</v>
      </c>
      <c r="B26" s="42"/>
      <c r="C26" s="42">
        <v>200</v>
      </c>
      <c r="D26" s="120">
        <f t="shared" si="0"/>
        <v>45791.140000000007</v>
      </c>
      <c r="E26" s="43" t="s">
        <v>23</v>
      </c>
    </row>
    <row r="27" spans="1:5" ht="18.95" customHeight="1" x14ac:dyDescent="0.2">
      <c r="A27" s="52">
        <v>8.2100000000000009</v>
      </c>
      <c r="B27" s="42"/>
      <c r="C27" s="42">
        <v>3000</v>
      </c>
      <c r="D27" s="120">
        <f t="shared" si="0"/>
        <v>42791.140000000007</v>
      </c>
      <c r="E27" s="43" t="s">
        <v>24</v>
      </c>
    </row>
    <row r="28" spans="1:5" ht="18.95" customHeight="1" x14ac:dyDescent="0.2">
      <c r="A28" s="52">
        <v>8.23</v>
      </c>
      <c r="B28" s="42">
        <v>17.920000000000002</v>
      </c>
      <c r="C28" s="42"/>
      <c r="D28" s="120">
        <f t="shared" si="0"/>
        <v>42809.060000000005</v>
      </c>
      <c r="E28" s="43" t="s">
        <v>17</v>
      </c>
    </row>
    <row r="29" spans="1:5" ht="18.95" customHeight="1" x14ac:dyDescent="0.2">
      <c r="A29" s="52">
        <v>8.23</v>
      </c>
      <c r="B29" s="42"/>
      <c r="C29" s="42">
        <v>17.920000000000002</v>
      </c>
      <c r="D29" s="120">
        <f t="shared" si="0"/>
        <v>42791.140000000007</v>
      </c>
      <c r="E29" s="43" t="s">
        <v>18</v>
      </c>
    </row>
    <row r="30" spans="1:5" ht="18.95" customHeight="1" x14ac:dyDescent="0.2">
      <c r="A30" s="52">
        <v>8.25</v>
      </c>
      <c r="B30" s="42">
        <v>10.65</v>
      </c>
      <c r="C30" s="42"/>
      <c r="D30" s="120">
        <f t="shared" si="0"/>
        <v>42801.790000000008</v>
      </c>
      <c r="E30" s="43" t="s">
        <v>27</v>
      </c>
    </row>
    <row r="31" spans="1:5" ht="18.95" customHeight="1" x14ac:dyDescent="0.2">
      <c r="A31" s="52">
        <v>8.25</v>
      </c>
      <c r="B31" s="42"/>
      <c r="C31" s="42">
        <v>10.65</v>
      </c>
      <c r="D31" s="120">
        <f t="shared" si="0"/>
        <v>42791.140000000007</v>
      </c>
      <c r="E31" s="43" t="s">
        <v>28</v>
      </c>
    </row>
    <row r="32" spans="1:5" ht="18.95" customHeight="1" x14ac:dyDescent="0.2">
      <c r="A32" s="52">
        <v>8.25</v>
      </c>
      <c r="B32" s="42">
        <v>133.75</v>
      </c>
      <c r="C32" s="42"/>
      <c r="D32" s="120">
        <f t="shared" si="0"/>
        <v>42924.890000000007</v>
      </c>
      <c r="E32" s="43" t="s">
        <v>29</v>
      </c>
    </row>
    <row r="33" spans="1:5" ht="18.95" customHeight="1" x14ac:dyDescent="0.2">
      <c r="A33" s="52">
        <v>8.2799999999999994</v>
      </c>
      <c r="B33" s="42">
        <v>1168.2</v>
      </c>
      <c r="C33" s="42"/>
      <c r="D33" s="120">
        <f t="shared" si="0"/>
        <v>44093.090000000004</v>
      </c>
      <c r="E33" s="43" t="s">
        <v>30</v>
      </c>
    </row>
    <row r="34" spans="1:5" ht="18.95" customHeight="1" x14ac:dyDescent="0.2">
      <c r="A34" s="52">
        <v>8.2899999999999991</v>
      </c>
      <c r="B34" s="42">
        <v>456.26</v>
      </c>
      <c r="C34" s="42"/>
      <c r="D34" s="120">
        <f t="shared" si="0"/>
        <v>44549.350000000006</v>
      </c>
      <c r="E34" s="43" t="s">
        <v>31</v>
      </c>
    </row>
    <row r="35" spans="1:5" ht="18.95" customHeight="1" x14ac:dyDescent="0.2">
      <c r="A35" s="108" t="s">
        <v>87</v>
      </c>
      <c r="B35" s="38"/>
      <c r="C35" s="38">
        <v>14000</v>
      </c>
      <c r="D35" s="120">
        <f t="shared" si="0"/>
        <v>30549.350000000006</v>
      </c>
      <c r="E35" s="41" t="s">
        <v>32</v>
      </c>
    </row>
    <row r="36" spans="1:5" ht="18.95" customHeight="1" x14ac:dyDescent="0.2">
      <c r="A36" s="108" t="s">
        <v>87</v>
      </c>
      <c r="B36" s="38"/>
      <c r="C36" s="38">
        <v>10000</v>
      </c>
      <c r="D36" s="120">
        <f t="shared" si="0"/>
        <v>20549.350000000006</v>
      </c>
      <c r="E36" s="41" t="s">
        <v>33</v>
      </c>
    </row>
    <row r="37" spans="1:5" ht="18.95" customHeight="1" x14ac:dyDescent="0.2">
      <c r="A37" s="37" t="s">
        <v>87</v>
      </c>
      <c r="B37" s="38"/>
      <c r="C37" s="39">
        <v>380</v>
      </c>
      <c r="D37" s="123">
        <f t="shared" si="0"/>
        <v>20169.350000000006</v>
      </c>
      <c r="E37" s="41" t="s">
        <v>34</v>
      </c>
    </row>
    <row r="38" spans="1:5" ht="18.95" customHeight="1" x14ac:dyDescent="0.2">
      <c r="A38" s="37" t="s">
        <v>87</v>
      </c>
      <c r="B38" s="42">
        <v>15.39</v>
      </c>
      <c r="C38" s="42"/>
      <c r="D38" s="120">
        <f t="shared" si="0"/>
        <v>20184.740000000005</v>
      </c>
      <c r="E38" s="43" t="s">
        <v>35</v>
      </c>
    </row>
    <row r="39" spans="1:5" ht="18.95" customHeight="1" x14ac:dyDescent="0.2">
      <c r="A39" s="37" t="s">
        <v>88</v>
      </c>
      <c r="B39" s="42"/>
      <c r="C39" s="42">
        <v>7000</v>
      </c>
      <c r="D39" s="120">
        <f t="shared" si="0"/>
        <v>13184.740000000005</v>
      </c>
      <c r="E39" s="43" t="s">
        <v>37</v>
      </c>
    </row>
    <row r="40" spans="1:5" ht="18.95" customHeight="1" x14ac:dyDescent="0.2">
      <c r="A40" s="225" t="s">
        <v>89</v>
      </c>
      <c r="B40" s="42"/>
      <c r="C40" s="42">
        <v>1500</v>
      </c>
      <c r="D40" s="120">
        <f t="shared" si="0"/>
        <v>11684.740000000005</v>
      </c>
      <c r="E40" s="43" t="s">
        <v>63</v>
      </c>
    </row>
    <row r="41" spans="1:5" ht="18.95" customHeight="1" x14ac:dyDescent="0.2">
      <c r="A41" s="124" t="s">
        <v>64</v>
      </c>
      <c r="B41" s="54"/>
      <c r="C41" s="54">
        <v>4200</v>
      </c>
      <c r="D41" s="125">
        <f t="shared" si="0"/>
        <v>7484.7400000000052</v>
      </c>
      <c r="E41" s="56" t="s">
        <v>65</v>
      </c>
    </row>
    <row r="42" spans="1:5" ht="18.95" customHeight="1" x14ac:dyDescent="0.2">
      <c r="D42" s="126"/>
    </row>
    <row r="43" spans="1:5" ht="18.95" customHeight="1" x14ac:dyDescent="0.2">
      <c r="D43" s="126"/>
    </row>
    <row r="44" spans="1:5" ht="18.95" customHeight="1" x14ac:dyDescent="0.2">
      <c r="D44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34" sqref="A32:E34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27">
        <v>7.31</v>
      </c>
      <c r="B3" s="78"/>
      <c r="C3" s="78"/>
      <c r="D3" s="128">
        <v>11225.93</v>
      </c>
      <c r="E3" s="86"/>
    </row>
    <row r="4" spans="1:5" ht="18.95" customHeight="1" x14ac:dyDescent="0.2">
      <c r="A4" s="118">
        <v>8.1</v>
      </c>
      <c r="B4" s="32">
        <v>30</v>
      </c>
      <c r="C4" s="32"/>
      <c r="D4" s="119">
        <f t="shared" ref="D4:D42" si="0">D3+B4-C4</f>
        <v>11255.93</v>
      </c>
      <c r="E4" s="33" t="s">
        <v>102</v>
      </c>
    </row>
    <row r="5" spans="1:5" ht="18.95" customHeight="1" x14ac:dyDescent="0.2">
      <c r="A5" s="52">
        <v>8.1</v>
      </c>
      <c r="B5" s="42"/>
      <c r="C5" s="42">
        <v>2000</v>
      </c>
      <c r="D5" s="120">
        <f t="shared" si="0"/>
        <v>9255.93</v>
      </c>
      <c r="E5" s="43" t="s">
        <v>103</v>
      </c>
    </row>
    <row r="6" spans="1:5" ht="18.95" customHeight="1" x14ac:dyDescent="0.2">
      <c r="A6" s="129">
        <v>8.1</v>
      </c>
      <c r="B6" s="54"/>
      <c r="C6" s="54">
        <v>18.23</v>
      </c>
      <c r="D6" s="125">
        <f t="shared" si="0"/>
        <v>9237.7000000000007</v>
      </c>
      <c r="E6" s="56" t="s">
        <v>74</v>
      </c>
    </row>
    <row r="7" spans="1:5" ht="18.95" customHeight="1" x14ac:dyDescent="0.2">
      <c r="A7" s="130">
        <v>8.1999999999999993</v>
      </c>
      <c r="B7" s="59"/>
      <c r="C7" s="59">
        <f>2461.13+624.09</f>
        <v>3085.2200000000003</v>
      </c>
      <c r="D7" s="131">
        <f t="shared" si="0"/>
        <v>6152.4800000000005</v>
      </c>
      <c r="E7" s="61" t="s">
        <v>104</v>
      </c>
    </row>
    <row r="8" spans="1:5" ht="18.95" customHeight="1" x14ac:dyDescent="0.2">
      <c r="A8" s="52">
        <v>8.1999999999999993</v>
      </c>
      <c r="B8" s="42"/>
      <c r="C8" s="42">
        <f>2554.97+18.06+84.3+17.99+10.65</f>
        <v>2685.97</v>
      </c>
      <c r="D8" s="123">
        <f t="shared" si="0"/>
        <v>3466.5100000000007</v>
      </c>
      <c r="E8" s="43" t="s">
        <v>11</v>
      </c>
    </row>
    <row r="9" spans="1:5" ht="18.95" customHeight="1" x14ac:dyDescent="0.2">
      <c r="A9" s="52">
        <v>8.3000000000000007</v>
      </c>
      <c r="B9" s="42"/>
      <c r="C9" s="42">
        <v>2414.62</v>
      </c>
      <c r="D9" s="120">
        <f t="shared" si="0"/>
        <v>1051.8900000000008</v>
      </c>
      <c r="E9" s="43" t="s">
        <v>98</v>
      </c>
    </row>
    <row r="10" spans="1:5" ht="18.95" customHeight="1" x14ac:dyDescent="0.2">
      <c r="A10" s="52">
        <v>8.3000000000000007</v>
      </c>
      <c r="B10" s="42">
        <v>932.4</v>
      </c>
      <c r="C10" s="42"/>
      <c r="D10" s="120">
        <f t="shared" si="0"/>
        <v>1984.2900000000009</v>
      </c>
      <c r="E10" s="43" t="s">
        <v>100</v>
      </c>
    </row>
    <row r="11" spans="1:5" ht="18.95" customHeight="1" x14ac:dyDescent="0.2">
      <c r="A11" s="52">
        <v>8.3000000000000007</v>
      </c>
      <c r="B11" s="42"/>
      <c r="C11" s="42">
        <v>932.4</v>
      </c>
      <c r="D11" s="120">
        <f t="shared" si="0"/>
        <v>1051.8900000000008</v>
      </c>
      <c r="E11" s="43" t="s">
        <v>105</v>
      </c>
    </row>
    <row r="12" spans="1:5" ht="18.95" customHeight="1" x14ac:dyDescent="0.2">
      <c r="A12" s="52">
        <v>8.6</v>
      </c>
      <c r="B12" s="42"/>
      <c r="C12" s="42">
        <v>70</v>
      </c>
      <c r="D12" s="120">
        <f t="shared" si="0"/>
        <v>981.89000000000078</v>
      </c>
      <c r="E12" s="43" t="s">
        <v>90</v>
      </c>
    </row>
    <row r="13" spans="1:5" ht="18.95" customHeight="1" x14ac:dyDescent="0.2">
      <c r="A13" s="52">
        <v>8.6999999999999993</v>
      </c>
      <c r="B13" s="42"/>
      <c r="C13" s="42">
        <v>555.30999999999995</v>
      </c>
      <c r="D13" s="120">
        <f t="shared" si="0"/>
        <v>426.58000000000084</v>
      </c>
      <c r="E13" s="43" t="s">
        <v>96</v>
      </c>
    </row>
    <row r="14" spans="1:5" ht="18.95" customHeight="1" x14ac:dyDescent="0.2">
      <c r="A14" s="112">
        <v>8.8000000000000007</v>
      </c>
      <c r="B14" s="38"/>
      <c r="C14" s="38">
        <v>725</v>
      </c>
      <c r="D14" s="120">
        <f t="shared" si="0"/>
        <v>-298.41999999999916</v>
      </c>
      <c r="E14" s="41" t="s">
        <v>15</v>
      </c>
    </row>
    <row r="15" spans="1:5" ht="18.95" customHeight="1" x14ac:dyDescent="0.2">
      <c r="A15" s="223" t="s">
        <v>83</v>
      </c>
      <c r="B15" s="38">
        <v>600</v>
      </c>
      <c r="C15" s="38"/>
      <c r="D15" s="120">
        <f t="shared" si="0"/>
        <v>301.58000000000084</v>
      </c>
      <c r="E15" s="41" t="s">
        <v>78</v>
      </c>
    </row>
    <row r="16" spans="1:5" ht="18.95" customHeight="1" x14ac:dyDescent="0.2">
      <c r="A16" s="223" t="s">
        <v>83</v>
      </c>
      <c r="B16" s="38"/>
      <c r="C16" s="38">
        <v>3750</v>
      </c>
      <c r="D16" s="120">
        <f t="shared" si="0"/>
        <v>-3448.4199999999992</v>
      </c>
      <c r="E16" s="41" t="s">
        <v>106</v>
      </c>
    </row>
    <row r="17" spans="1:5" ht="18.95" customHeight="1" x14ac:dyDescent="0.2">
      <c r="A17" s="223" t="s">
        <v>83</v>
      </c>
      <c r="B17" s="38"/>
      <c r="C17" s="38">
        <v>937.5</v>
      </c>
      <c r="D17" s="120">
        <f t="shared" si="0"/>
        <v>-4385.9199999999992</v>
      </c>
      <c r="E17" s="41" t="s">
        <v>107</v>
      </c>
    </row>
    <row r="18" spans="1:5" customFormat="1" ht="18.95" customHeight="1" x14ac:dyDescent="0.2">
      <c r="A18" s="52">
        <v>8.1199999999999992</v>
      </c>
      <c r="B18" s="42">
        <v>181.8</v>
      </c>
      <c r="C18" s="42"/>
      <c r="D18" s="120">
        <f t="shared" si="0"/>
        <v>-4204.119999999999</v>
      </c>
      <c r="E18" s="43" t="s">
        <v>77</v>
      </c>
    </row>
    <row r="19" spans="1:5" customFormat="1" ht="18.95" customHeight="1" x14ac:dyDescent="0.2">
      <c r="A19" s="52">
        <v>8.15</v>
      </c>
      <c r="B19" s="42">
        <v>1500</v>
      </c>
      <c r="C19" s="42"/>
      <c r="D19" s="120">
        <f t="shared" si="0"/>
        <v>-2704.119999999999</v>
      </c>
      <c r="E19" s="43" t="s">
        <v>97</v>
      </c>
    </row>
    <row r="20" spans="1:5" ht="18.95" customHeight="1" x14ac:dyDescent="0.2">
      <c r="A20" s="224" t="s">
        <v>84</v>
      </c>
      <c r="B20" s="42">
        <f>60000*(1-0.3%*3-1.2%)</f>
        <v>58740</v>
      </c>
      <c r="C20" s="42"/>
      <c r="D20" s="120">
        <f t="shared" si="0"/>
        <v>56035.880000000005</v>
      </c>
      <c r="E20" s="43" t="s">
        <v>25</v>
      </c>
    </row>
    <row r="21" spans="1:5" ht="18.95" customHeight="1" x14ac:dyDescent="0.2">
      <c r="A21" s="52">
        <v>8.17</v>
      </c>
      <c r="B21" s="42"/>
      <c r="C21" s="42">
        <v>439.77</v>
      </c>
      <c r="D21" s="120">
        <f t="shared" si="0"/>
        <v>55596.110000000008</v>
      </c>
      <c r="E21" s="43" t="s">
        <v>16</v>
      </c>
    </row>
    <row r="22" spans="1:5" s="23" customFormat="1" ht="18.95" customHeight="1" x14ac:dyDescent="0.2">
      <c r="A22" s="52">
        <v>8.17</v>
      </c>
      <c r="B22" s="63"/>
      <c r="C22" s="63">
        <v>13800</v>
      </c>
      <c r="D22" s="120">
        <f t="shared" si="0"/>
        <v>41796.110000000008</v>
      </c>
      <c r="E22" s="66" t="s">
        <v>26</v>
      </c>
    </row>
    <row r="23" spans="1:5" ht="18.95" customHeight="1" x14ac:dyDescent="0.2">
      <c r="A23" s="52">
        <v>8.17</v>
      </c>
      <c r="B23" s="42">
        <v>83.97</v>
      </c>
      <c r="C23" s="42"/>
      <c r="D23" s="120">
        <f t="shared" si="0"/>
        <v>41880.080000000009</v>
      </c>
      <c r="E23" s="43" t="s">
        <v>17</v>
      </c>
    </row>
    <row r="24" spans="1:5" ht="18.95" customHeight="1" x14ac:dyDescent="0.2">
      <c r="A24" s="52">
        <v>8.17</v>
      </c>
      <c r="B24" s="42"/>
      <c r="C24" s="42">
        <v>83.97</v>
      </c>
      <c r="D24" s="120">
        <f t="shared" si="0"/>
        <v>41796.110000000008</v>
      </c>
      <c r="E24" s="43" t="s">
        <v>18</v>
      </c>
    </row>
    <row r="25" spans="1:5" ht="18.95" customHeight="1" x14ac:dyDescent="0.2">
      <c r="A25" s="52">
        <v>8.19</v>
      </c>
      <c r="B25" s="42">
        <v>90.76</v>
      </c>
      <c r="C25" s="42"/>
      <c r="D25" s="120">
        <f t="shared" si="0"/>
        <v>41886.87000000001</v>
      </c>
      <c r="E25" s="43" t="s">
        <v>19</v>
      </c>
    </row>
    <row r="26" spans="1:5" ht="18.95" customHeight="1" x14ac:dyDescent="0.2">
      <c r="A26" s="52">
        <v>8.19</v>
      </c>
      <c r="B26" s="42"/>
      <c r="C26" s="42">
        <v>90.76</v>
      </c>
      <c r="D26" s="120">
        <f t="shared" si="0"/>
        <v>41796.110000000008</v>
      </c>
      <c r="E26" s="43" t="s">
        <v>20</v>
      </c>
    </row>
    <row r="27" spans="1:5" ht="18.95" customHeight="1" x14ac:dyDescent="0.2">
      <c r="A27" s="224" t="s">
        <v>85</v>
      </c>
      <c r="B27" s="42">
        <v>932.83</v>
      </c>
      <c r="C27" s="42"/>
      <c r="D27" s="120">
        <f t="shared" si="0"/>
        <v>42728.94000000001</v>
      </c>
      <c r="E27" s="43" t="s">
        <v>95</v>
      </c>
    </row>
    <row r="28" spans="1:5" ht="18.95" customHeight="1" x14ac:dyDescent="0.2">
      <c r="A28" s="52">
        <v>8.2100000000000009</v>
      </c>
      <c r="B28" s="42"/>
      <c r="C28" s="42">
        <v>200</v>
      </c>
      <c r="D28" s="120">
        <f t="shared" si="0"/>
        <v>42528.94000000001</v>
      </c>
      <c r="E28" s="43" t="s">
        <v>23</v>
      </c>
    </row>
    <row r="29" spans="1:5" ht="18.95" customHeight="1" x14ac:dyDescent="0.2">
      <c r="A29" s="52">
        <v>8.2100000000000009</v>
      </c>
      <c r="B29" s="42"/>
      <c r="C29" s="42">
        <v>3000</v>
      </c>
      <c r="D29" s="120">
        <f t="shared" si="0"/>
        <v>39528.94000000001</v>
      </c>
      <c r="E29" s="43" t="s">
        <v>24</v>
      </c>
    </row>
    <row r="30" spans="1:5" ht="18.95" customHeight="1" x14ac:dyDescent="0.2">
      <c r="A30" s="52">
        <v>8.23</v>
      </c>
      <c r="B30" s="42">
        <v>17.920000000000002</v>
      </c>
      <c r="C30" s="42"/>
      <c r="D30" s="120">
        <f t="shared" si="0"/>
        <v>39546.860000000008</v>
      </c>
      <c r="E30" s="43" t="s">
        <v>17</v>
      </c>
    </row>
    <row r="31" spans="1:5" ht="18.95" customHeight="1" x14ac:dyDescent="0.2">
      <c r="A31" s="52">
        <v>8.23</v>
      </c>
      <c r="B31" s="42"/>
      <c r="C31" s="42">
        <v>17.920000000000002</v>
      </c>
      <c r="D31" s="120">
        <f t="shared" si="0"/>
        <v>39528.94000000001</v>
      </c>
      <c r="E31" s="43" t="s">
        <v>18</v>
      </c>
    </row>
    <row r="32" spans="1:5" ht="18.95" customHeight="1" x14ac:dyDescent="0.2">
      <c r="A32" s="52">
        <v>8.25</v>
      </c>
      <c r="B32" s="42">
        <v>10.65</v>
      </c>
      <c r="C32" s="42"/>
      <c r="D32" s="120">
        <f t="shared" si="0"/>
        <v>39539.590000000011</v>
      </c>
      <c r="E32" s="43" t="s">
        <v>27</v>
      </c>
    </row>
    <row r="33" spans="1:5" ht="18.95" customHeight="1" x14ac:dyDescent="0.2">
      <c r="A33" s="52">
        <v>8.25</v>
      </c>
      <c r="B33" s="42"/>
      <c r="C33" s="42">
        <v>10.65</v>
      </c>
      <c r="D33" s="120">
        <f t="shared" si="0"/>
        <v>39528.94000000001</v>
      </c>
      <c r="E33" s="43" t="s">
        <v>28</v>
      </c>
    </row>
    <row r="34" spans="1:5" ht="18.95" customHeight="1" x14ac:dyDescent="0.2">
      <c r="A34" s="52">
        <v>8.25</v>
      </c>
      <c r="B34" s="42">
        <v>133.75</v>
      </c>
      <c r="C34" s="42"/>
      <c r="D34" s="120">
        <f t="shared" si="0"/>
        <v>39662.69000000001</v>
      </c>
      <c r="E34" s="43" t="s">
        <v>29</v>
      </c>
    </row>
    <row r="35" spans="1:5" ht="18.95" customHeight="1" x14ac:dyDescent="0.2">
      <c r="A35" s="52">
        <v>8.2799999999999994</v>
      </c>
      <c r="B35" s="42">
        <v>1168.2</v>
      </c>
      <c r="C35" s="42"/>
      <c r="D35" s="120">
        <f t="shared" si="0"/>
        <v>40830.890000000007</v>
      </c>
      <c r="E35" s="43" t="s">
        <v>30</v>
      </c>
    </row>
    <row r="36" spans="1:5" ht="18.95" customHeight="1" x14ac:dyDescent="0.2">
      <c r="A36" s="52">
        <v>8.2899999999999991</v>
      </c>
      <c r="B36" s="42">
        <v>456.26</v>
      </c>
      <c r="C36" s="42"/>
      <c r="D36" s="120">
        <f t="shared" si="0"/>
        <v>41287.150000000009</v>
      </c>
      <c r="E36" s="43" t="s">
        <v>31</v>
      </c>
    </row>
    <row r="37" spans="1:5" ht="18.95" customHeight="1" x14ac:dyDescent="0.2">
      <c r="A37" s="108" t="s">
        <v>87</v>
      </c>
      <c r="B37" s="38"/>
      <c r="C37" s="38">
        <v>14000</v>
      </c>
      <c r="D37" s="120">
        <f t="shared" si="0"/>
        <v>27287.150000000009</v>
      </c>
      <c r="E37" s="41" t="s">
        <v>32</v>
      </c>
    </row>
    <row r="38" spans="1:5" ht="18.95" customHeight="1" x14ac:dyDescent="0.2">
      <c r="A38" s="108" t="s">
        <v>87</v>
      </c>
      <c r="B38" s="38"/>
      <c r="C38" s="38">
        <v>10000</v>
      </c>
      <c r="D38" s="120">
        <f t="shared" si="0"/>
        <v>17287.150000000009</v>
      </c>
      <c r="E38" s="41" t="s">
        <v>33</v>
      </c>
    </row>
    <row r="39" spans="1:5" ht="18.95" customHeight="1" x14ac:dyDescent="0.2">
      <c r="A39" s="37" t="s">
        <v>87</v>
      </c>
      <c r="B39" s="38"/>
      <c r="C39" s="39">
        <v>380</v>
      </c>
      <c r="D39" s="123">
        <f t="shared" si="0"/>
        <v>16907.150000000009</v>
      </c>
      <c r="E39" s="41" t="s">
        <v>34</v>
      </c>
    </row>
    <row r="40" spans="1:5" ht="18.95" customHeight="1" x14ac:dyDescent="0.2">
      <c r="A40" s="37" t="s">
        <v>87</v>
      </c>
      <c r="B40" s="42">
        <v>15.39</v>
      </c>
      <c r="C40" s="42"/>
      <c r="D40" s="120">
        <f t="shared" si="0"/>
        <v>16922.540000000008</v>
      </c>
      <c r="E40" s="43" t="s">
        <v>35</v>
      </c>
    </row>
    <row r="41" spans="1:5" ht="18.95" customHeight="1" x14ac:dyDescent="0.2">
      <c r="A41" s="37" t="s">
        <v>88</v>
      </c>
      <c r="B41" s="42"/>
      <c r="C41" s="42">
        <v>7000</v>
      </c>
      <c r="D41" s="120">
        <f t="shared" si="0"/>
        <v>9922.5400000000081</v>
      </c>
      <c r="E41" s="43" t="s">
        <v>37</v>
      </c>
    </row>
    <row r="42" spans="1:5" ht="18.95" customHeight="1" x14ac:dyDescent="0.2">
      <c r="A42" s="227" t="s">
        <v>89</v>
      </c>
      <c r="B42" s="54"/>
      <c r="C42" s="54">
        <v>1500</v>
      </c>
      <c r="D42" s="125">
        <f t="shared" si="0"/>
        <v>8422.5400000000081</v>
      </c>
      <c r="E42" s="56" t="s">
        <v>63</v>
      </c>
    </row>
    <row r="43" spans="1:5" ht="18.95" customHeight="1" x14ac:dyDescent="0.2">
      <c r="D43" s="126"/>
    </row>
    <row r="44" spans="1:5" ht="18.95" customHeight="1" x14ac:dyDescent="0.2">
      <c r="D44" s="126"/>
    </row>
    <row r="45" spans="1:5" ht="18.95" customHeight="1" x14ac:dyDescent="0.2">
      <c r="D45" s="126"/>
    </row>
    <row r="46" spans="1:5" ht="18.95" customHeight="1" x14ac:dyDescent="0.2">
      <c r="D46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15" sqref="C15"/>
    </sheetView>
  </sheetViews>
  <sheetFormatPr defaultColWidth="9" defaultRowHeight="18.95" customHeight="1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113" customWidth="1"/>
    <col min="5" max="5" width="55.75" style="22" customWidth="1"/>
    <col min="6" max="6" width="9.375" style="22"/>
    <col min="7" max="16384" width="9" style="22"/>
  </cols>
  <sheetData>
    <row r="1" spans="1:5" ht="18.95" customHeight="1" x14ac:dyDescent="0.2">
      <c r="A1" s="230" t="s">
        <v>0</v>
      </c>
      <c r="B1" s="230"/>
      <c r="C1" s="230"/>
      <c r="D1" s="231"/>
      <c r="E1" s="230"/>
    </row>
    <row r="2" spans="1:5" ht="18.95" customHeight="1" x14ac:dyDescent="0.2">
      <c r="A2" s="73" t="s">
        <v>1</v>
      </c>
      <c r="B2" s="69" t="s">
        <v>3</v>
      </c>
      <c r="C2" s="69" t="s">
        <v>4</v>
      </c>
      <c r="D2" s="114" t="s">
        <v>5</v>
      </c>
      <c r="E2" s="74" t="s">
        <v>79</v>
      </c>
    </row>
    <row r="3" spans="1:5" ht="18.95" customHeight="1" x14ac:dyDescent="0.2">
      <c r="A3" s="115" t="s">
        <v>108</v>
      </c>
      <c r="B3" s="116"/>
      <c r="C3" s="116"/>
      <c r="D3" s="117">
        <v>3020.04</v>
      </c>
      <c r="E3" s="30"/>
    </row>
    <row r="4" spans="1:5" ht="18.95" customHeight="1" x14ac:dyDescent="0.2">
      <c r="A4" s="118">
        <v>7.31</v>
      </c>
      <c r="B4" s="32">
        <v>6202.89</v>
      </c>
      <c r="C4" s="32"/>
      <c r="D4" s="119">
        <f t="shared" ref="D4:D46" si="0">D3+B4-C4</f>
        <v>9222.93</v>
      </c>
      <c r="E4" s="33" t="s">
        <v>97</v>
      </c>
    </row>
    <row r="5" spans="1:5" ht="18.95" customHeight="1" x14ac:dyDescent="0.2">
      <c r="A5" s="52">
        <v>7.31</v>
      </c>
      <c r="B5" s="42">
        <v>3</v>
      </c>
      <c r="C5" s="42"/>
      <c r="D5" s="120">
        <f t="shared" si="0"/>
        <v>9225.93</v>
      </c>
      <c r="E5" s="43" t="s">
        <v>109</v>
      </c>
    </row>
    <row r="6" spans="1:5" ht="18.95" customHeight="1" x14ac:dyDescent="0.2">
      <c r="A6" s="121">
        <v>7.31</v>
      </c>
      <c r="B6" s="28">
        <v>2000</v>
      </c>
      <c r="C6" s="28"/>
      <c r="D6" s="122">
        <f t="shared" si="0"/>
        <v>11225.93</v>
      </c>
      <c r="E6" s="34" t="s">
        <v>110</v>
      </c>
    </row>
    <row r="7" spans="1:5" ht="18.95" customHeight="1" x14ac:dyDescent="0.2">
      <c r="A7" s="118">
        <v>8.1</v>
      </c>
      <c r="B7" s="32"/>
      <c r="C7" s="32">
        <v>2000</v>
      </c>
      <c r="D7" s="119">
        <f t="shared" si="0"/>
        <v>9225.93</v>
      </c>
      <c r="E7" s="33" t="s">
        <v>111</v>
      </c>
    </row>
    <row r="8" spans="1:5" ht="18.95" customHeight="1" x14ac:dyDescent="0.2">
      <c r="A8" s="52">
        <v>8.1</v>
      </c>
      <c r="B8" s="38"/>
      <c r="C8" s="38">
        <f>2461.13+624.09</f>
        <v>3085.2200000000003</v>
      </c>
      <c r="D8" s="123">
        <f t="shared" si="0"/>
        <v>6140.71</v>
      </c>
      <c r="E8" s="41" t="s">
        <v>104</v>
      </c>
    </row>
    <row r="9" spans="1:5" ht="18.95" customHeight="1" x14ac:dyDescent="0.2">
      <c r="A9" s="52">
        <v>8.1</v>
      </c>
      <c r="B9" s="42"/>
      <c r="C9" s="42">
        <f>2554.97+18.06+84.3+17.99+10.65</f>
        <v>2685.97</v>
      </c>
      <c r="D9" s="123">
        <f t="shared" si="0"/>
        <v>3454.7400000000002</v>
      </c>
      <c r="E9" s="43" t="s">
        <v>11</v>
      </c>
    </row>
    <row r="10" spans="1:5" ht="18.95" customHeight="1" x14ac:dyDescent="0.2">
      <c r="A10" s="52">
        <v>8.1</v>
      </c>
      <c r="B10" s="42">
        <v>473.15</v>
      </c>
      <c r="C10" s="42"/>
      <c r="D10" s="120">
        <f t="shared" si="0"/>
        <v>3927.8900000000003</v>
      </c>
      <c r="E10" s="43" t="s">
        <v>102</v>
      </c>
    </row>
    <row r="11" spans="1:5" ht="18.95" customHeight="1" x14ac:dyDescent="0.2">
      <c r="A11" s="112">
        <v>8.1</v>
      </c>
      <c r="B11" s="38"/>
      <c r="C11" s="38">
        <v>725</v>
      </c>
      <c r="D11" s="120">
        <f t="shared" si="0"/>
        <v>3202.8900000000003</v>
      </c>
      <c r="E11" s="41" t="s">
        <v>15</v>
      </c>
    </row>
    <row r="12" spans="1:5" ht="18.95" customHeight="1" x14ac:dyDescent="0.2">
      <c r="A12" s="52">
        <v>8.3000000000000007</v>
      </c>
      <c r="B12" s="42"/>
      <c r="C12" s="42">
        <v>2414.62</v>
      </c>
      <c r="D12" s="120">
        <f t="shared" si="0"/>
        <v>788.27000000000044</v>
      </c>
      <c r="E12" s="43" t="s">
        <v>98</v>
      </c>
    </row>
    <row r="13" spans="1:5" ht="18.95" customHeight="1" x14ac:dyDescent="0.2">
      <c r="A13" s="112">
        <v>8.3000000000000007</v>
      </c>
      <c r="B13" s="38">
        <v>750</v>
      </c>
      <c r="C13" s="38"/>
      <c r="D13" s="120">
        <f t="shared" si="0"/>
        <v>1538.2700000000004</v>
      </c>
      <c r="E13" s="41" t="s">
        <v>112</v>
      </c>
    </row>
    <row r="14" spans="1:5" ht="18.95" customHeight="1" x14ac:dyDescent="0.2">
      <c r="A14" s="112">
        <v>8.3000000000000007</v>
      </c>
      <c r="B14" s="38"/>
      <c r="C14" s="38">
        <v>750</v>
      </c>
      <c r="D14" s="120">
        <f t="shared" si="0"/>
        <v>788.27000000000044</v>
      </c>
      <c r="E14" s="41" t="s">
        <v>113</v>
      </c>
    </row>
    <row r="15" spans="1:5" ht="18.95" customHeight="1" x14ac:dyDescent="0.2">
      <c r="A15" s="112">
        <v>8.3000000000000007</v>
      </c>
      <c r="B15" s="38">
        <v>600</v>
      </c>
      <c r="C15" s="38"/>
      <c r="D15" s="120">
        <f t="shared" si="0"/>
        <v>1388.2700000000004</v>
      </c>
      <c r="E15" s="41" t="s">
        <v>78</v>
      </c>
    </row>
    <row r="16" spans="1:5" ht="18.95" customHeight="1" x14ac:dyDescent="0.2">
      <c r="A16" s="112">
        <v>8.3000000000000007</v>
      </c>
      <c r="B16" s="38"/>
      <c r="C16" s="38">
        <v>3750</v>
      </c>
      <c r="D16" s="120">
        <f t="shared" si="0"/>
        <v>-2361.7299999999996</v>
      </c>
      <c r="E16" s="41" t="s">
        <v>106</v>
      </c>
    </row>
    <row r="17" spans="1:5" ht="18.95" customHeight="1" x14ac:dyDescent="0.2">
      <c r="A17" s="112">
        <v>8.3000000000000007</v>
      </c>
      <c r="B17" s="38"/>
      <c r="C17" s="38">
        <v>937.5</v>
      </c>
      <c r="D17" s="120">
        <f t="shared" si="0"/>
        <v>-3299.2299999999996</v>
      </c>
      <c r="E17" s="41" t="s">
        <v>107</v>
      </c>
    </row>
    <row r="18" spans="1:5" ht="18.95" customHeight="1" x14ac:dyDescent="0.2">
      <c r="A18" s="52">
        <v>8.3000000000000007</v>
      </c>
      <c r="B18" s="42">
        <v>932.4</v>
      </c>
      <c r="C18" s="42"/>
      <c r="D18" s="120">
        <f t="shared" si="0"/>
        <v>-2366.8299999999995</v>
      </c>
      <c r="E18" s="43" t="s">
        <v>100</v>
      </c>
    </row>
    <row r="19" spans="1:5" ht="18.95" customHeight="1" x14ac:dyDescent="0.2">
      <c r="A19" s="52">
        <v>8.3000000000000007</v>
      </c>
      <c r="B19" s="42"/>
      <c r="C19" s="42">
        <v>932.4</v>
      </c>
      <c r="D19" s="120">
        <f t="shared" si="0"/>
        <v>-3299.2299999999996</v>
      </c>
      <c r="E19" s="43" t="s">
        <v>105</v>
      </c>
    </row>
    <row r="20" spans="1:5" ht="18.95" customHeight="1" x14ac:dyDescent="0.2">
      <c r="A20" s="52">
        <v>8.6</v>
      </c>
      <c r="B20" s="42"/>
      <c r="C20" s="42">
        <v>70</v>
      </c>
      <c r="D20" s="120">
        <f t="shared" si="0"/>
        <v>-3369.2299999999996</v>
      </c>
      <c r="E20" s="43" t="s">
        <v>90</v>
      </c>
    </row>
    <row r="21" spans="1:5" ht="18.95" customHeight="1" x14ac:dyDescent="0.2">
      <c r="A21" s="52">
        <v>8.6999999999999993</v>
      </c>
      <c r="B21" s="42"/>
      <c r="C21" s="42">
        <v>555.30999999999995</v>
      </c>
      <c r="D21" s="120">
        <f t="shared" si="0"/>
        <v>-3924.5399999999995</v>
      </c>
      <c r="E21" s="43" t="s">
        <v>96</v>
      </c>
    </row>
    <row r="22" spans="1:5" customFormat="1" ht="18.95" customHeight="1" x14ac:dyDescent="0.2">
      <c r="A22" s="52">
        <v>8.1199999999999992</v>
      </c>
      <c r="B22" s="42">
        <v>181.8</v>
      </c>
      <c r="C22" s="42"/>
      <c r="D22" s="120">
        <f t="shared" si="0"/>
        <v>-3742.7399999999993</v>
      </c>
      <c r="E22" s="43" t="s">
        <v>77</v>
      </c>
    </row>
    <row r="23" spans="1:5" customFormat="1" ht="18.95" customHeight="1" x14ac:dyDescent="0.2">
      <c r="A23" s="52">
        <v>8.15</v>
      </c>
      <c r="B23" s="42">
        <v>1500</v>
      </c>
      <c r="C23" s="42"/>
      <c r="D23" s="120">
        <f t="shared" si="0"/>
        <v>-2242.7399999999993</v>
      </c>
      <c r="E23" s="43" t="s">
        <v>97</v>
      </c>
    </row>
    <row r="24" spans="1:5" ht="18.95" customHeight="1" x14ac:dyDescent="0.2">
      <c r="A24" s="224" t="s">
        <v>84</v>
      </c>
      <c r="B24" s="42">
        <f>60000*(1-0.3%*3-1.2%)</f>
        <v>58740</v>
      </c>
      <c r="C24" s="42"/>
      <c r="D24" s="120">
        <f t="shared" si="0"/>
        <v>56497.26</v>
      </c>
      <c r="E24" s="43" t="s">
        <v>25</v>
      </c>
    </row>
    <row r="25" spans="1:5" ht="18.95" customHeight="1" x14ac:dyDescent="0.2">
      <c r="A25" s="52">
        <v>8.17</v>
      </c>
      <c r="B25" s="42"/>
      <c r="C25" s="42">
        <v>439.77</v>
      </c>
      <c r="D25" s="120">
        <f t="shared" si="0"/>
        <v>56057.490000000005</v>
      </c>
      <c r="E25" s="43" t="s">
        <v>16</v>
      </c>
    </row>
    <row r="26" spans="1:5" s="23" customFormat="1" ht="18.95" customHeight="1" x14ac:dyDescent="0.2">
      <c r="A26" s="52">
        <v>8.17</v>
      </c>
      <c r="B26" s="63"/>
      <c r="C26" s="63">
        <v>13800</v>
      </c>
      <c r="D26" s="120">
        <f t="shared" si="0"/>
        <v>42257.490000000005</v>
      </c>
      <c r="E26" s="66" t="s">
        <v>26</v>
      </c>
    </row>
    <row r="27" spans="1:5" ht="18.95" customHeight="1" x14ac:dyDescent="0.2">
      <c r="A27" s="52">
        <v>8.17</v>
      </c>
      <c r="B27" s="42">
        <v>83.97</v>
      </c>
      <c r="C27" s="42"/>
      <c r="D27" s="120">
        <f t="shared" si="0"/>
        <v>42341.460000000006</v>
      </c>
      <c r="E27" s="43" t="s">
        <v>17</v>
      </c>
    </row>
    <row r="28" spans="1:5" ht="18.95" customHeight="1" x14ac:dyDescent="0.2">
      <c r="A28" s="52">
        <v>8.17</v>
      </c>
      <c r="B28" s="42"/>
      <c r="C28" s="42">
        <v>83.97</v>
      </c>
      <c r="D28" s="120">
        <f t="shared" si="0"/>
        <v>42257.490000000005</v>
      </c>
      <c r="E28" s="43" t="s">
        <v>18</v>
      </c>
    </row>
    <row r="29" spans="1:5" ht="18.95" customHeight="1" x14ac:dyDescent="0.2">
      <c r="A29" s="52">
        <v>8.19</v>
      </c>
      <c r="B29" s="42">
        <v>90.76</v>
      </c>
      <c r="C29" s="42"/>
      <c r="D29" s="120">
        <f t="shared" si="0"/>
        <v>42348.250000000007</v>
      </c>
      <c r="E29" s="43" t="s">
        <v>19</v>
      </c>
    </row>
    <row r="30" spans="1:5" ht="18.95" customHeight="1" x14ac:dyDescent="0.2">
      <c r="A30" s="52">
        <v>8.19</v>
      </c>
      <c r="B30" s="42"/>
      <c r="C30" s="42">
        <v>90.76</v>
      </c>
      <c r="D30" s="120">
        <f t="shared" si="0"/>
        <v>42257.490000000005</v>
      </c>
      <c r="E30" s="43" t="s">
        <v>20</v>
      </c>
    </row>
    <row r="31" spans="1:5" ht="18.95" customHeight="1" x14ac:dyDescent="0.2">
      <c r="A31" s="224" t="s">
        <v>85</v>
      </c>
      <c r="B31" s="42">
        <v>932.83</v>
      </c>
      <c r="C31" s="42"/>
      <c r="D31" s="120">
        <f t="shared" si="0"/>
        <v>43190.320000000007</v>
      </c>
      <c r="E31" s="43" t="s">
        <v>95</v>
      </c>
    </row>
    <row r="32" spans="1:5" ht="18.95" customHeight="1" x14ac:dyDescent="0.2">
      <c r="A32" s="52">
        <v>8.2100000000000009</v>
      </c>
      <c r="B32" s="42"/>
      <c r="C32" s="42">
        <v>200</v>
      </c>
      <c r="D32" s="120">
        <f t="shared" si="0"/>
        <v>42990.320000000007</v>
      </c>
      <c r="E32" s="43" t="s">
        <v>23</v>
      </c>
    </row>
    <row r="33" spans="1:5" ht="18.95" customHeight="1" x14ac:dyDescent="0.2">
      <c r="A33" s="52">
        <v>8.2100000000000009</v>
      </c>
      <c r="B33" s="42"/>
      <c r="C33" s="42">
        <v>3000</v>
      </c>
      <c r="D33" s="120">
        <f t="shared" si="0"/>
        <v>39990.320000000007</v>
      </c>
      <c r="E33" s="43" t="s">
        <v>24</v>
      </c>
    </row>
    <row r="34" spans="1:5" ht="18.95" customHeight="1" x14ac:dyDescent="0.2">
      <c r="A34" s="52">
        <v>8.23</v>
      </c>
      <c r="B34" s="42">
        <v>17.920000000000002</v>
      </c>
      <c r="C34" s="42"/>
      <c r="D34" s="120">
        <f t="shared" si="0"/>
        <v>40008.240000000005</v>
      </c>
      <c r="E34" s="43" t="s">
        <v>17</v>
      </c>
    </row>
    <row r="35" spans="1:5" ht="18.95" customHeight="1" x14ac:dyDescent="0.2">
      <c r="A35" s="52">
        <v>8.23</v>
      </c>
      <c r="B35" s="42"/>
      <c r="C35" s="42">
        <v>17.920000000000002</v>
      </c>
      <c r="D35" s="120">
        <f t="shared" si="0"/>
        <v>39990.320000000007</v>
      </c>
      <c r="E35" s="43" t="s">
        <v>18</v>
      </c>
    </row>
    <row r="36" spans="1:5" ht="18.95" customHeight="1" x14ac:dyDescent="0.2">
      <c r="A36" s="52">
        <v>8.25</v>
      </c>
      <c r="B36" s="42">
        <v>10.65</v>
      </c>
      <c r="C36" s="42"/>
      <c r="D36" s="120">
        <f t="shared" si="0"/>
        <v>40000.970000000008</v>
      </c>
      <c r="E36" s="43" t="s">
        <v>27</v>
      </c>
    </row>
    <row r="37" spans="1:5" ht="18.95" customHeight="1" x14ac:dyDescent="0.2">
      <c r="A37" s="52">
        <v>8.25</v>
      </c>
      <c r="B37" s="42"/>
      <c r="C37" s="42">
        <v>10.65</v>
      </c>
      <c r="D37" s="120">
        <f t="shared" si="0"/>
        <v>39990.320000000007</v>
      </c>
      <c r="E37" s="43" t="s">
        <v>28</v>
      </c>
    </row>
    <row r="38" spans="1:5" ht="18.95" customHeight="1" x14ac:dyDescent="0.2">
      <c r="A38" s="52">
        <v>8.25</v>
      </c>
      <c r="B38" s="42">
        <v>133.75</v>
      </c>
      <c r="C38" s="42"/>
      <c r="D38" s="120">
        <f t="shared" si="0"/>
        <v>40124.070000000007</v>
      </c>
      <c r="E38" s="43" t="s">
        <v>29</v>
      </c>
    </row>
    <row r="39" spans="1:5" ht="18.95" customHeight="1" x14ac:dyDescent="0.2">
      <c r="A39" s="52">
        <v>8.2799999999999994</v>
      </c>
      <c r="B39" s="42">
        <v>1168.2</v>
      </c>
      <c r="C39" s="42"/>
      <c r="D39" s="120">
        <f t="shared" si="0"/>
        <v>41292.270000000004</v>
      </c>
      <c r="E39" s="43" t="s">
        <v>30</v>
      </c>
    </row>
    <row r="40" spans="1:5" ht="18.95" customHeight="1" x14ac:dyDescent="0.2">
      <c r="A40" s="52">
        <v>8.2899999999999991</v>
      </c>
      <c r="B40" s="42">
        <v>456.26</v>
      </c>
      <c r="C40" s="42"/>
      <c r="D40" s="120">
        <f t="shared" si="0"/>
        <v>41748.530000000006</v>
      </c>
      <c r="E40" s="43" t="s">
        <v>31</v>
      </c>
    </row>
    <row r="41" spans="1:5" ht="18.95" customHeight="1" x14ac:dyDescent="0.2">
      <c r="A41" s="108" t="s">
        <v>87</v>
      </c>
      <c r="B41" s="38"/>
      <c r="C41" s="38">
        <v>14000</v>
      </c>
      <c r="D41" s="120">
        <f t="shared" si="0"/>
        <v>27748.530000000006</v>
      </c>
      <c r="E41" s="41" t="s">
        <v>32</v>
      </c>
    </row>
    <row r="42" spans="1:5" ht="18.95" customHeight="1" x14ac:dyDescent="0.2">
      <c r="A42" s="108" t="s">
        <v>87</v>
      </c>
      <c r="B42" s="38"/>
      <c r="C42" s="38">
        <v>10000</v>
      </c>
      <c r="D42" s="120">
        <f t="shared" si="0"/>
        <v>17748.530000000006</v>
      </c>
      <c r="E42" s="41" t="s">
        <v>33</v>
      </c>
    </row>
    <row r="43" spans="1:5" ht="18.95" customHeight="1" x14ac:dyDescent="0.2">
      <c r="A43" s="37" t="s">
        <v>87</v>
      </c>
      <c r="B43" s="38"/>
      <c r="C43" s="39">
        <v>380</v>
      </c>
      <c r="D43" s="123">
        <f t="shared" si="0"/>
        <v>17368.530000000006</v>
      </c>
      <c r="E43" s="41" t="s">
        <v>34</v>
      </c>
    </row>
    <row r="44" spans="1:5" ht="18.95" customHeight="1" x14ac:dyDescent="0.2">
      <c r="A44" s="37" t="s">
        <v>87</v>
      </c>
      <c r="B44" s="42">
        <v>15.39</v>
      </c>
      <c r="C44" s="42"/>
      <c r="D44" s="120">
        <f t="shared" si="0"/>
        <v>17383.920000000006</v>
      </c>
      <c r="E44" s="43" t="s">
        <v>35</v>
      </c>
    </row>
    <row r="45" spans="1:5" ht="18.95" customHeight="1" x14ac:dyDescent="0.2">
      <c r="A45" s="37" t="s">
        <v>88</v>
      </c>
      <c r="B45" s="42"/>
      <c r="C45" s="42">
        <v>7000</v>
      </c>
      <c r="D45" s="120">
        <f t="shared" si="0"/>
        <v>10383.920000000006</v>
      </c>
      <c r="E45" s="43" t="s">
        <v>37</v>
      </c>
    </row>
    <row r="46" spans="1:5" ht="18.95" customHeight="1" x14ac:dyDescent="0.2">
      <c r="A46" s="227" t="s">
        <v>89</v>
      </c>
      <c r="B46" s="54"/>
      <c r="C46" s="54">
        <v>1500</v>
      </c>
      <c r="D46" s="125">
        <f t="shared" si="0"/>
        <v>8883.9200000000055</v>
      </c>
      <c r="E46" s="56" t="s">
        <v>63</v>
      </c>
    </row>
    <row r="47" spans="1:5" ht="18.95" customHeight="1" x14ac:dyDescent="0.2">
      <c r="D47" s="126"/>
    </row>
    <row r="48" spans="1:5" ht="18.95" customHeight="1" x14ac:dyDescent="0.2">
      <c r="D48" s="126"/>
    </row>
    <row r="49" spans="4:4" ht="18.95" customHeight="1" x14ac:dyDescent="0.2">
      <c r="D49" s="126"/>
    </row>
    <row r="50" spans="4:4" ht="18.95" customHeight="1" x14ac:dyDescent="0.2">
      <c r="D50" s="126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9" sqref="E9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5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customFormat="1" ht="21.95" customHeight="1" x14ac:dyDescent="0.2">
      <c r="A3" s="27" t="s">
        <v>114</v>
      </c>
      <c r="B3" s="28"/>
      <c r="C3" s="28"/>
      <c r="D3" s="90">
        <v>5118.9799999999996</v>
      </c>
      <c r="E3" s="34"/>
    </row>
    <row r="4" spans="1:5" customFormat="1" ht="21.95" customHeight="1" x14ac:dyDescent="0.2">
      <c r="A4" s="85" t="s">
        <v>108</v>
      </c>
      <c r="B4" s="32">
        <v>620.9</v>
      </c>
      <c r="C4" s="32"/>
      <c r="D4" s="98">
        <f t="shared" ref="D4:D42" si="0">D3+B4-C4</f>
        <v>5739.8799999999992</v>
      </c>
      <c r="E4" s="33" t="s">
        <v>115</v>
      </c>
    </row>
    <row r="5" spans="1:5" s="23" customFormat="1" ht="21.95" customHeight="1" x14ac:dyDescent="0.2">
      <c r="A5" s="108" t="s">
        <v>108</v>
      </c>
      <c r="B5" s="38"/>
      <c r="C5" s="38">
        <v>3000</v>
      </c>
      <c r="D5" s="64">
        <f t="shared" si="0"/>
        <v>2739.8799999999992</v>
      </c>
      <c r="E5" s="41" t="s">
        <v>116</v>
      </c>
    </row>
    <row r="6" spans="1:5" ht="21.95" customHeight="1" x14ac:dyDescent="0.2">
      <c r="A6" s="109" t="s">
        <v>108</v>
      </c>
      <c r="B6" s="110">
        <v>280.16000000000003</v>
      </c>
      <c r="C6" s="110"/>
      <c r="D6" s="103">
        <f t="shared" si="0"/>
        <v>3020.0399999999991</v>
      </c>
      <c r="E6" s="111" t="s">
        <v>117</v>
      </c>
    </row>
    <row r="7" spans="1:5" ht="21.95" customHeight="1" x14ac:dyDescent="0.2">
      <c r="A7" s="58" t="s">
        <v>118</v>
      </c>
      <c r="B7" s="59"/>
      <c r="C7" s="59">
        <f>2461.13+624.09</f>
        <v>3085.2200000000003</v>
      </c>
      <c r="D7" s="60">
        <f t="shared" si="0"/>
        <v>-65.180000000001201</v>
      </c>
      <c r="E7" s="61" t="s">
        <v>104</v>
      </c>
    </row>
    <row r="8" spans="1:5" ht="21.95" customHeight="1" x14ac:dyDescent="0.2">
      <c r="A8" s="37" t="s">
        <v>118</v>
      </c>
      <c r="B8" s="42"/>
      <c r="C8" s="42">
        <f>2554.97+18.06+84.3+17.99+10.65</f>
        <v>2685.97</v>
      </c>
      <c r="D8" s="40">
        <f t="shared" si="0"/>
        <v>-2751.150000000001</v>
      </c>
      <c r="E8" s="43" t="s">
        <v>11</v>
      </c>
    </row>
    <row r="9" spans="1:5" ht="21.95" customHeight="1" x14ac:dyDescent="0.2">
      <c r="A9" s="37" t="s">
        <v>118</v>
      </c>
      <c r="B9" s="42">
        <v>6200</v>
      </c>
      <c r="C9" s="42"/>
      <c r="D9" s="64">
        <f t="shared" si="0"/>
        <v>3448.849999999999</v>
      </c>
      <c r="E9" s="43" t="s">
        <v>97</v>
      </c>
    </row>
    <row r="10" spans="1:5" ht="21.95" customHeight="1" x14ac:dyDescent="0.2">
      <c r="A10" s="52">
        <v>8.1</v>
      </c>
      <c r="B10" s="42">
        <v>473.15</v>
      </c>
      <c r="C10" s="42"/>
      <c r="D10" s="64">
        <f t="shared" si="0"/>
        <v>3921.9999999999991</v>
      </c>
      <c r="E10" s="43" t="s">
        <v>102</v>
      </c>
    </row>
    <row r="11" spans="1:5" ht="21.95" customHeight="1" x14ac:dyDescent="0.2">
      <c r="A11" s="112">
        <v>8.1</v>
      </c>
      <c r="B11" s="38"/>
      <c r="C11" s="38">
        <v>725</v>
      </c>
      <c r="D11" s="64">
        <f t="shared" si="0"/>
        <v>3196.9999999999991</v>
      </c>
      <c r="E11" s="41" t="s">
        <v>15</v>
      </c>
    </row>
    <row r="12" spans="1:5" ht="21.95" customHeight="1" x14ac:dyDescent="0.2">
      <c r="A12" s="52">
        <v>8.3000000000000007</v>
      </c>
      <c r="B12" s="42"/>
      <c r="C12" s="42">
        <v>2414.62</v>
      </c>
      <c r="D12" s="64">
        <f t="shared" si="0"/>
        <v>782.3799999999992</v>
      </c>
      <c r="E12" s="43" t="s">
        <v>98</v>
      </c>
    </row>
    <row r="13" spans="1:5" ht="21.95" customHeight="1" x14ac:dyDescent="0.2">
      <c r="A13" s="112">
        <v>8.3000000000000007</v>
      </c>
      <c r="B13" s="38">
        <v>750</v>
      </c>
      <c r="C13" s="38"/>
      <c r="D13" s="64">
        <f t="shared" si="0"/>
        <v>1532.3799999999992</v>
      </c>
      <c r="E13" s="41" t="s">
        <v>112</v>
      </c>
    </row>
    <row r="14" spans="1:5" ht="21.95" customHeight="1" x14ac:dyDescent="0.2">
      <c r="A14" s="112">
        <v>8.3000000000000007</v>
      </c>
      <c r="B14" s="38"/>
      <c r="C14" s="38">
        <v>750</v>
      </c>
      <c r="D14" s="64">
        <f t="shared" si="0"/>
        <v>782.3799999999992</v>
      </c>
      <c r="E14" s="41" t="s">
        <v>113</v>
      </c>
    </row>
    <row r="15" spans="1:5" ht="21.95" customHeight="1" x14ac:dyDescent="0.2">
      <c r="A15" s="112">
        <v>8.3000000000000007</v>
      </c>
      <c r="B15" s="38">
        <v>600</v>
      </c>
      <c r="C15" s="38"/>
      <c r="D15" s="64">
        <f t="shared" si="0"/>
        <v>1382.3799999999992</v>
      </c>
      <c r="E15" s="41" t="s">
        <v>78</v>
      </c>
    </row>
    <row r="16" spans="1:5" ht="21.95" customHeight="1" x14ac:dyDescent="0.2">
      <c r="A16" s="112">
        <v>8.3000000000000007</v>
      </c>
      <c r="B16" s="38"/>
      <c r="C16" s="38">
        <v>3750</v>
      </c>
      <c r="D16" s="64">
        <f t="shared" si="0"/>
        <v>-2367.6200000000008</v>
      </c>
      <c r="E16" s="41" t="s">
        <v>106</v>
      </c>
    </row>
    <row r="17" spans="1:5" ht="21.95" customHeight="1" x14ac:dyDescent="0.2">
      <c r="A17" s="112">
        <v>8.3000000000000007</v>
      </c>
      <c r="B17" s="38"/>
      <c r="C17" s="38">
        <v>937.5</v>
      </c>
      <c r="D17" s="64">
        <f t="shared" si="0"/>
        <v>-3305.1200000000008</v>
      </c>
      <c r="E17" s="41" t="s">
        <v>107</v>
      </c>
    </row>
    <row r="18" spans="1:5" ht="21.95" customHeight="1" x14ac:dyDescent="0.2">
      <c r="A18" s="52">
        <v>8.3000000000000007</v>
      </c>
      <c r="B18" s="42">
        <v>932.4</v>
      </c>
      <c r="C18" s="42"/>
      <c r="D18" s="64">
        <f t="shared" si="0"/>
        <v>-2372.7200000000007</v>
      </c>
      <c r="E18" s="43" t="s">
        <v>100</v>
      </c>
    </row>
    <row r="19" spans="1:5" ht="21.95" customHeight="1" x14ac:dyDescent="0.2">
      <c r="A19" s="52">
        <v>8.3000000000000007</v>
      </c>
      <c r="B19" s="42"/>
      <c r="C19" s="42">
        <v>932.4</v>
      </c>
      <c r="D19" s="64">
        <f t="shared" si="0"/>
        <v>-3305.1200000000008</v>
      </c>
      <c r="E19" s="43" t="s">
        <v>119</v>
      </c>
    </row>
    <row r="20" spans="1:5" ht="21.95" customHeight="1" x14ac:dyDescent="0.2">
      <c r="A20" s="52">
        <v>8.6</v>
      </c>
      <c r="B20" s="42"/>
      <c r="C20" s="42">
        <v>70</v>
      </c>
      <c r="D20" s="64">
        <f t="shared" si="0"/>
        <v>-3375.1200000000008</v>
      </c>
      <c r="E20" s="43" t="s">
        <v>90</v>
      </c>
    </row>
    <row r="21" spans="1:5" ht="21.95" customHeight="1" x14ac:dyDescent="0.2">
      <c r="A21" s="52">
        <v>8.6999999999999993</v>
      </c>
      <c r="B21" s="42"/>
      <c r="C21" s="42">
        <v>555.30999999999995</v>
      </c>
      <c r="D21" s="64">
        <f t="shared" si="0"/>
        <v>-3930.4300000000007</v>
      </c>
      <c r="E21" s="43" t="s">
        <v>96</v>
      </c>
    </row>
    <row r="22" spans="1:5" ht="21.95" customHeight="1" x14ac:dyDescent="0.2">
      <c r="A22" s="224" t="s">
        <v>83</v>
      </c>
      <c r="B22" s="42">
        <v>60000</v>
      </c>
      <c r="C22" s="42"/>
      <c r="D22" s="64">
        <f t="shared" si="0"/>
        <v>56069.57</v>
      </c>
      <c r="E22" s="43" t="s">
        <v>25</v>
      </c>
    </row>
    <row r="23" spans="1:5" customFormat="1" ht="21.95" customHeight="1" x14ac:dyDescent="0.2">
      <c r="A23" s="52">
        <v>8.1199999999999992</v>
      </c>
      <c r="B23" s="42">
        <v>181.8</v>
      </c>
      <c r="C23" s="42"/>
      <c r="D23" s="64">
        <f t="shared" si="0"/>
        <v>56251.37</v>
      </c>
      <c r="E23" s="43" t="s">
        <v>77</v>
      </c>
    </row>
    <row r="24" spans="1:5" s="23" customFormat="1" ht="21.95" customHeight="1" x14ac:dyDescent="0.2">
      <c r="A24" s="52">
        <v>8.15</v>
      </c>
      <c r="B24" s="63"/>
      <c r="C24" s="63">
        <v>13800</v>
      </c>
      <c r="D24" s="64">
        <f t="shared" si="0"/>
        <v>42451.37</v>
      </c>
      <c r="E24" s="66" t="s">
        <v>26</v>
      </c>
    </row>
    <row r="25" spans="1:5" ht="21.95" customHeight="1" x14ac:dyDescent="0.2">
      <c r="A25" s="52">
        <v>8.17</v>
      </c>
      <c r="B25" s="42"/>
      <c r="C25" s="42">
        <v>439.77</v>
      </c>
      <c r="D25" s="64">
        <f t="shared" si="0"/>
        <v>42011.600000000006</v>
      </c>
      <c r="E25" s="43" t="s">
        <v>16</v>
      </c>
    </row>
    <row r="26" spans="1:5" ht="21.95" customHeight="1" x14ac:dyDescent="0.2">
      <c r="A26" s="52">
        <v>8.17</v>
      </c>
      <c r="B26" s="42">
        <v>83.97</v>
      </c>
      <c r="C26" s="42"/>
      <c r="D26" s="64">
        <f t="shared" si="0"/>
        <v>42095.570000000007</v>
      </c>
      <c r="E26" s="43" t="s">
        <v>17</v>
      </c>
    </row>
    <row r="27" spans="1:5" ht="21.95" customHeight="1" x14ac:dyDescent="0.2">
      <c r="A27" s="52">
        <v>8.17</v>
      </c>
      <c r="B27" s="42"/>
      <c r="C27" s="42">
        <v>83.97</v>
      </c>
      <c r="D27" s="64">
        <f t="shared" si="0"/>
        <v>42011.600000000006</v>
      </c>
      <c r="E27" s="43" t="s">
        <v>18</v>
      </c>
    </row>
    <row r="28" spans="1:5" ht="21.95" customHeight="1" x14ac:dyDescent="0.2">
      <c r="A28" s="52">
        <v>8.19</v>
      </c>
      <c r="B28" s="42">
        <v>90.76</v>
      </c>
      <c r="C28" s="42"/>
      <c r="D28" s="64">
        <f t="shared" si="0"/>
        <v>42102.360000000008</v>
      </c>
      <c r="E28" s="43" t="s">
        <v>19</v>
      </c>
    </row>
    <row r="29" spans="1:5" ht="21.95" customHeight="1" x14ac:dyDescent="0.2">
      <c r="A29" s="52">
        <v>8.19</v>
      </c>
      <c r="B29" s="42"/>
      <c r="C29" s="42">
        <v>90.76</v>
      </c>
      <c r="D29" s="64">
        <f t="shared" si="0"/>
        <v>42011.600000000006</v>
      </c>
      <c r="E29" s="43" t="s">
        <v>20</v>
      </c>
    </row>
    <row r="30" spans="1:5" ht="21.95" customHeight="1" x14ac:dyDescent="0.2">
      <c r="A30" s="224" t="s">
        <v>85</v>
      </c>
      <c r="B30" s="42">
        <v>932.83</v>
      </c>
      <c r="C30" s="42"/>
      <c r="D30" s="64">
        <f t="shared" si="0"/>
        <v>42944.430000000008</v>
      </c>
      <c r="E30" s="43" t="s">
        <v>95</v>
      </c>
    </row>
    <row r="31" spans="1:5" ht="21.95" customHeight="1" x14ac:dyDescent="0.2">
      <c r="A31" s="52">
        <v>8.2100000000000009</v>
      </c>
      <c r="B31" s="42"/>
      <c r="C31" s="42">
        <v>200</v>
      </c>
      <c r="D31" s="64">
        <f t="shared" si="0"/>
        <v>42744.430000000008</v>
      </c>
      <c r="E31" s="43" t="s">
        <v>23</v>
      </c>
    </row>
    <row r="32" spans="1:5" ht="21.95" customHeight="1" x14ac:dyDescent="0.2">
      <c r="A32" s="52">
        <v>8.23</v>
      </c>
      <c r="B32" s="42">
        <v>17.920000000000002</v>
      </c>
      <c r="C32" s="42"/>
      <c r="D32" s="64">
        <f t="shared" si="0"/>
        <v>42762.350000000006</v>
      </c>
      <c r="E32" s="43" t="s">
        <v>17</v>
      </c>
    </row>
    <row r="33" spans="1:5" ht="21.95" customHeight="1" x14ac:dyDescent="0.2">
      <c r="A33" s="52">
        <v>8.23</v>
      </c>
      <c r="B33" s="42"/>
      <c r="C33" s="42">
        <v>17.920000000000002</v>
      </c>
      <c r="D33" s="64">
        <f t="shared" si="0"/>
        <v>42744.430000000008</v>
      </c>
      <c r="E33" s="43" t="s">
        <v>18</v>
      </c>
    </row>
    <row r="34" spans="1:5" ht="21.95" customHeight="1" x14ac:dyDescent="0.2">
      <c r="A34" s="52">
        <v>8.25</v>
      </c>
      <c r="B34" s="42">
        <v>10.65</v>
      </c>
      <c r="C34" s="42"/>
      <c r="D34" s="64">
        <f t="shared" si="0"/>
        <v>42755.080000000009</v>
      </c>
      <c r="E34" s="43" t="s">
        <v>27</v>
      </c>
    </row>
    <row r="35" spans="1:5" ht="21.95" customHeight="1" x14ac:dyDescent="0.2">
      <c r="A35" s="52">
        <v>8.25</v>
      </c>
      <c r="B35" s="42"/>
      <c r="C35" s="42">
        <v>10.65</v>
      </c>
      <c r="D35" s="64">
        <f t="shared" si="0"/>
        <v>42744.430000000008</v>
      </c>
      <c r="E35" s="43" t="s">
        <v>28</v>
      </c>
    </row>
    <row r="36" spans="1:5" ht="21.95" customHeight="1" x14ac:dyDescent="0.2">
      <c r="A36" s="52">
        <v>8.25</v>
      </c>
      <c r="B36" s="42">
        <v>133.75</v>
      </c>
      <c r="C36" s="42"/>
      <c r="D36" s="64">
        <f t="shared" si="0"/>
        <v>42878.180000000008</v>
      </c>
      <c r="E36" s="43" t="s">
        <v>29</v>
      </c>
    </row>
    <row r="37" spans="1:5" ht="21.95" customHeight="1" x14ac:dyDescent="0.2">
      <c r="A37" s="52">
        <v>8.2799999999999994</v>
      </c>
      <c r="B37" s="42">
        <v>1168.2</v>
      </c>
      <c r="C37" s="42"/>
      <c r="D37" s="64">
        <f t="shared" si="0"/>
        <v>44046.380000000005</v>
      </c>
      <c r="E37" s="43" t="s">
        <v>30</v>
      </c>
    </row>
    <row r="38" spans="1:5" ht="21.95" customHeight="1" x14ac:dyDescent="0.2">
      <c r="A38" s="52">
        <v>8.2899999999999991</v>
      </c>
      <c r="B38" s="42">
        <v>456.26</v>
      </c>
      <c r="C38" s="42"/>
      <c r="D38" s="64">
        <f t="shared" si="0"/>
        <v>44502.640000000007</v>
      </c>
      <c r="E38" s="43" t="s">
        <v>31</v>
      </c>
    </row>
    <row r="39" spans="1:5" ht="21.95" customHeight="1" x14ac:dyDescent="0.2">
      <c r="A39" s="92" t="s">
        <v>87</v>
      </c>
      <c r="B39" s="96"/>
      <c r="C39" s="96">
        <v>14000</v>
      </c>
      <c r="D39" s="94">
        <f t="shared" si="0"/>
        <v>30502.640000000007</v>
      </c>
      <c r="E39" s="95" t="s">
        <v>32</v>
      </c>
    </row>
    <row r="40" spans="1:5" ht="21.95" customHeight="1" x14ac:dyDescent="0.2">
      <c r="A40" s="92" t="s">
        <v>87</v>
      </c>
      <c r="B40" s="96"/>
      <c r="C40" s="96">
        <v>10000</v>
      </c>
      <c r="D40" s="94">
        <f t="shared" si="0"/>
        <v>20502.640000000007</v>
      </c>
      <c r="E40" s="95" t="s">
        <v>33</v>
      </c>
    </row>
    <row r="41" spans="1:5" ht="21.95" customHeight="1" x14ac:dyDescent="0.2">
      <c r="A41" s="37" t="s">
        <v>87</v>
      </c>
      <c r="B41" s="38"/>
      <c r="C41" s="39">
        <v>380</v>
      </c>
      <c r="D41" s="40">
        <f t="shared" si="0"/>
        <v>20122.640000000007</v>
      </c>
      <c r="E41" s="41" t="s">
        <v>34</v>
      </c>
    </row>
    <row r="42" spans="1:5" ht="21.95" customHeight="1" x14ac:dyDescent="0.2">
      <c r="A42" s="53" t="s">
        <v>87</v>
      </c>
      <c r="B42" s="54">
        <v>15.39</v>
      </c>
      <c r="C42" s="54"/>
      <c r="D42" s="87">
        <f t="shared" si="0"/>
        <v>20138.030000000006</v>
      </c>
      <c r="E42" s="56" t="s">
        <v>35</v>
      </c>
    </row>
    <row r="43" spans="1:5" x14ac:dyDescent="0.2">
      <c r="D43" s="88"/>
    </row>
    <row r="44" spans="1:5" x14ac:dyDescent="0.2">
      <c r="D44" s="88"/>
    </row>
    <row r="45" spans="1:5" x14ac:dyDescent="0.2">
      <c r="D45" s="88"/>
    </row>
    <row r="46" spans="1:5" x14ac:dyDescent="0.2">
      <c r="D46" s="88"/>
    </row>
    <row r="47" spans="1:5" x14ac:dyDescent="0.2">
      <c r="D47" s="88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8" workbookViewId="0">
      <selection activeCell="E35" sqref="E35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5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77" t="s">
        <v>120</v>
      </c>
      <c r="B3" s="78"/>
      <c r="C3" s="78"/>
      <c r="D3" s="79">
        <v>1576.3</v>
      </c>
      <c r="E3" s="102"/>
    </row>
    <row r="4" spans="1:5" ht="21.95" customHeight="1" x14ac:dyDescent="0.2">
      <c r="A4" s="31" t="s">
        <v>114</v>
      </c>
      <c r="B4" s="32">
        <f>888.86*2</f>
        <v>1777.72</v>
      </c>
      <c r="C4" s="32"/>
      <c r="D4" s="98">
        <f t="shared" ref="D4:D37" si="0">D3+B4-C4</f>
        <v>3354.02</v>
      </c>
      <c r="E4" s="33" t="s">
        <v>121</v>
      </c>
    </row>
    <row r="5" spans="1:5" ht="21.95" customHeight="1" x14ac:dyDescent="0.2">
      <c r="A5" s="37" t="s">
        <v>114</v>
      </c>
      <c r="B5" s="42">
        <v>1848.96</v>
      </c>
      <c r="C5" s="42"/>
      <c r="D5" s="64">
        <f t="shared" si="0"/>
        <v>5202.9799999999996</v>
      </c>
      <c r="E5" s="43" t="s">
        <v>122</v>
      </c>
    </row>
    <row r="6" spans="1:5" s="23" customFormat="1" ht="21.95" customHeight="1" x14ac:dyDescent="0.2">
      <c r="A6" s="37" t="s">
        <v>114</v>
      </c>
      <c r="B6" s="63"/>
      <c r="C6" s="63">
        <v>84</v>
      </c>
      <c r="D6" s="64">
        <f t="shared" si="0"/>
        <v>5118.9799999999996</v>
      </c>
      <c r="E6" s="65" t="s">
        <v>123</v>
      </c>
    </row>
    <row r="7" spans="1:5" ht="21.95" customHeight="1" x14ac:dyDescent="0.2">
      <c r="A7" s="37" t="s">
        <v>114</v>
      </c>
      <c r="B7" s="42">
        <v>20000</v>
      </c>
      <c r="C7" s="42"/>
      <c r="D7" s="64">
        <f t="shared" si="0"/>
        <v>25118.98</v>
      </c>
      <c r="E7" s="43" t="s">
        <v>124</v>
      </c>
    </row>
    <row r="8" spans="1:5" customFormat="1" ht="21.95" customHeight="1" x14ac:dyDescent="0.2">
      <c r="A8" s="53" t="s">
        <v>114</v>
      </c>
      <c r="B8" s="54"/>
      <c r="C8" s="54">
        <v>20000</v>
      </c>
      <c r="D8" s="103">
        <f t="shared" si="0"/>
        <v>5118.9799999999996</v>
      </c>
      <c r="E8" s="56" t="s">
        <v>125</v>
      </c>
    </row>
    <row r="9" spans="1:5" s="23" customFormat="1" ht="21.95" customHeight="1" x14ac:dyDescent="0.2">
      <c r="A9" s="84" t="s">
        <v>108</v>
      </c>
      <c r="B9" s="59"/>
      <c r="C9" s="59">
        <v>3000</v>
      </c>
      <c r="D9" s="101">
        <f t="shared" si="0"/>
        <v>2118.9799999999996</v>
      </c>
      <c r="E9" s="61" t="s">
        <v>116</v>
      </c>
    </row>
    <row r="10" spans="1:5" ht="21.95" customHeight="1" x14ac:dyDescent="0.2">
      <c r="A10" s="37" t="s">
        <v>108</v>
      </c>
      <c r="B10" s="38"/>
      <c r="C10" s="38">
        <f>2461.13+624.09</f>
        <v>3085.2200000000003</v>
      </c>
      <c r="D10" s="40">
        <f t="shared" si="0"/>
        <v>-966.24000000000069</v>
      </c>
      <c r="E10" s="41" t="s">
        <v>104</v>
      </c>
    </row>
    <row r="11" spans="1:5" ht="21.95" customHeight="1" x14ac:dyDescent="0.2">
      <c r="A11" s="37" t="s">
        <v>108</v>
      </c>
      <c r="B11" s="42"/>
      <c r="C11" s="42">
        <f>2554.97+18.06+84.3+17.99+10.65</f>
        <v>2685.97</v>
      </c>
      <c r="D11" s="40">
        <f t="shared" si="0"/>
        <v>-3652.2100000000005</v>
      </c>
      <c r="E11" s="43" t="s">
        <v>11</v>
      </c>
    </row>
    <row r="12" spans="1:5" ht="21.95" customHeight="1" x14ac:dyDescent="0.2">
      <c r="A12" s="37" t="s">
        <v>126</v>
      </c>
      <c r="B12" s="42">
        <v>6200</v>
      </c>
      <c r="C12" s="42"/>
      <c r="D12" s="64">
        <f t="shared" si="0"/>
        <v>2547.7899999999995</v>
      </c>
      <c r="E12" s="43" t="s">
        <v>97</v>
      </c>
    </row>
    <row r="13" spans="1:5" ht="21.95" customHeight="1" x14ac:dyDescent="0.2">
      <c r="A13" s="52">
        <v>8.1</v>
      </c>
      <c r="B13" s="42">
        <v>473.15</v>
      </c>
      <c r="C13" s="42"/>
      <c r="D13" s="64">
        <f t="shared" si="0"/>
        <v>3020.9399999999996</v>
      </c>
      <c r="E13" s="43" t="s">
        <v>102</v>
      </c>
    </row>
    <row r="14" spans="1:5" ht="21.95" customHeight="1" x14ac:dyDescent="0.2">
      <c r="A14" s="104">
        <v>8.1</v>
      </c>
      <c r="B14" s="105"/>
      <c r="C14" s="105">
        <v>725</v>
      </c>
      <c r="D14" s="106">
        <f t="shared" si="0"/>
        <v>2295.9399999999996</v>
      </c>
      <c r="E14" s="107" t="s">
        <v>15</v>
      </c>
    </row>
    <row r="15" spans="1:5" ht="21.95" customHeight="1" x14ac:dyDescent="0.2">
      <c r="A15" s="104">
        <v>8.3000000000000007</v>
      </c>
      <c r="B15" s="105">
        <v>600</v>
      </c>
      <c r="C15" s="105"/>
      <c r="D15" s="106">
        <f t="shared" si="0"/>
        <v>2895.9399999999996</v>
      </c>
      <c r="E15" s="107" t="s">
        <v>78</v>
      </c>
    </row>
    <row r="16" spans="1:5" ht="21.95" customHeight="1" x14ac:dyDescent="0.2">
      <c r="A16" s="104">
        <v>8.3000000000000007</v>
      </c>
      <c r="B16" s="105"/>
      <c r="C16" s="105">
        <v>3750</v>
      </c>
      <c r="D16" s="106">
        <f t="shared" si="0"/>
        <v>-854.0600000000004</v>
      </c>
      <c r="E16" s="107" t="s">
        <v>106</v>
      </c>
    </row>
    <row r="17" spans="1:5" ht="21.95" customHeight="1" x14ac:dyDescent="0.2">
      <c r="A17" s="104">
        <v>8.3000000000000007</v>
      </c>
      <c r="B17" s="105"/>
      <c r="C17" s="105">
        <v>937.5</v>
      </c>
      <c r="D17" s="106">
        <f t="shared" si="0"/>
        <v>-1791.5600000000004</v>
      </c>
      <c r="E17" s="107" t="s">
        <v>107</v>
      </c>
    </row>
    <row r="18" spans="1:5" ht="21.95" customHeight="1" x14ac:dyDescent="0.2">
      <c r="A18" s="52">
        <v>8.3000000000000007</v>
      </c>
      <c r="B18" s="42"/>
      <c r="C18" s="42">
        <v>2414.62</v>
      </c>
      <c r="D18" s="64">
        <f t="shared" si="0"/>
        <v>-4206.18</v>
      </c>
      <c r="E18" s="43" t="s">
        <v>98</v>
      </c>
    </row>
    <row r="19" spans="1:5" ht="21.95" customHeight="1" x14ac:dyDescent="0.2">
      <c r="A19" s="52">
        <v>8.3000000000000007</v>
      </c>
      <c r="B19" s="42">
        <v>932.4</v>
      </c>
      <c r="C19" s="42"/>
      <c r="D19" s="64">
        <f t="shared" si="0"/>
        <v>-3273.78</v>
      </c>
      <c r="E19" s="43" t="s">
        <v>100</v>
      </c>
    </row>
    <row r="20" spans="1:5" ht="21.95" customHeight="1" x14ac:dyDescent="0.2">
      <c r="A20" s="52">
        <v>8.3000000000000007</v>
      </c>
      <c r="B20" s="42"/>
      <c r="C20" s="42">
        <v>932.4</v>
      </c>
      <c r="D20" s="64">
        <f t="shared" si="0"/>
        <v>-4206.18</v>
      </c>
      <c r="E20" s="43" t="s">
        <v>119</v>
      </c>
    </row>
    <row r="21" spans="1:5" ht="21.95" customHeight="1" x14ac:dyDescent="0.2">
      <c r="A21" s="52">
        <v>8.6</v>
      </c>
      <c r="B21" s="42"/>
      <c r="C21" s="42">
        <v>70</v>
      </c>
      <c r="D21" s="64">
        <f t="shared" si="0"/>
        <v>-4276.18</v>
      </c>
      <c r="E21" s="43" t="s">
        <v>90</v>
      </c>
    </row>
    <row r="22" spans="1:5" ht="21.95" customHeight="1" x14ac:dyDescent="0.2">
      <c r="A22" s="52">
        <v>8.6999999999999993</v>
      </c>
      <c r="B22" s="42"/>
      <c r="C22" s="42">
        <v>555.30999999999995</v>
      </c>
      <c r="D22" s="64">
        <f t="shared" si="0"/>
        <v>-4831.49</v>
      </c>
      <c r="E22" s="43" t="s">
        <v>96</v>
      </c>
    </row>
    <row r="23" spans="1:5" ht="21.95" customHeight="1" x14ac:dyDescent="0.2">
      <c r="A23" s="224" t="s">
        <v>83</v>
      </c>
      <c r="B23" s="42">
        <v>60000</v>
      </c>
      <c r="C23" s="42"/>
      <c r="D23" s="64">
        <f t="shared" si="0"/>
        <v>55168.51</v>
      </c>
      <c r="E23" s="43" t="s">
        <v>25</v>
      </c>
    </row>
    <row r="24" spans="1:5" s="23" customFormat="1" ht="21.95" customHeight="1" x14ac:dyDescent="0.2">
      <c r="A24" s="52">
        <v>8.15</v>
      </c>
      <c r="B24" s="63"/>
      <c r="C24" s="63">
        <v>13800</v>
      </c>
      <c r="D24" s="64">
        <f t="shared" si="0"/>
        <v>41368.51</v>
      </c>
      <c r="E24" s="66" t="s">
        <v>26</v>
      </c>
    </row>
    <row r="25" spans="1:5" ht="21.95" customHeight="1" x14ac:dyDescent="0.2">
      <c r="A25" s="52">
        <v>8.17</v>
      </c>
      <c r="B25" s="42"/>
      <c r="C25" s="42">
        <v>439.77</v>
      </c>
      <c r="D25" s="64">
        <f t="shared" si="0"/>
        <v>40928.740000000005</v>
      </c>
      <c r="E25" s="43" t="s">
        <v>16</v>
      </c>
    </row>
    <row r="26" spans="1:5" ht="21.95" customHeight="1" x14ac:dyDescent="0.2">
      <c r="A26" s="52">
        <v>8.17</v>
      </c>
      <c r="B26" s="42">
        <v>83.97</v>
      </c>
      <c r="C26" s="42"/>
      <c r="D26" s="64">
        <f t="shared" si="0"/>
        <v>41012.710000000006</v>
      </c>
      <c r="E26" s="43" t="s">
        <v>17</v>
      </c>
    </row>
    <row r="27" spans="1:5" ht="21.95" customHeight="1" x14ac:dyDescent="0.2">
      <c r="A27" s="52">
        <v>8.17</v>
      </c>
      <c r="B27" s="42"/>
      <c r="C27" s="42">
        <v>83.97</v>
      </c>
      <c r="D27" s="64">
        <f t="shared" si="0"/>
        <v>40928.740000000005</v>
      </c>
      <c r="E27" s="43" t="s">
        <v>18</v>
      </c>
    </row>
    <row r="28" spans="1:5" ht="21.95" customHeight="1" x14ac:dyDescent="0.2">
      <c r="A28" s="52">
        <v>8.2100000000000009</v>
      </c>
      <c r="B28" s="42"/>
      <c r="C28" s="42">
        <v>200</v>
      </c>
      <c r="D28" s="64">
        <f t="shared" si="0"/>
        <v>40728.740000000005</v>
      </c>
      <c r="E28" s="43" t="s">
        <v>23</v>
      </c>
    </row>
    <row r="29" spans="1:5" ht="21.95" customHeight="1" x14ac:dyDescent="0.2">
      <c r="A29" s="52">
        <v>8.23</v>
      </c>
      <c r="B29" s="42">
        <v>17.920000000000002</v>
      </c>
      <c r="C29" s="42"/>
      <c r="D29" s="64">
        <f t="shared" si="0"/>
        <v>40746.660000000003</v>
      </c>
      <c r="E29" s="43" t="s">
        <v>17</v>
      </c>
    </row>
    <row r="30" spans="1:5" ht="21.95" customHeight="1" x14ac:dyDescent="0.2">
      <c r="A30" s="52">
        <v>8.23</v>
      </c>
      <c r="B30" s="42"/>
      <c r="C30" s="42">
        <v>17.920000000000002</v>
      </c>
      <c r="D30" s="64">
        <f t="shared" si="0"/>
        <v>40728.740000000005</v>
      </c>
      <c r="E30" s="43" t="s">
        <v>18</v>
      </c>
    </row>
    <row r="31" spans="1:5" ht="21.95" customHeight="1" x14ac:dyDescent="0.2">
      <c r="A31" s="52">
        <v>8.25</v>
      </c>
      <c r="B31" s="42">
        <v>10.65</v>
      </c>
      <c r="C31" s="42"/>
      <c r="D31" s="64">
        <f t="shared" si="0"/>
        <v>40739.390000000007</v>
      </c>
      <c r="E31" s="43" t="s">
        <v>27</v>
      </c>
    </row>
    <row r="32" spans="1:5" ht="21.95" customHeight="1" x14ac:dyDescent="0.2">
      <c r="A32" s="52">
        <v>8.25</v>
      </c>
      <c r="B32" s="42">
        <v>133.75</v>
      </c>
      <c r="C32" s="42"/>
      <c r="D32" s="64">
        <f t="shared" si="0"/>
        <v>40873.140000000007</v>
      </c>
      <c r="E32" s="43" t="s">
        <v>29</v>
      </c>
    </row>
    <row r="33" spans="1:5" ht="21.95" customHeight="1" x14ac:dyDescent="0.2">
      <c r="A33" s="52">
        <v>8.2799999999999994</v>
      </c>
      <c r="B33" s="42">
        <v>1168.2</v>
      </c>
      <c r="C33" s="42"/>
      <c r="D33" s="64">
        <f t="shared" si="0"/>
        <v>42041.340000000004</v>
      </c>
      <c r="E33" s="43" t="s">
        <v>30</v>
      </c>
    </row>
    <row r="34" spans="1:5" ht="21.95" customHeight="1" x14ac:dyDescent="0.2">
      <c r="A34" s="92" t="s">
        <v>87</v>
      </c>
      <c r="B34" s="96"/>
      <c r="C34" s="96">
        <v>14000</v>
      </c>
      <c r="D34" s="94">
        <f t="shared" si="0"/>
        <v>28041.340000000004</v>
      </c>
      <c r="E34" s="95" t="s">
        <v>32</v>
      </c>
    </row>
    <row r="35" spans="1:5" ht="21.95" customHeight="1" x14ac:dyDescent="0.2">
      <c r="A35" s="92" t="s">
        <v>87</v>
      </c>
      <c r="B35" s="96"/>
      <c r="C35" s="96">
        <v>10000</v>
      </c>
      <c r="D35" s="94">
        <f t="shared" si="0"/>
        <v>18041.340000000004</v>
      </c>
      <c r="E35" s="95" t="s">
        <v>33</v>
      </c>
    </row>
    <row r="36" spans="1:5" ht="21.95" customHeight="1" x14ac:dyDescent="0.2">
      <c r="A36" s="37" t="s">
        <v>87</v>
      </c>
      <c r="B36" s="38"/>
      <c r="C36" s="39">
        <v>380</v>
      </c>
      <c r="D36" s="40">
        <f t="shared" si="0"/>
        <v>17661.340000000004</v>
      </c>
      <c r="E36" s="41" t="s">
        <v>34</v>
      </c>
    </row>
    <row r="37" spans="1:5" ht="21.95" customHeight="1" x14ac:dyDescent="0.2">
      <c r="A37" s="53" t="s">
        <v>87</v>
      </c>
      <c r="B37" s="54">
        <v>15.39</v>
      </c>
      <c r="C37" s="54"/>
      <c r="D37" s="87">
        <f t="shared" si="0"/>
        <v>17676.730000000003</v>
      </c>
      <c r="E37" s="56" t="s">
        <v>35</v>
      </c>
    </row>
    <row r="38" spans="1:5" x14ac:dyDescent="0.2">
      <c r="D38" s="88"/>
    </row>
    <row r="39" spans="1:5" x14ac:dyDescent="0.2">
      <c r="D39" s="88"/>
    </row>
    <row r="40" spans="1:5" x14ac:dyDescent="0.2">
      <c r="D40" s="88"/>
    </row>
    <row r="41" spans="1:5" x14ac:dyDescent="0.2">
      <c r="D41" s="88"/>
    </row>
    <row r="42" spans="1:5" x14ac:dyDescent="0.2">
      <c r="D42" s="88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0" sqref="E10"/>
    </sheetView>
  </sheetViews>
  <sheetFormatPr defaultColWidth="9" defaultRowHeight="24" customHeight="1" x14ac:dyDescent="0.2"/>
  <cols>
    <col min="1" max="1" width="5.625" customWidth="1"/>
    <col min="2" max="3" width="8.375" customWidth="1"/>
    <col min="4" max="4" width="10.375" customWidth="1"/>
    <col min="5" max="5" width="58.25" customWidth="1"/>
  </cols>
  <sheetData>
    <row r="1" spans="1:5" ht="24" customHeight="1" x14ac:dyDescent="0.2">
      <c r="A1" s="230" t="s">
        <v>0</v>
      </c>
      <c r="B1" s="230"/>
      <c r="C1" s="230"/>
      <c r="D1" s="232"/>
      <c r="E1" s="230"/>
    </row>
    <row r="2" spans="1:5" ht="24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4" customHeight="1" x14ac:dyDescent="0.2">
      <c r="A3" s="27" t="s">
        <v>127</v>
      </c>
      <c r="B3" s="28"/>
      <c r="C3" s="28"/>
      <c r="D3" s="91">
        <v>1580.06</v>
      </c>
      <c r="E3" s="34"/>
    </row>
    <row r="4" spans="1:5" ht="24" customHeight="1" x14ac:dyDescent="0.2">
      <c r="A4" s="31" t="s">
        <v>120</v>
      </c>
      <c r="B4" s="97">
        <v>10.64</v>
      </c>
      <c r="C4" s="97"/>
      <c r="D4" s="98">
        <f t="shared" ref="D4:D35" si="0">D3+B4-C4</f>
        <v>1590.7</v>
      </c>
      <c r="E4" s="99" t="s">
        <v>128</v>
      </c>
    </row>
    <row r="5" spans="1:5" ht="24" customHeight="1" x14ac:dyDescent="0.2">
      <c r="A5" s="27" t="s">
        <v>120</v>
      </c>
      <c r="B5" s="28"/>
      <c r="C5" s="28">
        <v>14.4</v>
      </c>
      <c r="D5" s="29">
        <f t="shared" si="0"/>
        <v>1576.3</v>
      </c>
      <c r="E5" s="100" t="s">
        <v>129</v>
      </c>
    </row>
    <row r="6" spans="1:5" ht="24" customHeight="1" x14ac:dyDescent="0.2">
      <c r="A6" s="31" t="s">
        <v>114</v>
      </c>
      <c r="B6" s="35"/>
      <c r="C6" s="35">
        <f>2461.13+624.09</f>
        <v>3085.2200000000003</v>
      </c>
      <c r="D6" s="25">
        <f t="shared" si="0"/>
        <v>-1508.9200000000003</v>
      </c>
      <c r="E6" s="36" t="s">
        <v>104</v>
      </c>
    </row>
    <row r="7" spans="1:5" ht="24" customHeight="1" x14ac:dyDescent="0.2">
      <c r="A7" s="37" t="s">
        <v>114</v>
      </c>
      <c r="B7" s="38"/>
      <c r="C7" s="39">
        <v>380</v>
      </c>
      <c r="D7" s="40">
        <f t="shared" si="0"/>
        <v>-1888.9200000000003</v>
      </c>
      <c r="E7" s="41" t="s">
        <v>130</v>
      </c>
    </row>
    <row r="8" spans="1:5" ht="24" customHeight="1" x14ac:dyDescent="0.2">
      <c r="A8" s="37" t="s">
        <v>114</v>
      </c>
      <c r="B8" s="42"/>
      <c r="C8" s="42">
        <f>2554.97+18.06+84.3+17.99+10.65</f>
        <v>2685.97</v>
      </c>
      <c r="D8" s="40">
        <f t="shared" si="0"/>
        <v>-4574.8900000000003</v>
      </c>
      <c r="E8" s="43" t="s">
        <v>11</v>
      </c>
    </row>
    <row r="9" spans="1:5" ht="24" customHeight="1" x14ac:dyDescent="0.2">
      <c r="A9" s="37" t="s">
        <v>114</v>
      </c>
      <c r="B9" s="63"/>
      <c r="C9" s="63">
        <v>84</v>
      </c>
      <c r="D9" s="64">
        <f t="shared" si="0"/>
        <v>-4658.8900000000003</v>
      </c>
      <c r="E9" s="65" t="s">
        <v>123</v>
      </c>
    </row>
    <row r="10" spans="1:5" ht="24" customHeight="1" x14ac:dyDescent="0.2">
      <c r="A10" s="37" t="s">
        <v>114</v>
      </c>
      <c r="B10" s="42">
        <v>346.5</v>
      </c>
      <c r="C10" s="42"/>
      <c r="D10" s="64">
        <f t="shared" si="0"/>
        <v>-4312.3900000000003</v>
      </c>
      <c r="E10" s="43" t="s">
        <v>131</v>
      </c>
    </row>
    <row r="11" spans="1:5" ht="24" customHeight="1" x14ac:dyDescent="0.2">
      <c r="A11" s="37" t="s">
        <v>114</v>
      </c>
      <c r="B11" s="42">
        <f>888.86*2</f>
        <v>1777.72</v>
      </c>
      <c r="C11" s="42"/>
      <c r="D11" s="64">
        <f t="shared" si="0"/>
        <v>-2534.67</v>
      </c>
      <c r="E11" s="43" t="s">
        <v>121</v>
      </c>
    </row>
    <row r="12" spans="1:5" ht="24" customHeight="1" x14ac:dyDescent="0.2">
      <c r="A12" s="53" t="s">
        <v>114</v>
      </c>
      <c r="B12" s="54">
        <v>1848.96</v>
      </c>
      <c r="C12" s="54"/>
      <c r="D12" s="87">
        <f t="shared" si="0"/>
        <v>-685.71</v>
      </c>
      <c r="E12" s="56" t="s">
        <v>122</v>
      </c>
    </row>
    <row r="13" spans="1:5" ht="24" customHeight="1" x14ac:dyDescent="0.2">
      <c r="A13" s="58" t="s">
        <v>108</v>
      </c>
      <c r="B13" s="71">
        <v>20000</v>
      </c>
      <c r="C13" s="71"/>
      <c r="D13" s="101">
        <f t="shared" si="0"/>
        <v>19314.29</v>
      </c>
      <c r="E13" s="72" t="s">
        <v>124</v>
      </c>
    </row>
    <row r="14" spans="1:5" ht="24" customHeight="1" x14ac:dyDescent="0.2">
      <c r="A14" s="92" t="s">
        <v>108</v>
      </c>
      <c r="B14" s="93"/>
      <c r="C14" s="93">
        <v>10000</v>
      </c>
      <c r="D14" s="94">
        <f t="shared" si="0"/>
        <v>9314.2900000000009</v>
      </c>
      <c r="E14" s="95" t="s">
        <v>132</v>
      </c>
    </row>
    <row r="15" spans="1:5" ht="24" customHeight="1" x14ac:dyDescent="0.2">
      <c r="A15" s="92" t="s">
        <v>108</v>
      </c>
      <c r="B15" s="96"/>
      <c r="C15" s="96">
        <v>13000</v>
      </c>
      <c r="D15" s="94">
        <f t="shared" si="0"/>
        <v>-3685.7099999999991</v>
      </c>
      <c r="E15" s="95" t="s">
        <v>116</v>
      </c>
    </row>
    <row r="16" spans="1:5" ht="24" customHeight="1" x14ac:dyDescent="0.2">
      <c r="A16" s="37" t="s">
        <v>126</v>
      </c>
      <c r="B16" s="42">
        <v>6200</v>
      </c>
      <c r="C16" s="42"/>
      <c r="D16" s="64">
        <f t="shared" si="0"/>
        <v>2514.2900000000009</v>
      </c>
      <c r="E16" s="43" t="s">
        <v>97</v>
      </c>
    </row>
    <row r="17" spans="1:5" ht="24" customHeight="1" x14ac:dyDescent="0.2">
      <c r="A17" s="52">
        <v>8.1</v>
      </c>
      <c r="B17" s="42">
        <v>473.15</v>
      </c>
      <c r="C17" s="42"/>
      <c r="D17" s="64">
        <f t="shared" si="0"/>
        <v>2987.440000000001</v>
      </c>
      <c r="E17" s="43" t="s">
        <v>102</v>
      </c>
    </row>
    <row r="18" spans="1:5" ht="24" customHeight="1" x14ac:dyDescent="0.2">
      <c r="A18" s="52">
        <v>8.3000000000000007</v>
      </c>
      <c r="B18" s="42"/>
      <c r="C18" s="42">
        <v>2414.62</v>
      </c>
      <c r="D18" s="64">
        <f t="shared" si="0"/>
        <v>572.82000000000107</v>
      </c>
      <c r="E18" s="43" t="s">
        <v>98</v>
      </c>
    </row>
    <row r="19" spans="1:5" ht="24" customHeight="1" x14ac:dyDescent="0.2">
      <c r="A19" s="52">
        <v>8.3000000000000007</v>
      </c>
      <c r="B19" s="42">
        <v>932.4</v>
      </c>
      <c r="C19" s="42"/>
      <c r="D19" s="64">
        <f t="shared" si="0"/>
        <v>1505.2200000000012</v>
      </c>
      <c r="E19" s="43" t="s">
        <v>100</v>
      </c>
    </row>
    <row r="20" spans="1:5" ht="24" customHeight="1" x14ac:dyDescent="0.2">
      <c r="A20" s="52">
        <v>8.3000000000000007</v>
      </c>
      <c r="B20" s="42"/>
      <c r="C20" s="42">
        <v>932.4</v>
      </c>
      <c r="D20" s="64">
        <f t="shared" si="0"/>
        <v>572.82000000000119</v>
      </c>
      <c r="E20" s="43" t="s">
        <v>119</v>
      </c>
    </row>
    <row r="21" spans="1:5" ht="24" customHeight="1" x14ac:dyDescent="0.2">
      <c r="A21" s="52">
        <v>8.6</v>
      </c>
      <c r="B21" s="42"/>
      <c r="C21" s="42">
        <v>50</v>
      </c>
      <c r="D21" s="64">
        <f t="shared" si="0"/>
        <v>522.82000000000119</v>
      </c>
      <c r="E21" s="43" t="s">
        <v>90</v>
      </c>
    </row>
    <row r="22" spans="1:5" ht="24" customHeight="1" x14ac:dyDescent="0.2">
      <c r="A22" s="52">
        <v>8.6999999999999993</v>
      </c>
      <c r="B22" s="42"/>
      <c r="C22" s="42">
        <v>555.30999999999995</v>
      </c>
      <c r="D22" s="64">
        <f t="shared" si="0"/>
        <v>-32.489999999998759</v>
      </c>
      <c r="E22" s="43" t="s">
        <v>96</v>
      </c>
    </row>
    <row r="23" spans="1:5" ht="24" customHeight="1" x14ac:dyDescent="0.2">
      <c r="A23" s="224" t="s">
        <v>83</v>
      </c>
      <c r="B23" s="42">
        <v>60000</v>
      </c>
      <c r="C23" s="42"/>
      <c r="D23" s="64">
        <f t="shared" si="0"/>
        <v>59967.51</v>
      </c>
      <c r="E23" s="43" t="s">
        <v>25</v>
      </c>
    </row>
    <row r="24" spans="1:5" ht="24" customHeight="1" x14ac:dyDescent="0.2">
      <c r="A24" s="52">
        <v>8.15</v>
      </c>
      <c r="B24" s="63"/>
      <c r="C24" s="63">
        <v>13800</v>
      </c>
      <c r="D24" s="64">
        <f t="shared" si="0"/>
        <v>46167.51</v>
      </c>
      <c r="E24" s="66" t="s">
        <v>26</v>
      </c>
    </row>
    <row r="25" spans="1:5" ht="24" customHeight="1" x14ac:dyDescent="0.2">
      <c r="A25" s="52">
        <v>8.17</v>
      </c>
      <c r="B25" s="42"/>
      <c r="C25" s="42">
        <v>439.77</v>
      </c>
      <c r="D25" s="64">
        <f t="shared" si="0"/>
        <v>45727.740000000005</v>
      </c>
      <c r="E25" s="43" t="s">
        <v>16</v>
      </c>
    </row>
    <row r="26" spans="1:5" ht="24" customHeight="1" x14ac:dyDescent="0.2">
      <c r="A26" s="52">
        <v>8.17</v>
      </c>
      <c r="B26" s="42">
        <v>83.97</v>
      </c>
      <c r="C26" s="42"/>
      <c r="D26" s="64">
        <f t="shared" si="0"/>
        <v>45811.710000000006</v>
      </c>
      <c r="E26" s="43" t="s">
        <v>17</v>
      </c>
    </row>
    <row r="27" spans="1:5" ht="24" customHeight="1" x14ac:dyDescent="0.2">
      <c r="A27" s="52">
        <v>8.17</v>
      </c>
      <c r="B27" s="42"/>
      <c r="C27" s="42">
        <v>83.97</v>
      </c>
      <c r="D27" s="64">
        <f t="shared" si="0"/>
        <v>45727.740000000005</v>
      </c>
      <c r="E27" s="43" t="s">
        <v>18</v>
      </c>
    </row>
    <row r="28" spans="1:5" ht="24" customHeight="1" x14ac:dyDescent="0.2">
      <c r="A28" s="52">
        <v>8.2100000000000009</v>
      </c>
      <c r="B28" s="42"/>
      <c r="C28" s="42">
        <v>200</v>
      </c>
      <c r="D28" s="64">
        <f t="shared" si="0"/>
        <v>45527.740000000005</v>
      </c>
      <c r="E28" s="43" t="s">
        <v>23</v>
      </c>
    </row>
    <row r="29" spans="1:5" ht="24" customHeight="1" x14ac:dyDescent="0.2">
      <c r="A29" s="52">
        <v>8.23</v>
      </c>
      <c r="B29" s="42">
        <v>17.920000000000002</v>
      </c>
      <c r="C29" s="42"/>
      <c r="D29" s="64">
        <f t="shared" si="0"/>
        <v>45545.66</v>
      </c>
      <c r="E29" s="43" t="s">
        <v>17</v>
      </c>
    </row>
    <row r="30" spans="1:5" ht="24" customHeight="1" x14ac:dyDescent="0.2">
      <c r="A30" s="52">
        <v>8.23</v>
      </c>
      <c r="B30" s="42"/>
      <c r="C30" s="42">
        <v>17.920000000000002</v>
      </c>
      <c r="D30" s="64">
        <f t="shared" si="0"/>
        <v>45527.740000000005</v>
      </c>
      <c r="E30" s="43" t="s">
        <v>18</v>
      </c>
    </row>
    <row r="31" spans="1:5" ht="24" customHeight="1" x14ac:dyDescent="0.2">
      <c r="A31" s="52">
        <v>8.25</v>
      </c>
      <c r="B31" s="42">
        <v>10.65</v>
      </c>
      <c r="C31" s="42"/>
      <c r="D31" s="64">
        <f t="shared" si="0"/>
        <v>45538.390000000007</v>
      </c>
      <c r="E31" s="43" t="s">
        <v>27</v>
      </c>
    </row>
    <row r="32" spans="1:5" ht="24" customHeight="1" x14ac:dyDescent="0.2">
      <c r="A32" s="52">
        <v>8.25</v>
      </c>
      <c r="B32" s="42">
        <v>133.75</v>
      </c>
      <c r="C32" s="42"/>
      <c r="D32" s="64">
        <f t="shared" si="0"/>
        <v>45672.140000000007</v>
      </c>
      <c r="E32" s="43" t="s">
        <v>29</v>
      </c>
    </row>
    <row r="33" spans="1:5" ht="24" customHeight="1" x14ac:dyDescent="0.2">
      <c r="A33" s="52">
        <v>8.2799999999999994</v>
      </c>
      <c r="B33" s="42">
        <v>1168.2</v>
      </c>
      <c r="C33" s="42"/>
      <c r="D33" s="64">
        <f t="shared" si="0"/>
        <v>46840.340000000004</v>
      </c>
      <c r="E33" s="43" t="s">
        <v>30</v>
      </c>
    </row>
    <row r="34" spans="1:5" ht="24" customHeight="1" x14ac:dyDescent="0.2">
      <c r="A34" s="92" t="s">
        <v>87</v>
      </c>
      <c r="B34" s="96"/>
      <c r="C34" s="96">
        <v>24000</v>
      </c>
      <c r="D34" s="94">
        <f t="shared" si="0"/>
        <v>22840.340000000004</v>
      </c>
      <c r="E34" s="95" t="s">
        <v>133</v>
      </c>
    </row>
    <row r="35" spans="1:5" ht="24" customHeight="1" x14ac:dyDescent="0.2">
      <c r="A35" s="53" t="s">
        <v>87</v>
      </c>
      <c r="B35" s="54">
        <v>15.39</v>
      </c>
      <c r="C35" s="54"/>
      <c r="D35" s="87">
        <f t="shared" si="0"/>
        <v>22855.730000000003</v>
      </c>
      <c r="E35" s="56" t="s">
        <v>35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12" sqref="A12:XFD13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5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customFormat="1" ht="21.95" customHeight="1" x14ac:dyDescent="0.2">
      <c r="A3" s="27" t="s">
        <v>134</v>
      </c>
      <c r="B3" s="28"/>
      <c r="C3" s="28"/>
      <c r="D3" s="90">
        <v>7974.06</v>
      </c>
      <c r="E3" s="34"/>
    </row>
    <row r="4" spans="1:5" ht="21.95" customHeight="1" x14ac:dyDescent="0.2">
      <c r="A4" s="31" t="s">
        <v>127</v>
      </c>
      <c r="B4" s="32">
        <v>13000</v>
      </c>
      <c r="C4" s="32"/>
      <c r="D4" s="25">
        <f t="shared" ref="D4:D39" si="0">D3+B4-C4</f>
        <v>20974.06</v>
      </c>
      <c r="E4" s="33" t="s">
        <v>135</v>
      </c>
    </row>
    <row r="5" spans="1:5" ht="21.95" customHeight="1" x14ac:dyDescent="0.2">
      <c r="A5" s="37" t="s">
        <v>127</v>
      </c>
      <c r="B5" s="42"/>
      <c r="C5" s="42">
        <v>20225</v>
      </c>
      <c r="D5" s="64">
        <f t="shared" si="0"/>
        <v>749.06000000000131</v>
      </c>
      <c r="E5" s="43" t="s">
        <v>136</v>
      </c>
    </row>
    <row r="6" spans="1:5" ht="21.95" customHeight="1" x14ac:dyDescent="0.2">
      <c r="A6" s="27" t="s">
        <v>127</v>
      </c>
      <c r="B6" s="28">
        <v>831</v>
      </c>
      <c r="C6" s="28"/>
      <c r="D6" s="91">
        <f t="shared" si="0"/>
        <v>1580.0600000000013</v>
      </c>
      <c r="E6" s="34" t="s">
        <v>97</v>
      </c>
    </row>
    <row r="7" spans="1:5" ht="21.95" customHeight="1" x14ac:dyDescent="0.2">
      <c r="A7" s="31" t="s">
        <v>120</v>
      </c>
      <c r="B7" s="35"/>
      <c r="C7" s="35">
        <f>2461.13+624.09</f>
        <v>3085.2200000000003</v>
      </c>
      <c r="D7" s="25">
        <f t="shared" si="0"/>
        <v>-1505.1599999999989</v>
      </c>
      <c r="E7" s="36" t="s">
        <v>104</v>
      </c>
    </row>
    <row r="8" spans="1:5" ht="21.95" customHeight="1" x14ac:dyDescent="0.2">
      <c r="A8" s="37" t="s">
        <v>120</v>
      </c>
      <c r="B8" s="38"/>
      <c r="C8" s="39">
        <v>380</v>
      </c>
      <c r="D8" s="40">
        <f t="shared" si="0"/>
        <v>-1885.1599999999989</v>
      </c>
      <c r="E8" s="41" t="s">
        <v>130</v>
      </c>
    </row>
    <row r="9" spans="1:5" ht="21.95" customHeight="1" x14ac:dyDescent="0.2">
      <c r="A9" s="37" t="s">
        <v>120</v>
      </c>
      <c r="B9" s="42"/>
      <c r="C9" s="42">
        <f>2554.97+18.06+84.3+17.99</f>
        <v>2675.3199999999997</v>
      </c>
      <c r="D9" s="40">
        <f t="shared" si="0"/>
        <v>-4560.4799999999987</v>
      </c>
      <c r="E9" s="43" t="s">
        <v>11</v>
      </c>
    </row>
    <row r="10" spans="1:5" ht="21.95" customHeight="1" x14ac:dyDescent="0.2">
      <c r="A10" s="37" t="s">
        <v>120</v>
      </c>
      <c r="B10" s="42"/>
      <c r="C10" s="42">
        <v>14.4</v>
      </c>
      <c r="D10" s="40">
        <f t="shared" si="0"/>
        <v>-4574.8799999999983</v>
      </c>
      <c r="E10" s="44" t="s">
        <v>129</v>
      </c>
    </row>
    <row r="11" spans="1:5" s="23" customFormat="1" ht="21.95" customHeight="1" x14ac:dyDescent="0.2">
      <c r="A11" s="37" t="s">
        <v>120</v>
      </c>
      <c r="B11" s="63"/>
      <c r="C11" s="63">
        <v>84</v>
      </c>
      <c r="D11" s="64">
        <f t="shared" si="0"/>
        <v>-4658.8799999999983</v>
      </c>
      <c r="E11" s="65" t="s">
        <v>123</v>
      </c>
    </row>
    <row r="12" spans="1:5" s="23" customFormat="1" ht="21.95" customHeight="1" x14ac:dyDescent="0.2">
      <c r="A12" s="37" t="s">
        <v>114</v>
      </c>
      <c r="B12" s="63">
        <v>10.65</v>
      </c>
      <c r="C12" s="63"/>
      <c r="D12" s="64">
        <f t="shared" si="0"/>
        <v>-4648.2299999999987</v>
      </c>
      <c r="E12" s="65" t="s">
        <v>128</v>
      </c>
    </row>
    <row r="13" spans="1:5" s="23" customFormat="1" ht="21.95" customHeight="1" x14ac:dyDescent="0.2">
      <c r="A13" s="37" t="s">
        <v>114</v>
      </c>
      <c r="B13" s="63"/>
      <c r="C13" s="63">
        <v>10.65</v>
      </c>
      <c r="D13" s="64">
        <f t="shared" si="0"/>
        <v>-4658.8799999999983</v>
      </c>
      <c r="E13" s="43" t="s">
        <v>137</v>
      </c>
    </row>
    <row r="14" spans="1:5" ht="21.95" customHeight="1" x14ac:dyDescent="0.2">
      <c r="A14" s="37" t="s">
        <v>114</v>
      </c>
      <c r="B14" s="42">
        <v>346.5</v>
      </c>
      <c r="C14" s="42"/>
      <c r="D14" s="64">
        <f t="shared" si="0"/>
        <v>-4312.3799999999983</v>
      </c>
      <c r="E14" s="43" t="s">
        <v>131</v>
      </c>
    </row>
    <row r="15" spans="1:5" ht="21.95" customHeight="1" x14ac:dyDescent="0.2">
      <c r="A15" s="37" t="s">
        <v>114</v>
      </c>
      <c r="B15" s="42">
        <f>888.86*2</f>
        <v>1777.72</v>
      </c>
      <c r="C15" s="42"/>
      <c r="D15" s="64">
        <f t="shared" si="0"/>
        <v>-2534.659999999998</v>
      </c>
      <c r="E15" s="43" t="s">
        <v>121</v>
      </c>
    </row>
    <row r="16" spans="1:5" ht="21.95" customHeight="1" x14ac:dyDescent="0.2">
      <c r="A16" s="37" t="s">
        <v>114</v>
      </c>
      <c r="B16" s="42">
        <v>1848.96</v>
      </c>
      <c r="C16" s="42"/>
      <c r="D16" s="64">
        <f t="shared" si="0"/>
        <v>-685.699999999998</v>
      </c>
      <c r="E16" s="43" t="s">
        <v>122</v>
      </c>
    </row>
    <row r="17" spans="1:5" ht="21.95" customHeight="1" x14ac:dyDescent="0.2">
      <c r="A17" s="37" t="s">
        <v>108</v>
      </c>
      <c r="B17" s="42">
        <v>20000</v>
      </c>
      <c r="C17" s="42"/>
      <c r="D17" s="64">
        <f t="shared" si="0"/>
        <v>19314.300000000003</v>
      </c>
      <c r="E17" s="43" t="s">
        <v>124</v>
      </c>
    </row>
    <row r="18" spans="1:5" s="23" customFormat="1" ht="21.95" customHeight="1" x14ac:dyDescent="0.2">
      <c r="A18" s="92" t="s">
        <v>108</v>
      </c>
      <c r="B18" s="93"/>
      <c r="C18" s="93">
        <v>10000</v>
      </c>
      <c r="D18" s="94">
        <f t="shared" si="0"/>
        <v>9314.3000000000029</v>
      </c>
      <c r="E18" s="95" t="s">
        <v>132</v>
      </c>
    </row>
    <row r="19" spans="1:5" s="23" customFormat="1" ht="21.95" customHeight="1" x14ac:dyDescent="0.2">
      <c r="A19" s="92" t="s">
        <v>108</v>
      </c>
      <c r="B19" s="96"/>
      <c r="C19" s="96">
        <v>13000</v>
      </c>
      <c r="D19" s="94">
        <f t="shared" si="0"/>
        <v>-3685.6999999999971</v>
      </c>
      <c r="E19" s="95" t="s">
        <v>116</v>
      </c>
    </row>
    <row r="20" spans="1:5" ht="21.95" customHeight="1" x14ac:dyDescent="0.2">
      <c r="A20" s="37" t="s">
        <v>126</v>
      </c>
      <c r="B20" s="42">
        <v>6200</v>
      </c>
      <c r="C20" s="42"/>
      <c r="D20" s="64">
        <f t="shared" si="0"/>
        <v>2514.3000000000029</v>
      </c>
      <c r="E20" s="43" t="s">
        <v>97</v>
      </c>
    </row>
    <row r="21" spans="1:5" ht="21.95" customHeight="1" x14ac:dyDescent="0.2">
      <c r="A21" s="52">
        <v>8.1</v>
      </c>
      <c r="B21" s="42">
        <v>473.15</v>
      </c>
      <c r="C21" s="42"/>
      <c r="D21" s="64">
        <f t="shared" si="0"/>
        <v>2987.450000000003</v>
      </c>
      <c r="E21" s="43" t="s">
        <v>102</v>
      </c>
    </row>
    <row r="22" spans="1:5" ht="21.95" customHeight="1" x14ac:dyDescent="0.2">
      <c r="A22" s="52">
        <v>8.3000000000000007</v>
      </c>
      <c r="B22" s="42"/>
      <c r="C22" s="42">
        <v>2414.62</v>
      </c>
      <c r="D22" s="64">
        <f t="shared" si="0"/>
        <v>572.83000000000311</v>
      </c>
      <c r="E22" s="43" t="s">
        <v>98</v>
      </c>
    </row>
    <row r="23" spans="1:5" ht="21.95" customHeight="1" x14ac:dyDescent="0.2">
      <c r="A23" s="52">
        <v>8.3000000000000007</v>
      </c>
      <c r="B23" s="42">
        <v>932.4</v>
      </c>
      <c r="C23" s="42"/>
      <c r="D23" s="64">
        <f t="shared" si="0"/>
        <v>1505.2300000000032</v>
      </c>
      <c r="E23" s="43" t="s">
        <v>100</v>
      </c>
    </row>
    <row r="24" spans="1:5" ht="21.95" customHeight="1" x14ac:dyDescent="0.2">
      <c r="A24" s="52">
        <v>8.3000000000000007</v>
      </c>
      <c r="B24" s="42"/>
      <c r="C24" s="42">
        <v>932.4</v>
      </c>
      <c r="D24" s="64">
        <f t="shared" si="0"/>
        <v>572.83000000000322</v>
      </c>
      <c r="E24" s="43" t="s">
        <v>119</v>
      </c>
    </row>
    <row r="25" spans="1:5" ht="21.95" customHeight="1" x14ac:dyDescent="0.2">
      <c r="A25" s="52">
        <v>8.6</v>
      </c>
      <c r="B25" s="42"/>
      <c r="C25" s="42">
        <v>50</v>
      </c>
      <c r="D25" s="64">
        <f t="shared" si="0"/>
        <v>522.83000000000322</v>
      </c>
      <c r="E25" s="43" t="s">
        <v>90</v>
      </c>
    </row>
    <row r="26" spans="1:5" ht="21.95" customHeight="1" x14ac:dyDescent="0.2">
      <c r="A26" s="52">
        <v>8.6999999999999993</v>
      </c>
      <c r="B26" s="42"/>
      <c r="C26" s="42">
        <v>555.30999999999995</v>
      </c>
      <c r="D26" s="64">
        <f t="shared" si="0"/>
        <v>-32.479999999996721</v>
      </c>
      <c r="E26" s="43" t="s">
        <v>96</v>
      </c>
    </row>
    <row r="27" spans="1:5" ht="21.95" customHeight="1" x14ac:dyDescent="0.2">
      <c r="A27" s="224" t="s">
        <v>83</v>
      </c>
      <c r="B27" s="42">
        <v>60000</v>
      </c>
      <c r="C27" s="42"/>
      <c r="D27" s="64">
        <f t="shared" si="0"/>
        <v>59967.520000000004</v>
      </c>
      <c r="E27" s="43" t="s">
        <v>25</v>
      </c>
    </row>
    <row r="28" spans="1:5" s="23" customFormat="1" ht="21.95" customHeight="1" x14ac:dyDescent="0.2">
      <c r="A28" s="52">
        <v>8.15</v>
      </c>
      <c r="B28" s="63"/>
      <c r="C28" s="63">
        <v>13800</v>
      </c>
      <c r="D28" s="64">
        <f t="shared" si="0"/>
        <v>46167.520000000004</v>
      </c>
      <c r="E28" s="66" t="s">
        <v>26</v>
      </c>
    </row>
    <row r="29" spans="1:5" ht="21.95" customHeight="1" x14ac:dyDescent="0.2">
      <c r="A29" s="52">
        <v>8.17</v>
      </c>
      <c r="B29" s="42"/>
      <c r="C29" s="42">
        <v>439.77</v>
      </c>
      <c r="D29" s="64">
        <f t="shared" si="0"/>
        <v>45727.750000000007</v>
      </c>
      <c r="E29" s="43" t="s">
        <v>16</v>
      </c>
    </row>
    <row r="30" spans="1:5" ht="21.95" customHeight="1" x14ac:dyDescent="0.2">
      <c r="A30" s="52">
        <v>8.17</v>
      </c>
      <c r="B30" s="42">
        <v>83.97</v>
      </c>
      <c r="C30" s="42"/>
      <c r="D30" s="64">
        <f t="shared" si="0"/>
        <v>45811.720000000008</v>
      </c>
      <c r="E30" s="43" t="s">
        <v>17</v>
      </c>
    </row>
    <row r="31" spans="1:5" ht="21.95" customHeight="1" x14ac:dyDescent="0.2">
      <c r="A31" s="52">
        <v>8.17</v>
      </c>
      <c r="B31" s="42"/>
      <c r="C31" s="42">
        <v>83.97</v>
      </c>
      <c r="D31" s="64">
        <f t="shared" si="0"/>
        <v>45727.750000000007</v>
      </c>
      <c r="E31" s="43" t="s">
        <v>18</v>
      </c>
    </row>
    <row r="32" spans="1:5" ht="21.95" customHeight="1" x14ac:dyDescent="0.2">
      <c r="A32" s="52">
        <v>8.2100000000000009</v>
      </c>
      <c r="B32" s="42"/>
      <c r="C32" s="42">
        <v>200</v>
      </c>
      <c r="D32" s="64">
        <f t="shared" si="0"/>
        <v>45527.750000000007</v>
      </c>
      <c r="E32" s="43" t="s">
        <v>23</v>
      </c>
    </row>
    <row r="33" spans="1:5" ht="21.95" customHeight="1" x14ac:dyDescent="0.2">
      <c r="A33" s="52">
        <v>8.23</v>
      </c>
      <c r="B33" s="42">
        <v>17.920000000000002</v>
      </c>
      <c r="C33" s="42"/>
      <c r="D33" s="64">
        <f t="shared" si="0"/>
        <v>45545.670000000006</v>
      </c>
      <c r="E33" s="43" t="s">
        <v>17</v>
      </c>
    </row>
    <row r="34" spans="1:5" ht="21.95" customHeight="1" x14ac:dyDescent="0.2">
      <c r="A34" s="52">
        <v>8.23</v>
      </c>
      <c r="B34" s="42"/>
      <c r="C34" s="42">
        <v>17.920000000000002</v>
      </c>
      <c r="D34" s="64">
        <f t="shared" si="0"/>
        <v>45527.750000000007</v>
      </c>
      <c r="E34" s="43" t="s">
        <v>18</v>
      </c>
    </row>
    <row r="35" spans="1:5" ht="21.95" customHeight="1" x14ac:dyDescent="0.2">
      <c r="A35" s="52">
        <v>8.25</v>
      </c>
      <c r="B35" s="42">
        <v>10.65</v>
      </c>
      <c r="C35" s="42"/>
      <c r="D35" s="64">
        <f t="shared" si="0"/>
        <v>45538.400000000009</v>
      </c>
      <c r="E35" s="43" t="s">
        <v>27</v>
      </c>
    </row>
    <row r="36" spans="1:5" ht="21.95" customHeight="1" x14ac:dyDescent="0.2">
      <c r="A36" s="52">
        <v>8.25</v>
      </c>
      <c r="B36" s="42">
        <v>133.75</v>
      </c>
      <c r="C36" s="42"/>
      <c r="D36" s="64">
        <f t="shared" si="0"/>
        <v>45672.150000000009</v>
      </c>
      <c r="E36" s="43" t="s">
        <v>29</v>
      </c>
    </row>
    <row r="37" spans="1:5" ht="21.95" customHeight="1" x14ac:dyDescent="0.2">
      <c r="A37" s="52">
        <v>8.2799999999999994</v>
      </c>
      <c r="B37" s="42">
        <v>1168.2</v>
      </c>
      <c r="C37" s="42"/>
      <c r="D37" s="64">
        <f t="shared" si="0"/>
        <v>46840.350000000006</v>
      </c>
      <c r="E37" s="43" t="s">
        <v>30</v>
      </c>
    </row>
    <row r="38" spans="1:5" ht="21.95" customHeight="1" x14ac:dyDescent="0.2">
      <c r="A38" s="92" t="s">
        <v>87</v>
      </c>
      <c r="B38" s="96"/>
      <c r="C38" s="96">
        <v>24000</v>
      </c>
      <c r="D38" s="94">
        <f t="shared" si="0"/>
        <v>22840.350000000006</v>
      </c>
      <c r="E38" s="95" t="s">
        <v>133</v>
      </c>
    </row>
    <row r="39" spans="1:5" ht="21.95" customHeight="1" x14ac:dyDescent="0.2">
      <c r="A39" s="53" t="s">
        <v>87</v>
      </c>
      <c r="B39" s="54">
        <v>15.39</v>
      </c>
      <c r="C39" s="54"/>
      <c r="D39" s="87">
        <f t="shared" si="0"/>
        <v>22855.740000000005</v>
      </c>
      <c r="E39" s="56" t="s">
        <v>35</v>
      </c>
    </row>
    <row r="40" spans="1:5" x14ac:dyDescent="0.2">
      <c r="D40" s="88"/>
    </row>
    <row r="41" spans="1:5" x14ac:dyDescent="0.2">
      <c r="D41" s="88"/>
    </row>
    <row r="42" spans="1:5" x14ac:dyDescent="0.2">
      <c r="D42" s="88"/>
    </row>
    <row r="43" spans="1:5" x14ac:dyDescent="0.2">
      <c r="D43" s="88"/>
    </row>
    <row r="44" spans="1:5" x14ac:dyDescent="0.2">
      <c r="D44" s="88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14" sqref="E14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5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27" t="s">
        <v>138</v>
      </c>
      <c r="B3" s="28"/>
      <c r="C3" s="28"/>
      <c r="D3" s="29">
        <v>8260.61</v>
      </c>
      <c r="E3" s="34"/>
    </row>
    <row r="4" spans="1:5" ht="21.95" customHeight="1" x14ac:dyDescent="0.2">
      <c r="A4" s="31" t="s">
        <v>134</v>
      </c>
      <c r="B4" s="32">
        <v>10000</v>
      </c>
      <c r="C4" s="32"/>
      <c r="D4" s="25">
        <f>D3+B4-C4</f>
        <v>18260.61</v>
      </c>
      <c r="E4" s="33" t="s">
        <v>139</v>
      </c>
    </row>
    <row r="5" spans="1:5" ht="21.95" customHeight="1" x14ac:dyDescent="0.2">
      <c r="A5" s="37" t="s">
        <v>134</v>
      </c>
      <c r="B5" s="42"/>
      <c r="C5" s="42">
        <v>10420.879999999999</v>
      </c>
      <c r="D5" s="64">
        <f>D4+B5-C5</f>
        <v>7839.7300000000014</v>
      </c>
      <c r="E5" s="43" t="s">
        <v>140</v>
      </c>
    </row>
    <row r="6" spans="1:5" customFormat="1" ht="21.95" customHeight="1" x14ac:dyDescent="0.2">
      <c r="A6" s="53" t="s">
        <v>134</v>
      </c>
      <c r="B6" s="54">
        <v>134.33000000000001</v>
      </c>
      <c r="C6" s="54"/>
      <c r="D6" s="89">
        <f>D5+B6-C6</f>
        <v>7974.0600000000013</v>
      </c>
      <c r="E6" s="56" t="s">
        <v>141</v>
      </c>
    </row>
    <row r="7" spans="1:5" ht="21.95" customHeight="1" x14ac:dyDescent="0.2">
      <c r="A7" s="58" t="s">
        <v>127</v>
      </c>
      <c r="B7" s="71">
        <v>20000</v>
      </c>
      <c r="C7" s="71"/>
      <c r="D7" s="60">
        <f t="shared" ref="D7:D40" si="0">D6+B7-C7</f>
        <v>27974.06</v>
      </c>
      <c r="E7" s="72" t="s">
        <v>142</v>
      </c>
    </row>
    <row r="8" spans="1:5" ht="21.95" customHeight="1" x14ac:dyDescent="0.2">
      <c r="A8" s="37" t="s">
        <v>127</v>
      </c>
      <c r="B8" s="38"/>
      <c r="C8" s="38">
        <f>2461.13+624.09</f>
        <v>3085.2200000000003</v>
      </c>
      <c r="D8" s="40">
        <f t="shared" si="0"/>
        <v>24888.84</v>
      </c>
      <c r="E8" s="41" t="s">
        <v>104</v>
      </c>
    </row>
    <row r="9" spans="1:5" ht="21.95" customHeight="1" x14ac:dyDescent="0.2">
      <c r="A9" s="37" t="s">
        <v>127</v>
      </c>
      <c r="B9" s="38"/>
      <c r="C9" s="39">
        <v>380</v>
      </c>
      <c r="D9" s="40">
        <f t="shared" si="0"/>
        <v>24508.84</v>
      </c>
      <c r="E9" s="41" t="s">
        <v>130</v>
      </c>
    </row>
    <row r="10" spans="1:5" ht="21.95" customHeight="1" x14ac:dyDescent="0.2">
      <c r="A10" s="37" t="s">
        <v>127</v>
      </c>
      <c r="B10" s="42"/>
      <c r="C10" s="42">
        <f>2554.97+18.06+84.3+17.99</f>
        <v>2675.3199999999997</v>
      </c>
      <c r="D10" s="40">
        <f t="shared" si="0"/>
        <v>21833.52</v>
      </c>
      <c r="E10" s="43" t="s">
        <v>11</v>
      </c>
    </row>
    <row r="11" spans="1:5" ht="21.95" customHeight="1" x14ac:dyDescent="0.2">
      <c r="A11" s="37" t="s">
        <v>127</v>
      </c>
      <c r="B11" s="42"/>
      <c r="C11" s="42">
        <v>14.4</v>
      </c>
      <c r="D11" s="40">
        <f t="shared" si="0"/>
        <v>21819.119999999999</v>
      </c>
      <c r="E11" s="44" t="s">
        <v>129</v>
      </c>
    </row>
    <row r="12" spans="1:5" ht="21.95" customHeight="1" x14ac:dyDescent="0.2">
      <c r="A12" s="37" t="s">
        <v>127</v>
      </c>
      <c r="B12" s="42"/>
      <c r="C12" s="42">
        <v>20225</v>
      </c>
      <c r="D12" s="64">
        <f t="shared" si="0"/>
        <v>1594.119999999999</v>
      </c>
      <c r="E12" s="43" t="s">
        <v>136</v>
      </c>
    </row>
    <row r="13" spans="1:5" s="23" customFormat="1" ht="21.95" customHeight="1" x14ac:dyDescent="0.2">
      <c r="A13" s="37" t="s">
        <v>127</v>
      </c>
      <c r="B13" s="63"/>
      <c r="C13" s="63">
        <v>84</v>
      </c>
      <c r="D13" s="64">
        <f t="shared" si="0"/>
        <v>1510.119999999999</v>
      </c>
      <c r="E13" s="65" t="s">
        <v>123</v>
      </c>
    </row>
    <row r="14" spans="1:5" s="23" customFormat="1" ht="21.95" customHeight="1" x14ac:dyDescent="0.2">
      <c r="A14" s="37" t="s">
        <v>114</v>
      </c>
      <c r="B14" s="63">
        <v>30000</v>
      </c>
      <c r="C14" s="63"/>
      <c r="D14" s="64">
        <f t="shared" si="0"/>
        <v>31510.12</v>
      </c>
      <c r="E14" s="65" t="s">
        <v>143</v>
      </c>
    </row>
    <row r="15" spans="1:5" ht="21.95" customHeight="1" x14ac:dyDescent="0.2">
      <c r="A15" s="37" t="s">
        <v>114</v>
      </c>
      <c r="B15" s="42">
        <v>346.5</v>
      </c>
      <c r="C15" s="42"/>
      <c r="D15" s="64">
        <f t="shared" si="0"/>
        <v>31856.62</v>
      </c>
      <c r="E15" s="43" t="s">
        <v>131</v>
      </c>
    </row>
    <row r="16" spans="1:5" ht="21.95" customHeight="1" x14ac:dyDescent="0.2">
      <c r="A16" s="37" t="s">
        <v>114</v>
      </c>
      <c r="B16" s="42">
        <f>888.86*2</f>
        <v>1777.72</v>
      </c>
      <c r="C16" s="42"/>
      <c r="D16" s="64">
        <f t="shared" si="0"/>
        <v>33634.339999999997</v>
      </c>
      <c r="E16" s="43" t="s">
        <v>121</v>
      </c>
    </row>
    <row r="17" spans="1:5" ht="21.95" customHeight="1" x14ac:dyDescent="0.2">
      <c r="A17" s="37" t="s">
        <v>114</v>
      </c>
      <c r="B17" s="42">
        <v>1848.96</v>
      </c>
      <c r="C17" s="42"/>
      <c r="D17" s="64">
        <f t="shared" si="0"/>
        <v>35483.299999999996</v>
      </c>
      <c r="E17" s="43" t="s">
        <v>122</v>
      </c>
    </row>
    <row r="18" spans="1:5" s="23" customFormat="1" ht="21.95" customHeight="1" x14ac:dyDescent="0.2">
      <c r="A18" s="37" t="s">
        <v>114</v>
      </c>
      <c r="B18" s="63"/>
      <c r="C18" s="63">
        <v>34000</v>
      </c>
      <c r="D18" s="64">
        <f t="shared" si="0"/>
        <v>1483.2999999999956</v>
      </c>
      <c r="E18" s="43" t="s">
        <v>144</v>
      </c>
    </row>
    <row r="19" spans="1:5" ht="21.95" customHeight="1" x14ac:dyDescent="0.2">
      <c r="A19" s="37" t="s">
        <v>118</v>
      </c>
      <c r="B19" s="42">
        <v>7000</v>
      </c>
      <c r="C19" s="42"/>
      <c r="D19" s="64">
        <f t="shared" si="0"/>
        <v>8483.2999999999956</v>
      </c>
      <c r="E19" s="43" t="s">
        <v>97</v>
      </c>
    </row>
    <row r="20" spans="1:5" ht="21.95" customHeight="1" x14ac:dyDescent="0.2">
      <c r="A20" s="37" t="s">
        <v>118</v>
      </c>
      <c r="B20" s="42">
        <v>20000</v>
      </c>
      <c r="C20" s="42"/>
      <c r="D20" s="64">
        <f t="shared" si="0"/>
        <v>28483.299999999996</v>
      </c>
      <c r="E20" s="43" t="s">
        <v>124</v>
      </c>
    </row>
    <row r="21" spans="1:5" ht="21.95" customHeight="1" x14ac:dyDescent="0.2">
      <c r="A21" s="37" t="s">
        <v>118</v>
      </c>
      <c r="B21" s="42"/>
      <c r="C21" s="42">
        <v>20000</v>
      </c>
      <c r="D21" s="64">
        <f t="shared" si="0"/>
        <v>8483.2999999999956</v>
      </c>
      <c r="E21" s="43" t="s">
        <v>116</v>
      </c>
    </row>
    <row r="22" spans="1:5" ht="21.95" customHeight="1" x14ac:dyDescent="0.2">
      <c r="A22" s="52">
        <v>8.1</v>
      </c>
      <c r="B22" s="42">
        <v>473.15</v>
      </c>
      <c r="C22" s="42"/>
      <c r="D22" s="64">
        <f t="shared" si="0"/>
        <v>8956.4499999999953</v>
      </c>
      <c r="E22" s="43" t="s">
        <v>102</v>
      </c>
    </row>
    <row r="23" spans="1:5" ht="21.95" customHeight="1" x14ac:dyDescent="0.2">
      <c r="A23" s="52">
        <v>8.3000000000000007</v>
      </c>
      <c r="B23" s="42"/>
      <c r="C23" s="42">
        <v>2414.62</v>
      </c>
      <c r="D23" s="64">
        <f t="shared" si="0"/>
        <v>6541.8299999999954</v>
      </c>
      <c r="E23" s="43" t="s">
        <v>98</v>
      </c>
    </row>
    <row r="24" spans="1:5" ht="21.95" customHeight="1" x14ac:dyDescent="0.2">
      <c r="A24" s="52">
        <v>8.3000000000000007</v>
      </c>
      <c r="B24" s="42">
        <v>932.4</v>
      </c>
      <c r="C24" s="42"/>
      <c r="D24" s="64">
        <f t="shared" si="0"/>
        <v>7474.229999999995</v>
      </c>
      <c r="E24" s="43" t="s">
        <v>100</v>
      </c>
    </row>
    <row r="25" spans="1:5" ht="21.95" customHeight="1" x14ac:dyDescent="0.2">
      <c r="A25" s="52">
        <v>8.3000000000000007</v>
      </c>
      <c r="B25" s="42"/>
      <c r="C25" s="42">
        <v>932.4</v>
      </c>
      <c r="D25" s="64">
        <f t="shared" si="0"/>
        <v>6541.8299999999954</v>
      </c>
      <c r="E25" s="43" t="s">
        <v>119</v>
      </c>
    </row>
    <row r="26" spans="1:5" ht="21.95" customHeight="1" x14ac:dyDescent="0.2">
      <c r="A26" s="52">
        <v>8.6</v>
      </c>
      <c r="B26" s="42"/>
      <c r="C26" s="42">
        <v>50</v>
      </c>
      <c r="D26" s="64">
        <f t="shared" si="0"/>
        <v>6491.8299999999954</v>
      </c>
      <c r="E26" s="43" t="s">
        <v>90</v>
      </c>
    </row>
    <row r="27" spans="1:5" ht="21.95" customHeight="1" x14ac:dyDescent="0.2">
      <c r="A27" s="52">
        <v>8.6999999999999993</v>
      </c>
      <c r="B27" s="42"/>
      <c r="C27" s="42">
        <v>555.30999999999995</v>
      </c>
      <c r="D27" s="64">
        <f t="shared" si="0"/>
        <v>5936.519999999995</v>
      </c>
      <c r="E27" s="43" t="s">
        <v>96</v>
      </c>
    </row>
    <row r="28" spans="1:5" ht="21.95" customHeight="1" x14ac:dyDescent="0.2">
      <c r="A28" s="224" t="s">
        <v>83</v>
      </c>
      <c r="B28" s="42">
        <v>60000</v>
      </c>
      <c r="C28" s="42"/>
      <c r="D28" s="64">
        <f t="shared" si="0"/>
        <v>65936.51999999999</v>
      </c>
      <c r="E28" s="43" t="s">
        <v>25</v>
      </c>
    </row>
    <row r="29" spans="1:5" ht="21.95" customHeight="1" x14ac:dyDescent="0.2">
      <c r="A29" s="52">
        <v>8.15</v>
      </c>
      <c r="B29" s="42"/>
      <c r="C29" s="42">
        <v>30000</v>
      </c>
      <c r="D29" s="64">
        <f t="shared" si="0"/>
        <v>35936.51999999999</v>
      </c>
      <c r="E29" s="43" t="s">
        <v>145</v>
      </c>
    </row>
    <row r="30" spans="1:5" s="23" customFormat="1" ht="21.95" customHeight="1" x14ac:dyDescent="0.2">
      <c r="A30" s="52">
        <v>8.15</v>
      </c>
      <c r="B30" s="63"/>
      <c r="C30" s="63">
        <v>13800</v>
      </c>
      <c r="D30" s="64">
        <f t="shared" si="0"/>
        <v>22136.51999999999</v>
      </c>
      <c r="E30" s="66" t="s">
        <v>26</v>
      </c>
    </row>
    <row r="31" spans="1:5" ht="21.95" customHeight="1" x14ac:dyDescent="0.2">
      <c r="A31" s="52">
        <v>8.17</v>
      </c>
      <c r="B31" s="42"/>
      <c r="C31" s="42">
        <v>439.77</v>
      </c>
      <c r="D31" s="64">
        <f t="shared" si="0"/>
        <v>21696.749999999989</v>
      </c>
      <c r="E31" s="43" t="s">
        <v>16</v>
      </c>
    </row>
    <row r="32" spans="1:5" ht="21.95" customHeight="1" x14ac:dyDescent="0.2">
      <c r="A32" s="52">
        <v>8.17</v>
      </c>
      <c r="B32" s="42">
        <v>83.97</v>
      </c>
      <c r="C32" s="42"/>
      <c r="D32" s="64">
        <f t="shared" si="0"/>
        <v>21780.71999999999</v>
      </c>
      <c r="E32" s="43" t="s">
        <v>17</v>
      </c>
    </row>
    <row r="33" spans="1:5" ht="21.95" customHeight="1" x14ac:dyDescent="0.2">
      <c r="A33" s="52">
        <v>8.17</v>
      </c>
      <c r="B33" s="42"/>
      <c r="C33" s="42">
        <v>83.97</v>
      </c>
      <c r="D33" s="64">
        <f t="shared" si="0"/>
        <v>21696.749999999989</v>
      </c>
      <c r="E33" s="43" t="s">
        <v>18</v>
      </c>
    </row>
    <row r="34" spans="1:5" ht="21.95" customHeight="1" x14ac:dyDescent="0.2">
      <c r="A34" s="52">
        <v>8.2100000000000009</v>
      </c>
      <c r="B34" s="42"/>
      <c r="C34" s="42">
        <v>200</v>
      </c>
      <c r="D34" s="64">
        <f t="shared" si="0"/>
        <v>21496.749999999989</v>
      </c>
      <c r="E34" s="43" t="s">
        <v>23</v>
      </c>
    </row>
    <row r="35" spans="1:5" ht="21.95" customHeight="1" x14ac:dyDescent="0.2">
      <c r="A35" s="52">
        <v>8.23</v>
      </c>
      <c r="B35" s="42">
        <v>17.920000000000002</v>
      </c>
      <c r="C35" s="42"/>
      <c r="D35" s="64">
        <f t="shared" si="0"/>
        <v>21514.669999999987</v>
      </c>
      <c r="E35" s="43" t="s">
        <v>17</v>
      </c>
    </row>
    <row r="36" spans="1:5" ht="21.95" customHeight="1" x14ac:dyDescent="0.2">
      <c r="A36" s="52">
        <v>8.23</v>
      </c>
      <c r="B36" s="42"/>
      <c r="C36" s="42">
        <v>17.920000000000002</v>
      </c>
      <c r="D36" s="64">
        <f t="shared" si="0"/>
        <v>21496.749999999989</v>
      </c>
      <c r="E36" s="43" t="s">
        <v>18</v>
      </c>
    </row>
    <row r="37" spans="1:5" ht="21.95" customHeight="1" x14ac:dyDescent="0.2">
      <c r="A37" s="52">
        <v>8.25</v>
      </c>
      <c r="B37" s="42">
        <v>10.65</v>
      </c>
      <c r="C37" s="42"/>
      <c r="D37" s="64">
        <f t="shared" si="0"/>
        <v>21507.399999999991</v>
      </c>
      <c r="E37" s="43" t="s">
        <v>27</v>
      </c>
    </row>
    <row r="38" spans="1:5" ht="21.95" customHeight="1" x14ac:dyDescent="0.2">
      <c r="A38" s="52">
        <v>8.25</v>
      </c>
      <c r="B38" s="42">
        <v>133.75</v>
      </c>
      <c r="C38" s="42"/>
      <c r="D38" s="64">
        <f t="shared" si="0"/>
        <v>21641.149999999991</v>
      </c>
      <c r="E38" s="43" t="s">
        <v>29</v>
      </c>
    </row>
    <row r="39" spans="1:5" ht="21.95" customHeight="1" x14ac:dyDescent="0.2">
      <c r="A39" s="52">
        <v>8.2799999999999994</v>
      </c>
      <c r="B39" s="42">
        <v>1168.2</v>
      </c>
      <c r="C39" s="42"/>
      <c r="D39" s="64">
        <f t="shared" si="0"/>
        <v>22809.349999999991</v>
      </c>
      <c r="E39" s="43" t="s">
        <v>30</v>
      </c>
    </row>
    <row r="40" spans="1:5" ht="21.95" customHeight="1" x14ac:dyDescent="0.2">
      <c r="A40" s="53" t="s">
        <v>87</v>
      </c>
      <c r="B40" s="54">
        <v>15.39</v>
      </c>
      <c r="C40" s="54"/>
      <c r="D40" s="87">
        <f t="shared" si="0"/>
        <v>22824.739999999991</v>
      </c>
      <c r="E40" s="56" t="s">
        <v>35</v>
      </c>
    </row>
    <row r="41" spans="1:5" x14ac:dyDescent="0.2">
      <c r="D41" s="88"/>
    </row>
    <row r="42" spans="1:5" x14ac:dyDescent="0.2">
      <c r="D42" s="88"/>
    </row>
    <row r="43" spans="1:5" x14ac:dyDescent="0.2">
      <c r="D43" s="88"/>
    </row>
    <row r="44" spans="1:5" x14ac:dyDescent="0.2">
      <c r="D44" s="88"/>
    </row>
    <row r="45" spans="1:5" x14ac:dyDescent="0.2">
      <c r="D45" s="88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8" workbookViewId="0">
      <selection activeCell="A26" sqref="A26:XFD28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5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53" t="s">
        <v>146</v>
      </c>
      <c r="B3" s="54"/>
      <c r="C3" s="54"/>
      <c r="D3" s="57">
        <v>8407.77</v>
      </c>
      <c r="E3" s="56"/>
    </row>
    <row r="4" spans="1:5" ht="21.95" customHeight="1" x14ac:dyDescent="0.2">
      <c r="A4" s="77" t="s">
        <v>147</v>
      </c>
      <c r="B4" s="78"/>
      <c r="C4" s="78">
        <v>175.15</v>
      </c>
      <c r="D4" s="79">
        <f t="shared" ref="D4:D47" si="0">D3+B4-C4</f>
        <v>8232.6200000000008</v>
      </c>
      <c r="E4" s="86" t="s">
        <v>23</v>
      </c>
    </row>
    <row r="5" spans="1:5" ht="21.95" customHeight="1" x14ac:dyDescent="0.2">
      <c r="A5" s="31" t="s">
        <v>138</v>
      </c>
      <c r="B5" s="32">
        <v>17.989999999999998</v>
      </c>
      <c r="C5" s="32"/>
      <c r="D5" s="25">
        <f t="shared" si="0"/>
        <v>8250.61</v>
      </c>
      <c r="E5" s="33" t="s">
        <v>17</v>
      </c>
    </row>
    <row r="6" spans="1:5" ht="21.95" customHeight="1" x14ac:dyDescent="0.2">
      <c r="A6" s="53" t="s">
        <v>138</v>
      </c>
      <c r="B6" s="54">
        <v>10</v>
      </c>
      <c r="C6" s="54"/>
      <c r="D6" s="57">
        <f t="shared" si="0"/>
        <v>8260.61</v>
      </c>
      <c r="E6" s="56" t="s">
        <v>148</v>
      </c>
    </row>
    <row r="7" spans="1:5" ht="21.95" customHeight="1" x14ac:dyDescent="0.2">
      <c r="A7" s="58" t="s">
        <v>134</v>
      </c>
      <c r="B7" s="71">
        <v>975.12</v>
      </c>
      <c r="C7" s="71"/>
      <c r="D7" s="60">
        <f t="shared" si="0"/>
        <v>9235.7300000000014</v>
      </c>
      <c r="E7" s="72" t="s">
        <v>149</v>
      </c>
    </row>
    <row r="8" spans="1:5" ht="21.95" customHeight="1" x14ac:dyDescent="0.2">
      <c r="A8" s="37" t="s">
        <v>134</v>
      </c>
      <c r="B8" s="42"/>
      <c r="C8" s="42">
        <v>979.08</v>
      </c>
      <c r="D8" s="40">
        <f t="shared" si="0"/>
        <v>8256.6500000000015</v>
      </c>
      <c r="E8" s="43" t="s">
        <v>150</v>
      </c>
    </row>
    <row r="9" spans="1:5" ht="21.95" customHeight="1" x14ac:dyDescent="0.2">
      <c r="A9" s="37" t="s">
        <v>134</v>
      </c>
      <c r="B9" s="38"/>
      <c r="C9" s="38">
        <f>2461.13+624.09</f>
        <v>3085.2200000000003</v>
      </c>
      <c r="D9" s="40">
        <f t="shared" si="0"/>
        <v>5171.4300000000012</v>
      </c>
      <c r="E9" s="41" t="s">
        <v>104</v>
      </c>
    </row>
    <row r="10" spans="1:5" ht="21.95" customHeight="1" x14ac:dyDescent="0.2">
      <c r="A10" s="37" t="s">
        <v>134</v>
      </c>
      <c r="B10" s="38"/>
      <c r="C10" s="39">
        <v>380</v>
      </c>
      <c r="D10" s="40">
        <f t="shared" si="0"/>
        <v>4791.4300000000012</v>
      </c>
      <c r="E10" s="41" t="s">
        <v>130</v>
      </c>
    </row>
    <row r="11" spans="1:5" ht="21.95" customHeight="1" x14ac:dyDescent="0.2">
      <c r="A11" s="37" t="s">
        <v>134</v>
      </c>
      <c r="B11" s="42"/>
      <c r="C11" s="42">
        <f>2554.97+18.06+84.3+17.99</f>
        <v>2675.3199999999997</v>
      </c>
      <c r="D11" s="40">
        <f t="shared" si="0"/>
        <v>2116.1100000000015</v>
      </c>
      <c r="E11" s="43" t="s">
        <v>11</v>
      </c>
    </row>
    <row r="12" spans="1:5" ht="21.95" customHeight="1" x14ac:dyDescent="0.2">
      <c r="A12" s="37" t="s">
        <v>134</v>
      </c>
      <c r="B12" s="42"/>
      <c r="C12" s="42">
        <v>14.4</v>
      </c>
      <c r="D12" s="40">
        <f t="shared" si="0"/>
        <v>2101.7100000000014</v>
      </c>
      <c r="E12" s="44" t="s">
        <v>129</v>
      </c>
    </row>
    <row r="13" spans="1:5" ht="21.95" customHeight="1" x14ac:dyDescent="0.2">
      <c r="A13" s="37" t="s">
        <v>134</v>
      </c>
      <c r="B13" s="42">
        <v>183.86</v>
      </c>
      <c r="C13" s="42"/>
      <c r="D13" s="40">
        <f t="shared" si="0"/>
        <v>2285.5700000000015</v>
      </c>
      <c r="E13" s="43" t="s">
        <v>40</v>
      </c>
    </row>
    <row r="14" spans="1:5" ht="21.95" customHeight="1" x14ac:dyDescent="0.2">
      <c r="A14" s="37" t="s">
        <v>134</v>
      </c>
      <c r="B14" s="42">
        <v>378.04</v>
      </c>
      <c r="C14" s="42"/>
      <c r="D14" s="40">
        <f t="shared" si="0"/>
        <v>2663.6100000000015</v>
      </c>
      <c r="E14" s="43" t="s">
        <v>151</v>
      </c>
    </row>
    <row r="15" spans="1:5" ht="21.95" customHeight="1" x14ac:dyDescent="0.2">
      <c r="A15" s="37" t="s">
        <v>134</v>
      </c>
      <c r="B15" s="42"/>
      <c r="C15" s="42">
        <v>378.04</v>
      </c>
      <c r="D15" s="40">
        <f t="shared" si="0"/>
        <v>2285.5700000000015</v>
      </c>
      <c r="E15" s="43" t="s">
        <v>152</v>
      </c>
    </row>
    <row r="16" spans="1:5" ht="21.95" customHeight="1" x14ac:dyDescent="0.2">
      <c r="A16" s="37" t="s">
        <v>134</v>
      </c>
      <c r="B16" s="42">
        <v>30000</v>
      </c>
      <c r="C16" s="42"/>
      <c r="D16" s="40">
        <f t="shared" si="0"/>
        <v>32285.57</v>
      </c>
      <c r="E16" s="43" t="s">
        <v>153</v>
      </c>
    </row>
    <row r="17" spans="1:5" ht="21.95" customHeight="1" x14ac:dyDescent="0.2">
      <c r="A17" s="37" t="s">
        <v>134</v>
      </c>
      <c r="B17" s="42"/>
      <c r="C17" s="42">
        <v>10420.870000000001</v>
      </c>
      <c r="D17" s="64">
        <f t="shared" si="0"/>
        <v>21864.699999999997</v>
      </c>
      <c r="E17" s="43" t="s">
        <v>140</v>
      </c>
    </row>
    <row r="18" spans="1:5" ht="21.95" customHeight="1" x14ac:dyDescent="0.2">
      <c r="A18" s="37" t="s">
        <v>127</v>
      </c>
      <c r="B18" s="42"/>
      <c r="C18" s="42">
        <v>20225</v>
      </c>
      <c r="D18" s="64">
        <f t="shared" si="0"/>
        <v>1639.6999999999971</v>
      </c>
      <c r="E18" s="43" t="s">
        <v>136</v>
      </c>
    </row>
    <row r="19" spans="1:5" ht="21.95" customHeight="1" x14ac:dyDescent="0.2">
      <c r="A19" s="37" t="s">
        <v>127</v>
      </c>
      <c r="B19" s="42">
        <v>134.33000000000001</v>
      </c>
      <c r="C19" s="42"/>
      <c r="D19" s="64">
        <f t="shared" si="0"/>
        <v>1774.029999999997</v>
      </c>
      <c r="E19" s="43" t="s">
        <v>29</v>
      </c>
    </row>
    <row r="20" spans="1:5" s="23" customFormat="1" ht="21.95" customHeight="1" x14ac:dyDescent="0.2">
      <c r="A20" s="37" t="s">
        <v>127</v>
      </c>
      <c r="B20" s="63"/>
      <c r="C20" s="63">
        <v>84</v>
      </c>
      <c r="D20" s="64">
        <f t="shared" si="0"/>
        <v>1690.029999999997</v>
      </c>
      <c r="E20" s="65" t="s">
        <v>123</v>
      </c>
    </row>
    <row r="21" spans="1:5" s="23" customFormat="1" ht="21.95" customHeight="1" x14ac:dyDescent="0.2">
      <c r="A21" s="37" t="s">
        <v>114</v>
      </c>
      <c r="B21" s="63">
        <v>30000</v>
      </c>
      <c r="C21" s="63"/>
      <c r="D21" s="64">
        <f t="shared" si="0"/>
        <v>31690.03</v>
      </c>
      <c r="E21" s="65" t="s">
        <v>143</v>
      </c>
    </row>
    <row r="22" spans="1:5" ht="21.95" customHeight="1" x14ac:dyDescent="0.2">
      <c r="A22" s="37" t="s">
        <v>114</v>
      </c>
      <c r="B22" s="42">
        <v>346.5</v>
      </c>
      <c r="C22" s="42"/>
      <c r="D22" s="64">
        <f t="shared" si="0"/>
        <v>32036.53</v>
      </c>
      <c r="E22" s="43" t="s">
        <v>131</v>
      </c>
    </row>
    <row r="23" spans="1:5" ht="21.95" customHeight="1" x14ac:dyDescent="0.2">
      <c r="A23" s="37" t="s">
        <v>114</v>
      </c>
      <c r="B23" s="42">
        <f>888.86*2</f>
        <v>1777.72</v>
      </c>
      <c r="C23" s="42"/>
      <c r="D23" s="64">
        <f t="shared" si="0"/>
        <v>33814.25</v>
      </c>
      <c r="E23" s="43" t="s">
        <v>121</v>
      </c>
    </row>
    <row r="24" spans="1:5" ht="21.95" customHeight="1" x14ac:dyDescent="0.2">
      <c r="A24" s="37" t="s">
        <v>114</v>
      </c>
      <c r="B24" s="42">
        <v>1848.96</v>
      </c>
      <c r="C24" s="42"/>
      <c r="D24" s="64">
        <f t="shared" si="0"/>
        <v>35663.21</v>
      </c>
      <c r="E24" s="43" t="s">
        <v>122</v>
      </c>
    </row>
    <row r="25" spans="1:5" s="23" customFormat="1" ht="21.95" customHeight="1" x14ac:dyDescent="0.2">
      <c r="A25" s="37" t="s">
        <v>114</v>
      </c>
      <c r="B25" s="63"/>
      <c r="C25" s="63">
        <v>34000</v>
      </c>
      <c r="D25" s="64">
        <f t="shared" si="0"/>
        <v>1663.2099999999991</v>
      </c>
      <c r="E25" s="43" t="s">
        <v>116</v>
      </c>
    </row>
    <row r="26" spans="1:5" ht="21.95" customHeight="1" x14ac:dyDescent="0.2">
      <c r="A26" s="37" t="s">
        <v>118</v>
      </c>
      <c r="B26" s="42">
        <v>7000</v>
      </c>
      <c r="C26" s="42"/>
      <c r="D26" s="64">
        <f t="shared" si="0"/>
        <v>8663.2099999999991</v>
      </c>
      <c r="E26" s="43" t="s">
        <v>97</v>
      </c>
    </row>
    <row r="27" spans="1:5" ht="21.95" customHeight="1" x14ac:dyDescent="0.2">
      <c r="A27" s="37" t="s">
        <v>118</v>
      </c>
      <c r="B27" s="42">
        <v>20000</v>
      </c>
      <c r="C27" s="42"/>
      <c r="D27" s="64">
        <f t="shared" si="0"/>
        <v>28663.21</v>
      </c>
      <c r="E27" s="43" t="s">
        <v>124</v>
      </c>
    </row>
    <row r="28" spans="1:5" ht="21.95" customHeight="1" x14ac:dyDescent="0.2">
      <c r="A28" s="37" t="s">
        <v>118</v>
      </c>
      <c r="B28" s="42"/>
      <c r="C28" s="42">
        <v>20000</v>
      </c>
      <c r="D28" s="64">
        <f t="shared" si="0"/>
        <v>8663.2099999999991</v>
      </c>
      <c r="E28" s="43" t="s">
        <v>116</v>
      </c>
    </row>
    <row r="29" spans="1:5" ht="21.95" customHeight="1" x14ac:dyDescent="0.2">
      <c r="A29" s="52">
        <v>8.1</v>
      </c>
      <c r="B29" s="42">
        <v>473.15</v>
      </c>
      <c r="C29" s="42"/>
      <c r="D29" s="64">
        <f t="shared" si="0"/>
        <v>9136.3599999999988</v>
      </c>
      <c r="E29" s="43" t="s">
        <v>102</v>
      </c>
    </row>
    <row r="30" spans="1:5" ht="21.95" customHeight="1" x14ac:dyDescent="0.2">
      <c r="A30" s="52">
        <v>8.3000000000000007</v>
      </c>
      <c r="B30" s="42"/>
      <c r="C30" s="42">
        <v>2414.62</v>
      </c>
      <c r="D30" s="64">
        <f t="shared" si="0"/>
        <v>6721.7399999999989</v>
      </c>
      <c r="E30" s="43" t="s">
        <v>98</v>
      </c>
    </row>
    <row r="31" spans="1:5" ht="21.95" customHeight="1" x14ac:dyDescent="0.2">
      <c r="A31" s="52">
        <v>8.3000000000000007</v>
      </c>
      <c r="B31" s="42">
        <v>932.4</v>
      </c>
      <c r="C31" s="42"/>
      <c r="D31" s="64">
        <f t="shared" si="0"/>
        <v>7654.1399999999985</v>
      </c>
      <c r="E31" s="43" t="s">
        <v>100</v>
      </c>
    </row>
    <row r="32" spans="1:5" ht="21.95" customHeight="1" x14ac:dyDescent="0.2">
      <c r="A32" s="52">
        <v>8.3000000000000007</v>
      </c>
      <c r="B32" s="42"/>
      <c r="C32" s="42">
        <v>932.4</v>
      </c>
      <c r="D32" s="64">
        <f t="shared" si="0"/>
        <v>6721.7399999999989</v>
      </c>
      <c r="E32" s="43" t="s">
        <v>119</v>
      </c>
    </row>
    <row r="33" spans="1:5" ht="21.95" customHeight="1" x14ac:dyDescent="0.2">
      <c r="A33" s="52">
        <v>8.6</v>
      </c>
      <c r="B33" s="42"/>
      <c r="C33" s="42">
        <v>50</v>
      </c>
      <c r="D33" s="64">
        <f t="shared" si="0"/>
        <v>6671.7399999999989</v>
      </c>
      <c r="E33" s="43" t="s">
        <v>90</v>
      </c>
    </row>
    <row r="34" spans="1:5" ht="21.95" customHeight="1" x14ac:dyDescent="0.2">
      <c r="A34" s="52">
        <v>8.6999999999999993</v>
      </c>
      <c r="B34" s="42"/>
      <c r="C34" s="42">
        <v>555.30999999999995</v>
      </c>
      <c r="D34" s="64">
        <f t="shared" si="0"/>
        <v>6116.4299999999985</v>
      </c>
      <c r="E34" s="43" t="s">
        <v>96</v>
      </c>
    </row>
    <row r="35" spans="1:5" ht="21.95" customHeight="1" x14ac:dyDescent="0.2">
      <c r="A35" s="224" t="s">
        <v>83</v>
      </c>
      <c r="B35" s="42">
        <v>60000</v>
      </c>
      <c r="C35" s="42"/>
      <c r="D35" s="64">
        <f t="shared" si="0"/>
        <v>66116.429999999993</v>
      </c>
      <c r="E35" s="43" t="s">
        <v>25</v>
      </c>
    </row>
    <row r="36" spans="1:5" ht="21.95" customHeight="1" x14ac:dyDescent="0.2">
      <c r="A36" s="52">
        <v>8.15</v>
      </c>
      <c r="B36" s="42"/>
      <c r="C36" s="42">
        <v>30000</v>
      </c>
      <c r="D36" s="64">
        <f t="shared" si="0"/>
        <v>36116.429999999993</v>
      </c>
      <c r="E36" s="43" t="s">
        <v>145</v>
      </c>
    </row>
    <row r="37" spans="1:5" s="23" customFormat="1" ht="21.95" customHeight="1" x14ac:dyDescent="0.2">
      <c r="A37" s="52">
        <v>8.15</v>
      </c>
      <c r="B37" s="63"/>
      <c r="C37" s="63">
        <v>13800</v>
      </c>
      <c r="D37" s="64">
        <f t="shared" si="0"/>
        <v>22316.429999999993</v>
      </c>
      <c r="E37" s="66" t="s">
        <v>26</v>
      </c>
    </row>
    <row r="38" spans="1:5" ht="21.95" customHeight="1" x14ac:dyDescent="0.2">
      <c r="A38" s="52">
        <v>8.17</v>
      </c>
      <c r="B38" s="42"/>
      <c r="C38" s="42">
        <v>439.77</v>
      </c>
      <c r="D38" s="64">
        <f t="shared" si="0"/>
        <v>21876.659999999993</v>
      </c>
      <c r="E38" s="43" t="s">
        <v>16</v>
      </c>
    </row>
    <row r="39" spans="1:5" ht="21.95" customHeight="1" x14ac:dyDescent="0.2">
      <c r="A39" s="52">
        <v>8.17</v>
      </c>
      <c r="B39" s="42">
        <v>83.97</v>
      </c>
      <c r="C39" s="42"/>
      <c r="D39" s="64">
        <f t="shared" si="0"/>
        <v>21960.629999999994</v>
      </c>
      <c r="E39" s="43" t="s">
        <v>17</v>
      </c>
    </row>
    <row r="40" spans="1:5" ht="21.95" customHeight="1" x14ac:dyDescent="0.2">
      <c r="A40" s="52">
        <v>8.17</v>
      </c>
      <c r="B40" s="42"/>
      <c r="C40" s="42">
        <v>83.97</v>
      </c>
      <c r="D40" s="64">
        <f t="shared" si="0"/>
        <v>21876.659999999993</v>
      </c>
      <c r="E40" s="43" t="s">
        <v>18</v>
      </c>
    </row>
    <row r="41" spans="1:5" ht="21.95" customHeight="1" x14ac:dyDescent="0.2">
      <c r="A41" s="52">
        <v>8.2100000000000009</v>
      </c>
      <c r="B41" s="42"/>
      <c r="C41" s="42">
        <v>200</v>
      </c>
      <c r="D41" s="64">
        <f t="shared" si="0"/>
        <v>21676.659999999993</v>
      </c>
      <c r="E41" s="43" t="s">
        <v>23</v>
      </c>
    </row>
    <row r="42" spans="1:5" ht="21.95" customHeight="1" x14ac:dyDescent="0.2">
      <c r="A42" s="52">
        <v>8.23</v>
      </c>
      <c r="B42" s="42">
        <v>17.920000000000002</v>
      </c>
      <c r="C42" s="42"/>
      <c r="D42" s="64">
        <f t="shared" si="0"/>
        <v>21694.579999999991</v>
      </c>
      <c r="E42" s="43" t="s">
        <v>17</v>
      </c>
    </row>
    <row r="43" spans="1:5" ht="21.95" customHeight="1" x14ac:dyDescent="0.2">
      <c r="A43" s="52">
        <v>8.23</v>
      </c>
      <c r="B43" s="42"/>
      <c r="C43" s="42">
        <v>17.920000000000002</v>
      </c>
      <c r="D43" s="64">
        <f t="shared" si="0"/>
        <v>21676.659999999993</v>
      </c>
      <c r="E43" s="43" t="s">
        <v>18</v>
      </c>
    </row>
    <row r="44" spans="1:5" ht="21.95" customHeight="1" x14ac:dyDescent="0.2">
      <c r="A44" s="52">
        <v>8.25</v>
      </c>
      <c r="B44" s="42">
        <v>10.65</v>
      </c>
      <c r="C44" s="42"/>
      <c r="D44" s="64">
        <f t="shared" si="0"/>
        <v>21687.309999999994</v>
      </c>
      <c r="E44" s="43" t="s">
        <v>27</v>
      </c>
    </row>
    <row r="45" spans="1:5" ht="21.95" customHeight="1" x14ac:dyDescent="0.2">
      <c r="A45" s="52">
        <v>8.25</v>
      </c>
      <c r="B45" s="42">
        <v>133.75</v>
      </c>
      <c r="C45" s="42"/>
      <c r="D45" s="64">
        <f t="shared" si="0"/>
        <v>21821.059999999994</v>
      </c>
      <c r="E45" s="43" t="s">
        <v>29</v>
      </c>
    </row>
    <row r="46" spans="1:5" ht="21.95" customHeight="1" x14ac:dyDescent="0.2">
      <c r="A46" s="52">
        <v>8.2799999999999994</v>
      </c>
      <c r="B46" s="42">
        <v>1168.2</v>
      </c>
      <c r="C46" s="42"/>
      <c r="D46" s="64">
        <f t="shared" si="0"/>
        <v>22989.259999999995</v>
      </c>
      <c r="E46" s="43" t="s">
        <v>30</v>
      </c>
    </row>
    <row r="47" spans="1:5" ht="21.95" customHeight="1" x14ac:dyDescent="0.2">
      <c r="A47" s="53" t="s">
        <v>87</v>
      </c>
      <c r="B47" s="54">
        <v>15.39</v>
      </c>
      <c r="C47" s="54"/>
      <c r="D47" s="87">
        <f t="shared" si="0"/>
        <v>23004.649999999994</v>
      </c>
      <c r="E47" s="56" t="s">
        <v>35</v>
      </c>
    </row>
    <row r="48" spans="1:5" x14ac:dyDescent="0.2">
      <c r="D48" s="88"/>
    </row>
    <row r="49" spans="4:4" x14ac:dyDescent="0.2">
      <c r="D49" s="88"/>
    </row>
    <row r="50" spans="4:4" x14ac:dyDescent="0.2">
      <c r="D50" s="88"/>
    </row>
    <row r="51" spans="4:4" x14ac:dyDescent="0.2">
      <c r="D51" s="88"/>
    </row>
    <row r="52" spans="4:4" x14ac:dyDescent="0.2">
      <c r="D52" s="88"/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3" sqref="D3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27" t="s">
        <v>154</v>
      </c>
      <c r="B3" s="28"/>
      <c r="C3" s="28"/>
      <c r="D3" s="29">
        <v>3520.9</v>
      </c>
      <c r="E3" s="34" t="s">
        <v>155</v>
      </c>
    </row>
    <row r="4" spans="1:5" ht="21.95" customHeight="1" x14ac:dyDescent="0.2">
      <c r="A4" s="85" t="s">
        <v>146</v>
      </c>
      <c r="B4" s="35">
        <v>3113.2</v>
      </c>
      <c r="C4" s="35"/>
      <c r="D4" s="25">
        <f t="shared" ref="D4:D43" si="0">D3+B4-C4</f>
        <v>6634.1</v>
      </c>
      <c r="E4" s="36" t="s">
        <v>156</v>
      </c>
    </row>
    <row r="5" spans="1:5" ht="21.95" customHeight="1" x14ac:dyDescent="0.2">
      <c r="A5" s="37" t="s">
        <v>146</v>
      </c>
      <c r="B5" s="42">
        <v>624.09</v>
      </c>
      <c r="C5" s="42"/>
      <c r="D5" s="40">
        <f t="shared" si="0"/>
        <v>7258.1900000000005</v>
      </c>
      <c r="E5" s="43" t="s">
        <v>157</v>
      </c>
    </row>
    <row r="6" spans="1:5" ht="21.95" customHeight="1" x14ac:dyDescent="0.2">
      <c r="A6" s="37" t="s">
        <v>146</v>
      </c>
      <c r="B6" s="28">
        <v>1153.46</v>
      </c>
      <c r="C6" s="28"/>
      <c r="D6" s="29">
        <f t="shared" si="0"/>
        <v>8411.6500000000015</v>
      </c>
      <c r="E6" s="34" t="s">
        <v>158</v>
      </c>
    </row>
    <row r="7" spans="1:5" ht="21.95" customHeight="1" x14ac:dyDescent="0.2">
      <c r="A7" s="53" t="s">
        <v>146</v>
      </c>
      <c r="B7" s="54"/>
      <c r="C7" s="54">
        <v>3.88</v>
      </c>
      <c r="D7" s="57">
        <f t="shared" si="0"/>
        <v>8407.7700000000023</v>
      </c>
      <c r="E7" s="56" t="s">
        <v>74</v>
      </c>
    </row>
    <row r="8" spans="1:5" ht="21.95" customHeight="1" x14ac:dyDescent="0.2">
      <c r="A8" s="58" t="s">
        <v>147</v>
      </c>
      <c r="B8" s="71"/>
      <c r="C8" s="71">
        <v>300</v>
      </c>
      <c r="D8" s="60">
        <f t="shared" si="0"/>
        <v>8107.7700000000023</v>
      </c>
      <c r="E8" s="72" t="s">
        <v>23</v>
      </c>
    </row>
    <row r="9" spans="1:5" ht="21.95" customHeight="1" x14ac:dyDescent="0.2">
      <c r="A9" s="37" t="s">
        <v>138</v>
      </c>
      <c r="B9" s="42">
        <v>452.1</v>
      </c>
      <c r="C9" s="42"/>
      <c r="D9" s="40">
        <f t="shared" si="0"/>
        <v>8559.8700000000026</v>
      </c>
      <c r="E9" s="43" t="s">
        <v>159</v>
      </c>
    </row>
    <row r="10" spans="1:5" ht="21.95" customHeight="1" x14ac:dyDescent="0.2">
      <c r="A10" s="58" t="s">
        <v>138</v>
      </c>
      <c r="B10" s="71"/>
      <c r="C10" s="71">
        <v>84.3</v>
      </c>
      <c r="D10" s="60">
        <f t="shared" si="0"/>
        <v>8475.5700000000033</v>
      </c>
      <c r="E10" s="72" t="s">
        <v>160</v>
      </c>
    </row>
    <row r="11" spans="1:5" ht="21.95" customHeight="1" x14ac:dyDescent="0.2">
      <c r="A11" s="58" t="s">
        <v>138</v>
      </c>
      <c r="B11" s="38"/>
      <c r="C11" s="38">
        <v>2461.13</v>
      </c>
      <c r="D11" s="40">
        <f t="shared" si="0"/>
        <v>6014.4400000000032</v>
      </c>
      <c r="E11" s="41" t="s">
        <v>104</v>
      </c>
    </row>
    <row r="12" spans="1:5" ht="21.95" customHeight="1" x14ac:dyDescent="0.2">
      <c r="A12" s="58" t="s">
        <v>138</v>
      </c>
      <c r="B12" s="38"/>
      <c r="C12" s="39">
        <v>380</v>
      </c>
      <c r="D12" s="40">
        <f t="shared" si="0"/>
        <v>5634.4400000000032</v>
      </c>
      <c r="E12" s="41" t="s">
        <v>130</v>
      </c>
    </row>
    <row r="13" spans="1:5" ht="21.95" customHeight="1" x14ac:dyDescent="0.2">
      <c r="A13" s="58" t="s">
        <v>138</v>
      </c>
      <c r="B13" s="42"/>
      <c r="C13" s="42">
        <f>2554.97+18.06</f>
        <v>2573.0299999999997</v>
      </c>
      <c r="D13" s="40">
        <f t="shared" si="0"/>
        <v>3061.4100000000035</v>
      </c>
      <c r="E13" s="43" t="s">
        <v>161</v>
      </c>
    </row>
    <row r="14" spans="1:5" ht="21.95" customHeight="1" x14ac:dyDescent="0.2">
      <c r="A14" s="58" t="s">
        <v>138</v>
      </c>
      <c r="B14" s="42"/>
      <c r="C14" s="42">
        <v>14.4</v>
      </c>
      <c r="D14" s="40">
        <f t="shared" si="0"/>
        <v>3047.0100000000034</v>
      </c>
      <c r="E14" s="44" t="s">
        <v>129</v>
      </c>
    </row>
    <row r="15" spans="1:5" ht="21.95" customHeight="1" x14ac:dyDescent="0.2">
      <c r="A15" s="37" t="s">
        <v>138</v>
      </c>
      <c r="B15" s="42"/>
      <c r="C15" s="42">
        <v>624.09</v>
      </c>
      <c r="D15" s="40">
        <f t="shared" si="0"/>
        <v>2422.9200000000033</v>
      </c>
      <c r="E15" s="41" t="s">
        <v>104</v>
      </c>
    </row>
    <row r="16" spans="1:5" ht="21.95" customHeight="1" x14ac:dyDescent="0.2">
      <c r="A16" s="37" t="s">
        <v>138</v>
      </c>
      <c r="B16" s="42">
        <v>17.8</v>
      </c>
      <c r="C16" s="42"/>
      <c r="D16" s="40">
        <f t="shared" si="0"/>
        <v>2440.7200000000034</v>
      </c>
      <c r="E16" s="43" t="s">
        <v>17</v>
      </c>
    </row>
    <row r="17" spans="1:5" ht="21.95" customHeight="1" x14ac:dyDescent="0.2">
      <c r="A17" s="37" t="s">
        <v>138</v>
      </c>
      <c r="B17" s="42"/>
      <c r="C17" s="42">
        <v>17.8</v>
      </c>
      <c r="D17" s="40">
        <f t="shared" si="0"/>
        <v>2422.9200000000033</v>
      </c>
      <c r="E17" s="43" t="s">
        <v>18</v>
      </c>
    </row>
    <row r="18" spans="1:5" ht="21.95" customHeight="1" x14ac:dyDescent="0.2">
      <c r="A18" s="37" t="s">
        <v>134</v>
      </c>
      <c r="B18" s="42">
        <v>183.86</v>
      </c>
      <c r="C18" s="42"/>
      <c r="D18" s="40">
        <f t="shared" si="0"/>
        <v>2606.7800000000034</v>
      </c>
      <c r="E18" s="43" t="s">
        <v>40</v>
      </c>
    </row>
    <row r="19" spans="1:5" ht="21.95" customHeight="1" x14ac:dyDescent="0.2">
      <c r="A19" s="37" t="s">
        <v>134</v>
      </c>
      <c r="B19" s="42"/>
      <c r="C19" s="42">
        <v>10420.870000000001</v>
      </c>
      <c r="D19" s="49">
        <f t="shared" si="0"/>
        <v>-7814.0899999999974</v>
      </c>
      <c r="E19" s="43" t="s">
        <v>140</v>
      </c>
    </row>
    <row r="20" spans="1:5" ht="21.95" customHeight="1" x14ac:dyDescent="0.2">
      <c r="A20" s="37" t="s">
        <v>127</v>
      </c>
      <c r="B20" s="42"/>
      <c r="C20" s="42">
        <v>20225</v>
      </c>
      <c r="D20" s="49">
        <f t="shared" si="0"/>
        <v>-28039.089999999997</v>
      </c>
      <c r="E20" s="43" t="s">
        <v>136</v>
      </c>
    </row>
    <row r="21" spans="1:5" ht="21.95" customHeight="1" x14ac:dyDescent="0.2">
      <c r="A21" s="37" t="s">
        <v>127</v>
      </c>
      <c r="B21" s="42">
        <v>134.33000000000001</v>
      </c>
      <c r="C21" s="42"/>
      <c r="D21" s="49">
        <f t="shared" si="0"/>
        <v>-27904.759999999995</v>
      </c>
      <c r="E21" s="43" t="s">
        <v>29</v>
      </c>
    </row>
    <row r="22" spans="1:5" s="23" customFormat="1" ht="21.95" customHeight="1" x14ac:dyDescent="0.2">
      <c r="A22" s="37" t="s">
        <v>127</v>
      </c>
      <c r="B22" s="63"/>
      <c r="C22" s="63">
        <v>84</v>
      </c>
      <c r="D22" s="49">
        <f t="shared" si="0"/>
        <v>-27988.759999999995</v>
      </c>
      <c r="E22" s="65" t="s">
        <v>123</v>
      </c>
    </row>
    <row r="23" spans="1:5" ht="21.95" customHeight="1" x14ac:dyDescent="0.2">
      <c r="A23" s="37" t="s">
        <v>114</v>
      </c>
      <c r="B23" s="42">
        <v>346.5</v>
      </c>
      <c r="C23" s="42"/>
      <c r="D23" s="49">
        <f t="shared" si="0"/>
        <v>-27642.259999999995</v>
      </c>
      <c r="E23" s="43" t="s">
        <v>131</v>
      </c>
    </row>
    <row r="24" spans="1:5" ht="21.95" customHeight="1" x14ac:dyDescent="0.2">
      <c r="A24" s="37" t="s">
        <v>162</v>
      </c>
      <c r="B24" s="42">
        <f>888.86*2</f>
        <v>1777.72</v>
      </c>
      <c r="C24" s="42"/>
      <c r="D24" s="49">
        <f t="shared" si="0"/>
        <v>-25864.539999999994</v>
      </c>
      <c r="E24" s="43" t="s">
        <v>121</v>
      </c>
    </row>
    <row r="25" spans="1:5" ht="21.95" customHeight="1" x14ac:dyDescent="0.2">
      <c r="A25" s="37" t="s">
        <v>163</v>
      </c>
      <c r="B25" s="42">
        <v>1848.96</v>
      </c>
      <c r="C25" s="42"/>
      <c r="D25" s="49">
        <f t="shared" si="0"/>
        <v>-24015.579999999994</v>
      </c>
      <c r="E25" s="43" t="s">
        <v>122</v>
      </c>
    </row>
    <row r="26" spans="1:5" ht="21.95" customHeight="1" x14ac:dyDescent="0.2">
      <c r="A26" s="37" t="s">
        <v>108</v>
      </c>
      <c r="B26" s="42"/>
      <c r="C26" s="42">
        <v>30000</v>
      </c>
      <c r="D26" s="49">
        <f t="shared" si="0"/>
        <v>-54015.579999999994</v>
      </c>
      <c r="E26" s="43" t="s">
        <v>164</v>
      </c>
    </row>
    <row r="27" spans="1:5" ht="21.95" customHeight="1" x14ac:dyDescent="0.2">
      <c r="A27" s="52">
        <v>8.1</v>
      </c>
      <c r="B27" s="42">
        <v>473.15</v>
      </c>
      <c r="C27" s="42"/>
      <c r="D27" s="49">
        <f t="shared" si="0"/>
        <v>-53542.429999999993</v>
      </c>
      <c r="E27" s="43" t="s">
        <v>102</v>
      </c>
    </row>
    <row r="28" spans="1:5" s="23" customFormat="1" ht="21.95" customHeight="1" x14ac:dyDescent="0.2">
      <c r="A28" s="52">
        <v>8.1</v>
      </c>
      <c r="B28" s="63"/>
      <c r="C28" s="63">
        <v>13800</v>
      </c>
      <c r="D28" s="49">
        <f t="shared" si="0"/>
        <v>-67342.429999999993</v>
      </c>
      <c r="E28" s="66" t="s">
        <v>26</v>
      </c>
    </row>
    <row r="29" spans="1:5" ht="21.95" customHeight="1" x14ac:dyDescent="0.2">
      <c r="A29" s="52">
        <v>8.3000000000000007</v>
      </c>
      <c r="B29" s="42"/>
      <c r="C29" s="42">
        <v>2414.62</v>
      </c>
      <c r="D29" s="49">
        <f t="shared" si="0"/>
        <v>-69757.049999999988</v>
      </c>
      <c r="E29" s="43" t="s">
        <v>98</v>
      </c>
    </row>
    <row r="30" spans="1:5" ht="21.95" customHeight="1" x14ac:dyDescent="0.2">
      <c r="A30" s="52">
        <v>8.3000000000000007</v>
      </c>
      <c r="B30" s="42">
        <v>932.4</v>
      </c>
      <c r="C30" s="42"/>
      <c r="D30" s="49">
        <f t="shared" si="0"/>
        <v>-68824.649999999994</v>
      </c>
      <c r="E30" s="43" t="s">
        <v>100</v>
      </c>
    </row>
    <row r="31" spans="1:5" ht="21.95" customHeight="1" x14ac:dyDescent="0.2">
      <c r="A31" s="52">
        <v>8.3000000000000007</v>
      </c>
      <c r="B31" s="42"/>
      <c r="C31" s="42">
        <v>932.4</v>
      </c>
      <c r="D31" s="49">
        <f t="shared" si="0"/>
        <v>-69757.049999999988</v>
      </c>
      <c r="E31" s="43" t="s">
        <v>119</v>
      </c>
    </row>
    <row r="32" spans="1:5" ht="21.95" customHeight="1" x14ac:dyDescent="0.2">
      <c r="A32" s="52">
        <v>8.6</v>
      </c>
      <c r="B32" s="42"/>
      <c r="C32" s="42">
        <v>50</v>
      </c>
      <c r="D32" s="49">
        <f t="shared" si="0"/>
        <v>-69807.049999999988</v>
      </c>
      <c r="E32" s="43" t="s">
        <v>90</v>
      </c>
    </row>
    <row r="33" spans="1:5" ht="21.95" customHeight="1" x14ac:dyDescent="0.2">
      <c r="A33" s="52">
        <v>8.6999999999999993</v>
      </c>
      <c r="B33" s="42"/>
      <c r="C33" s="42">
        <v>555.30999999999995</v>
      </c>
      <c r="D33" s="49">
        <f t="shared" si="0"/>
        <v>-70362.359999999986</v>
      </c>
      <c r="E33" s="43" t="s">
        <v>96</v>
      </c>
    </row>
    <row r="34" spans="1:5" ht="21.95" customHeight="1" x14ac:dyDescent="0.2">
      <c r="A34" s="52">
        <v>8.17</v>
      </c>
      <c r="B34" s="42"/>
      <c r="C34" s="42">
        <v>439.77</v>
      </c>
      <c r="D34" s="49">
        <f t="shared" si="0"/>
        <v>-70802.12999999999</v>
      </c>
      <c r="E34" s="43" t="s">
        <v>16</v>
      </c>
    </row>
    <row r="35" spans="1:5" ht="21.95" customHeight="1" x14ac:dyDescent="0.2">
      <c r="A35" s="52">
        <v>8.17</v>
      </c>
      <c r="B35" s="42">
        <v>83.97</v>
      </c>
      <c r="C35" s="42"/>
      <c r="D35" s="49">
        <f t="shared" si="0"/>
        <v>-70718.159999999989</v>
      </c>
      <c r="E35" s="43" t="s">
        <v>17</v>
      </c>
    </row>
    <row r="36" spans="1:5" ht="21.95" customHeight="1" x14ac:dyDescent="0.2">
      <c r="A36" s="52">
        <v>8.17</v>
      </c>
      <c r="B36" s="42"/>
      <c r="C36" s="42">
        <v>83.97</v>
      </c>
      <c r="D36" s="49">
        <f t="shared" si="0"/>
        <v>-70802.12999999999</v>
      </c>
      <c r="E36" s="43" t="s">
        <v>18</v>
      </c>
    </row>
    <row r="37" spans="1:5" ht="21.95" customHeight="1" x14ac:dyDescent="0.2">
      <c r="A37" s="52">
        <v>8.2100000000000009</v>
      </c>
      <c r="B37" s="42"/>
      <c r="C37" s="42">
        <v>300</v>
      </c>
      <c r="D37" s="49">
        <f t="shared" si="0"/>
        <v>-71102.12999999999</v>
      </c>
      <c r="E37" s="43" t="s">
        <v>23</v>
      </c>
    </row>
    <row r="38" spans="1:5" ht="21.95" customHeight="1" x14ac:dyDescent="0.2">
      <c r="A38" s="52">
        <v>8.23</v>
      </c>
      <c r="B38" s="42">
        <v>17.920000000000002</v>
      </c>
      <c r="C38" s="42"/>
      <c r="D38" s="49">
        <f t="shared" si="0"/>
        <v>-71084.209999999992</v>
      </c>
      <c r="E38" s="43" t="s">
        <v>17</v>
      </c>
    </row>
    <row r="39" spans="1:5" ht="21.95" customHeight="1" x14ac:dyDescent="0.2">
      <c r="A39" s="52">
        <v>8.23</v>
      </c>
      <c r="B39" s="42"/>
      <c r="C39" s="42">
        <v>17.920000000000002</v>
      </c>
      <c r="D39" s="49">
        <f t="shared" si="0"/>
        <v>-71102.12999999999</v>
      </c>
      <c r="E39" s="43" t="s">
        <v>18</v>
      </c>
    </row>
    <row r="40" spans="1:5" ht="21.95" customHeight="1" x14ac:dyDescent="0.2">
      <c r="A40" s="52">
        <v>8.25</v>
      </c>
      <c r="B40" s="42">
        <v>10.65</v>
      </c>
      <c r="C40" s="42"/>
      <c r="D40" s="49">
        <f t="shared" si="0"/>
        <v>-71091.48</v>
      </c>
      <c r="E40" s="43" t="s">
        <v>27</v>
      </c>
    </row>
    <row r="41" spans="1:5" ht="21.95" customHeight="1" x14ac:dyDescent="0.2">
      <c r="A41" s="52">
        <v>8.25</v>
      </c>
      <c r="B41" s="42">
        <v>133.75</v>
      </c>
      <c r="C41" s="42"/>
      <c r="D41" s="49">
        <f t="shared" si="0"/>
        <v>-70957.73</v>
      </c>
      <c r="E41" s="43" t="s">
        <v>29</v>
      </c>
    </row>
    <row r="42" spans="1:5" ht="21.95" customHeight="1" x14ac:dyDescent="0.2">
      <c r="A42" s="52">
        <v>8.2799999999999994</v>
      </c>
      <c r="B42" s="42">
        <v>1168.2</v>
      </c>
      <c r="C42" s="42"/>
      <c r="D42" s="49">
        <f t="shared" si="0"/>
        <v>-69789.53</v>
      </c>
      <c r="E42" s="43" t="s">
        <v>30</v>
      </c>
    </row>
    <row r="43" spans="1:5" ht="21.95" customHeight="1" x14ac:dyDescent="0.2">
      <c r="A43" s="53" t="s">
        <v>87</v>
      </c>
      <c r="B43" s="54">
        <v>15.39</v>
      </c>
      <c r="C43" s="54"/>
      <c r="D43" s="55">
        <f t="shared" si="0"/>
        <v>-69774.14</v>
      </c>
      <c r="E43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16" sqref="D16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27" t="s">
        <v>165</v>
      </c>
      <c r="B3" s="28"/>
      <c r="C3" s="28"/>
      <c r="D3" s="29">
        <v>10544.27</v>
      </c>
      <c r="E3" s="34"/>
    </row>
    <row r="4" spans="1:5" ht="21.95" customHeight="1" x14ac:dyDescent="0.2">
      <c r="A4" s="31" t="s">
        <v>154</v>
      </c>
      <c r="B4" s="32"/>
      <c r="C4" s="32">
        <v>7339.75</v>
      </c>
      <c r="D4" s="25">
        <f t="shared" ref="D4:D43" si="0">D3+B4-C4</f>
        <v>3204.5200000000004</v>
      </c>
      <c r="E4" s="33" t="s">
        <v>166</v>
      </c>
    </row>
    <row r="5" spans="1:5" ht="21.95" customHeight="1" x14ac:dyDescent="0.2">
      <c r="A5" s="37" t="s">
        <v>154</v>
      </c>
      <c r="B5" s="42">
        <v>300.47000000000003</v>
      </c>
      <c r="C5" s="42"/>
      <c r="D5" s="40">
        <f t="shared" si="0"/>
        <v>3504.9900000000007</v>
      </c>
      <c r="E5" s="43" t="s">
        <v>167</v>
      </c>
    </row>
    <row r="6" spans="1:5" ht="21.95" customHeight="1" x14ac:dyDescent="0.2">
      <c r="A6" s="37" t="s">
        <v>154</v>
      </c>
      <c r="B6" s="42"/>
      <c r="C6" s="42">
        <v>5.09</v>
      </c>
      <c r="D6" s="40">
        <f t="shared" si="0"/>
        <v>3499.9000000000005</v>
      </c>
      <c r="E6" s="43" t="s">
        <v>74</v>
      </c>
    </row>
    <row r="7" spans="1:5" ht="21.95" customHeight="1" x14ac:dyDescent="0.2">
      <c r="A7" s="53" t="s">
        <v>154</v>
      </c>
      <c r="B7" s="54">
        <v>21</v>
      </c>
      <c r="C7" s="54"/>
      <c r="D7" s="57">
        <f t="shared" si="0"/>
        <v>3520.9000000000005</v>
      </c>
      <c r="E7" s="56" t="s">
        <v>168</v>
      </c>
    </row>
    <row r="8" spans="1:5" ht="21.95" customHeight="1" x14ac:dyDescent="0.2">
      <c r="A8" s="84" t="s">
        <v>146</v>
      </c>
      <c r="B8" s="59">
        <v>3000</v>
      </c>
      <c r="C8" s="59"/>
      <c r="D8" s="60">
        <f t="shared" si="0"/>
        <v>6520.9000000000005</v>
      </c>
      <c r="E8" s="61" t="s">
        <v>156</v>
      </c>
    </row>
    <row r="9" spans="1:5" ht="21.95" customHeight="1" x14ac:dyDescent="0.2">
      <c r="A9" s="58" t="s">
        <v>146</v>
      </c>
      <c r="B9" s="71"/>
      <c r="C9" s="71">
        <v>84.3</v>
      </c>
      <c r="D9" s="60">
        <f t="shared" si="0"/>
        <v>6436.6</v>
      </c>
      <c r="E9" s="72" t="s">
        <v>160</v>
      </c>
    </row>
    <row r="10" spans="1:5" ht="21.95" customHeight="1" x14ac:dyDescent="0.2">
      <c r="A10" s="37" t="s">
        <v>146</v>
      </c>
      <c r="B10" s="38"/>
      <c r="C10" s="38">
        <v>2461.13</v>
      </c>
      <c r="D10" s="40">
        <f t="shared" si="0"/>
        <v>3975.4700000000003</v>
      </c>
      <c r="E10" s="41" t="s">
        <v>104</v>
      </c>
    </row>
    <row r="11" spans="1:5" ht="21.95" customHeight="1" x14ac:dyDescent="0.2">
      <c r="A11" s="37" t="s">
        <v>146</v>
      </c>
      <c r="B11" s="38"/>
      <c r="C11" s="39">
        <v>380</v>
      </c>
      <c r="D11" s="40">
        <f t="shared" si="0"/>
        <v>3595.4700000000003</v>
      </c>
      <c r="E11" s="41" t="s">
        <v>130</v>
      </c>
    </row>
    <row r="12" spans="1:5" ht="21.95" customHeight="1" x14ac:dyDescent="0.2">
      <c r="A12" s="37" t="s">
        <v>146</v>
      </c>
      <c r="B12" s="42"/>
      <c r="C12" s="42">
        <f>2554.97+18.06</f>
        <v>2573.0299999999997</v>
      </c>
      <c r="D12" s="40">
        <f t="shared" si="0"/>
        <v>1022.4400000000005</v>
      </c>
      <c r="E12" s="43" t="s">
        <v>161</v>
      </c>
    </row>
    <row r="13" spans="1:5" ht="21.95" customHeight="1" x14ac:dyDescent="0.2">
      <c r="A13" s="37" t="s">
        <v>146</v>
      </c>
      <c r="B13" s="42"/>
      <c r="C13" s="42">
        <v>14.4</v>
      </c>
      <c r="D13" s="40">
        <f t="shared" si="0"/>
        <v>1008.0400000000005</v>
      </c>
      <c r="E13" s="44" t="s">
        <v>129</v>
      </c>
    </row>
    <row r="14" spans="1:5" ht="21.95" customHeight="1" x14ac:dyDescent="0.2">
      <c r="A14" s="37" t="s">
        <v>146</v>
      </c>
      <c r="B14" s="42">
        <v>452.1</v>
      </c>
      <c r="C14" s="42"/>
      <c r="D14" s="40">
        <f t="shared" si="0"/>
        <v>1460.1400000000006</v>
      </c>
      <c r="E14" s="43" t="s">
        <v>159</v>
      </c>
    </row>
    <row r="15" spans="1:5" ht="21.95" customHeight="1" x14ac:dyDescent="0.2">
      <c r="A15" s="37" t="s">
        <v>147</v>
      </c>
      <c r="B15" s="42"/>
      <c r="C15" s="42">
        <v>300</v>
      </c>
      <c r="D15" s="40">
        <f t="shared" si="0"/>
        <v>1160.1400000000006</v>
      </c>
      <c r="E15" s="43" t="s">
        <v>23</v>
      </c>
    </row>
    <row r="16" spans="1:5" ht="21.95" customHeight="1" x14ac:dyDescent="0.2">
      <c r="A16" s="37" t="s">
        <v>138</v>
      </c>
      <c r="B16" s="42">
        <v>17.8</v>
      </c>
      <c r="C16" s="42"/>
      <c r="D16" s="40">
        <f t="shared" si="0"/>
        <v>1177.9400000000005</v>
      </c>
      <c r="E16" s="43" t="s">
        <v>17</v>
      </c>
    </row>
    <row r="17" spans="1:5" ht="21.95" customHeight="1" x14ac:dyDescent="0.2">
      <c r="A17" s="37" t="s">
        <v>138</v>
      </c>
      <c r="B17" s="42"/>
      <c r="C17" s="42">
        <v>17.8</v>
      </c>
      <c r="D17" s="40">
        <f t="shared" si="0"/>
        <v>1160.1400000000006</v>
      </c>
      <c r="E17" s="43" t="s">
        <v>18</v>
      </c>
    </row>
    <row r="18" spans="1:5" ht="21.95" customHeight="1" x14ac:dyDescent="0.2">
      <c r="A18" s="37" t="s">
        <v>134</v>
      </c>
      <c r="B18" s="42">
        <v>183.86</v>
      </c>
      <c r="C18" s="42"/>
      <c r="D18" s="40">
        <f t="shared" si="0"/>
        <v>1344.0000000000005</v>
      </c>
      <c r="E18" s="43" t="s">
        <v>40</v>
      </c>
    </row>
    <row r="19" spans="1:5" ht="21.95" customHeight="1" x14ac:dyDescent="0.2">
      <c r="A19" s="37" t="s">
        <v>134</v>
      </c>
      <c r="B19" s="42"/>
      <c r="C19" s="42">
        <v>10420.870000000001</v>
      </c>
      <c r="D19" s="49">
        <f t="shared" si="0"/>
        <v>-9076.8700000000008</v>
      </c>
      <c r="E19" s="43" t="s">
        <v>140</v>
      </c>
    </row>
    <row r="20" spans="1:5" ht="21.95" customHeight="1" x14ac:dyDescent="0.2">
      <c r="A20" s="37" t="s">
        <v>127</v>
      </c>
      <c r="B20" s="42"/>
      <c r="C20" s="42">
        <v>20225</v>
      </c>
      <c r="D20" s="49">
        <f t="shared" si="0"/>
        <v>-29301.870000000003</v>
      </c>
      <c r="E20" s="43" t="s">
        <v>136</v>
      </c>
    </row>
    <row r="21" spans="1:5" ht="21.95" customHeight="1" x14ac:dyDescent="0.2">
      <c r="A21" s="37" t="s">
        <v>127</v>
      </c>
      <c r="B21" s="42">
        <v>134.33000000000001</v>
      </c>
      <c r="C21" s="42"/>
      <c r="D21" s="49">
        <f t="shared" si="0"/>
        <v>-29167.54</v>
      </c>
      <c r="E21" s="43" t="s">
        <v>29</v>
      </c>
    </row>
    <row r="22" spans="1:5" s="23" customFormat="1" ht="21.95" customHeight="1" x14ac:dyDescent="0.2">
      <c r="A22" s="37" t="s">
        <v>127</v>
      </c>
      <c r="B22" s="63"/>
      <c r="C22" s="63">
        <v>84</v>
      </c>
      <c r="D22" s="49">
        <f t="shared" si="0"/>
        <v>-29251.54</v>
      </c>
      <c r="E22" s="65" t="s">
        <v>123</v>
      </c>
    </row>
    <row r="23" spans="1:5" ht="21.95" customHeight="1" x14ac:dyDescent="0.2">
      <c r="A23" s="37" t="s">
        <v>114</v>
      </c>
      <c r="B23" s="42">
        <v>346.5</v>
      </c>
      <c r="C23" s="42"/>
      <c r="D23" s="49">
        <f t="shared" si="0"/>
        <v>-28905.040000000001</v>
      </c>
      <c r="E23" s="43" t="s">
        <v>131</v>
      </c>
    </row>
    <row r="24" spans="1:5" ht="21.95" customHeight="1" x14ac:dyDescent="0.2">
      <c r="A24" s="37" t="s">
        <v>162</v>
      </c>
      <c r="B24" s="42">
        <f>888.86*2</f>
        <v>1777.72</v>
      </c>
      <c r="C24" s="42"/>
      <c r="D24" s="49">
        <f t="shared" si="0"/>
        <v>-27127.32</v>
      </c>
      <c r="E24" s="43" t="s">
        <v>121</v>
      </c>
    </row>
    <row r="25" spans="1:5" ht="21.95" customHeight="1" x14ac:dyDescent="0.2">
      <c r="A25" s="37" t="s">
        <v>163</v>
      </c>
      <c r="B25" s="42">
        <v>1848.96</v>
      </c>
      <c r="C25" s="42"/>
      <c r="D25" s="49">
        <f t="shared" si="0"/>
        <v>-25278.36</v>
      </c>
      <c r="E25" s="43" t="s">
        <v>122</v>
      </c>
    </row>
    <row r="26" spans="1:5" ht="21.95" customHeight="1" x14ac:dyDescent="0.2">
      <c r="A26" s="37" t="s">
        <v>108</v>
      </c>
      <c r="B26" s="42"/>
      <c r="C26" s="42">
        <v>30000</v>
      </c>
      <c r="D26" s="49">
        <f t="shared" si="0"/>
        <v>-55278.36</v>
      </c>
      <c r="E26" s="43" t="s">
        <v>164</v>
      </c>
    </row>
    <row r="27" spans="1:5" ht="21.95" customHeight="1" x14ac:dyDescent="0.2">
      <c r="A27" s="52">
        <v>8.1</v>
      </c>
      <c r="B27" s="42">
        <v>473.15</v>
      </c>
      <c r="C27" s="42"/>
      <c r="D27" s="49">
        <f t="shared" si="0"/>
        <v>-54805.21</v>
      </c>
      <c r="E27" s="43" t="s">
        <v>102</v>
      </c>
    </row>
    <row r="28" spans="1:5" s="23" customFormat="1" ht="21.95" customHeight="1" x14ac:dyDescent="0.2">
      <c r="A28" s="52">
        <v>8.1</v>
      </c>
      <c r="B28" s="63"/>
      <c r="C28" s="63">
        <v>13800</v>
      </c>
      <c r="D28" s="49">
        <f t="shared" si="0"/>
        <v>-68605.209999999992</v>
      </c>
      <c r="E28" s="66" t="s">
        <v>26</v>
      </c>
    </row>
    <row r="29" spans="1:5" ht="21.95" customHeight="1" x14ac:dyDescent="0.2">
      <c r="A29" s="52">
        <v>8.3000000000000007</v>
      </c>
      <c r="B29" s="42"/>
      <c r="C29" s="42">
        <v>2414.62</v>
      </c>
      <c r="D29" s="49">
        <f t="shared" si="0"/>
        <v>-71019.829999999987</v>
      </c>
      <c r="E29" s="43" t="s">
        <v>98</v>
      </c>
    </row>
    <row r="30" spans="1:5" ht="21.95" customHeight="1" x14ac:dyDescent="0.2">
      <c r="A30" s="52">
        <v>8.3000000000000007</v>
      </c>
      <c r="B30" s="42">
        <v>932.4</v>
      </c>
      <c r="C30" s="42"/>
      <c r="D30" s="49">
        <f t="shared" si="0"/>
        <v>-70087.429999999993</v>
      </c>
      <c r="E30" s="43" t="s">
        <v>100</v>
      </c>
    </row>
    <row r="31" spans="1:5" ht="21.95" customHeight="1" x14ac:dyDescent="0.2">
      <c r="A31" s="52">
        <v>8.3000000000000007</v>
      </c>
      <c r="B31" s="42"/>
      <c r="C31" s="42">
        <v>932.4</v>
      </c>
      <c r="D31" s="49">
        <f t="shared" si="0"/>
        <v>-71019.829999999987</v>
      </c>
      <c r="E31" s="43" t="s">
        <v>119</v>
      </c>
    </row>
    <row r="32" spans="1:5" ht="21.95" customHeight="1" x14ac:dyDescent="0.2">
      <c r="A32" s="52">
        <v>8.6</v>
      </c>
      <c r="B32" s="42"/>
      <c r="C32" s="42">
        <v>50</v>
      </c>
      <c r="D32" s="49">
        <f t="shared" si="0"/>
        <v>-71069.829999999987</v>
      </c>
      <c r="E32" s="43" t="s">
        <v>90</v>
      </c>
    </row>
    <row r="33" spans="1:5" ht="21.95" customHeight="1" x14ac:dyDescent="0.2">
      <c r="A33" s="52">
        <v>8.6999999999999993</v>
      </c>
      <c r="B33" s="42"/>
      <c r="C33" s="42">
        <v>555.30999999999995</v>
      </c>
      <c r="D33" s="49">
        <f t="shared" si="0"/>
        <v>-71625.139999999985</v>
      </c>
      <c r="E33" s="43" t="s">
        <v>96</v>
      </c>
    </row>
    <row r="34" spans="1:5" ht="21.95" customHeight="1" x14ac:dyDescent="0.2">
      <c r="A34" s="52">
        <v>8.17</v>
      </c>
      <c r="B34" s="42"/>
      <c r="C34" s="42">
        <v>439.77</v>
      </c>
      <c r="D34" s="49">
        <f t="shared" si="0"/>
        <v>-72064.909999999989</v>
      </c>
      <c r="E34" s="43" t="s">
        <v>16</v>
      </c>
    </row>
    <row r="35" spans="1:5" ht="21.95" customHeight="1" x14ac:dyDescent="0.2">
      <c r="A35" s="52">
        <v>8.17</v>
      </c>
      <c r="B35" s="42">
        <v>83.97</v>
      </c>
      <c r="C35" s="42"/>
      <c r="D35" s="49">
        <f t="shared" si="0"/>
        <v>-71980.939999999988</v>
      </c>
      <c r="E35" s="43" t="s">
        <v>17</v>
      </c>
    </row>
    <row r="36" spans="1:5" ht="21.95" customHeight="1" x14ac:dyDescent="0.2">
      <c r="A36" s="52">
        <v>8.17</v>
      </c>
      <c r="B36" s="42"/>
      <c r="C36" s="42">
        <v>83.97</v>
      </c>
      <c r="D36" s="49">
        <f t="shared" si="0"/>
        <v>-72064.909999999989</v>
      </c>
      <c r="E36" s="43" t="s">
        <v>18</v>
      </c>
    </row>
    <row r="37" spans="1:5" ht="21.95" customHeight="1" x14ac:dyDescent="0.2">
      <c r="A37" s="52">
        <v>8.2100000000000009</v>
      </c>
      <c r="B37" s="42"/>
      <c r="C37" s="42">
        <v>300</v>
      </c>
      <c r="D37" s="49">
        <f t="shared" si="0"/>
        <v>-72364.909999999989</v>
      </c>
      <c r="E37" s="43" t="s">
        <v>23</v>
      </c>
    </row>
    <row r="38" spans="1:5" ht="21.95" customHeight="1" x14ac:dyDescent="0.2">
      <c r="A38" s="52">
        <v>8.23</v>
      </c>
      <c r="B38" s="42">
        <v>17.920000000000002</v>
      </c>
      <c r="C38" s="42"/>
      <c r="D38" s="49">
        <f t="shared" si="0"/>
        <v>-72346.989999999991</v>
      </c>
      <c r="E38" s="43" t="s">
        <v>17</v>
      </c>
    </row>
    <row r="39" spans="1:5" ht="21.95" customHeight="1" x14ac:dyDescent="0.2">
      <c r="A39" s="52">
        <v>8.23</v>
      </c>
      <c r="B39" s="42"/>
      <c r="C39" s="42">
        <v>17.920000000000002</v>
      </c>
      <c r="D39" s="49">
        <f t="shared" si="0"/>
        <v>-72364.909999999989</v>
      </c>
      <c r="E39" s="43" t="s">
        <v>18</v>
      </c>
    </row>
    <row r="40" spans="1:5" ht="21.95" customHeight="1" x14ac:dyDescent="0.2">
      <c r="A40" s="52">
        <v>8.25</v>
      </c>
      <c r="B40" s="42">
        <v>10.65</v>
      </c>
      <c r="C40" s="42"/>
      <c r="D40" s="49">
        <f t="shared" si="0"/>
        <v>-72354.259999999995</v>
      </c>
      <c r="E40" s="43" t="s">
        <v>27</v>
      </c>
    </row>
    <row r="41" spans="1:5" ht="21.95" customHeight="1" x14ac:dyDescent="0.2">
      <c r="A41" s="52">
        <v>8.25</v>
      </c>
      <c r="B41" s="42">
        <v>133.75</v>
      </c>
      <c r="C41" s="42"/>
      <c r="D41" s="49">
        <f t="shared" si="0"/>
        <v>-72220.509999999995</v>
      </c>
      <c r="E41" s="43" t="s">
        <v>29</v>
      </c>
    </row>
    <row r="42" spans="1:5" ht="21.95" customHeight="1" x14ac:dyDescent="0.2">
      <c r="A42" s="52">
        <v>8.2799999999999994</v>
      </c>
      <c r="B42" s="42">
        <v>1168.2</v>
      </c>
      <c r="C42" s="42"/>
      <c r="D42" s="49">
        <f t="shared" si="0"/>
        <v>-71052.31</v>
      </c>
      <c r="E42" s="43" t="s">
        <v>30</v>
      </c>
    </row>
    <row r="43" spans="1:5" ht="21.95" customHeight="1" x14ac:dyDescent="0.2">
      <c r="A43" s="53" t="s">
        <v>87</v>
      </c>
      <c r="B43" s="54">
        <v>15.39</v>
      </c>
      <c r="C43" s="54"/>
      <c r="D43" s="55">
        <f t="shared" si="0"/>
        <v>-71036.92</v>
      </c>
      <c r="E43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5" sqref="E15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6" width="9.375" style="22"/>
    <col min="7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77" t="s">
        <v>169</v>
      </c>
      <c r="B3" s="78"/>
      <c r="C3" s="78"/>
      <c r="D3" s="79">
        <v>8093.62</v>
      </c>
      <c r="E3" s="80"/>
    </row>
    <row r="4" spans="1:5" ht="21.95" customHeight="1" x14ac:dyDescent="0.2">
      <c r="A4" s="31" t="s">
        <v>165</v>
      </c>
      <c r="B4" s="32">
        <v>84.3</v>
      </c>
      <c r="C4" s="32"/>
      <c r="D4" s="25">
        <f t="shared" ref="D4:D46" si="0">D3+B4-C4</f>
        <v>8177.92</v>
      </c>
      <c r="E4" s="33" t="s">
        <v>17</v>
      </c>
    </row>
    <row r="5" spans="1:5" ht="21.95" customHeight="1" x14ac:dyDescent="0.2">
      <c r="A5" s="37" t="s">
        <v>165</v>
      </c>
      <c r="B5" s="42">
        <v>2304.11</v>
      </c>
      <c r="C5" s="42"/>
      <c r="D5" s="40">
        <f t="shared" si="0"/>
        <v>10482.030000000001</v>
      </c>
      <c r="E5" s="43" t="s">
        <v>170</v>
      </c>
    </row>
    <row r="6" spans="1:5" ht="21.95" customHeight="1" x14ac:dyDescent="0.2">
      <c r="A6" s="37" t="s">
        <v>165</v>
      </c>
      <c r="B6" s="42"/>
      <c r="C6" s="42">
        <f>36.36+0.52</f>
        <v>36.880000000000003</v>
      </c>
      <c r="D6" s="40">
        <f t="shared" si="0"/>
        <v>10445.150000000001</v>
      </c>
      <c r="E6" s="43" t="s">
        <v>171</v>
      </c>
    </row>
    <row r="7" spans="1:5" ht="21.95" customHeight="1" x14ac:dyDescent="0.2">
      <c r="A7" s="37" t="s">
        <v>165</v>
      </c>
      <c r="B7" s="42">
        <v>93.12</v>
      </c>
      <c r="C7" s="42"/>
      <c r="D7" s="40">
        <f t="shared" si="0"/>
        <v>10538.270000000002</v>
      </c>
      <c r="E7" s="43" t="s">
        <v>172</v>
      </c>
    </row>
    <row r="8" spans="1:5" ht="21.95" customHeight="1" x14ac:dyDescent="0.2">
      <c r="A8" s="53" t="s">
        <v>165</v>
      </c>
      <c r="B8" s="54">
        <v>6</v>
      </c>
      <c r="C8" s="54"/>
      <c r="D8" s="57">
        <f t="shared" si="0"/>
        <v>10544.270000000002</v>
      </c>
      <c r="E8" s="56" t="s">
        <v>173</v>
      </c>
    </row>
    <row r="9" spans="1:5" ht="21.95" customHeight="1" x14ac:dyDescent="0.2">
      <c r="A9" s="37" t="s">
        <v>154</v>
      </c>
      <c r="B9" s="81">
        <v>3000</v>
      </c>
      <c r="C9" s="81"/>
      <c r="D9" s="82">
        <f t="shared" si="0"/>
        <v>13544.270000000002</v>
      </c>
      <c r="E9" s="83" t="s">
        <v>174</v>
      </c>
    </row>
    <row r="10" spans="1:5" ht="21.95" customHeight="1" x14ac:dyDescent="0.2">
      <c r="A10" s="37" t="s">
        <v>154</v>
      </c>
      <c r="B10" s="42"/>
      <c r="C10" s="42">
        <v>84.3</v>
      </c>
      <c r="D10" s="40">
        <f t="shared" si="0"/>
        <v>13459.970000000003</v>
      </c>
      <c r="E10" s="43" t="s">
        <v>160</v>
      </c>
    </row>
    <row r="11" spans="1:5" ht="21.95" customHeight="1" x14ac:dyDescent="0.2">
      <c r="A11" s="58" t="s">
        <v>154</v>
      </c>
      <c r="B11" s="71"/>
      <c r="C11" s="71">
        <v>7339.75</v>
      </c>
      <c r="D11" s="60">
        <f t="shared" si="0"/>
        <v>6120.220000000003</v>
      </c>
      <c r="E11" s="72" t="s">
        <v>166</v>
      </c>
    </row>
    <row r="12" spans="1:5" ht="21.95" customHeight="1" x14ac:dyDescent="0.2">
      <c r="A12" s="37" t="s">
        <v>154</v>
      </c>
      <c r="B12" s="42">
        <v>300.47000000000003</v>
      </c>
      <c r="C12" s="42"/>
      <c r="D12" s="40">
        <f t="shared" si="0"/>
        <v>6420.6900000000032</v>
      </c>
      <c r="E12" s="43" t="s">
        <v>167</v>
      </c>
    </row>
    <row r="13" spans="1:5" ht="21.95" customHeight="1" x14ac:dyDescent="0.2">
      <c r="A13" s="37" t="s">
        <v>154</v>
      </c>
      <c r="B13" s="38"/>
      <c r="C13" s="38">
        <v>2461.13</v>
      </c>
      <c r="D13" s="40">
        <f t="shared" si="0"/>
        <v>3959.5600000000031</v>
      </c>
      <c r="E13" s="41" t="s">
        <v>104</v>
      </c>
    </row>
    <row r="14" spans="1:5" ht="21.95" customHeight="1" x14ac:dyDescent="0.2">
      <c r="A14" s="37" t="s">
        <v>154</v>
      </c>
      <c r="B14" s="38"/>
      <c r="C14" s="39">
        <v>380</v>
      </c>
      <c r="D14" s="40">
        <f t="shared" si="0"/>
        <v>3579.5600000000031</v>
      </c>
      <c r="E14" s="41" t="s">
        <v>130</v>
      </c>
    </row>
    <row r="15" spans="1:5" ht="21.95" customHeight="1" x14ac:dyDescent="0.2">
      <c r="A15" s="37" t="s">
        <v>154</v>
      </c>
      <c r="B15" s="42"/>
      <c r="C15" s="42">
        <f>2554.97+18.06</f>
        <v>2573.0299999999997</v>
      </c>
      <c r="D15" s="40">
        <f t="shared" si="0"/>
        <v>1006.5300000000034</v>
      </c>
      <c r="E15" s="43" t="s">
        <v>161</v>
      </c>
    </row>
    <row r="16" spans="1:5" ht="21.95" customHeight="1" x14ac:dyDescent="0.2">
      <c r="A16" s="37" t="s">
        <v>154</v>
      </c>
      <c r="B16" s="42"/>
      <c r="C16" s="42">
        <v>14.4</v>
      </c>
      <c r="D16" s="40">
        <f t="shared" si="0"/>
        <v>992.13000000000341</v>
      </c>
      <c r="E16" s="44" t="s">
        <v>129</v>
      </c>
    </row>
    <row r="17" spans="1:5" ht="21.95" customHeight="1" x14ac:dyDescent="0.2">
      <c r="A17" s="37" t="s">
        <v>146</v>
      </c>
      <c r="B17" s="42">
        <v>452.1</v>
      </c>
      <c r="C17" s="42"/>
      <c r="D17" s="40">
        <f t="shared" si="0"/>
        <v>1444.2300000000034</v>
      </c>
      <c r="E17" s="43" t="s">
        <v>159</v>
      </c>
    </row>
    <row r="18" spans="1:5" ht="21.95" customHeight="1" x14ac:dyDescent="0.2">
      <c r="A18" s="37" t="s">
        <v>147</v>
      </c>
      <c r="B18" s="42"/>
      <c r="C18" s="42">
        <v>300</v>
      </c>
      <c r="D18" s="40">
        <f t="shared" si="0"/>
        <v>1144.2300000000034</v>
      </c>
      <c r="E18" s="43" t="s">
        <v>23</v>
      </c>
    </row>
    <row r="19" spans="1:5" ht="21.95" customHeight="1" x14ac:dyDescent="0.2">
      <c r="A19" s="37" t="s">
        <v>138</v>
      </c>
      <c r="B19" s="42">
        <v>17.8</v>
      </c>
      <c r="C19" s="42"/>
      <c r="D19" s="40">
        <f t="shared" si="0"/>
        <v>1162.0300000000034</v>
      </c>
      <c r="E19" s="43" t="s">
        <v>17</v>
      </c>
    </row>
    <row r="20" spans="1:5" ht="21.95" customHeight="1" x14ac:dyDescent="0.2">
      <c r="A20" s="37" t="s">
        <v>138</v>
      </c>
      <c r="B20" s="42"/>
      <c r="C20" s="42">
        <v>17.8</v>
      </c>
      <c r="D20" s="40">
        <f t="shared" si="0"/>
        <v>1144.2300000000034</v>
      </c>
      <c r="E20" s="43" t="s">
        <v>18</v>
      </c>
    </row>
    <row r="21" spans="1:5" ht="21.95" customHeight="1" x14ac:dyDescent="0.2">
      <c r="A21" s="37" t="s">
        <v>134</v>
      </c>
      <c r="B21" s="42">
        <v>183.86</v>
      </c>
      <c r="C21" s="42"/>
      <c r="D21" s="40">
        <f t="shared" si="0"/>
        <v>1328.0900000000033</v>
      </c>
      <c r="E21" s="43" t="s">
        <v>40</v>
      </c>
    </row>
    <row r="22" spans="1:5" ht="21.95" customHeight="1" x14ac:dyDescent="0.2">
      <c r="A22" s="37" t="s">
        <v>134</v>
      </c>
      <c r="B22" s="42"/>
      <c r="C22" s="42">
        <v>10420.870000000001</v>
      </c>
      <c r="D22" s="49">
        <f t="shared" si="0"/>
        <v>-9092.779999999997</v>
      </c>
      <c r="E22" s="43" t="s">
        <v>140</v>
      </c>
    </row>
    <row r="23" spans="1:5" ht="21.95" customHeight="1" x14ac:dyDescent="0.2">
      <c r="A23" s="37" t="s">
        <v>127</v>
      </c>
      <c r="B23" s="42"/>
      <c r="C23" s="42">
        <v>20225</v>
      </c>
      <c r="D23" s="49">
        <f t="shared" si="0"/>
        <v>-29317.78</v>
      </c>
      <c r="E23" s="43" t="s">
        <v>136</v>
      </c>
    </row>
    <row r="24" spans="1:5" ht="21.95" customHeight="1" x14ac:dyDescent="0.2">
      <c r="A24" s="37" t="s">
        <v>127</v>
      </c>
      <c r="B24" s="42">
        <v>134.33000000000001</v>
      </c>
      <c r="C24" s="42"/>
      <c r="D24" s="49">
        <f t="shared" si="0"/>
        <v>-29183.449999999997</v>
      </c>
      <c r="E24" s="43" t="s">
        <v>29</v>
      </c>
    </row>
    <row r="25" spans="1:5" s="23" customFormat="1" ht="21.95" customHeight="1" x14ac:dyDescent="0.2">
      <c r="A25" s="37" t="s">
        <v>127</v>
      </c>
      <c r="B25" s="63"/>
      <c r="C25" s="63">
        <v>84</v>
      </c>
      <c r="D25" s="49">
        <f t="shared" si="0"/>
        <v>-29267.449999999997</v>
      </c>
      <c r="E25" s="65" t="s">
        <v>123</v>
      </c>
    </row>
    <row r="26" spans="1:5" ht="21.95" customHeight="1" x14ac:dyDescent="0.2">
      <c r="A26" s="37" t="s">
        <v>114</v>
      </c>
      <c r="B26" s="42">
        <v>346.5</v>
      </c>
      <c r="C26" s="42"/>
      <c r="D26" s="49">
        <f t="shared" si="0"/>
        <v>-28920.949999999997</v>
      </c>
      <c r="E26" s="43" t="s">
        <v>131</v>
      </c>
    </row>
    <row r="27" spans="1:5" ht="21.95" customHeight="1" x14ac:dyDescent="0.2">
      <c r="A27" s="37" t="s">
        <v>162</v>
      </c>
      <c r="B27" s="42">
        <f>888.86*2</f>
        <v>1777.72</v>
      </c>
      <c r="C27" s="42"/>
      <c r="D27" s="49">
        <f t="shared" si="0"/>
        <v>-27143.229999999996</v>
      </c>
      <c r="E27" s="43" t="s">
        <v>121</v>
      </c>
    </row>
    <row r="28" spans="1:5" ht="21.95" customHeight="1" x14ac:dyDescent="0.2">
      <c r="A28" s="37" t="s">
        <v>163</v>
      </c>
      <c r="B28" s="42">
        <v>1848.96</v>
      </c>
      <c r="C28" s="42"/>
      <c r="D28" s="49">
        <f t="shared" si="0"/>
        <v>-25294.269999999997</v>
      </c>
      <c r="E28" s="43" t="s">
        <v>122</v>
      </c>
    </row>
    <row r="29" spans="1:5" ht="21.95" customHeight="1" x14ac:dyDescent="0.2">
      <c r="A29" s="37" t="s">
        <v>108</v>
      </c>
      <c r="B29" s="42"/>
      <c r="C29" s="42">
        <v>30000</v>
      </c>
      <c r="D29" s="49">
        <f t="shared" si="0"/>
        <v>-55294.27</v>
      </c>
      <c r="E29" s="43" t="s">
        <v>164</v>
      </c>
    </row>
    <row r="30" spans="1:5" ht="21.95" customHeight="1" x14ac:dyDescent="0.2">
      <c r="A30" s="52">
        <v>8.1</v>
      </c>
      <c r="B30" s="42">
        <v>473.15</v>
      </c>
      <c r="C30" s="42"/>
      <c r="D30" s="49">
        <f t="shared" si="0"/>
        <v>-54821.119999999995</v>
      </c>
      <c r="E30" s="43" t="s">
        <v>102</v>
      </c>
    </row>
    <row r="31" spans="1:5" s="23" customFormat="1" ht="21.95" customHeight="1" x14ac:dyDescent="0.2">
      <c r="A31" s="52">
        <v>8.1</v>
      </c>
      <c r="B31" s="63"/>
      <c r="C31" s="63">
        <v>13800</v>
      </c>
      <c r="D31" s="49">
        <f t="shared" si="0"/>
        <v>-68621.119999999995</v>
      </c>
      <c r="E31" s="66" t="s">
        <v>26</v>
      </c>
    </row>
    <row r="32" spans="1:5" ht="21.95" customHeight="1" x14ac:dyDescent="0.2">
      <c r="A32" s="52">
        <v>8.3000000000000007</v>
      </c>
      <c r="B32" s="42"/>
      <c r="C32" s="42">
        <v>2414.62</v>
      </c>
      <c r="D32" s="49">
        <f t="shared" si="0"/>
        <v>-71035.739999999991</v>
      </c>
      <c r="E32" s="43" t="s">
        <v>98</v>
      </c>
    </row>
    <row r="33" spans="1:5" ht="21.95" customHeight="1" x14ac:dyDescent="0.2">
      <c r="A33" s="52">
        <v>8.3000000000000007</v>
      </c>
      <c r="B33" s="42">
        <v>932.4</v>
      </c>
      <c r="C33" s="42"/>
      <c r="D33" s="49">
        <f t="shared" si="0"/>
        <v>-70103.34</v>
      </c>
      <c r="E33" s="43" t="s">
        <v>100</v>
      </c>
    </row>
    <row r="34" spans="1:5" ht="21.95" customHeight="1" x14ac:dyDescent="0.2">
      <c r="A34" s="52">
        <v>8.3000000000000007</v>
      </c>
      <c r="B34" s="42"/>
      <c r="C34" s="42">
        <v>932.4</v>
      </c>
      <c r="D34" s="49">
        <f t="shared" si="0"/>
        <v>-71035.739999999991</v>
      </c>
      <c r="E34" s="43" t="s">
        <v>119</v>
      </c>
    </row>
    <row r="35" spans="1:5" ht="21.95" customHeight="1" x14ac:dyDescent="0.2">
      <c r="A35" s="52">
        <v>8.6</v>
      </c>
      <c r="B35" s="42"/>
      <c r="C35" s="42">
        <v>50</v>
      </c>
      <c r="D35" s="49">
        <f t="shared" si="0"/>
        <v>-71085.739999999991</v>
      </c>
      <c r="E35" s="43" t="s">
        <v>90</v>
      </c>
    </row>
    <row r="36" spans="1:5" ht="21.95" customHeight="1" x14ac:dyDescent="0.2">
      <c r="A36" s="52">
        <v>8.6999999999999993</v>
      </c>
      <c r="B36" s="42"/>
      <c r="C36" s="42">
        <v>555.30999999999995</v>
      </c>
      <c r="D36" s="49">
        <f t="shared" si="0"/>
        <v>-71641.049999999988</v>
      </c>
      <c r="E36" s="43" t="s">
        <v>96</v>
      </c>
    </row>
    <row r="37" spans="1:5" ht="21.95" customHeight="1" x14ac:dyDescent="0.2">
      <c r="A37" s="52">
        <v>8.17</v>
      </c>
      <c r="B37" s="42"/>
      <c r="C37" s="42">
        <v>439.77</v>
      </c>
      <c r="D37" s="49">
        <f t="shared" si="0"/>
        <v>-72080.819999999992</v>
      </c>
      <c r="E37" s="43" t="s">
        <v>16</v>
      </c>
    </row>
    <row r="38" spans="1:5" ht="21.95" customHeight="1" x14ac:dyDescent="0.2">
      <c r="A38" s="52">
        <v>8.17</v>
      </c>
      <c r="B38" s="42">
        <v>83.97</v>
      </c>
      <c r="C38" s="42"/>
      <c r="D38" s="49">
        <f t="shared" si="0"/>
        <v>-71996.849999999991</v>
      </c>
      <c r="E38" s="43" t="s">
        <v>17</v>
      </c>
    </row>
    <row r="39" spans="1:5" ht="21.95" customHeight="1" x14ac:dyDescent="0.2">
      <c r="A39" s="52">
        <v>8.17</v>
      </c>
      <c r="B39" s="42"/>
      <c r="C39" s="42">
        <v>83.97</v>
      </c>
      <c r="D39" s="49">
        <f t="shared" si="0"/>
        <v>-72080.819999999992</v>
      </c>
      <c r="E39" s="43" t="s">
        <v>18</v>
      </c>
    </row>
    <row r="40" spans="1:5" ht="21.95" customHeight="1" x14ac:dyDescent="0.2">
      <c r="A40" s="52">
        <v>8.2100000000000009</v>
      </c>
      <c r="B40" s="42"/>
      <c r="C40" s="42">
        <v>300</v>
      </c>
      <c r="D40" s="49">
        <f t="shared" si="0"/>
        <v>-72380.819999999992</v>
      </c>
      <c r="E40" s="43" t="s">
        <v>23</v>
      </c>
    </row>
    <row r="41" spans="1:5" ht="21.95" customHeight="1" x14ac:dyDescent="0.2">
      <c r="A41" s="52">
        <v>8.23</v>
      </c>
      <c r="B41" s="42">
        <v>17.920000000000002</v>
      </c>
      <c r="C41" s="42"/>
      <c r="D41" s="49">
        <f t="shared" si="0"/>
        <v>-72362.899999999994</v>
      </c>
      <c r="E41" s="43" t="s">
        <v>17</v>
      </c>
    </row>
    <row r="42" spans="1:5" ht="21.95" customHeight="1" x14ac:dyDescent="0.2">
      <c r="A42" s="52">
        <v>8.23</v>
      </c>
      <c r="B42" s="42"/>
      <c r="C42" s="42">
        <v>17.920000000000002</v>
      </c>
      <c r="D42" s="49">
        <f t="shared" si="0"/>
        <v>-72380.819999999992</v>
      </c>
      <c r="E42" s="43" t="s">
        <v>18</v>
      </c>
    </row>
    <row r="43" spans="1:5" ht="21.95" customHeight="1" x14ac:dyDescent="0.2">
      <c r="A43" s="52">
        <v>8.25</v>
      </c>
      <c r="B43" s="42">
        <v>10.65</v>
      </c>
      <c r="C43" s="42"/>
      <c r="D43" s="49">
        <f t="shared" si="0"/>
        <v>-72370.17</v>
      </c>
      <c r="E43" s="43" t="s">
        <v>27</v>
      </c>
    </row>
    <row r="44" spans="1:5" ht="21.95" customHeight="1" x14ac:dyDescent="0.2">
      <c r="A44" s="52">
        <v>8.25</v>
      </c>
      <c r="B44" s="42">
        <v>133.75</v>
      </c>
      <c r="C44" s="42"/>
      <c r="D44" s="49">
        <f t="shared" si="0"/>
        <v>-72236.42</v>
      </c>
      <c r="E44" s="43" t="s">
        <v>29</v>
      </c>
    </row>
    <row r="45" spans="1:5" ht="21.95" customHeight="1" x14ac:dyDescent="0.2">
      <c r="A45" s="52">
        <v>8.2799999999999994</v>
      </c>
      <c r="B45" s="42">
        <v>1168.2</v>
      </c>
      <c r="C45" s="42"/>
      <c r="D45" s="49">
        <f t="shared" si="0"/>
        <v>-71068.22</v>
      </c>
      <c r="E45" s="43" t="s">
        <v>30</v>
      </c>
    </row>
    <row r="46" spans="1:5" ht="21.95" customHeight="1" x14ac:dyDescent="0.2">
      <c r="A46" s="53" t="s">
        <v>87</v>
      </c>
      <c r="B46" s="54">
        <v>15.39</v>
      </c>
      <c r="C46" s="54"/>
      <c r="D46" s="55">
        <f t="shared" si="0"/>
        <v>-71052.83</v>
      </c>
      <c r="E46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5" sqref="D5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73" t="s">
        <v>1</v>
      </c>
      <c r="B2" s="69" t="s">
        <v>3</v>
      </c>
      <c r="C2" s="69" t="s">
        <v>4</v>
      </c>
      <c r="D2" s="69" t="s">
        <v>5</v>
      </c>
      <c r="E2" s="74" t="s">
        <v>79</v>
      </c>
    </row>
    <row r="3" spans="1:5" ht="21.95" customHeight="1" x14ac:dyDescent="0.2">
      <c r="A3" s="67" t="s">
        <v>169</v>
      </c>
      <c r="B3" s="68"/>
      <c r="C3" s="68"/>
      <c r="D3" s="69">
        <v>8093.62</v>
      </c>
      <c r="E3" s="75" t="s">
        <v>175</v>
      </c>
    </row>
    <row r="4" spans="1:5" ht="21.95" customHeight="1" x14ac:dyDescent="0.2">
      <c r="A4" s="58" t="s">
        <v>165</v>
      </c>
      <c r="B4" s="71">
        <v>84.3</v>
      </c>
      <c r="C4" s="71"/>
      <c r="D4" s="60">
        <f t="shared" ref="D4:D41" si="0">D3+B4-C4</f>
        <v>8177.92</v>
      </c>
      <c r="E4" s="72" t="s">
        <v>17</v>
      </c>
    </row>
    <row r="5" spans="1:5" ht="21.95" customHeight="1" x14ac:dyDescent="0.2">
      <c r="A5" s="37" t="s">
        <v>165</v>
      </c>
      <c r="B5" s="42"/>
      <c r="C5" s="42">
        <v>84.3</v>
      </c>
      <c r="D5" s="40">
        <f t="shared" si="0"/>
        <v>8093.62</v>
      </c>
      <c r="E5" s="43" t="s">
        <v>18</v>
      </c>
    </row>
    <row r="6" spans="1:5" ht="21.95" customHeight="1" x14ac:dyDescent="0.2">
      <c r="A6" s="37" t="s">
        <v>165</v>
      </c>
      <c r="B6" s="42">
        <v>2304.11</v>
      </c>
      <c r="C6" s="42"/>
      <c r="D6" s="40">
        <f t="shared" si="0"/>
        <v>10397.73</v>
      </c>
      <c r="E6" s="43" t="s">
        <v>170</v>
      </c>
    </row>
    <row r="7" spans="1:5" ht="21.95" customHeight="1" x14ac:dyDescent="0.2">
      <c r="A7" s="53" t="s">
        <v>165</v>
      </c>
      <c r="B7" s="54">
        <v>300.47000000000003</v>
      </c>
      <c r="C7" s="54"/>
      <c r="D7" s="57">
        <f t="shared" si="0"/>
        <v>10698.199999999999</v>
      </c>
      <c r="E7" s="56" t="s">
        <v>167</v>
      </c>
    </row>
    <row r="8" spans="1:5" ht="21.95" customHeight="1" x14ac:dyDescent="0.2">
      <c r="A8" s="31" t="s">
        <v>154</v>
      </c>
      <c r="B8" s="35"/>
      <c r="C8" s="35">
        <v>2461.13</v>
      </c>
      <c r="D8" s="25">
        <f t="shared" si="0"/>
        <v>8237.07</v>
      </c>
      <c r="E8" s="36" t="s">
        <v>104</v>
      </c>
    </row>
    <row r="9" spans="1:5" ht="21.95" customHeight="1" x14ac:dyDescent="0.2">
      <c r="A9" s="37" t="s">
        <v>154</v>
      </c>
      <c r="B9" s="38"/>
      <c r="C9" s="39">
        <v>380</v>
      </c>
      <c r="D9" s="40">
        <f t="shared" si="0"/>
        <v>7857.07</v>
      </c>
      <c r="E9" s="41" t="s">
        <v>130</v>
      </c>
    </row>
    <row r="10" spans="1:5" ht="21.95" customHeight="1" x14ac:dyDescent="0.2">
      <c r="A10" s="37" t="s">
        <v>154</v>
      </c>
      <c r="B10" s="42"/>
      <c r="C10" s="42">
        <f>2554.97+18.06</f>
        <v>2573.0299999999997</v>
      </c>
      <c r="D10" s="40">
        <f t="shared" si="0"/>
        <v>5284.04</v>
      </c>
      <c r="E10" s="43" t="s">
        <v>161</v>
      </c>
    </row>
    <row r="11" spans="1:5" ht="21.95" customHeight="1" x14ac:dyDescent="0.2">
      <c r="A11" s="58" t="s">
        <v>154</v>
      </c>
      <c r="B11" s="71"/>
      <c r="C11" s="71">
        <v>14.4</v>
      </c>
      <c r="D11" s="60">
        <f t="shared" si="0"/>
        <v>5269.64</v>
      </c>
      <c r="E11" s="76" t="s">
        <v>129</v>
      </c>
    </row>
    <row r="12" spans="1:5" ht="21.95" customHeight="1" x14ac:dyDescent="0.2">
      <c r="A12" s="37" t="s">
        <v>146</v>
      </c>
      <c r="B12" s="42">
        <v>452.1</v>
      </c>
      <c r="C12" s="42"/>
      <c r="D12" s="40">
        <f t="shared" si="0"/>
        <v>5721.7400000000007</v>
      </c>
      <c r="E12" s="43" t="s">
        <v>159</v>
      </c>
    </row>
    <row r="13" spans="1:5" ht="21.95" customHeight="1" x14ac:dyDescent="0.2">
      <c r="A13" s="37" t="s">
        <v>147</v>
      </c>
      <c r="B13" s="42"/>
      <c r="C13" s="42">
        <v>300</v>
      </c>
      <c r="D13" s="40">
        <f t="shared" si="0"/>
        <v>5421.7400000000007</v>
      </c>
      <c r="E13" s="43" t="s">
        <v>23</v>
      </c>
    </row>
    <row r="14" spans="1:5" ht="21.95" customHeight="1" x14ac:dyDescent="0.2">
      <c r="A14" s="37" t="s">
        <v>138</v>
      </c>
      <c r="B14" s="42">
        <v>17.8</v>
      </c>
      <c r="C14" s="42"/>
      <c r="D14" s="40">
        <f t="shared" si="0"/>
        <v>5439.5400000000009</v>
      </c>
      <c r="E14" s="43" t="s">
        <v>17</v>
      </c>
    </row>
    <row r="15" spans="1:5" ht="21.95" customHeight="1" x14ac:dyDescent="0.2">
      <c r="A15" s="37" t="s">
        <v>138</v>
      </c>
      <c r="B15" s="42"/>
      <c r="C15" s="42">
        <v>17.8</v>
      </c>
      <c r="D15" s="40">
        <f t="shared" si="0"/>
        <v>5421.7400000000007</v>
      </c>
      <c r="E15" s="43" t="s">
        <v>18</v>
      </c>
    </row>
    <row r="16" spans="1:5" ht="21.95" customHeight="1" x14ac:dyDescent="0.2">
      <c r="A16" s="37" t="s">
        <v>134</v>
      </c>
      <c r="B16" s="42">
        <v>183.86</v>
      </c>
      <c r="C16" s="42"/>
      <c r="D16" s="40">
        <f t="shared" si="0"/>
        <v>5605.6</v>
      </c>
      <c r="E16" s="43" t="s">
        <v>40</v>
      </c>
    </row>
    <row r="17" spans="1:5" ht="21.95" customHeight="1" x14ac:dyDescent="0.2">
      <c r="A17" s="37" t="s">
        <v>134</v>
      </c>
      <c r="B17" s="42"/>
      <c r="C17" s="42">
        <v>10420.870000000001</v>
      </c>
      <c r="D17" s="49">
        <f t="shared" si="0"/>
        <v>-4815.2700000000004</v>
      </c>
      <c r="E17" s="43" t="s">
        <v>140</v>
      </c>
    </row>
    <row r="18" spans="1:5" ht="21.95" customHeight="1" x14ac:dyDescent="0.2">
      <c r="A18" s="37" t="s">
        <v>127</v>
      </c>
      <c r="B18" s="42"/>
      <c r="C18" s="42">
        <v>20225</v>
      </c>
      <c r="D18" s="49">
        <f t="shared" si="0"/>
        <v>-25040.27</v>
      </c>
      <c r="E18" s="43" t="s">
        <v>136</v>
      </c>
    </row>
    <row r="19" spans="1:5" ht="21.95" customHeight="1" x14ac:dyDescent="0.2">
      <c r="A19" s="37" t="s">
        <v>127</v>
      </c>
      <c r="B19" s="42">
        <v>134.33000000000001</v>
      </c>
      <c r="C19" s="42"/>
      <c r="D19" s="49">
        <f t="shared" si="0"/>
        <v>-24905.94</v>
      </c>
      <c r="E19" s="43" t="s">
        <v>29</v>
      </c>
    </row>
    <row r="20" spans="1:5" s="23" customFormat="1" ht="21.95" customHeight="1" x14ac:dyDescent="0.2">
      <c r="A20" s="58" t="s">
        <v>127</v>
      </c>
      <c r="B20" s="63"/>
      <c r="C20" s="63">
        <v>84</v>
      </c>
      <c r="D20" s="49">
        <f t="shared" si="0"/>
        <v>-24989.94</v>
      </c>
      <c r="E20" s="65" t="s">
        <v>123</v>
      </c>
    </row>
    <row r="21" spans="1:5" ht="21.95" customHeight="1" x14ac:dyDescent="0.2">
      <c r="A21" s="37" t="s">
        <v>114</v>
      </c>
      <c r="B21" s="42">
        <v>346.5</v>
      </c>
      <c r="C21" s="42"/>
      <c r="D21" s="49">
        <f t="shared" si="0"/>
        <v>-24643.439999999999</v>
      </c>
      <c r="E21" s="43" t="s">
        <v>131</v>
      </c>
    </row>
    <row r="22" spans="1:5" ht="21.95" customHeight="1" x14ac:dyDescent="0.2">
      <c r="A22" s="37" t="s">
        <v>162</v>
      </c>
      <c r="B22" s="42">
        <f>888.86*2</f>
        <v>1777.72</v>
      </c>
      <c r="C22" s="42"/>
      <c r="D22" s="49">
        <f t="shared" si="0"/>
        <v>-22865.719999999998</v>
      </c>
      <c r="E22" s="43" t="s">
        <v>121</v>
      </c>
    </row>
    <row r="23" spans="1:5" ht="21.95" customHeight="1" x14ac:dyDescent="0.2">
      <c r="A23" s="37" t="s">
        <v>163</v>
      </c>
      <c r="B23" s="42">
        <v>1848.96</v>
      </c>
      <c r="C23" s="42"/>
      <c r="D23" s="49">
        <f t="shared" si="0"/>
        <v>-21016.76</v>
      </c>
      <c r="E23" s="43" t="s">
        <v>122</v>
      </c>
    </row>
    <row r="24" spans="1:5" ht="21.95" customHeight="1" x14ac:dyDescent="0.2">
      <c r="A24" s="37" t="s">
        <v>108</v>
      </c>
      <c r="B24" s="42"/>
      <c r="C24" s="42">
        <v>30000</v>
      </c>
      <c r="D24" s="49">
        <f t="shared" si="0"/>
        <v>-51016.759999999995</v>
      </c>
      <c r="E24" s="43" t="s">
        <v>164</v>
      </c>
    </row>
    <row r="25" spans="1:5" ht="21.95" customHeight="1" x14ac:dyDescent="0.2">
      <c r="A25" s="52">
        <v>8.1</v>
      </c>
      <c r="B25" s="42">
        <v>473.15</v>
      </c>
      <c r="C25" s="42"/>
      <c r="D25" s="49">
        <f t="shared" si="0"/>
        <v>-50543.609999999993</v>
      </c>
      <c r="E25" s="43" t="s">
        <v>102</v>
      </c>
    </row>
    <row r="26" spans="1:5" s="23" customFormat="1" ht="21.95" customHeight="1" x14ac:dyDescent="0.2">
      <c r="A26" s="52">
        <v>8.1</v>
      </c>
      <c r="B26" s="63"/>
      <c r="C26" s="63">
        <v>13800</v>
      </c>
      <c r="D26" s="49">
        <f t="shared" si="0"/>
        <v>-64343.609999999993</v>
      </c>
      <c r="E26" s="66" t="s">
        <v>26</v>
      </c>
    </row>
    <row r="27" spans="1:5" ht="21.95" customHeight="1" x14ac:dyDescent="0.2">
      <c r="A27" s="52">
        <v>8.3000000000000007</v>
      </c>
      <c r="B27" s="42"/>
      <c r="C27" s="42">
        <v>2414.62</v>
      </c>
      <c r="D27" s="49">
        <f t="shared" si="0"/>
        <v>-66758.23</v>
      </c>
      <c r="E27" s="43" t="s">
        <v>98</v>
      </c>
    </row>
    <row r="28" spans="1:5" ht="21.95" customHeight="1" x14ac:dyDescent="0.2">
      <c r="A28" s="52">
        <v>8.3000000000000007</v>
      </c>
      <c r="B28" s="42">
        <v>932.4</v>
      </c>
      <c r="C28" s="42"/>
      <c r="D28" s="49">
        <f t="shared" si="0"/>
        <v>-65825.83</v>
      </c>
      <c r="E28" s="43" t="s">
        <v>100</v>
      </c>
    </row>
    <row r="29" spans="1:5" ht="21.95" customHeight="1" x14ac:dyDescent="0.2">
      <c r="A29" s="52">
        <v>8.3000000000000007</v>
      </c>
      <c r="B29" s="42"/>
      <c r="C29" s="42">
        <v>932.4</v>
      </c>
      <c r="D29" s="49">
        <f t="shared" si="0"/>
        <v>-66758.23</v>
      </c>
      <c r="E29" s="43" t="s">
        <v>119</v>
      </c>
    </row>
    <row r="30" spans="1:5" ht="21.95" customHeight="1" x14ac:dyDescent="0.2">
      <c r="A30" s="52">
        <v>8.6</v>
      </c>
      <c r="B30" s="42"/>
      <c r="C30" s="42">
        <v>50</v>
      </c>
      <c r="D30" s="49">
        <f t="shared" si="0"/>
        <v>-66808.23</v>
      </c>
      <c r="E30" s="43" t="s">
        <v>90</v>
      </c>
    </row>
    <row r="31" spans="1:5" ht="21.95" customHeight="1" x14ac:dyDescent="0.2">
      <c r="A31" s="52">
        <v>8.6999999999999993</v>
      </c>
      <c r="B31" s="42"/>
      <c r="C31" s="42">
        <v>555.30999999999995</v>
      </c>
      <c r="D31" s="49">
        <f t="shared" si="0"/>
        <v>-67363.539999999994</v>
      </c>
      <c r="E31" s="43" t="s">
        <v>96</v>
      </c>
    </row>
    <row r="32" spans="1:5" ht="21.95" customHeight="1" x14ac:dyDescent="0.2">
      <c r="A32" s="52">
        <v>8.17</v>
      </c>
      <c r="B32" s="42"/>
      <c r="C32" s="42">
        <v>439.77</v>
      </c>
      <c r="D32" s="49">
        <f t="shared" si="0"/>
        <v>-67803.31</v>
      </c>
      <c r="E32" s="43" t="s">
        <v>16</v>
      </c>
    </row>
    <row r="33" spans="1:5" ht="21.95" customHeight="1" x14ac:dyDescent="0.2">
      <c r="A33" s="52">
        <v>8.17</v>
      </c>
      <c r="B33" s="42">
        <v>83.97</v>
      </c>
      <c r="C33" s="42"/>
      <c r="D33" s="49">
        <f t="shared" si="0"/>
        <v>-67719.34</v>
      </c>
      <c r="E33" s="43" t="s">
        <v>17</v>
      </c>
    </row>
    <row r="34" spans="1:5" ht="21.95" customHeight="1" x14ac:dyDescent="0.2">
      <c r="A34" s="52">
        <v>8.17</v>
      </c>
      <c r="B34" s="42"/>
      <c r="C34" s="42">
        <v>83.97</v>
      </c>
      <c r="D34" s="49">
        <f t="shared" si="0"/>
        <v>-67803.31</v>
      </c>
      <c r="E34" s="43" t="s">
        <v>18</v>
      </c>
    </row>
    <row r="35" spans="1:5" ht="21.95" customHeight="1" x14ac:dyDescent="0.2">
      <c r="A35" s="52">
        <v>8.2100000000000009</v>
      </c>
      <c r="B35" s="42"/>
      <c r="C35" s="42">
        <v>300</v>
      </c>
      <c r="D35" s="49">
        <f t="shared" si="0"/>
        <v>-68103.31</v>
      </c>
      <c r="E35" s="43" t="s">
        <v>23</v>
      </c>
    </row>
    <row r="36" spans="1:5" ht="21.95" customHeight="1" x14ac:dyDescent="0.2">
      <c r="A36" s="52">
        <v>8.23</v>
      </c>
      <c r="B36" s="42">
        <v>17.920000000000002</v>
      </c>
      <c r="C36" s="42"/>
      <c r="D36" s="49">
        <f t="shared" si="0"/>
        <v>-68085.39</v>
      </c>
      <c r="E36" s="43" t="s">
        <v>17</v>
      </c>
    </row>
    <row r="37" spans="1:5" ht="21.95" customHeight="1" x14ac:dyDescent="0.2">
      <c r="A37" s="52">
        <v>8.23</v>
      </c>
      <c r="B37" s="42"/>
      <c r="C37" s="42">
        <v>17.920000000000002</v>
      </c>
      <c r="D37" s="49">
        <f t="shared" si="0"/>
        <v>-68103.31</v>
      </c>
      <c r="E37" s="43" t="s">
        <v>18</v>
      </c>
    </row>
    <row r="38" spans="1:5" ht="21.95" customHeight="1" x14ac:dyDescent="0.2">
      <c r="A38" s="52">
        <v>8.25</v>
      </c>
      <c r="B38" s="42">
        <v>10.65</v>
      </c>
      <c r="C38" s="42"/>
      <c r="D38" s="49">
        <f t="shared" si="0"/>
        <v>-68092.66</v>
      </c>
      <c r="E38" s="43" t="s">
        <v>27</v>
      </c>
    </row>
    <row r="39" spans="1:5" ht="21.95" customHeight="1" x14ac:dyDescent="0.2">
      <c r="A39" s="52">
        <v>8.25</v>
      </c>
      <c r="B39" s="42">
        <v>133.75</v>
      </c>
      <c r="C39" s="42"/>
      <c r="D39" s="49">
        <f t="shared" si="0"/>
        <v>-67958.91</v>
      </c>
      <c r="E39" s="43" t="s">
        <v>29</v>
      </c>
    </row>
    <row r="40" spans="1:5" ht="21.95" customHeight="1" x14ac:dyDescent="0.2">
      <c r="A40" s="52">
        <v>8.2799999999999994</v>
      </c>
      <c r="B40" s="42">
        <v>1168.2</v>
      </c>
      <c r="C40" s="42"/>
      <c r="D40" s="49">
        <f t="shared" si="0"/>
        <v>-66790.710000000006</v>
      </c>
      <c r="E40" s="43" t="s">
        <v>30</v>
      </c>
    </row>
    <row r="41" spans="1:5" ht="21.95" customHeight="1" x14ac:dyDescent="0.2">
      <c r="A41" s="53" t="s">
        <v>87</v>
      </c>
      <c r="B41" s="54">
        <v>15.39</v>
      </c>
      <c r="C41" s="54"/>
      <c r="D41" s="55">
        <f t="shared" si="0"/>
        <v>-66775.320000000007</v>
      </c>
      <c r="E41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12" sqref="E12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24" t="s">
        <v>1</v>
      </c>
      <c r="B2" s="25" t="s">
        <v>3</v>
      </c>
      <c r="C2" s="25" t="s">
        <v>4</v>
      </c>
      <c r="D2" s="25" t="s">
        <v>5</v>
      </c>
      <c r="E2" s="26" t="s">
        <v>79</v>
      </c>
    </row>
    <row r="3" spans="1:5" ht="21.95" customHeight="1" x14ac:dyDescent="0.2">
      <c r="A3" s="27" t="s">
        <v>176</v>
      </c>
      <c r="B3" s="28"/>
      <c r="C3" s="28"/>
      <c r="D3" s="29">
        <v>8093.62</v>
      </c>
      <c r="E3" s="30" t="s">
        <v>175</v>
      </c>
    </row>
    <row r="4" spans="1:5" ht="21.95" customHeight="1" x14ac:dyDescent="0.2">
      <c r="A4" s="67" t="s">
        <v>177</v>
      </c>
      <c r="B4" s="68"/>
      <c r="C4" s="68"/>
      <c r="D4" s="69">
        <f t="shared" ref="D4:D14" si="0">D3+B4-C4</f>
        <v>8093.62</v>
      </c>
      <c r="E4" s="70"/>
    </row>
    <row r="5" spans="1:5" ht="21.95" customHeight="1" x14ac:dyDescent="0.2">
      <c r="A5" s="31" t="s">
        <v>169</v>
      </c>
      <c r="B5" s="35"/>
      <c r="C5" s="35">
        <v>2461.13</v>
      </c>
      <c r="D5" s="25">
        <f t="shared" si="0"/>
        <v>5632.49</v>
      </c>
      <c r="E5" s="36" t="s">
        <v>104</v>
      </c>
    </row>
    <row r="6" spans="1:5" ht="21.95" customHeight="1" x14ac:dyDescent="0.2">
      <c r="A6" s="58" t="s">
        <v>169</v>
      </c>
      <c r="B6" s="38"/>
      <c r="C6" s="39">
        <v>380</v>
      </c>
      <c r="D6" s="40">
        <f t="shared" si="0"/>
        <v>5252.49</v>
      </c>
      <c r="E6" s="41" t="s">
        <v>130</v>
      </c>
    </row>
    <row r="7" spans="1:5" ht="21.95" customHeight="1" x14ac:dyDescent="0.2">
      <c r="A7" s="58" t="s">
        <v>169</v>
      </c>
      <c r="B7" s="42"/>
      <c r="C7" s="42">
        <f>2554.97+18.06</f>
        <v>2573.0299999999997</v>
      </c>
      <c r="D7" s="40">
        <f t="shared" si="0"/>
        <v>2679.46</v>
      </c>
      <c r="E7" s="43" t="s">
        <v>161</v>
      </c>
    </row>
    <row r="8" spans="1:5" ht="21.95" customHeight="1" x14ac:dyDescent="0.2">
      <c r="A8" s="37" t="s">
        <v>169</v>
      </c>
      <c r="B8" s="42">
        <v>84.3</v>
      </c>
      <c r="C8" s="42"/>
      <c r="D8" s="40">
        <f t="shared" si="0"/>
        <v>2763.76</v>
      </c>
      <c r="E8" s="43" t="s">
        <v>17</v>
      </c>
    </row>
    <row r="9" spans="1:5" ht="21.95" customHeight="1" x14ac:dyDescent="0.2">
      <c r="A9" s="53" t="s">
        <v>169</v>
      </c>
      <c r="B9" s="54"/>
      <c r="C9" s="54">
        <v>84.3</v>
      </c>
      <c r="D9" s="57">
        <f t="shared" si="0"/>
        <v>2679.46</v>
      </c>
      <c r="E9" s="56" t="s">
        <v>18</v>
      </c>
    </row>
    <row r="10" spans="1:5" ht="21.95" customHeight="1" x14ac:dyDescent="0.2">
      <c r="A10" s="58" t="s">
        <v>165</v>
      </c>
      <c r="B10" s="42"/>
      <c r="C10" s="42">
        <v>14.4</v>
      </c>
      <c r="D10" s="40">
        <f t="shared" si="0"/>
        <v>2665.06</v>
      </c>
      <c r="E10" s="44" t="s">
        <v>129</v>
      </c>
    </row>
    <row r="11" spans="1:5" s="23" customFormat="1" ht="21.95" customHeight="1" x14ac:dyDescent="0.2">
      <c r="A11" s="58" t="s">
        <v>165</v>
      </c>
      <c r="B11" s="63"/>
      <c r="C11" s="63">
        <v>84</v>
      </c>
      <c r="D11" s="64">
        <f t="shared" si="0"/>
        <v>2581.06</v>
      </c>
      <c r="E11" s="65" t="s">
        <v>123</v>
      </c>
    </row>
    <row r="12" spans="1:5" ht="21.95" customHeight="1" x14ac:dyDescent="0.2">
      <c r="A12" s="58" t="s">
        <v>165</v>
      </c>
      <c r="B12" s="71">
        <v>2304.11</v>
      </c>
      <c r="C12" s="71"/>
      <c r="D12" s="60">
        <f t="shared" si="0"/>
        <v>4885.17</v>
      </c>
      <c r="E12" s="72" t="s">
        <v>170</v>
      </c>
    </row>
    <row r="13" spans="1:5" ht="21.95" customHeight="1" x14ac:dyDescent="0.2">
      <c r="A13" s="37" t="s">
        <v>165</v>
      </c>
      <c r="B13" s="42">
        <v>300.47000000000003</v>
      </c>
      <c r="C13" s="42"/>
      <c r="D13" s="40">
        <f t="shared" si="0"/>
        <v>5185.6400000000003</v>
      </c>
      <c r="E13" s="43" t="s">
        <v>167</v>
      </c>
    </row>
    <row r="14" spans="1:5" ht="21.95" customHeight="1" x14ac:dyDescent="0.2">
      <c r="A14" s="37" t="s">
        <v>146</v>
      </c>
      <c r="B14" s="42">
        <v>452.1</v>
      </c>
      <c r="C14" s="42"/>
      <c r="D14" s="40">
        <f t="shared" si="0"/>
        <v>5637.7400000000007</v>
      </c>
      <c r="E14" s="43" t="s">
        <v>159</v>
      </c>
    </row>
    <row r="15" spans="1:5" ht="21.95" customHeight="1" x14ac:dyDescent="0.2">
      <c r="A15" s="37" t="s">
        <v>147</v>
      </c>
      <c r="B15" s="42"/>
      <c r="C15" s="42">
        <v>300</v>
      </c>
      <c r="D15" s="40">
        <f t="shared" ref="D15:D42" si="1">D14+B15-C15</f>
        <v>5337.7400000000007</v>
      </c>
      <c r="E15" s="43" t="s">
        <v>23</v>
      </c>
    </row>
    <row r="16" spans="1:5" ht="21.95" customHeight="1" x14ac:dyDescent="0.2">
      <c r="A16" s="37" t="s">
        <v>138</v>
      </c>
      <c r="B16" s="42">
        <v>17.8</v>
      </c>
      <c r="C16" s="42"/>
      <c r="D16" s="40">
        <f t="shared" si="1"/>
        <v>5355.5400000000009</v>
      </c>
      <c r="E16" s="43" t="s">
        <v>17</v>
      </c>
    </row>
    <row r="17" spans="1:5" ht="21.95" customHeight="1" x14ac:dyDescent="0.2">
      <c r="A17" s="37" t="s">
        <v>138</v>
      </c>
      <c r="B17" s="42"/>
      <c r="C17" s="42">
        <v>17.8</v>
      </c>
      <c r="D17" s="40">
        <f t="shared" si="1"/>
        <v>5337.7400000000007</v>
      </c>
      <c r="E17" s="43" t="s">
        <v>18</v>
      </c>
    </row>
    <row r="18" spans="1:5" ht="21.95" customHeight="1" x14ac:dyDescent="0.2">
      <c r="A18" s="37" t="s">
        <v>134</v>
      </c>
      <c r="B18" s="42">
        <v>183.86</v>
      </c>
      <c r="C18" s="42"/>
      <c r="D18" s="40">
        <f t="shared" si="1"/>
        <v>5521.6</v>
      </c>
      <c r="E18" s="43" t="s">
        <v>40</v>
      </c>
    </row>
    <row r="19" spans="1:5" ht="21.95" customHeight="1" x14ac:dyDescent="0.2">
      <c r="A19" s="37" t="s">
        <v>134</v>
      </c>
      <c r="B19" s="42"/>
      <c r="C19" s="42">
        <v>10420.870000000001</v>
      </c>
      <c r="D19" s="49">
        <f t="shared" si="1"/>
        <v>-4899.2700000000004</v>
      </c>
      <c r="E19" s="43" t="s">
        <v>140</v>
      </c>
    </row>
    <row r="20" spans="1:5" ht="21.95" customHeight="1" x14ac:dyDescent="0.2">
      <c r="A20" s="37" t="s">
        <v>127</v>
      </c>
      <c r="B20" s="42"/>
      <c r="C20" s="42">
        <v>20225</v>
      </c>
      <c r="D20" s="49">
        <f t="shared" si="1"/>
        <v>-25124.27</v>
      </c>
      <c r="E20" s="43" t="s">
        <v>136</v>
      </c>
    </row>
    <row r="21" spans="1:5" ht="21.95" customHeight="1" x14ac:dyDescent="0.2">
      <c r="A21" s="37" t="s">
        <v>127</v>
      </c>
      <c r="B21" s="42">
        <v>134.33000000000001</v>
      </c>
      <c r="C21" s="42"/>
      <c r="D21" s="49">
        <f t="shared" si="1"/>
        <v>-24989.94</v>
      </c>
      <c r="E21" s="43" t="s">
        <v>29</v>
      </c>
    </row>
    <row r="22" spans="1:5" ht="21.95" customHeight="1" x14ac:dyDescent="0.2">
      <c r="A22" s="37" t="s">
        <v>114</v>
      </c>
      <c r="B22" s="42">
        <v>346.5</v>
      </c>
      <c r="C22" s="42"/>
      <c r="D22" s="49">
        <f t="shared" si="1"/>
        <v>-24643.439999999999</v>
      </c>
      <c r="E22" s="43" t="s">
        <v>131</v>
      </c>
    </row>
    <row r="23" spans="1:5" ht="21.95" customHeight="1" x14ac:dyDescent="0.2">
      <c r="A23" s="37" t="s">
        <v>162</v>
      </c>
      <c r="B23" s="42">
        <f>888.86*2</f>
        <v>1777.72</v>
      </c>
      <c r="C23" s="42"/>
      <c r="D23" s="49">
        <f t="shared" si="1"/>
        <v>-22865.719999999998</v>
      </c>
      <c r="E23" s="43" t="s">
        <v>121</v>
      </c>
    </row>
    <row r="24" spans="1:5" ht="21.95" customHeight="1" x14ac:dyDescent="0.2">
      <c r="A24" s="37" t="s">
        <v>163</v>
      </c>
      <c r="B24" s="42">
        <v>1848.96</v>
      </c>
      <c r="C24" s="42"/>
      <c r="D24" s="49">
        <f t="shared" si="1"/>
        <v>-21016.76</v>
      </c>
      <c r="E24" s="43" t="s">
        <v>122</v>
      </c>
    </row>
    <row r="25" spans="1:5" ht="21.95" customHeight="1" x14ac:dyDescent="0.2">
      <c r="A25" s="37" t="s">
        <v>108</v>
      </c>
      <c r="B25" s="42"/>
      <c r="C25" s="42">
        <v>30000</v>
      </c>
      <c r="D25" s="49">
        <f t="shared" si="1"/>
        <v>-51016.759999999995</v>
      </c>
      <c r="E25" s="43" t="s">
        <v>164</v>
      </c>
    </row>
    <row r="26" spans="1:5" ht="21.95" customHeight="1" x14ac:dyDescent="0.2">
      <c r="A26" s="52">
        <v>8.1</v>
      </c>
      <c r="B26" s="42">
        <v>473.15</v>
      </c>
      <c r="C26" s="42"/>
      <c r="D26" s="49">
        <f t="shared" si="1"/>
        <v>-50543.609999999993</v>
      </c>
      <c r="E26" s="43" t="s">
        <v>102</v>
      </c>
    </row>
    <row r="27" spans="1:5" s="23" customFormat="1" ht="21.95" customHeight="1" x14ac:dyDescent="0.2">
      <c r="A27" s="52">
        <v>8.1</v>
      </c>
      <c r="B27" s="63"/>
      <c r="C27" s="63">
        <v>13800</v>
      </c>
      <c r="D27" s="49">
        <f t="shared" si="1"/>
        <v>-64343.609999999993</v>
      </c>
      <c r="E27" s="66" t="s">
        <v>26</v>
      </c>
    </row>
    <row r="28" spans="1:5" ht="21.95" customHeight="1" x14ac:dyDescent="0.2">
      <c r="A28" s="52">
        <v>8.3000000000000007</v>
      </c>
      <c r="B28" s="42"/>
      <c r="C28" s="42">
        <v>2414.62</v>
      </c>
      <c r="D28" s="49">
        <f t="shared" si="1"/>
        <v>-66758.23</v>
      </c>
      <c r="E28" s="43" t="s">
        <v>98</v>
      </c>
    </row>
    <row r="29" spans="1:5" ht="21.95" customHeight="1" x14ac:dyDescent="0.2">
      <c r="A29" s="52">
        <v>8.3000000000000007</v>
      </c>
      <c r="B29" s="42">
        <v>932.4</v>
      </c>
      <c r="C29" s="42"/>
      <c r="D29" s="49">
        <f t="shared" si="1"/>
        <v>-65825.83</v>
      </c>
      <c r="E29" s="43" t="s">
        <v>100</v>
      </c>
    </row>
    <row r="30" spans="1:5" ht="21.95" customHeight="1" x14ac:dyDescent="0.2">
      <c r="A30" s="52">
        <v>8.3000000000000007</v>
      </c>
      <c r="B30" s="42"/>
      <c r="C30" s="42">
        <v>932.4</v>
      </c>
      <c r="D30" s="49">
        <f t="shared" si="1"/>
        <v>-66758.23</v>
      </c>
      <c r="E30" s="43" t="s">
        <v>119</v>
      </c>
    </row>
    <row r="31" spans="1:5" ht="21.95" customHeight="1" x14ac:dyDescent="0.2">
      <c r="A31" s="52">
        <v>8.6</v>
      </c>
      <c r="B31" s="42"/>
      <c r="C31" s="42">
        <v>50</v>
      </c>
      <c r="D31" s="49">
        <f t="shared" si="1"/>
        <v>-66808.23</v>
      </c>
      <c r="E31" s="43" t="s">
        <v>90</v>
      </c>
    </row>
    <row r="32" spans="1:5" ht="21.95" customHeight="1" x14ac:dyDescent="0.2">
      <c r="A32" s="52">
        <v>8.6999999999999993</v>
      </c>
      <c r="B32" s="42"/>
      <c r="C32" s="42">
        <v>555.30999999999995</v>
      </c>
      <c r="D32" s="49">
        <f t="shared" si="1"/>
        <v>-67363.539999999994</v>
      </c>
      <c r="E32" s="43" t="s">
        <v>96</v>
      </c>
    </row>
    <row r="33" spans="1:5" ht="21.95" customHeight="1" x14ac:dyDescent="0.2">
      <c r="A33" s="52">
        <v>8.17</v>
      </c>
      <c r="B33" s="42"/>
      <c r="C33" s="42">
        <v>439.77</v>
      </c>
      <c r="D33" s="49">
        <f t="shared" si="1"/>
        <v>-67803.31</v>
      </c>
      <c r="E33" s="43" t="s">
        <v>16</v>
      </c>
    </row>
    <row r="34" spans="1:5" ht="21.95" customHeight="1" x14ac:dyDescent="0.2">
      <c r="A34" s="52">
        <v>8.17</v>
      </c>
      <c r="B34" s="42">
        <v>83.97</v>
      </c>
      <c r="C34" s="42"/>
      <c r="D34" s="49">
        <f t="shared" si="1"/>
        <v>-67719.34</v>
      </c>
      <c r="E34" s="43" t="s">
        <v>17</v>
      </c>
    </row>
    <row r="35" spans="1:5" ht="21.95" customHeight="1" x14ac:dyDescent="0.2">
      <c r="A35" s="52">
        <v>8.17</v>
      </c>
      <c r="B35" s="42"/>
      <c r="C35" s="42">
        <v>83.97</v>
      </c>
      <c r="D35" s="49">
        <f t="shared" si="1"/>
        <v>-67803.31</v>
      </c>
      <c r="E35" s="43" t="s">
        <v>18</v>
      </c>
    </row>
    <row r="36" spans="1:5" ht="21.95" customHeight="1" x14ac:dyDescent="0.2">
      <c r="A36" s="52">
        <v>8.2100000000000009</v>
      </c>
      <c r="B36" s="42"/>
      <c r="C36" s="42">
        <v>300</v>
      </c>
      <c r="D36" s="49">
        <f t="shared" si="1"/>
        <v>-68103.31</v>
      </c>
      <c r="E36" s="43" t="s">
        <v>23</v>
      </c>
    </row>
    <row r="37" spans="1:5" ht="21.95" customHeight="1" x14ac:dyDescent="0.2">
      <c r="A37" s="52">
        <v>8.23</v>
      </c>
      <c r="B37" s="42">
        <v>17.920000000000002</v>
      </c>
      <c r="C37" s="42"/>
      <c r="D37" s="49">
        <f t="shared" si="1"/>
        <v>-68085.39</v>
      </c>
      <c r="E37" s="43" t="s">
        <v>17</v>
      </c>
    </row>
    <row r="38" spans="1:5" ht="21.95" customHeight="1" x14ac:dyDescent="0.2">
      <c r="A38" s="52">
        <v>8.23</v>
      </c>
      <c r="B38" s="42"/>
      <c r="C38" s="42">
        <v>17.920000000000002</v>
      </c>
      <c r="D38" s="49">
        <f t="shared" si="1"/>
        <v>-68103.31</v>
      </c>
      <c r="E38" s="43" t="s">
        <v>18</v>
      </c>
    </row>
    <row r="39" spans="1:5" ht="21.95" customHeight="1" x14ac:dyDescent="0.2">
      <c r="A39" s="52">
        <v>8.25</v>
      </c>
      <c r="B39" s="42">
        <v>10.65</v>
      </c>
      <c r="C39" s="42"/>
      <c r="D39" s="49">
        <f t="shared" si="1"/>
        <v>-68092.66</v>
      </c>
      <c r="E39" s="43" t="s">
        <v>27</v>
      </c>
    </row>
    <row r="40" spans="1:5" ht="21.95" customHeight="1" x14ac:dyDescent="0.2">
      <c r="A40" s="52">
        <v>8.25</v>
      </c>
      <c r="B40" s="42">
        <v>133.75</v>
      </c>
      <c r="C40" s="42"/>
      <c r="D40" s="49">
        <f t="shared" si="1"/>
        <v>-67958.91</v>
      </c>
      <c r="E40" s="43" t="s">
        <v>29</v>
      </c>
    </row>
    <row r="41" spans="1:5" ht="21.95" customHeight="1" x14ac:dyDescent="0.2">
      <c r="A41" s="52">
        <v>8.2799999999999994</v>
      </c>
      <c r="B41" s="42">
        <v>1168.2</v>
      </c>
      <c r="C41" s="42"/>
      <c r="D41" s="49">
        <f t="shared" si="1"/>
        <v>-66790.710000000006</v>
      </c>
      <c r="E41" s="43" t="s">
        <v>30</v>
      </c>
    </row>
    <row r="42" spans="1:5" ht="21.95" customHeight="1" x14ac:dyDescent="0.2">
      <c r="A42" s="53" t="s">
        <v>87</v>
      </c>
      <c r="B42" s="54">
        <v>15.39</v>
      </c>
      <c r="C42" s="54"/>
      <c r="D42" s="55">
        <f t="shared" si="1"/>
        <v>-66775.320000000007</v>
      </c>
      <c r="E42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14" sqref="E14"/>
    </sheetView>
  </sheetViews>
  <sheetFormatPr defaultColWidth="9" defaultRowHeight="15.95" customHeight="1" x14ac:dyDescent="0.2"/>
  <cols>
    <col min="1" max="1" width="5.625" customWidth="1"/>
    <col min="2" max="2" width="8.375" customWidth="1"/>
    <col min="3" max="3" width="9.375" customWidth="1"/>
    <col min="4" max="4" width="11.625" customWidth="1"/>
    <col min="5" max="5" width="53.75" customWidth="1"/>
  </cols>
  <sheetData>
    <row r="1" spans="1:5" ht="27" customHeight="1" x14ac:dyDescent="0.2">
      <c r="A1" s="230" t="s">
        <v>0</v>
      </c>
      <c r="B1" s="230"/>
      <c r="C1" s="230"/>
      <c r="D1" s="232"/>
      <c r="E1" s="230"/>
    </row>
    <row r="2" spans="1:5" ht="15.95" customHeight="1" x14ac:dyDescent="0.2">
      <c r="A2" s="24" t="s">
        <v>1</v>
      </c>
      <c r="B2" s="25" t="s">
        <v>3</v>
      </c>
      <c r="C2" s="25" t="s">
        <v>4</v>
      </c>
      <c r="D2" s="25" t="s">
        <v>5</v>
      </c>
      <c r="E2" s="26" t="s">
        <v>79</v>
      </c>
    </row>
    <row r="3" spans="1:5" ht="15.95" customHeight="1" x14ac:dyDescent="0.2">
      <c r="A3" s="27" t="s">
        <v>178</v>
      </c>
      <c r="B3" s="28"/>
      <c r="C3" s="28"/>
      <c r="D3" s="29">
        <v>7031.41</v>
      </c>
      <c r="E3" s="30" t="s">
        <v>179</v>
      </c>
    </row>
    <row r="4" spans="1:5" ht="15.95" customHeight="1" x14ac:dyDescent="0.2">
      <c r="A4" s="31" t="s">
        <v>176</v>
      </c>
      <c r="B4" s="32"/>
      <c r="C4" s="32">
        <v>1267.92</v>
      </c>
      <c r="D4" s="25">
        <f t="shared" ref="D4:D45" si="0">D3+B4-C4</f>
        <v>5763.49</v>
      </c>
      <c r="E4" s="33" t="s">
        <v>180</v>
      </c>
    </row>
    <row r="5" spans="1:5" ht="15.95" customHeight="1" x14ac:dyDescent="0.2">
      <c r="A5" s="37" t="s">
        <v>176</v>
      </c>
      <c r="B5" s="42">
        <v>1095</v>
      </c>
      <c r="C5" s="42"/>
      <c r="D5" s="40">
        <f t="shared" si="0"/>
        <v>6858.49</v>
      </c>
      <c r="E5" s="43" t="s">
        <v>181</v>
      </c>
    </row>
    <row r="6" spans="1:5" ht="15.95" customHeight="1" x14ac:dyDescent="0.2">
      <c r="A6" s="53" t="s">
        <v>176</v>
      </c>
      <c r="B6" s="54">
        <v>1235.1300000000001</v>
      </c>
      <c r="C6" s="54"/>
      <c r="D6" s="57">
        <f t="shared" si="0"/>
        <v>8093.62</v>
      </c>
      <c r="E6" s="56" t="s">
        <v>182</v>
      </c>
    </row>
    <row r="7" spans="1:5" ht="15.95" customHeight="1" x14ac:dyDescent="0.2">
      <c r="A7" s="58" t="s">
        <v>177</v>
      </c>
      <c r="B7" s="59"/>
      <c r="C7" s="59">
        <v>2461.13</v>
      </c>
      <c r="D7" s="60">
        <f t="shared" si="0"/>
        <v>5632.49</v>
      </c>
      <c r="E7" s="61" t="s">
        <v>104</v>
      </c>
    </row>
    <row r="8" spans="1:5" ht="15.95" customHeight="1" x14ac:dyDescent="0.2">
      <c r="A8" s="37" t="s">
        <v>177</v>
      </c>
      <c r="B8" s="38"/>
      <c r="C8" s="39">
        <v>380</v>
      </c>
      <c r="D8" s="40">
        <f t="shared" si="0"/>
        <v>5252.49</v>
      </c>
      <c r="E8" s="41" t="s">
        <v>130</v>
      </c>
    </row>
    <row r="9" spans="1:5" ht="15.95" customHeight="1" x14ac:dyDescent="0.2">
      <c r="A9" s="37" t="s">
        <v>177</v>
      </c>
      <c r="B9" s="42"/>
      <c r="C9" s="42">
        <f>2554.97+18.06</f>
        <v>2573.0299999999997</v>
      </c>
      <c r="D9" s="40">
        <f t="shared" si="0"/>
        <v>2679.46</v>
      </c>
      <c r="E9" s="43" t="s">
        <v>161</v>
      </c>
    </row>
    <row r="10" spans="1:5" ht="15.95" customHeight="1" x14ac:dyDescent="0.2">
      <c r="A10" s="37" t="s">
        <v>177</v>
      </c>
      <c r="B10" s="42"/>
      <c r="C10" s="42">
        <v>14.4</v>
      </c>
      <c r="D10" s="40">
        <f t="shared" si="0"/>
        <v>2665.06</v>
      </c>
      <c r="E10" s="44" t="s">
        <v>129</v>
      </c>
    </row>
    <row r="11" spans="1:5" ht="15.95" customHeight="1" x14ac:dyDescent="0.2">
      <c r="A11" s="62" t="s">
        <v>177</v>
      </c>
      <c r="B11" s="63"/>
      <c r="C11" s="63">
        <v>84</v>
      </c>
      <c r="D11" s="64">
        <f t="shared" si="0"/>
        <v>2581.06</v>
      </c>
      <c r="E11" s="65" t="s">
        <v>123</v>
      </c>
    </row>
    <row r="12" spans="1:5" ht="15.95" customHeight="1" x14ac:dyDescent="0.2">
      <c r="A12" s="37" t="s">
        <v>169</v>
      </c>
      <c r="B12" s="42">
        <v>84.3</v>
      </c>
      <c r="C12" s="42"/>
      <c r="D12" s="40">
        <f t="shared" si="0"/>
        <v>2665.36</v>
      </c>
      <c r="E12" s="43" t="s">
        <v>17</v>
      </c>
    </row>
    <row r="13" spans="1:5" ht="15.95" customHeight="1" x14ac:dyDescent="0.2">
      <c r="A13" s="37" t="s">
        <v>169</v>
      </c>
      <c r="B13" s="42"/>
      <c r="C13" s="42">
        <v>84.3</v>
      </c>
      <c r="D13" s="40">
        <f t="shared" si="0"/>
        <v>2581.06</v>
      </c>
      <c r="E13" s="43" t="s">
        <v>18</v>
      </c>
    </row>
    <row r="14" spans="1:5" ht="15.95" customHeight="1" x14ac:dyDescent="0.2">
      <c r="A14" s="37" t="s">
        <v>165</v>
      </c>
      <c r="B14" s="42">
        <v>2304.11</v>
      </c>
      <c r="C14" s="42"/>
      <c r="D14" s="40">
        <f t="shared" si="0"/>
        <v>4885.17</v>
      </c>
      <c r="E14" s="43" t="s">
        <v>170</v>
      </c>
    </row>
    <row r="15" spans="1:5" ht="15.95" customHeight="1" x14ac:dyDescent="0.2">
      <c r="A15" s="37" t="s">
        <v>165</v>
      </c>
      <c r="B15" s="42">
        <v>300.47000000000003</v>
      </c>
      <c r="C15" s="42"/>
      <c r="D15" s="40">
        <f t="shared" si="0"/>
        <v>5185.6400000000003</v>
      </c>
      <c r="E15" s="43" t="s">
        <v>167</v>
      </c>
    </row>
    <row r="16" spans="1:5" ht="15.95" customHeight="1" x14ac:dyDescent="0.2">
      <c r="A16" s="37" t="s">
        <v>165</v>
      </c>
      <c r="B16" s="42">
        <v>93.12</v>
      </c>
      <c r="C16" s="42"/>
      <c r="D16" s="40">
        <f t="shared" si="0"/>
        <v>5278.76</v>
      </c>
      <c r="E16" s="43" t="s">
        <v>172</v>
      </c>
    </row>
    <row r="17" spans="1:5" ht="15.95" customHeight="1" x14ac:dyDescent="0.2">
      <c r="A17" s="37" t="s">
        <v>146</v>
      </c>
      <c r="B17" s="42">
        <v>452.1</v>
      </c>
      <c r="C17" s="42"/>
      <c r="D17" s="40">
        <f t="shared" si="0"/>
        <v>5730.8600000000006</v>
      </c>
      <c r="E17" s="43" t="s">
        <v>159</v>
      </c>
    </row>
    <row r="18" spans="1:5" ht="15.95" customHeight="1" x14ac:dyDescent="0.2">
      <c r="A18" s="37" t="s">
        <v>147</v>
      </c>
      <c r="B18" s="42"/>
      <c r="C18" s="42">
        <v>300</v>
      </c>
      <c r="D18" s="40">
        <f t="shared" si="0"/>
        <v>5430.8600000000006</v>
      </c>
      <c r="E18" s="43" t="s">
        <v>23</v>
      </c>
    </row>
    <row r="19" spans="1:5" ht="15.95" customHeight="1" x14ac:dyDescent="0.2">
      <c r="A19" s="37" t="s">
        <v>138</v>
      </c>
      <c r="B19" s="42">
        <v>17.8</v>
      </c>
      <c r="C19" s="42"/>
      <c r="D19" s="40">
        <f t="shared" si="0"/>
        <v>5448.6600000000008</v>
      </c>
      <c r="E19" s="43" t="s">
        <v>17</v>
      </c>
    </row>
    <row r="20" spans="1:5" ht="15.95" customHeight="1" x14ac:dyDescent="0.2">
      <c r="A20" s="37" t="s">
        <v>138</v>
      </c>
      <c r="B20" s="42"/>
      <c r="C20" s="42">
        <v>17.8</v>
      </c>
      <c r="D20" s="40">
        <f t="shared" si="0"/>
        <v>5430.8600000000006</v>
      </c>
      <c r="E20" s="43" t="s">
        <v>18</v>
      </c>
    </row>
    <row r="21" spans="1:5" ht="15.95" customHeight="1" x14ac:dyDescent="0.2">
      <c r="A21" s="37" t="s">
        <v>134</v>
      </c>
      <c r="B21" s="42">
        <v>183.86</v>
      </c>
      <c r="C21" s="42"/>
      <c r="D21" s="40">
        <f t="shared" si="0"/>
        <v>5614.72</v>
      </c>
      <c r="E21" s="43" t="s">
        <v>40</v>
      </c>
    </row>
    <row r="22" spans="1:5" ht="15.95" customHeight="1" x14ac:dyDescent="0.2">
      <c r="A22" s="37" t="s">
        <v>134</v>
      </c>
      <c r="B22" s="42"/>
      <c r="C22" s="42">
        <v>10420.870000000001</v>
      </c>
      <c r="D22" s="49">
        <f t="shared" si="0"/>
        <v>-4806.1500000000005</v>
      </c>
      <c r="E22" s="43" t="s">
        <v>140</v>
      </c>
    </row>
    <row r="23" spans="1:5" ht="15.95" customHeight="1" x14ac:dyDescent="0.2">
      <c r="A23" s="37" t="s">
        <v>127</v>
      </c>
      <c r="B23" s="42"/>
      <c r="C23" s="42">
        <v>20225</v>
      </c>
      <c r="D23" s="49">
        <f t="shared" si="0"/>
        <v>-25031.15</v>
      </c>
      <c r="E23" s="43" t="s">
        <v>136</v>
      </c>
    </row>
    <row r="24" spans="1:5" ht="15.95" customHeight="1" x14ac:dyDescent="0.2">
      <c r="A24" s="37" t="s">
        <v>127</v>
      </c>
      <c r="B24" s="42">
        <v>134.33000000000001</v>
      </c>
      <c r="C24" s="42"/>
      <c r="D24" s="49">
        <f t="shared" si="0"/>
        <v>-24896.82</v>
      </c>
      <c r="E24" s="43" t="s">
        <v>29</v>
      </c>
    </row>
    <row r="25" spans="1:5" ht="15.95" customHeight="1" x14ac:dyDescent="0.2">
      <c r="A25" s="37" t="s">
        <v>114</v>
      </c>
      <c r="B25" s="42">
        <v>346.5</v>
      </c>
      <c r="C25" s="42"/>
      <c r="D25" s="49">
        <f t="shared" si="0"/>
        <v>-24550.32</v>
      </c>
      <c r="E25" s="43" t="s">
        <v>131</v>
      </c>
    </row>
    <row r="26" spans="1:5" ht="15.95" customHeight="1" x14ac:dyDescent="0.2">
      <c r="A26" s="37" t="s">
        <v>162</v>
      </c>
      <c r="B26" s="42">
        <f>888.86*2</f>
        <v>1777.72</v>
      </c>
      <c r="C26" s="42"/>
      <c r="D26" s="49">
        <f t="shared" si="0"/>
        <v>-22772.6</v>
      </c>
      <c r="E26" s="43" t="s">
        <v>121</v>
      </c>
    </row>
    <row r="27" spans="1:5" ht="15.95" customHeight="1" x14ac:dyDescent="0.2">
      <c r="A27" s="37" t="s">
        <v>163</v>
      </c>
      <c r="B27" s="42">
        <v>1848.96</v>
      </c>
      <c r="C27" s="42"/>
      <c r="D27" s="49">
        <f t="shared" si="0"/>
        <v>-20923.64</v>
      </c>
      <c r="E27" s="43" t="s">
        <v>122</v>
      </c>
    </row>
    <row r="28" spans="1:5" ht="15.95" customHeight="1" x14ac:dyDescent="0.2">
      <c r="A28" s="37" t="s">
        <v>108</v>
      </c>
      <c r="B28" s="42"/>
      <c r="C28" s="42">
        <v>30000</v>
      </c>
      <c r="D28" s="49">
        <f t="shared" si="0"/>
        <v>-50923.64</v>
      </c>
      <c r="E28" s="43" t="s">
        <v>164</v>
      </c>
    </row>
    <row r="29" spans="1:5" ht="15.95" customHeight="1" x14ac:dyDescent="0.2">
      <c r="A29" s="52">
        <v>8.1</v>
      </c>
      <c r="B29" s="42">
        <v>473.15</v>
      </c>
      <c r="C29" s="42"/>
      <c r="D29" s="49">
        <f t="shared" si="0"/>
        <v>-50450.49</v>
      </c>
      <c r="E29" s="43" t="s">
        <v>102</v>
      </c>
    </row>
    <row r="30" spans="1:5" ht="15.95" customHeight="1" x14ac:dyDescent="0.2">
      <c r="A30" s="52">
        <v>8.1</v>
      </c>
      <c r="B30" s="63"/>
      <c r="C30" s="63">
        <v>13800</v>
      </c>
      <c r="D30" s="49">
        <f t="shared" si="0"/>
        <v>-64250.49</v>
      </c>
      <c r="E30" s="66" t="s">
        <v>26</v>
      </c>
    </row>
    <row r="31" spans="1:5" ht="15.95" customHeight="1" x14ac:dyDescent="0.2">
      <c r="A31" s="52">
        <v>8.3000000000000007</v>
      </c>
      <c r="B31" s="42"/>
      <c r="C31" s="42">
        <v>2414.62</v>
      </c>
      <c r="D31" s="49">
        <f t="shared" si="0"/>
        <v>-66665.11</v>
      </c>
      <c r="E31" s="43" t="s">
        <v>98</v>
      </c>
    </row>
    <row r="32" spans="1:5" ht="15.95" customHeight="1" x14ac:dyDescent="0.2">
      <c r="A32" s="52">
        <v>8.3000000000000007</v>
      </c>
      <c r="B32" s="42">
        <v>932.4</v>
      </c>
      <c r="C32" s="42"/>
      <c r="D32" s="49">
        <f t="shared" si="0"/>
        <v>-65732.710000000006</v>
      </c>
      <c r="E32" s="43" t="s">
        <v>100</v>
      </c>
    </row>
    <row r="33" spans="1:5" ht="15.95" customHeight="1" x14ac:dyDescent="0.2">
      <c r="A33" s="52">
        <v>8.3000000000000007</v>
      </c>
      <c r="B33" s="42"/>
      <c r="C33" s="42">
        <v>932.4</v>
      </c>
      <c r="D33" s="49">
        <f t="shared" si="0"/>
        <v>-66665.11</v>
      </c>
      <c r="E33" s="43" t="s">
        <v>119</v>
      </c>
    </row>
    <row r="34" spans="1:5" ht="15.95" customHeight="1" x14ac:dyDescent="0.2">
      <c r="A34" s="52">
        <v>8.6</v>
      </c>
      <c r="B34" s="42"/>
      <c r="C34" s="42">
        <v>50</v>
      </c>
      <c r="D34" s="49">
        <f t="shared" si="0"/>
        <v>-66715.11</v>
      </c>
      <c r="E34" s="43" t="s">
        <v>90</v>
      </c>
    </row>
    <row r="35" spans="1:5" ht="15.95" customHeight="1" x14ac:dyDescent="0.2">
      <c r="A35" s="52">
        <v>8.6999999999999993</v>
      </c>
      <c r="B35" s="42"/>
      <c r="C35" s="42">
        <v>555.30999999999995</v>
      </c>
      <c r="D35" s="49">
        <f t="shared" si="0"/>
        <v>-67270.42</v>
      </c>
      <c r="E35" s="43" t="s">
        <v>96</v>
      </c>
    </row>
    <row r="36" spans="1:5" ht="15.95" customHeight="1" x14ac:dyDescent="0.2">
      <c r="A36" s="52">
        <v>8.17</v>
      </c>
      <c r="B36" s="42"/>
      <c r="C36" s="42">
        <v>439.77</v>
      </c>
      <c r="D36" s="49">
        <f t="shared" si="0"/>
        <v>-67710.19</v>
      </c>
      <c r="E36" s="43" t="s">
        <v>16</v>
      </c>
    </row>
    <row r="37" spans="1:5" ht="15.95" customHeight="1" x14ac:dyDescent="0.2">
      <c r="A37" s="52">
        <v>8.17</v>
      </c>
      <c r="B37" s="42">
        <v>83.97</v>
      </c>
      <c r="C37" s="42"/>
      <c r="D37" s="49">
        <f t="shared" si="0"/>
        <v>-67626.22</v>
      </c>
      <c r="E37" s="43" t="s">
        <v>17</v>
      </c>
    </row>
    <row r="38" spans="1:5" ht="15.95" customHeight="1" x14ac:dyDescent="0.2">
      <c r="A38" s="52">
        <v>8.17</v>
      </c>
      <c r="B38" s="42"/>
      <c r="C38" s="42">
        <v>83.97</v>
      </c>
      <c r="D38" s="49">
        <f t="shared" si="0"/>
        <v>-67710.19</v>
      </c>
      <c r="E38" s="43" t="s">
        <v>18</v>
      </c>
    </row>
    <row r="39" spans="1:5" ht="15.95" customHeight="1" x14ac:dyDescent="0.2">
      <c r="A39" s="52">
        <v>8.2100000000000009</v>
      </c>
      <c r="B39" s="42"/>
      <c r="C39" s="42">
        <v>300</v>
      </c>
      <c r="D39" s="49">
        <f t="shared" si="0"/>
        <v>-68010.19</v>
      </c>
      <c r="E39" s="43" t="s">
        <v>23</v>
      </c>
    </row>
    <row r="40" spans="1:5" ht="15.95" customHeight="1" x14ac:dyDescent="0.2">
      <c r="A40" s="52">
        <v>8.23</v>
      </c>
      <c r="B40" s="42">
        <v>17.920000000000002</v>
      </c>
      <c r="C40" s="42"/>
      <c r="D40" s="49">
        <f t="shared" si="0"/>
        <v>-67992.27</v>
      </c>
      <c r="E40" s="43" t="s">
        <v>17</v>
      </c>
    </row>
    <row r="41" spans="1:5" ht="15.95" customHeight="1" x14ac:dyDescent="0.2">
      <c r="A41" s="52">
        <v>8.23</v>
      </c>
      <c r="B41" s="42"/>
      <c r="C41" s="42">
        <v>17.920000000000002</v>
      </c>
      <c r="D41" s="49">
        <f t="shared" si="0"/>
        <v>-68010.19</v>
      </c>
      <c r="E41" s="43" t="s">
        <v>18</v>
      </c>
    </row>
    <row r="42" spans="1:5" ht="15.95" customHeight="1" x14ac:dyDescent="0.2">
      <c r="A42" s="52">
        <v>8.25</v>
      </c>
      <c r="B42" s="42">
        <v>10.65</v>
      </c>
      <c r="C42" s="42"/>
      <c r="D42" s="49">
        <f t="shared" si="0"/>
        <v>-67999.540000000008</v>
      </c>
      <c r="E42" s="43" t="s">
        <v>27</v>
      </c>
    </row>
    <row r="43" spans="1:5" ht="15.95" customHeight="1" x14ac:dyDescent="0.2">
      <c r="A43" s="52">
        <v>8.25</v>
      </c>
      <c r="B43" s="42">
        <v>133.75</v>
      </c>
      <c r="C43" s="42"/>
      <c r="D43" s="49">
        <f t="shared" si="0"/>
        <v>-67865.790000000008</v>
      </c>
      <c r="E43" s="43" t="s">
        <v>29</v>
      </c>
    </row>
    <row r="44" spans="1:5" ht="15.95" customHeight="1" x14ac:dyDescent="0.2">
      <c r="A44" s="52">
        <v>8.2799999999999994</v>
      </c>
      <c r="B44" s="42">
        <v>1168.2</v>
      </c>
      <c r="C44" s="42"/>
      <c r="D44" s="49">
        <f t="shared" si="0"/>
        <v>-66697.590000000011</v>
      </c>
      <c r="E44" s="43" t="s">
        <v>30</v>
      </c>
    </row>
    <row r="45" spans="1:5" ht="15.95" customHeight="1" x14ac:dyDescent="0.2">
      <c r="A45" s="53" t="s">
        <v>87</v>
      </c>
      <c r="B45" s="54">
        <v>15.39</v>
      </c>
      <c r="C45" s="54"/>
      <c r="D45" s="55">
        <f t="shared" si="0"/>
        <v>-66682.200000000012</v>
      </c>
      <c r="E45" s="56" t="s">
        <v>35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1" workbookViewId="0">
      <selection activeCell="H21" sqref="H21"/>
    </sheetView>
  </sheetViews>
  <sheetFormatPr defaultColWidth="9" defaultRowHeight="16.5" x14ac:dyDescent="0.2"/>
  <cols>
    <col min="1" max="1" width="5.375" style="22" customWidth="1"/>
    <col min="2" max="2" width="8.375" style="22" customWidth="1"/>
    <col min="3" max="3" width="9.375" style="22" customWidth="1"/>
    <col min="4" max="4" width="11.625" style="23" customWidth="1"/>
    <col min="5" max="5" width="50.75" style="22" customWidth="1"/>
    <col min="6" max="16384" width="9" style="22"/>
  </cols>
  <sheetData>
    <row r="1" spans="1:5" ht="33.75" customHeight="1" x14ac:dyDescent="0.2">
      <c r="A1" s="230" t="s">
        <v>0</v>
      </c>
      <c r="B1" s="230"/>
      <c r="C1" s="230"/>
      <c r="D1" s="232"/>
      <c r="E1" s="230"/>
    </row>
    <row r="2" spans="1:5" ht="21.95" customHeight="1" x14ac:dyDescent="0.2">
      <c r="A2" s="24" t="s">
        <v>1</v>
      </c>
      <c r="B2" s="25" t="s">
        <v>3</v>
      </c>
      <c r="C2" s="25" t="s">
        <v>4</v>
      </c>
      <c r="D2" s="25" t="s">
        <v>5</v>
      </c>
      <c r="E2" s="26" t="s">
        <v>79</v>
      </c>
    </row>
    <row r="3" spans="1:5" ht="21.95" customHeight="1" x14ac:dyDescent="0.2">
      <c r="A3" s="27" t="s">
        <v>178</v>
      </c>
      <c r="B3" s="28"/>
      <c r="C3" s="28"/>
      <c r="D3" s="29">
        <v>7031.41</v>
      </c>
      <c r="E3" s="30" t="s">
        <v>179</v>
      </c>
    </row>
    <row r="4" spans="1:5" ht="21.95" customHeight="1" x14ac:dyDescent="0.2">
      <c r="A4" s="31" t="s">
        <v>176</v>
      </c>
      <c r="B4" s="32"/>
      <c r="C4" s="32">
        <f>1206+8.6+4.5+5</f>
        <v>1224.0999999999999</v>
      </c>
      <c r="D4" s="25">
        <f>D3+B4-C4</f>
        <v>5807.3099999999995</v>
      </c>
      <c r="E4" s="33" t="s">
        <v>180</v>
      </c>
    </row>
    <row r="5" spans="1:5" ht="21.95" customHeight="1" x14ac:dyDescent="0.2">
      <c r="A5" s="27" t="s">
        <v>176</v>
      </c>
      <c r="B5" s="28">
        <v>1095</v>
      </c>
      <c r="C5" s="28"/>
      <c r="D5" s="29">
        <f t="shared" ref="D5:D44" si="0">D4+B5-C5</f>
        <v>6902.3099999999995</v>
      </c>
      <c r="E5" s="34" t="s">
        <v>181</v>
      </c>
    </row>
    <row r="6" spans="1:5" ht="21.95" customHeight="1" x14ac:dyDescent="0.2">
      <c r="A6" s="31" t="s">
        <v>177</v>
      </c>
      <c r="B6" s="35"/>
      <c r="C6" s="35">
        <v>2461.13</v>
      </c>
      <c r="D6" s="25">
        <f t="shared" si="0"/>
        <v>4441.1799999999994</v>
      </c>
      <c r="E6" s="36" t="s">
        <v>104</v>
      </c>
    </row>
    <row r="7" spans="1:5" ht="21.95" customHeight="1" x14ac:dyDescent="0.2">
      <c r="A7" s="37" t="s">
        <v>177</v>
      </c>
      <c r="B7" s="38"/>
      <c r="C7" s="39">
        <v>380</v>
      </c>
      <c r="D7" s="40">
        <f t="shared" si="0"/>
        <v>4061.1799999999994</v>
      </c>
      <c r="E7" s="41" t="s">
        <v>130</v>
      </c>
    </row>
    <row r="8" spans="1:5" ht="21.95" customHeight="1" x14ac:dyDescent="0.2">
      <c r="A8" s="37" t="s">
        <v>177</v>
      </c>
      <c r="B8" s="42"/>
      <c r="C8" s="42">
        <f>2554.97+18.06</f>
        <v>2573.0299999999997</v>
      </c>
      <c r="D8" s="40">
        <f t="shared" si="0"/>
        <v>1488.1499999999996</v>
      </c>
      <c r="E8" s="43" t="s">
        <v>161</v>
      </c>
    </row>
    <row r="9" spans="1:5" ht="21.95" customHeight="1" x14ac:dyDescent="0.2">
      <c r="A9" s="37" t="s">
        <v>177</v>
      </c>
      <c r="B9" s="42"/>
      <c r="C9" s="42">
        <v>14.4</v>
      </c>
      <c r="D9" s="40">
        <f t="shared" si="0"/>
        <v>1473.7499999999995</v>
      </c>
      <c r="E9" s="44" t="s">
        <v>129</v>
      </c>
    </row>
    <row r="10" spans="1:5" ht="21.95" customHeight="1" x14ac:dyDescent="0.2">
      <c r="A10" s="45" t="s">
        <v>177</v>
      </c>
      <c r="B10" s="46"/>
      <c r="C10" s="46">
        <v>84</v>
      </c>
      <c r="D10" s="47">
        <f t="shared" si="0"/>
        <v>1389.7499999999995</v>
      </c>
      <c r="E10" s="48" t="s">
        <v>123</v>
      </c>
    </row>
    <row r="11" spans="1:5" ht="21.95" customHeight="1" x14ac:dyDescent="0.2">
      <c r="A11" s="37" t="s">
        <v>169</v>
      </c>
      <c r="B11" s="42">
        <v>84.3</v>
      </c>
      <c r="C11" s="42"/>
      <c r="D11" s="40">
        <f t="shared" si="0"/>
        <v>1474.0499999999995</v>
      </c>
      <c r="E11" s="43" t="s">
        <v>17</v>
      </c>
    </row>
    <row r="12" spans="1:5" ht="21.95" customHeight="1" x14ac:dyDescent="0.2">
      <c r="A12" s="37" t="s">
        <v>169</v>
      </c>
      <c r="B12" s="42"/>
      <c r="C12" s="42">
        <v>84.3</v>
      </c>
      <c r="D12" s="40">
        <f t="shared" si="0"/>
        <v>1389.7499999999995</v>
      </c>
      <c r="E12" s="43" t="s">
        <v>18</v>
      </c>
    </row>
    <row r="13" spans="1:5" ht="21.95" customHeight="1" x14ac:dyDescent="0.2">
      <c r="A13" s="37" t="s">
        <v>165</v>
      </c>
      <c r="B13" s="42">
        <v>2304.11</v>
      </c>
      <c r="C13" s="42"/>
      <c r="D13" s="40">
        <f t="shared" si="0"/>
        <v>3693.8599999999997</v>
      </c>
      <c r="E13" s="43" t="s">
        <v>170</v>
      </c>
    </row>
    <row r="14" spans="1:5" ht="21.95" customHeight="1" x14ac:dyDescent="0.2">
      <c r="A14" s="37" t="s">
        <v>165</v>
      </c>
      <c r="B14" s="42">
        <v>300.47000000000003</v>
      </c>
      <c r="C14" s="42"/>
      <c r="D14" s="40">
        <f t="shared" si="0"/>
        <v>3994.33</v>
      </c>
      <c r="E14" s="43" t="s">
        <v>167</v>
      </c>
    </row>
    <row r="15" spans="1:5" ht="21.95" customHeight="1" x14ac:dyDescent="0.2">
      <c r="A15" s="37" t="s">
        <v>165</v>
      </c>
      <c r="B15" s="42">
        <v>93.12</v>
      </c>
      <c r="C15" s="42"/>
      <c r="D15" s="40">
        <f t="shared" si="0"/>
        <v>4087.45</v>
      </c>
      <c r="E15" s="43" t="s">
        <v>172</v>
      </c>
    </row>
    <row r="16" spans="1:5" ht="21.95" customHeight="1" x14ac:dyDescent="0.2">
      <c r="A16" s="37" t="s">
        <v>146</v>
      </c>
      <c r="B16" s="42">
        <v>452.1</v>
      </c>
      <c r="C16" s="42"/>
      <c r="D16" s="40">
        <f t="shared" si="0"/>
        <v>4539.55</v>
      </c>
      <c r="E16" s="43" t="s">
        <v>159</v>
      </c>
    </row>
    <row r="17" spans="1:5" ht="21.95" customHeight="1" x14ac:dyDescent="0.2">
      <c r="A17" s="37" t="s">
        <v>147</v>
      </c>
      <c r="B17" s="42"/>
      <c r="C17" s="42">
        <v>300</v>
      </c>
      <c r="D17" s="40">
        <f t="shared" si="0"/>
        <v>4239.55</v>
      </c>
      <c r="E17" s="43" t="s">
        <v>23</v>
      </c>
    </row>
    <row r="18" spans="1:5" ht="21.95" customHeight="1" x14ac:dyDescent="0.2">
      <c r="A18" s="37" t="s">
        <v>138</v>
      </c>
      <c r="B18" s="42">
        <v>17.8</v>
      </c>
      <c r="C18" s="42"/>
      <c r="D18" s="40">
        <f t="shared" si="0"/>
        <v>4257.3500000000004</v>
      </c>
      <c r="E18" s="43" t="s">
        <v>17</v>
      </c>
    </row>
    <row r="19" spans="1:5" ht="21.95" customHeight="1" x14ac:dyDescent="0.2">
      <c r="A19" s="37" t="s">
        <v>138</v>
      </c>
      <c r="B19" s="42"/>
      <c r="C19" s="42">
        <v>17.8</v>
      </c>
      <c r="D19" s="40">
        <f t="shared" si="0"/>
        <v>4239.55</v>
      </c>
      <c r="E19" s="43" t="s">
        <v>18</v>
      </c>
    </row>
    <row r="20" spans="1:5" ht="21.95" customHeight="1" x14ac:dyDescent="0.2">
      <c r="A20" s="37" t="s">
        <v>134</v>
      </c>
      <c r="B20" s="42">
        <v>183.86</v>
      </c>
      <c r="C20" s="42"/>
      <c r="D20" s="40">
        <f t="shared" si="0"/>
        <v>4423.41</v>
      </c>
      <c r="E20" s="43" t="s">
        <v>40</v>
      </c>
    </row>
    <row r="21" spans="1:5" ht="21.95" customHeight="1" x14ac:dyDescent="0.2">
      <c r="A21" s="37" t="s">
        <v>134</v>
      </c>
      <c r="B21" s="42"/>
      <c r="C21" s="42">
        <v>10420.870000000001</v>
      </c>
      <c r="D21" s="49">
        <f t="shared" si="0"/>
        <v>-5997.4600000000009</v>
      </c>
      <c r="E21" s="43" t="s">
        <v>140</v>
      </c>
    </row>
    <row r="22" spans="1:5" ht="21.95" customHeight="1" x14ac:dyDescent="0.2">
      <c r="A22" s="37" t="s">
        <v>127</v>
      </c>
      <c r="B22" s="42"/>
      <c r="C22" s="42">
        <v>20225</v>
      </c>
      <c r="D22" s="49">
        <f t="shared" si="0"/>
        <v>-26222.46</v>
      </c>
      <c r="E22" s="43" t="s">
        <v>136</v>
      </c>
    </row>
    <row r="23" spans="1:5" ht="21.95" customHeight="1" x14ac:dyDescent="0.2">
      <c r="A23" s="45" t="s">
        <v>127</v>
      </c>
      <c r="B23" s="46"/>
      <c r="C23" s="46">
        <v>13800</v>
      </c>
      <c r="D23" s="50">
        <f t="shared" si="0"/>
        <v>-40022.46</v>
      </c>
      <c r="E23" s="51" t="s">
        <v>26</v>
      </c>
    </row>
    <row r="24" spans="1:5" ht="21.95" customHeight="1" x14ac:dyDescent="0.2">
      <c r="A24" s="37" t="s">
        <v>127</v>
      </c>
      <c r="B24" s="42">
        <v>134.33000000000001</v>
      </c>
      <c r="C24" s="42"/>
      <c r="D24" s="49">
        <f t="shared" si="0"/>
        <v>-39888.129999999997</v>
      </c>
      <c r="E24" s="43" t="s">
        <v>29</v>
      </c>
    </row>
    <row r="25" spans="1:5" ht="21.95" customHeight="1" x14ac:dyDescent="0.2">
      <c r="A25" s="37" t="s">
        <v>114</v>
      </c>
      <c r="B25" s="42">
        <v>346.5</v>
      </c>
      <c r="C25" s="42"/>
      <c r="D25" s="49">
        <f t="shared" si="0"/>
        <v>-39541.629999999997</v>
      </c>
      <c r="E25" s="43" t="s">
        <v>131</v>
      </c>
    </row>
    <row r="26" spans="1:5" ht="21.95" customHeight="1" x14ac:dyDescent="0.2">
      <c r="A26" s="37" t="s">
        <v>162</v>
      </c>
      <c r="B26" s="42">
        <f>888.86*2</f>
        <v>1777.72</v>
      </c>
      <c r="C26" s="42"/>
      <c r="D26" s="49">
        <f t="shared" si="0"/>
        <v>-37763.909999999996</v>
      </c>
      <c r="E26" s="43" t="s">
        <v>121</v>
      </c>
    </row>
    <row r="27" spans="1:5" ht="21.95" customHeight="1" x14ac:dyDescent="0.2">
      <c r="A27" s="37" t="s">
        <v>163</v>
      </c>
      <c r="B27" s="42">
        <v>1848.96</v>
      </c>
      <c r="C27" s="42"/>
      <c r="D27" s="49">
        <f t="shared" si="0"/>
        <v>-35914.949999999997</v>
      </c>
      <c r="E27" s="43" t="s">
        <v>122</v>
      </c>
    </row>
    <row r="28" spans="1:5" ht="21.95" customHeight="1" x14ac:dyDescent="0.2">
      <c r="A28" s="37" t="s">
        <v>108</v>
      </c>
      <c r="B28" s="42"/>
      <c r="C28" s="42">
        <v>30000</v>
      </c>
      <c r="D28" s="49">
        <f t="shared" si="0"/>
        <v>-65914.95</v>
      </c>
      <c r="E28" s="43" t="s">
        <v>164</v>
      </c>
    </row>
    <row r="29" spans="1:5" ht="21.95" customHeight="1" x14ac:dyDescent="0.2">
      <c r="A29" s="52">
        <v>8.1</v>
      </c>
      <c r="B29" s="42">
        <v>473.15</v>
      </c>
      <c r="C29" s="42"/>
      <c r="D29" s="49">
        <f t="shared" si="0"/>
        <v>-65441.799999999996</v>
      </c>
      <c r="E29" s="43" t="s">
        <v>102</v>
      </c>
    </row>
    <row r="30" spans="1:5" ht="21.95" customHeight="1" x14ac:dyDescent="0.2">
      <c r="A30" s="52">
        <v>8.3000000000000007</v>
      </c>
      <c r="B30" s="42"/>
      <c r="C30" s="42">
        <v>2414.62</v>
      </c>
      <c r="D30" s="49">
        <f t="shared" si="0"/>
        <v>-67856.42</v>
      </c>
      <c r="E30" s="43" t="s">
        <v>98</v>
      </c>
    </row>
    <row r="31" spans="1:5" ht="21.95" customHeight="1" x14ac:dyDescent="0.2">
      <c r="A31" s="52">
        <v>8.3000000000000007</v>
      </c>
      <c r="B31" s="42">
        <v>932.4</v>
      </c>
      <c r="C31" s="42"/>
      <c r="D31" s="49">
        <f t="shared" si="0"/>
        <v>-66924.02</v>
      </c>
      <c r="E31" s="43" t="s">
        <v>100</v>
      </c>
    </row>
    <row r="32" spans="1:5" ht="21.95" customHeight="1" x14ac:dyDescent="0.2">
      <c r="A32" s="52">
        <v>8.3000000000000007</v>
      </c>
      <c r="B32" s="42"/>
      <c r="C32" s="42">
        <v>932.4</v>
      </c>
      <c r="D32" s="49">
        <f t="shared" si="0"/>
        <v>-67856.42</v>
      </c>
      <c r="E32" s="43" t="s">
        <v>119</v>
      </c>
    </row>
    <row r="33" spans="1:5" ht="21.95" customHeight="1" x14ac:dyDescent="0.2">
      <c r="A33" s="52">
        <v>8.6</v>
      </c>
      <c r="B33" s="42"/>
      <c r="C33" s="42">
        <v>50</v>
      </c>
      <c r="D33" s="49">
        <f t="shared" si="0"/>
        <v>-67906.42</v>
      </c>
      <c r="E33" s="43" t="s">
        <v>90</v>
      </c>
    </row>
    <row r="34" spans="1:5" ht="21.95" customHeight="1" x14ac:dyDescent="0.2">
      <c r="A34" s="52">
        <v>8.6999999999999993</v>
      </c>
      <c r="B34" s="42"/>
      <c r="C34" s="42">
        <v>555.30999999999995</v>
      </c>
      <c r="D34" s="49">
        <f t="shared" si="0"/>
        <v>-68461.73</v>
      </c>
      <c r="E34" s="43" t="s">
        <v>96</v>
      </c>
    </row>
    <row r="35" spans="1:5" ht="21.95" customHeight="1" x14ac:dyDescent="0.2">
      <c r="A35" s="52">
        <v>8.17</v>
      </c>
      <c r="B35" s="42"/>
      <c r="C35" s="42">
        <v>439.77</v>
      </c>
      <c r="D35" s="49">
        <f t="shared" si="0"/>
        <v>-68901.5</v>
      </c>
      <c r="E35" s="43" t="s">
        <v>16</v>
      </c>
    </row>
    <row r="36" spans="1:5" ht="21.95" customHeight="1" x14ac:dyDescent="0.2">
      <c r="A36" s="52">
        <v>8.17</v>
      </c>
      <c r="B36" s="42">
        <v>83.97</v>
      </c>
      <c r="C36" s="42"/>
      <c r="D36" s="49">
        <f t="shared" si="0"/>
        <v>-68817.53</v>
      </c>
      <c r="E36" s="43" t="s">
        <v>17</v>
      </c>
    </row>
    <row r="37" spans="1:5" ht="21.95" customHeight="1" x14ac:dyDescent="0.2">
      <c r="A37" s="52">
        <v>8.17</v>
      </c>
      <c r="B37" s="42"/>
      <c r="C37" s="42">
        <v>83.97</v>
      </c>
      <c r="D37" s="49">
        <f t="shared" si="0"/>
        <v>-68901.5</v>
      </c>
      <c r="E37" s="43" t="s">
        <v>18</v>
      </c>
    </row>
    <row r="38" spans="1:5" ht="21.95" customHeight="1" x14ac:dyDescent="0.2">
      <c r="A38" s="52">
        <v>8.2100000000000009</v>
      </c>
      <c r="B38" s="42"/>
      <c r="C38" s="42">
        <v>300</v>
      </c>
      <c r="D38" s="49">
        <f t="shared" si="0"/>
        <v>-69201.5</v>
      </c>
      <c r="E38" s="43" t="s">
        <v>23</v>
      </c>
    </row>
    <row r="39" spans="1:5" ht="21.95" customHeight="1" x14ac:dyDescent="0.2">
      <c r="A39" s="52">
        <v>8.23</v>
      </c>
      <c r="B39" s="42">
        <v>17.920000000000002</v>
      </c>
      <c r="C39" s="42"/>
      <c r="D39" s="49">
        <f t="shared" si="0"/>
        <v>-69183.58</v>
      </c>
      <c r="E39" s="43" t="s">
        <v>17</v>
      </c>
    </row>
    <row r="40" spans="1:5" ht="21.95" customHeight="1" x14ac:dyDescent="0.2">
      <c r="A40" s="52">
        <v>8.23</v>
      </c>
      <c r="B40" s="42"/>
      <c r="C40" s="42">
        <v>17.920000000000002</v>
      </c>
      <c r="D40" s="49">
        <f t="shared" si="0"/>
        <v>-69201.5</v>
      </c>
      <c r="E40" s="43" t="s">
        <v>18</v>
      </c>
    </row>
    <row r="41" spans="1:5" ht="21.95" customHeight="1" x14ac:dyDescent="0.2">
      <c r="A41" s="52">
        <v>8.25</v>
      </c>
      <c r="B41" s="42">
        <v>10.65</v>
      </c>
      <c r="C41" s="42"/>
      <c r="D41" s="49">
        <f t="shared" si="0"/>
        <v>-69190.850000000006</v>
      </c>
      <c r="E41" s="43" t="s">
        <v>27</v>
      </c>
    </row>
    <row r="42" spans="1:5" ht="21.95" customHeight="1" x14ac:dyDescent="0.2">
      <c r="A42" s="52">
        <v>8.25</v>
      </c>
      <c r="B42" s="42">
        <v>133.75</v>
      </c>
      <c r="C42" s="42"/>
      <c r="D42" s="49">
        <f t="shared" si="0"/>
        <v>-69057.100000000006</v>
      </c>
      <c r="E42" s="43" t="s">
        <v>29</v>
      </c>
    </row>
    <row r="43" spans="1:5" ht="21.95" customHeight="1" x14ac:dyDescent="0.2">
      <c r="A43" s="52">
        <v>8.2799999999999994</v>
      </c>
      <c r="B43" s="42">
        <v>1168.2</v>
      </c>
      <c r="C43" s="42"/>
      <c r="D43" s="49">
        <f t="shared" si="0"/>
        <v>-67888.900000000009</v>
      </c>
      <c r="E43" s="43" t="s">
        <v>30</v>
      </c>
    </row>
    <row r="44" spans="1:5" ht="21.95" customHeight="1" x14ac:dyDescent="0.2">
      <c r="A44" s="53" t="s">
        <v>87</v>
      </c>
      <c r="B44" s="54">
        <v>15.39</v>
      </c>
      <c r="C44" s="54"/>
      <c r="D44" s="55">
        <f t="shared" si="0"/>
        <v>-67873.510000000009</v>
      </c>
      <c r="E44" s="56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Normal="100" zoomScaleSheetLayoutView="100" workbookViewId="0">
      <selection activeCell="E5" sqref="E5"/>
    </sheetView>
  </sheetViews>
  <sheetFormatPr defaultColWidth="9" defaultRowHeight="14.25" x14ac:dyDescent="0.2"/>
  <cols>
    <col min="1" max="1" width="5.375" customWidth="1"/>
    <col min="2" max="2" width="8.375" customWidth="1"/>
    <col min="3" max="3" width="9.375" customWidth="1"/>
    <col min="4" max="4" width="11.625" style="20" customWidth="1"/>
    <col min="5" max="5" width="50.7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183</v>
      </c>
      <c r="B3" s="7"/>
      <c r="C3" s="7"/>
      <c r="D3" s="11">
        <v>7031.41</v>
      </c>
      <c r="E3" s="15" t="s">
        <v>179</v>
      </c>
    </row>
    <row r="4" spans="1:5" ht="21.95" customHeight="1" x14ac:dyDescent="0.2">
      <c r="A4" s="8" t="s">
        <v>178</v>
      </c>
      <c r="B4" s="15"/>
      <c r="C4" s="15">
        <v>2461.13</v>
      </c>
      <c r="D4" s="11">
        <f t="shared" ref="D4:D42" si="0">D3+B4-C4</f>
        <v>4570.28</v>
      </c>
      <c r="E4" s="15" t="s">
        <v>104</v>
      </c>
    </row>
    <row r="5" spans="1:5" ht="21.95" customHeight="1" x14ac:dyDescent="0.2">
      <c r="A5" s="8" t="s">
        <v>178</v>
      </c>
      <c r="B5" s="15"/>
      <c r="C5" s="16">
        <v>380</v>
      </c>
      <c r="D5" s="11">
        <f t="shared" si="0"/>
        <v>4190.28</v>
      </c>
      <c r="E5" s="15" t="s">
        <v>130</v>
      </c>
    </row>
    <row r="6" spans="1:5" ht="21.95" customHeight="1" x14ac:dyDescent="0.2">
      <c r="A6" s="8" t="s">
        <v>178</v>
      </c>
      <c r="B6" s="7"/>
      <c r="C6" s="7">
        <f>2554.97+18.06</f>
        <v>2573.0299999999997</v>
      </c>
      <c r="D6" s="11">
        <f t="shared" si="0"/>
        <v>1617.25</v>
      </c>
      <c r="E6" s="7" t="s">
        <v>161</v>
      </c>
    </row>
    <row r="7" spans="1:5" ht="21.95" customHeight="1" x14ac:dyDescent="0.2">
      <c r="A7" s="8" t="s">
        <v>176</v>
      </c>
      <c r="B7" s="7"/>
      <c r="C7" s="7">
        <f>1206+8.6+4.5</f>
        <v>1219.0999999999999</v>
      </c>
      <c r="D7" s="11">
        <f t="shared" si="0"/>
        <v>398.15000000000009</v>
      </c>
      <c r="E7" s="7" t="s">
        <v>184</v>
      </c>
    </row>
    <row r="8" spans="1:5" ht="21.95" customHeight="1" x14ac:dyDescent="0.2">
      <c r="A8" s="8" t="s">
        <v>176</v>
      </c>
      <c r="B8" s="7">
        <v>1095</v>
      </c>
      <c r="C8" s="7"/>
      <c r="D8" s="11">
        <f t="shared" si="0"/>
        <v>1493.15</v>
      </c>
      <c r="E8" s="7" t="s">
        <v>181</v>
      </c>
    </row>
    <row r="9" spans="1:5" ht="21.95" customHeight="1" x14ac:dyDescent="0.2">
      <c r="A9" s="8" t="s">
        <v>177</v>
      </c>
      <c r="B9" s="7"/>
      <c r="C9" s="7">
        <v>14.4</v>
      </c>
      <c r="D9" s="11">
        <f t="shared" si="0"/>
        <v>1478.75</v>
      </c>
      <c r="E9" s="21" t="s">
        <v>185</v>
      </c>
    </row>
    <row r="10" spans="1:5" ht="21.95" customHeight="1" x14ac:dyDescent="0.2">
      <c r="A10" s="8" t="s">
        <v>169</v>
      </c>
      <c r="B10" s="7">
        <v>84.3</v>
      </c>
      <c r="C10" s="7"/>
      <c r="D10" s="11">
        <f t="shared" si="0"/>
        <v>1563.05</v>
      </c>
      <c r="E10" s="7" t="s">
        <v>17</v>
      </c>
    </row>
    <row r="11" spans="1:5" ht="21.95" customHeight="1" x14ac:dyDescent="0.2">
      <c r="A11" s="8" t="s">
        <v>169</v>
      </c>
      <c r="B11" s="7"/>
      <c r="C11" s="7">
        <v>84.3</v>
      </c>
      <c r="D11" s="11">
        <f t="shared" si="0"/>
        <v>1478.75</v>
      </c>
      <c r="E11" s="7" t="s">
        <v>18</v>
      </c>
    </row>
    <row r="12" spans="1:5" ht="21.95" customHeight="1" x14ac:dyDescent="0.2">
      <c r="A12" s="8" t="s">
        <v>165</v>
      </c>
      <c r="B12" s="7">
        <v>2304.11</v>
      </c>
      <c r="C12" s="7"/>
      <c r="D12" s="11">
        <f t="shared" si="0"/>
        <v>3782.86</v>
      </c>
      <c r="E12" s="7" t="s">
        <v>170</v>
      </c>
    </row>
    <row r="13" spans="1:5" ht="21.95" customHeight="1" x14ac:dyDescent="0.2">
      <c r="A13" s="8" t="s">
        <v>165</v>
      </c>
      <c r="B13" s="7">
        <v>300.47000000000003</v>
      </c>
      <c r="C13" s="7"/>
      <c r="D13" s="11">
        <f t="shared" si="0"/>
        <v>4083.33</v>
      </c>
      <c r="E13" s="7" t="s">
        <v>167</v>
      </c>
    </row>
    <row r="14" spans="1:5" ht="21.95" customHeight="1" x14ac:dyDescent="0.2">
      <c r="A14" s="8" t="s">
        <v>165</v>
      </c>
      <c r="B14" s="7">
        <v>93.12</v>
      </c>
      <c r="C14" s="7"/>
      <c r="D14" s="11">
        <f t="shared" si="0"/>
        <v>4176.45</v>
      </c>
      <c r="E14" s="7" t="s">
        <v>172</v>
      </c>
    </row>
    <row r="15" spans="1:5" ht="21.95" customHeight="1" x14ac:dyDescent="0.2">
      <c r="A15" s="8" t="s">
        <v>146</v>
      </c>
      <c r="B15" s="7">
        <v>452.1</v>
      </c>
      <c r="C15" s="7"/>
      <c r="D15" s="11">
        <f t="shared" si="0"/>
        <v>4628.55</v>
      </c>
      <c r="E15" s="7" t="s">
        <v>159</v>
      </c>
    </row>
    <row r="16" spans="1:5" ht="21.95" customHeight="1" x14ac:dyDescent="0.2">
      <c r="A16" s="8" t="s">
        <v>147</v>
      </c>
      <c r="B16" s="7"/>
      <c r="C16" s="7">
        <v>300</v>
      </c>
      <c r="D16" s="11">
        <f t="shared" si="0"/>
        <v>4328.55</v>
      </c>
      <c r="E16" s="7" t="s">
        <v>23</v>
      </c>
    </row>
    <row r="17" spans="1:5" ht="21.95" customHeight="1" x14ac:dyDescent="0.2">
      <c r="A17" s="8" t="s">
        <v>138</v>
      </c>
      <c r="B17" s="7">
        <v>17.8</v>
      </c>
      <c r="C17" s="7"/>
      <c r="D17" s="11">
        <f t="shared" si="0"/>
        <v>4346.3500000000004</v>
      </c>
      <c r="E17" s="7" t="s">
        <v>17</v>
      </c>
    </row>
    <row r="18" spans="1:5" ht="21.95" customHeight="1" x14ac:dyDescent="0.2">
      <c r="A18" s="8" t="s">
        <v>138</v>
      </c>
      <c r="B18" s="7"/>
      <c r="C18" s="7">
        <v>17.8</v>
      </c>
      <c r="D18" s="11">
        <f t="shared" si="0"/>
        <v>4328.55</v>
      </c>
      <c r="E18" s="7" t="s">
        <v>18</v>
      </c>
    </row>
    <row r="19" spans="1:5" ht="21.95" customHeight="1" x14ac:dyDescent="0.2">
      <c r="A19" s="8" t="s">
        <v>134</v>
      </c>
      <c r="B19" s="7">
        <v>183.86</v>
      </c>
      <c r="C19" s="7"/>
      <c r="D19" s="11">
        <f t="shared" si="0"/>
        <v>4512.41</v>
      </c>
      <c r="E19" s="7" t="s">
        <v>40</v>
      </c>
    </row>
    <row r="20" spans="1:5" ht="21.95" customHeight="1" x14ac:dyDescent="0.2">
      <c r="A20" s="8" t="s">
        <v>134</v>
      </c>
      <c r="B20" s="7"/>
      <c r="C20" s="7">
        <v>10420.870000000001</v>
      </c>
      <c r="D20" s="11">
        <f t="shared" si="0"/>
        <v>-5908.4600000000009</v>
      </c>
      <c r="E20" s="7" t="s">
        <v>140</v>
      </c>
    </row>
    <row r="21" spans="1:5" ht="21.95" customHeight="1" x14ac:dyDescent="0.2">
      <c r="A21" s="8" t="s">
        <v>127</v>
      </c>
      <c r="B21" s="7"/>
      <c r="C21" s="7">
        <v>20225</v>
      </c>
      <c r="D21" s="11">
        <f t="shared" si="0"/>
        <v>-26133.46</v>
      </c>
      <c r="E21" s="7" t="s">
        <v>136</v>
      </c>
    </row>
    <row r="22" spans="1:5" ht="21.95" customHeight="1" x14ac:dyDescent="0.2">
      <c r="A22" s="8" t="s">
        <v>127</v>
      </c>
      <c r="B22" s="7">
        <v>134.33000000000001</v>
      </c>
      <c r="C22" s="7"/>
      <c r="D22" s="11">
        <f t="shared" si="0"/>
        <v>-25999.129999999997</v>
      </c>
      <c r="E22" s="7" t="s">
        <v>29</v>
      </c>
    </row>
    <row r="23" spans="1:5" ht="21.95" customHeight="1" x14ac:dyDescent="0.2">
      <c r="A23" s="8" t="s">
        <v>114</v>
      </c>
      <c r="B23" s="7">
        <v>346.5</v>
      </c>
      <c r="C23" s="7"/>
      <c r="D23" s="11">
        <f t="shared" si="0"/>
        <v>-25652.629999999997</v>
      </c>
      <c r="E23" s="7" t="s">
        <v>131</v>
      </c>
    </row>
    <row r="24" spans="1:5" ht="21.95" customHeight="1" x14ac:dyDescent="0.2">
      <c r="A24" s="8" t="s">
        <v>162</v>
      </c>
      <c r="B24" s="7">
        <f>888.86*2</f>
        <v>1777.72</v>
      </c>
      <c r="C24" s="7"/>
      <c r="D24" s="11">
        <f t="shared" si="0"/>
        <v>-23874.909999999996</v>
      </c>
      <c r="E24" s="7" t="s">
        <v>121</v>
      </c>
    </row>
    <row r="25" spans="1:5" ht="21.95" customHeight="1" x14ac:dyDescent="0.2">
      <c r="A25" s="8" t="s">
        <v>163</v>
      </c>
      <c r="B25" s="7">
        <v>1848.96</v>
      </c>
      <c r="C25" s="7"/>
      <c r="D25" s="11">
        <f t="shared" si="0"/>
        <v>-22025.949999999997</v>
      </c>
      <c r="E25" s="7" t="s">
        <v>122</v>
      </c>
    </row>
    <row r="26" spans="1:5" ht="21.95" customHeight="1" x14ac:dyDescent="0.2">
      <c r="A26" s="8" t="s">
        <v>108</v>
      </c>
      <c r="B26" s="7"/>
      <c r="C26" s="7">
        <v>30000</v>
      </c>
      <c r="D26" s="11">
        <f t="shared" si="0"/>
        <v>-52025.95</v>
      </c>
      <c r="E26" s="7" t="s">
        <v>164</v>
      </c>
    </row>
    <row r="27" spans="1:5" ht="21.95" customHeight="1" x14ac:dyDescent="0.2">
      <c r="A27" s="4">
        <v>8.1</v>
      </c>
      <c r="B27" s="7">
        <v>473.15</v>
      </c>
      <c r="C27" s="7"/>
      <c r="D27" s="11">
        <f t="shared" si="0"/>
        <v>-51552.799999999996</v>
      </c>
      <c r="E27" s="7" t="s">
        <v>102</v>
      </c>
    </row>
    <row r="28" spans="1:5" ht="21.95" customHeight="1" x14ac:dyDescent="0.2">
      <c r="A28" s="4">
        <v>8.3000000000000007</v>
      </c>
      <c r="B28" s="7"/>
      <c r="C28" s="7">
        <v>2414.62</v>
      </c>
      <c r="D28" s="11">
        <f t="shared" si="0"/>
        <v>-53967.42</v>
      </c>
      <c r="E28" s="7" t="s">
        <v>98</v>
      </c>
    </row>
    <row r="29" spans="1:5" ht="21.95" customHeight="1" x14ac:dyDescent="0.2">
      <c r="A29" s="4">
        <v>8.3000000000000007</v>
      </c>
      <c r="B29" s="7">
        <v>932.4</v>
      </c>
      <c r="C29" s="7"/>
      <c r="D29" s="11">
        <f t="shared" si="0"/>
        <v>-53035.02</v>
      </c>
      <c r="E29" s="7" t="s">
        <v>100</v>
      </c>
    </row>
    <row r="30" spans="1:5" ht="21.95" customHeight="1" x14ac:dyDescent="0.2">
      <c r="A30" s="4">
        <v>8.3000000000000007</v>
      </c>
      <c r="B30" s="7"/>
      <c r="C30" s="7">
        <v>932.4</v>
      </c>
      <c r="D30" s="11">
        <f t="shared" si="0"/>
        <v>-53967.42</v>
      </c>
      <c r="E30" s="7" t="s">
        <v>119</v>
      </c>
    </row>
    <row r="31" spans="1:5" ht="21.95" customHeight="1" x14ac:dyDescent="0.2">
      <c r="A31" s="4">
        <v>8.6</v>
      </c>
      <c r="B31" s="7"/>
      <c r="C31" s="7">
        <v>50</v>
      </c>
      <c r="D31" s="11">
        <f t="shared" si="0"/>
        <v>-54017.42</v>
      </c>
      <c r="E31" s="7" t="s">
        <v>90</v>
      </c>
    </row>
    <row r="32" spans="1:5" ht="21.95" customHeight="1" x14ac:dyDescent="0.2">
      <c r="A32" s="4">
        <v>8.6999999999999993</v>
      </c>
      <c r="B32" s="7"/>
      <c r="C32" s="7">
        <v>555.30999999999995</v>
      </c>
      <c r="D32" s="11">
        <f t="shared" si="0"/>
        <v>-54572.729999999996</v>
      </c>
      <c r="E32" s="7" t="s">
        <v>96</v>
      </c>
    </row>
    <row r="33" spans="1:5" ht="21.95" customHeight="1" x14ac:dyDescent="0.2">
      <c r="A33" s="4">
        <v>8.17</v>
      </c>
      <c r="B33" s="7"/>
      <c r="C33" s="7">
        <v>439.77</v>
      </c>
      <c r="D33" s="11">
        <f t="shared" si="0"/>
        <v>-55012.499999999993</v>
      </c>
      <c r="E33" s="7" t="s">
        <v>16</v>
      </c>
    </row>
    <row r="34" spans="1:5" ht="21.95" customHeight="1" x14ac:dyDescent="0.2">
      <c r="A34" s="4">
        <v>8.17</v>
      </c>
      <c r="B34" s="7">
        <v>83.97</v>
      </c>
      <c r="C34" s="7"/>
      <c r="D34" s="11">
        <f t="shared" si="0"/>
        <v>-54928.529999999992</v>
      </c>
      <c r="E34" s="7" t="s">
        <v>17</v>
      </c>
    </row>
    <row r="35" spans="1:5" ht="21.95" customHeight="1" x14ac:dyDescent="0.2">
      <c r="A35" s="4">
        <v>8.17</v>
      </c>
      <c r="B35" s="7"/>
      <c r="C35" s="7">
        <v>83.97</v>
      </c>
      <c r="D35" s="11">
        <f t="shared" si="0"/>
        <v>-55012.499999999993</v>
      </c>
      <c r="E35" s="7" t="s">
        <v>18</v>
      </c>
    </row>
    <row r="36" spans="1:5" ht="21.95" customHeight="1" x14ac:dyDescent="0.2">
      <c r="A36" s="4">
        <v>8.2100000000000009</v>
      </c>
      <c r="B36" s="7"/>
      <c r="C36" s="7">
        <v>300</v>
      </c>
      <c r="D36" s="11">
        <f t="shared" si="0"/>
        <v>-55312.499999999993</v>
      </c>
      <c r="E36" s="7" t="s">
        <v>23</v>
      </c>
    </row>
    <row r="37" spans="1:5" ht="21.95" customHeight="1" x14ac:dyDescent="0.2">
      <c r="A37" s="4">
        <v>8.23</v>
      </c>
      <c r="B37" s="7">
        <v>17.920000000000002</v>
      </c>
      <c r="C37" s="7"/>
      <c r="D37" s="11">
        <f t="shared" si="0"/>
        <v>-55294.579999999994</v>
      </c>
      <c r="E37" s="7" t="s">
        <v>17</v>
      </c>
    </row>
    <row r="38" spans="1:5" ht="21.95" customHeight="1" x14ac:dyDescent="0.2">
      <c r="A38" s="4">
        <v>8.23</v>
      </c>
      <c r="B38" s="7"/>
      <c r="C38" s="7">
        <v>17.920000000000002</v>
      </c>
      <c r="D38" s="11">
        <f t="shared" si="0"/>
        <v>-55312.499999999993</v>
      </c>
      <c r="E38" s="7" t="s">
        <v>18</v>
      </c>
    </row>
    <row r="39" spans="1:5" ht="21.95" customHeight="1" x14ac:dyDescent="0.2">
      <c r="A39" s="4">
        <v>8.25</v>
      </c>
      <c r="B39" s="7">
        <v>10.65</v>
      </c>
      <c r="C39" s="7"/>
      <c r="D39" s="11">
        <f t="shared" si="0"/>
        <v>-55301.849999999991</v>
      </c>
      <c r="E39" s="7" t="s">
        <v>27</v>
      </c>
    </row>
    <row r="40" spans="1:5" ht="21.95" customHeight="1" x14ac:dyDescent="0.2">
      <c r="A40" s="4">
        <v>8.25</v>
      </c>
      <c r="B40" s="7">
        <v>133.75</v>
      </c>
      <c r="C40" s="7"/>
      <c r="D40" s="11">
        <f t="shared" si="0"/>
        <v>-55168.099999999991</v>
      </c>
      <c r="E40" s="7" t="s">
        <v>29</v>
      </c>
    </row>
    <row r="41" spans="1:5" ht="21.95" customHeight="1" x14ac:dyDescent="0.2">
      <c r="A41" s="4">
        <v>8.2799999999999994</v>
      </c>
      <c r="B41" s="7">
        <v>1168.2</v>
      </c>
      <c r="C41" s="7"/>
      <c r="D41" s="11">
        <f t="shared" si="0"/>
        <v>-53999.899999999994</v>
      </c>
      <c r="E41" s="7" t="s">
        <v>30</v>
      </c>
    </row>
    <row r="42" spans="1:5" ht="21.95" customHeight="1" x14ac:dyDescent="0.2">
      <c r="A42" s="8" t="s">
        <v>87</v>
      </c>
      <c r="B42" s="7">
        <v>15.39</v>
      </c>
      <c r="C42" s="7"/>
      <c r="D42" s="11">
        <f t="shared" si="0"/>
        <v>-53984.509999999995</v>
      </c>
      <c r="E42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Normal="100" zoomScaleSheetLayoutView="100" workbookViewId="0">
      <selection activeCell="E23" sqref="E23"/>
    </sheetView>
  </sheetViews>
  <sheetFormatPr defaultColWidth="9" defaultRowHeight="14.25" x14ac:dyDescent="0.2"/>
  <cols>
    <col min="1" max="1" width="5.375" customWidth="1"/>
    <col min="2" max="2" width="8.375" customWidth="1"/>
    <col min="3" max="3" width="9.375" customWidth="1"/>
    <col min="4" max="4" width="11.625" style="20" customWidth="1"/>
    <col min="5" max="5" width="50.7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186</v>
      </c>
      <c r="B3" s="7"/>
      <c r="C3" s="7"/>
      <c r="D3" s="11">
        <v>7031.41</v>
      </c>
      <c r="E3" s="15" t="s">
        <v>179</v>
      </c>
    </row>
    <row r="4" spans="1:5" ht="21.95" customHeight="1" x14ac:dyDescent="0.2">
      <c r="A4" s="8" t="s">
        <v>183</v>
      </c>
      <c r="B4" s="15"/>
      <c r="C4" s="15">
        <v>2461.13</v>
      </c>
      <c r="D4" s="11">
        <f t="shared" ref="D4:D42" si="0">D3+B4-C4</f>
        <v>4570.28</v>
      </c>
      <c r="E4" s="15" t="s">
        <v>104</v>
      </c>
    </row>
    <row r="5" spans="1:5" ht="21.95" customHeight="1" x14ac:dyDescent="0.2">
      <c r="A5" s="8" t="s">
        <v>183</v>
      </c>
      <c r="B5" s="15"/>
      <c r="C5" s="16">
        <v>380</v>
      </c>
      <c r="D5" s="11">
        <f t="shared" si="0"/>
        <v>4190.28</v>
      </c>
      <c r="E5" s="15" t="s">
        <v>130</v>
      </c>
    </row>
    <row r="6" spans="1:5" ht="21.95" customHeight="1" x14ac:dyDescent="0.2">
      <c r="A6" s="8" t="s">
        <v>183</v>
      </c>
      <c r="B6" s="7"/>
      <c r="C6" s="7">
        <f>2554.97+18.06</f>
        <v>2573.0299999999997</v>
      </c>
      <c r="D6" s="11">
        <f t="shared" si="0"/>
        <v>1617.25</v>
      </c>
      <c r="E6" s="7" t="s">
        <v>161</v>
      </c>
    </row>
    <row r="7" spans="1:5" ht="21.95" customHeight="1" x14ac:dyDescent="0.2">
      <c r="A7" s="8" t="s">
        <v>178</v>
      </c>
      <c r="B7" s="7"/>
      <c r="C7" s="7">
        <v>1206</v>
      </c>
      <c r="D7" s="11">
        <f t="shared" si="0"/>
        <v>411.25</v>
      </c>
      <c r="E7" s="7" t="s">
        <v>187</v>
      </c>
    </row>
    <row r="8" spans="1:5" ht="21.95" customHeight="1" x14ac:dyDescent="0.2">
      <c r="A8" s="8" t="s">
        <v>176</v>
      </c>
      <c r="B8" s="7">
        <v>1095</v>
      </c>
      <c r="C8" s="7"/>
      <c r="D8" s="11">
        <f t="shared" si="0"/>
        <v>1506.25</v>
      </c>
      <c r="E8" s="7" t="s">
        <v>181</v>
      </c>
    </row>
    <row r="9" spans="1:5" ht="21.95" customHeight="1" x14ac:dyDescent="0.2">
      <c r="A9" s="8" t="s">
        <v>177</v>
      </c>
      <c r="B9" s="7"/>
      <c r="C9" s="7">
        <v>14.4</v>
      </c>
      <c r="D9" s="11">
        <f t="shared" si="0"/>
        <v>1491.85</v>
      </c>
      <c r="E9" s="21" t="s">
        <v>185</v>
      </c>
    </row>
    <row r="10" spans="1:5" ht="21.95" customHeight="1" x14ac:dyDescent="0.2">
      <c r="A10" s="8" t="s">
        <v>169</v>
      </c>
      <c r="B10" s="7">
        <v>84.3</v>
      </c>
      <c r="C10" s="7"/>
      <c r="D10" s="11">
        <f t="shared" si="0"/>
        <v>1576.1499999999999</v>
      </c>
      <c r="E10" s="7" t="s">
        <v>17</v>
      </c>
    </row>
    <row r="11" spans="1:5" ht="21.95" customHeight="1" x14ac:dyDescent="0.2">
      <c r="A11" s="8" t="s">
        <v>169</v>
      </c>
      <c r="B11" s="7"/>
      <c r="C11" s="7">
        <v>84.3</v>
      </c>
      <c r="D11" s="11">
        <f t="shared" si="0"/>
        <v>1491.85</v>
      </c>
      <c r="E11" s="7" t="s">
        <v>18</v>
      </c>
    </row>
    <row r="12" spans="1:5" ht="21.95" customHeight="1" x14ac:dyDescent="0.2">
      <c r="A12" s="8" t="s">
        <v>165</v>
      </c>
      <c r="B12" s="7">
        <v>2304.11</v>
      </c>
      <c r="C12" s="7"/>
      <c r="D12" s="11">
        <f t="shared" si="0"/>
        <v>3795.96</v>
      </c>
      <c r="E12" s="7" t="s">
        <v>170</v>
      </c>
    </row>
    <row r="13" spans="1:5" ht="21.95" customHeight="1" x14ac:dyDescent="0.2">
      <c r="A13" s="8" t="s">
        <v>165</v>
      </c>
      <c r="B13" s="7">
        <v>300.47000000000003</v>
      </c>
      <c r="C13" s="7"/>
      <c r="D13" s="11">
        <f t="shared" si="0"/>
        <v>4096.43</v>
      </c>
      <c r="E13" s="7" t="s">
        <v>167</v>
      </c>
    </row>
    <row r="14" spans="1:5" ht="21.95" customHeight="1" x14ac:dyDescent="0.2">
      <c r="A14" s="8" t="s">
        <v>165</v>
      </c>
      <c r="B14" s="7">
        <v>93.12</v>
      </c>
      <c r="C14" s="7"/>
      <c r="D14" s="11">
        <f t="shared" si="0"/>
        <v>4189.55</v>
      </c>
      <c r="E14" s="7" t="s">
        <v>172</v>
      </c>
    </row>
    <row r="15" spans="1:5" ht="21.95" customHeight="1" x14ac:dyDescent="0.2">
      <c r="A15" s="8" t="s">
        <v>146</v>
      </c>
      <c r="B15" s="7">
        <v>452.1</v>
      </c>
      <c r="C15" s="7"/>
      <c r="D15" s="11">
        <f t="shared" si="0"/>
        <v>4641.6500000000005</v>
      </c>
      <c r="E15" s="7" t="s">
        <v>159</v>
      </c>
    </row>
    <row r="16" spans="1:5" ht="21.95" customHeight="1" x14ac:dyDescent="0.2">
      <c r="A16" s="8" t="s">
        <v>147</v>
      </c>
      <c r="B16" s="7"/>
      <c r="C16" s="7">
        <v>300</v>
      </c>
      <c r="D16" s="11">
        <f t="shared" si="0"/>
        <v>4341.6500000000005</v>
      </c>
      <c r="E16" s="7" t="s">
        <v>23</v>
      </c>
    </row>
    <row r="17" spans="1:5" ht="21.95" customHeight="1" x14ac:dyDescent="0.2">
      <c r="A17" s="8" t="s">
        <v>138</v>
      </c>
      <c r="B17" s="7">
        <v>17.8</v>
      </c>
      <c r="C17" s="7"/>
      <c r="D17" s="11">
        <f t="shared" si="0"/>
        <v>4359.4500000000007</v>
      </c>
      <c r="E17" s="7" t="s">
        <v>17</v>
      </c>
    </row>
    <row r="18" spans="1:5" ht="21.95" customHeight="1" x14ac:dyDescent="0.2">
      <c r="A18" s="8" t="s">
        <v>138</v>
      </c>
      <c r="B18" s="7"/>
      <c r="C18" s="7">
        <v>17.8</v>
      </c>
      <c r="D18" s="11">
        <f t="shared" si="0"/>
        <v>4341.6500000000005</v>
      </c>
      <c r="E18" s="7" t="s">
        <v>18</v>
      </c>
    </row>
    <row r="19" spans="1:5" ht="21.95" customHeight="1" x14ac:dyDescent="0.2">
      <c r="A19" s="8" t="s">
        <v>134</v>
      </c>
      <c r="B19" s="7">
        <v>183.86</v>
      </c>
      <c r="C19" s="7"/>
      <c r="D19" s="11">
        <f t="shared" si="0"/>
        <v>4525.51</v>
      </c>
      <c r="E19" s="7" t="s">
        <v>40</v>
      </c>
    </row>
    <row r="20" spans="1:5" ht="21.95" customHeight="1" x14ac:dyDescent="0.2">
      <c r="A20" s="8" t="s">
        <v>134</v>
      </c>
      <c r="B20" s="7"/>
      <c r="C20" s="7">
        <v>10420.870000000001</v>
      </c>
      <c r="D20" s="11">
        <f t="shared" si="0"/>
        <v>-5895.3600000000006</v>
      </c>
      <c r="E20" s="7" t="s">
        <v>140</v>
      </c>
    </row>
    <row r="21" spans="1:5" ht="21.95" customHeight="1" x14ac:dyDescent="0.2">
      <c r="A21" s="8" t="s">
        <v>127</v>
      </c>
      <c r="B21" s="7"/>
      <c r="C21" s="7">
        <v>20225</v>
      </c>
      <c r="D21" s="11">
        <f t="shared" si="0"/>
        <v>-26120.36</v>
      </c>
      <c r="E21" s="7" t="s">
        <v>136</v>
      </c>
    </row>
    <row r="22" spans="1:5" ht="21.95" customHeight="1" x14ac:dyDescent="0.2">
      <c r="A22" s="8" t="s">
        <v>127</v>
      </c>
      <c r="B22" s="7">
        <v>134.33000000000001</v>
      </c>
      <c r="C22" s="7"/>
      <c r="D22" s="11">
        <f t="shared" si="0"/>
        <v>-25986.03</v>
      </c>
      <c r="E22" s="7" t="s">
        <v>29</v>
      </c>
    </row>
    <row r="23" spans="1:5" ht="21.95" customHeight="1" x14ac:dyDescent="0.2">
      <c r="A23" s="8" t="s">
        <v>114</v>
      </c>
      <c r="B23" s="7">
        <v>346.5</v>
      </c>
      <c r="C23" s="7"/>
      <c r="D23" s="11">
        <f t="shared" si="0"/>
        <v>-25639.53</v>
      </c>
      <c r="E23" s="7" t="s">
        <v>131</v>
      </c>
    </row>
    <row r="24" spans="1:5" ht="21.95" customHeight="1" x14ac:dyDescent="0.2">
      <c r="A24" s="8" t="s">
        <v>162</v>
      </c>
      <c r="B24" s="7">
        <f>888.86*2</f>
        <v>1777.72</v>
      </c>
      <c r="C24" s="7"/>
      <c r="D24" s="11">
        <f t="shared" si="0"/>
        <v>-23861.809999999998</v>
      </c>
      <c r="E24" s="7" t="s">
        <v>121</v>
      </c>
    </row>
    <row r="25" spans="1:5" ht="21.95" customHeight="1" x14ac:dyDescent="0.2">
      <c r="A25" s="8" t="s">
        <v>163</v>
      </c>
      <c r="B25" s="7">
        <v>1848.96</v>
      </c>
      <c r="C25" s="7"/>
      <c r="D25" s="11">
        <f t="shared" si="0"/>
        <v>-22012.85</v>
      </c>
      <c r="E25" s="7" t="s">
        <v>122</v>
      </c>
    </row>
    <row r="26" spans="1:5" ht="21.95" customHeight="1" x14ac:dyDescent="0.2">
      <c r="A26" s="8" t="s">
        <v>108</v>
      </c>
      <c r="B26" s="7"/>
      <c r="C26" s="7">
        <v>30000</v>
      </c>
      <c r="D26" s="11">
        <f t="shared" si="0"/>
        <v>-52012.85</v>
      </c>
      <c r="E26" s="7" t="s">
        <v>164</v>
      </c>
    </row>
    <row r="27" spans="1:5" ht="21.95" customHeight="1" x14ac:dyDescent="0.2">
      <c r="A27" s="4">
        <v>8.1</v>
      </c>
      <c r="B27" s="7">
        <v>473.15</v>
      </c>
      <c r="C27" s="7"/>
      <c r="D27" s="11">
        <f t="shared" si="0"/>
        <v>-51539.7</v>
      </c>
      <c r="E27" s="7" t="s">
        <v>102</v>
      </c>
    </row>
    <row r="28" spans="1:5" ht="21.95" customHeight="1" x14ac:dyDescent="0.2">
      <c r="A28" s="4">
        <v>8.3000000000000007</v>
      </c>
      <c r="B28" s="7"/>
      <c r="C28" s="7">
        <v>2414.62</v>
      </c>
      <c r="D28" s="11">
        <f t="shared" si="0"/>
        <v>-53954.32</v>
      </c>
      <c r="E28" s="7" t="s">
        <v>98</v>
      </c>
    </row>
    <row r="29" spans="1:5" ht="21.95" customHeight="1" x14ac:dyDescent="0.2">
      <c r="A29" s="4">
        <v>8.3000000000000007</v>
      </c>
      <c r="B29" s="7">
        <v>932.4</v>
      </c>
      <c r="C29" s="7"/>
      <c r="D29" s="11">
        <f t="shared" si="0"/>
        <v>-53021.919999999998</v>
      </c>
      <c r="E29" s="7" t="s">
        <v>100</v>
      </c>
    </row>
    <row r="30" spans="1:5" ht="21.95" customHeight="1" x14ac:dyDescent="0.2">
      <c r="A30" s="4">
        <v>8.3000000000000007</v>
      </c>
      <c r="B30" s="7"/>
      <c r="C30" s="7">
        <v>932.4</v>
      </c>
      <c r="D30" s="11">
        <f t="shared" si="0"/>
        <v>-53954.32</v>
      </c>
      <c r="E30" s="7" t="s">
        <v>119</v>
      </c>
    </row>
    <row r="31" spans="1:5" ht="21.95" customHeight="1" x14ac:dyDescent="0.2">
      <c r="A31" s="4">
        <v>8.6</v>
      </c>
      <c r="B31" s="7"/>
      <c r="C31" s="7">
        <v>50</v>
      </c>
      <c r="D31" s="11">
        <f t="shared" si="0"/>
        <v>-54004.32</v>
      </c>
      <c r="E31" s="7" t="s">
        <v>90</v>
      </c>
    </row>
    <row r="32" spans="1:5" ht="21.95" customHeight="1" x14ac:dyDescent="0.2">
      <c r="A32" s="4">
        <v>8.6999999999999993</v>
      </c>
      <c r="B32" s="7"/>
      <c r="C32" s="7">
        <v>555.30999999999995</v>
      </c>
      <c r="D32" s="11">
        <f t="shared" si="0"/>
        <v>-54559.63</v>
      </c>
      <c r="E32" s="7" t="s">
        <v>96</v>
      </c>
    </row>
    <row r="33" spans="1:5" ht="21.95" customHeight="1" x14ac:dyDescent="0.2">
      <c r="A33" s="4">
        <v>8.17</v>
      </c>
      <c r="B33" s="7"/>
      <c r="C33" s="7">
        <v>439.77</v>
      </c>
      <c r="D33" s="11">
        <f t="shared" si="0"/>
        <v>-54999.399999999994</v>
      </c>
      <c r="E33" s="7" t="s">
        <v>16</v>
      </c>
    </row>
    <row r="34" spans="1:5" ht="21.95" customHeight="1" x14ac:dyDescent="0.2">
      <c r="A34" s="4">
        <v>8.17</v>
      </c>
      <c r="B34" s="7">
        <v>83.97</v>
      </c>
      <c r="C34" s="7"/>
      <c r="D34" s="11">
        <f t="shared" si="0"/>
        <v>-54915.429999999993</v>
      </c>
      <c r="E34" s="7" t="s">
        <v>17</v>
      </c>
    </row>
    <row r="35" spans="1:5" ht="21.95" customHeight="1" x14ac:dyDescent="0.2">
      <c r="A35" s="4">
        <v>8.17</v>
      </c>
      <c r="B35" s="7"/>
      <c r="C35" s="7">
        <v>83.97</v>
      </c>
      <c r="D35" s="11">
        <f t="shared" si="0"/>
        <v>-54999.399999999994</v>
      </c>
      <c r="E35" s="7" t="s">
        <v>18</v>
      </c>
    </row>
    <row r="36" spans="1:5" ht="21.95" customHeight="1" x14ac:dyDescent="0.2">
      <c r="A36" s="4">
        <v>8.2100000000000009</v>
      </c>
      <c r="B36" s="7"/>
      <c r="C36" s="7">
        <v>300</v>
      </c>
      <c r="D36" s="11">
        <f t="shared" si="0"/>
        <v>-55299.399999999994</v>
      </c>
      <c r="E36" s="7" t="s">
        <v>23</v>
      </c>
    </row>
    <row r="37" spans="1:5" ht="21.95" customHeight="1" x14ac:dyDescent="0.2">
      <c r="A37" s="4">
        <v>8.23</v>
      </c>
      <c r="B37" s="7">
        <v>17.920000000000002</v>
      </c>
      <c r="C37" s="7"/>
      <c r="D37" s="11">
        <f t="shared" si="0"/>
        <v>-55281.479999999996</v>
      </c>
      <c r="E37" s="7" t="s">
        <v>17</v>
      </c>
    </row>
    <row r="38" spans="1:5" ht="21.95" customHeight="1" x14ac:dyDescent="0.2">
      <c r="A38" s="4">
        <v>8.23</v>
      </c>
      <c r="B38" s="7"/>
      <c r="C38" s="7">
        <v>17.920000000000002</v>
      </c>
      <c r="D38" s="11">
        <f t="shared" si="0"/>
        <v>-55299.399999999994</v>
      </c>
      <c r="E38" s="7" t="s">
        <v>18</v>
      </c>
    </row>
    <row r="39" spans="1:5" ht="21.95" customHeight="1" x14ac:dyDescent="0.2">
      <c r="A39" s="4">
        <v>8.25</v>
      </c>
      <c r="B39" s="7">
        <v>10.65</v>
      </c>
      <c r="C39" s="7"/>
      <c r="D39" s="11">
        <f t="shared" si="0"/>
        <v>-55288.749999999993</v>
      </c>
      <c r="E39" s="7" t="s">
        <v>27</v>
      </c>
    </row>
    <row r="40" spans="1:5" ht="21.95" customHeight="1" x14ac:dyDescent="0.2">
      <c r="A40" s="4">
        <v>8.25</v>
      </c>
      <c r="B40" s="7">
        <v>133.75</v>
      </c>
      <c r="C40" s="7"/>
      <c r="D40" s="11">
        <f t="shared" si="0"/>
        <v>-55154.999999999993</v>
      </c>
      <c r="E40" s="7" t="s">
        <v>29</v>
      </c>
    </row>
    <row r="41" spans="1:5" ht="21.95" customHeight="1" x14ac:dyDescent="0.2">
      <c r="A41" s="4">
        <v>8.2799999999999994</v>
      </c>
      <c r="B41" s="7">
        <v>1168.2</v>
      </c>
      <c r="C41" s="7"/>
      <c r="D41" s="11">
        <f t="shared" si="0"/>
        <v>-53986.799999999996</v>
      </c>
      <c r="E41" s="7" t="s">
        <v>30</v>
      </c>
    </row>
    <row r="42" spans="1:5" ht="21.95" customHeight="1" x14ac:dyDescent="0.2">
      <c r="A42" s="8" t="s">
        <v>87</v>
      </c>
      <c r="B42" s="7">
        <v>15.39</v>
      </c>
      <c r="C42" s="7"/>
      <c r="D42" s="11">
        <f t="shared" si="0"/>
        <v>-53971.409999999996</v>
      </c>
      <c r="E42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view="pageBreakPreview" topLeftCell="A16" zoomScaleNormal="100" zoomScaleSheetLayoutView="100" workbookViewId="0">
      <selection activeCell="E16" sqref="E16"/>
    </sheetView>
  </sheetViews>
  <sheetFormatPr defaultColWidth="9" defaultRowHeight="14.25" x14ac:dyDescent="0.2"/>
  <cols>
    <col min="1" max="1" width="5.375" customWidth="1"/>
    <col min="2" max="2" width="8.375" customWidth="1"/>
    <col min="3" max="3" width="9.375" customWidth="1"/>
    <col min="4" max="4" width="11.625" style="20" customWidth="1"/>
    <col min="5" max="5" width="50.7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4">
        <v>7.9</v>
      </c>
      <c r="B3" s="7"/>
      <c r="C3" s="7"/>
      <c r="D3" s="11">
        <v>7031.41</v>
      </c>
      <c r="E3" s="15"/>
    </row>
    <row r="4" spans="1:5" ht="21.95" customHeight="1" x14ac:dyDescent="0.2">
      <c r="A4" s="8" t="s">
        <v>186</v>
      </c>
      <c r="B4" s="15"/>
      <c r="C4" s="15">
        <v>2461.13</v>
      </c>
      <c r="D4" s="11">
        <f t="shared" ref="D4:D22" si="0">D3+B4-C4</f>
        <v>4570.28</v>
      </c>
      <c r="E4" s="15" t="s">
        <v>104</v>
      </c>
    </row>
    <row r="5" spans="1:5" ht="21.95" customHeight="1" x14ac:dyDescent="0.2">
      <c r="A5" s="8" t="s">
        <v>186</v>
      </c>
      <c r="B5" s="15"/>
      <c r="C5" s="16">
        <v>380</v>
      </c>
      <c r="D5" s="11">
        <f t="shared" si="0"/>
        <v>4190.28</v>
      </c>
      <c r="E5" s="15" t="s">
        <v>130</v>
      </c>
    </row>
    <row r="6" spans="1:5" ht="21.95" customHeight="1" x14ac:dyDescent="0.2">
      <c r="A6" s="8" t="s">
        <v>186</v>
      </c>
      <c r="B6" s="7"/>
      <c r="C6" s="7">
        <f>2554.97+18.06</f>
        <v>2573.0299999999997</v>
      </c>
      <c r="D6" s="11">
        <f t="shared" si="0"/>
        <v>1617.25</v>
      </c>
      <c r="E6" s="7" t="s">
        <v>161</v>
      </c>
    </row>
    <row r="7" spans="1:5" ht="21.95" customHeight="1" x14ac:dyDescent="0.2">
      <c r="A7" s="8" t="s">
        <v>176</v>
      </c>
      <c r="B7" s="7">
        <v>1095</v>
      </c>
      <c r="C7" s="7"/>
      <c r="D7" s="11">
        <f t="shared" si="0"/>
        <v>2712.25</v>
      </c>
      <c r="E7" s="7" t="s">
        <v>181</v>
      </c>
    </row>
    <row r="8" spans="1:5" ht="21.95" customHeight="1" x14ac:dyDescent="0.2">
      <c r="A8" s="8" t="s">
        <v>169</v>
      </c>
      <c r="B8" s="7">
        <v>84.3</v>
      </c>
      <c r="C8" s="7"/>
      <c r="D8" s="11">
        <f t="shared" si="0"/>
        <v>2796.55</v>
      </c>
      <c r="E8" s="7" t="s">
        <v>17</v>
      </c>
    </row>
    <row r="9" spans="1:5" ht="21.95" customHeight="1" x14ac:dyDescent="0.2">
      <c r="A9" s="8" t="s">
        <v>169</v>
      </c>
      <c r="B9" s="7"/>
      <c r="C9" s="7">
        <v>84.3</v>
      </c>
      <c r="D9" s="11">
        <f t="shared" si="0"/>
        <v>2712.25</v>
      </c>
      <c r="E9" s="7" t="s">
        <v>18</v>
      </c>
    </row>
    <row r="10" spans="1:5" ht="21.95" customHeight="1" x14ac:dyDescent="0.2">
      <c r="A10" s="8" t="s">
        <v>165</v>
      </c>
      <c r="B10" s="7">
        <v>2304.11</v>
      </c>
      <c r="C10" s="7"/>
      <c r="D10" s="11">
        <f t="shared" si="0"/>
        <v>5016.3600000000006</v>
      </c>
      <c r="E10" s="7" t="s">
        <v>170</v>
      </c>
    </row>
    <row r="11" spans="1:5" ht="21.95" customHeight="1" x14ac:dyDescent="0.2">
      <c r="A11" s="8" t="s">
        <v>165</v>
      </c>
      <c r="B11" s="7">
        <v>300.47000000000003</v>
      </c>
      <c r="C11" s="7"/>
      <c r="D11" s="11">
        <f t="shared" si="0"/>
        <v>5316.8300000000008</v>
      </c>
      <c r="E11" s="7" t="s">
        <v>188</v>
      </c>
    </row>
    <row r="12" spans="1:5" ht="21.95" customHeight="1" x14ac:dyDescent="0.2">
      <c r="A12" s="8" t="s">
        <v>165</v>
      </c>
      <c r="B12" s="7">
        <v>93.12</v>
      </c>
      <c r="C12" s="7"/>
      <c r="D12" s="11">
        <f t="shared" si="0"/>
        <v>5409.9500000000007</v>
      </c>
      <c r="E12" s="7" t="s">
        <v>172</v>
      </c>
    </row>
    <row r="13" spans="1:5" ht="21.95" customHeight="1" x14ac:dyDescent="0.2">
      <c r="A13" s="8" t="s">
        <v>146</v>
      </c>
      <c r="B13" s="7">
        <v>452.1</v>
      </c>
      <c r="C13" s="7"/>
      <c r="D13" s="11">
        <f t="shared" si="0"/>
        <v>5862.0500000000011</v>
      </c>
      <c r="E13" s="7" t="s">
        <v>159</v>
      </c>
    </row>
    <row r="14" spans="1:5" ht="21.95" customHeight="1" x14ac:dyDescent="0.2">
      <c r="A14" s="8" t="s">
        <v>147</v>
      </c>
      <c r="B14" s="7"/>
      <c r="C14" s="7">
        <v>300</v>
      </c>
      <c r="D14" s="11">
        <f t="shared" si="0"/>
        <v>5562.0500000000011</v>
      </c>
      <c r="E14" s="7" t="s">
        <v>23</v>
      </c>
    </row>
    <row r="15" spans="1:5" ht="21.95" customHeight="1" x14ac:dyDescent="0.2">
      <c r="A15" s="8" t="s">
        <v>138</v>
      </c>
      <c r="B15" s="7">
        <v>17.8</v>
      </c>
      <c r="C15" s="7"/>
      <c r="D15" s="11">
        <f t="shared" si="0"/>
        <v>5579.8500000000013</v>
      </c>
      <c r="E15" s="7" t="s">
        <v>17</v>
      </c>
    </row>
    <row r="16" spans="1:5" ht="21.95" customHeight="1" x14ac:dyDescent="0.2">
      <c r="A16" s="8" t="s">
        <v>138</v>
      </c>
      <c r="B16" s="7"/>
      <c r="C16" s="7">
        <v>17.8</v>
      </c>
      <c r="D16" s="11">
        <f t="shared" si="0"/>
        <v>5562.0500000000011</v>
      </c>
      <c r="E16" s="7" t="s">
        <v>18</v>
      </c>
    </row>
    <row r="17" spans="1:5" ht="21.95" customHeight="1" x14ac:dyDescent="0.2">
      <c r="A17" s="8" t="s">
        <v>134</v>
      </c>
      <c r="B17" s="7">
        <v>183.86</v>
      </c>
      <c r="C17" s="7"/>
      <c r="D17" s="11">
        <f t="shared" si="0"/>
        <v>5745.9100000000008</v>
      </c>
      <c r="E17" s="7" t="s">
        <v>40</v>
      </c>
    </row>
    <row r="18" spans="1:5" ht="21.95" customHeight="1" x14ac:dyDescent="0.2">
      <c r="A18" s="8" t="s">
        <v>134</v>
      </c>
      <c r="B18" s="7"/>
      <c r="C18" s="7">
        <v>10420.870000000001</v>
      </c>
      <c r="D18" s="11">
        <f t="shared" si="0"/>
        <v>-4674.96</v>
      </c>
      <c r="E18" s="7" t="s">
        <v>140</v>
      </c>
    </row>
    <row r="19" spans="1:5" ht="21.95" customHeight="1" x14ac:dyDescent="0.2">
      <c r="A19" s="8" t="s">
        <v>127</v>
      </c>
      <c r="B19" s="7"/>
      <c r="C19" s="7">
        <v>20225</v>
      </c>
      <c r="D19" s="11">
        <f t="shared" si="0"/>
        <v>-24899.96</v>
      </c>
      <c r="E19" s="7" t="s">
        <v>136</v>
      </c>
    </row>
    <row r="20" spans="1:5" ht="21.95" customHeight="1" x14ac:dyDescent="0.2">
      <c r="A20" s="8" t="s">
        <v>127</v>
      </c>
      <c r="B20" s="7">
        <v>134.33000000000001</v>
      </c>
      <c r="C20" s="7"/>
      <c r="D20" s="11">
        <f t="shared" si="0"/>
        <v>-24765.629999999997</v>
      </c>
      <c r="E20" s="7" t="s">
        <v>29</v>
      </c>
    </row>
    <row r="21" spans="1:5" ht="21.95" customHeight="1" x14ac:dyDescent="0.2">
      <c r="A21" s="8" t="s">
        <v>114</v>
      </c>
      <c r="B21" s="7">
        <v>346.5</v>
      </c>
      <c r="C21" s="7"/>
      <c r="D21" s="11">
        <f t="shared" si="0"/>
        <v>-24419.129999999997</v>
      </c>
      <c r="E21" s="7" t="s">
        <v>131</v>
      </c>
    </row>
    <row r="22" spans="1:5" ht="21.95" customHeight="1" x14ac:dyDescent="0.2">
      <c r="A22" s="8" t="s">
        <v>162</v>
      </c>
      <c r="B22" s="7">
        <f>888.86*2</f>
        <v>1777.72</v>
      </c>
      <c r="C22" s="7"/>
      <c r="D22" s="11">
        <f t="shared" si="0"/>
        <v>-22641.409999999996</v>
      </c>
      <c r="E22" s="7" t="s">
        <v>121</v>
      </c>
    </row>
    <row r="23" spans="1:5" ht="21.95" customHeight="1" x14ac:dyDescent="0.2">
      <c r="A23" s="8" t="s">
        <v>163</v>
      </c>
      <c r="B23" s="7">
        <v>1848.96</v>
      </c>
      <c r="C23" s="7"/>
      <c r="D23" s="11">
        <f t="shared" ref="D23:D40" si="1">D22+B23-C23</f>
        <v>-20792.449999999997</v>
      </c>
      <c r="E23" s="7" t="s">
        <v>122</v>
      </c>
    </row>
    <row r="24" spans="1:5" ht="21.95" customHeight="1" x14ac:dyDescent="0.2">
      <c r="A24" s="8" t="s">
        <v>108</v>
      </c>
      <c r="B24" s="7"/>
      <c r="C24" s="7">
        <v>30000</v>
      </c>
      <c r="D24" s="11">
        <f t="shared" si="1"/>
        <v>-50792.45</v>
      </c>
      <c r="E24" s="7" t="s">
        <v>164</v>
      </c>
    </row>
    <row r="25" spans="1:5" ht="21.95" customHeight="1" x14ac:dyDescent="0.2">
      <c r="A25" s="4">
        <v>8.1</v>
      </c>
      <c r="B25" s="7">
        <v>473.15</v>
      </c>
      <c r="C25" s="7"/>
      <c r="D25" s="11">
        <f t="shared" si="1"/>
        <v>-50319.299999999996</v>
      </c>
      <c r="E25" s="7" t="s">
        <v>102</v>
      </c>
    </row>
    <row r="26" spans="1:5" ht="21.95" customHeight="1" x14ac:dyDescent="0.2">
      <c r="A26" s="4">
        <v>8.3000000000000007</v>
      </c>
      <c r="B26" s="7"/>
      <c r="C26" s="7">
        <v>2414.62</v>
      </c>
      <c r="D26" s="11">
        <f t="shared" si="1"/>
        <v>-52733.919999999998</v>
      </c>
      <c r="E26" s="7" t="s">
        <v>98</v>
      </c>
    </row>
    <row r="27" spans="1:5" ht="21.95" customHeight="1" x14ac:dyDescent="0.2">
      <c r="A27" s="4">
        <v>8.3000000000000007</v>
      </c>
      <c r="B27" s="7">
        <v>932.4</v>
      </c>
      <c r="C27" s="7"/>
      <c r="D27" s="11">
        <f t="shared" si="1"/>
        <v>-51801.52</v>
      </c>
      <c r="E27" s="7" t="s">
        <v>100</v>
      </c>
    </row>
    <row r="28" spans="1:5" ht="21.95" customHeight="1" x14ac:dyDescent="0.2">
      <c r="A28" s="4">
        <v>8.3000000000000007</v>
      </c>
      <c r="B28" s="7"/>
      <c r="C28" s="7">
        <v>932.4</v>
      </c>
      <c r="D28" s="11">
        <f t="shared" si="1"/>
        <v>-52733.919999999998</v>
      </c>
      <c r="E28" s="7" t="s">
        <v>119</v>
      </c>
    </row>
    <row r="29" spans="1:5" ht="21.95" customHeight="1" x14ac:dyDescent="0.2">
      <c r="A29" s="4">
        <v>8.6</v>
      </c>
      <c r="B29" s="7"/>
      <c r="C29" s="7">
        <v>50</v>
      </c>
      <c r="D29" s="11">
        <f t="shared" si="1"/>
        <v>-52783.92</v>
      </c>
      <c r="E29" s="7" t="s">
        <v>90</v>
      </c>
    </row>
    <row r="30" spans="1:5" ht="21.95" customHeight="1" x14ac:dyDescent="0.2">
      <c r="A30" s="4">
        <v>8.6999999999999993</v>
      </c>
      <c r="B30" s="7"/>
      <c r="C30" s="7">
        <v>555.30999999999995</v>
      </c>
      <c r="D30" s="11">
        <f t="shared" si="1"/>
        <v>-53339.229999999996</v>
      </c>
      <c r="E30" s="7" t="s">
        <v>96</v>
      </c>
    </row>
    <row r="31" spans="1:5" ht="21.95" customHeight="1" x14ac:dyDescent="0.2">
      <c r="A31" s="4">
        <v>8.17</v>
      </c>
      <c r="B31" s="7"/>
      <c r="C31" s="7">
        <v>439.77</v>
      </c>
      <c r="D31" s="11">
        <f t="shared" si="1"/>
        <v>-53778.999999999993</v>
      </c>
      <c r="E31" s="7" t="s">
        <v>16</v>
      </c>
    </row>
    <row r="32" spans="1:5" ht="21.95" customHeight="1" x14ac:dyDescent="0.2">
      <c r="A32" s="4">
        <v>8.17</v>
      </c>
      <c r="B32" s="7">
        <v>83.97</v>
      </c>
      <c r="C32" s="7"/>
      <c r="D32" s="11">
        <f t="shared" si="1"/>
        <v>-53695.029999999992</v>
      </c>
      <c r="E32" s="7" t="s">
        <v>17</v>
      </c>
    </row>
    <row r="33" spans="1:5" ht="21.95" customHeight="1" x14ac:dyDescent="0.2">
      <c r="A33" s="4">
        <v>8.17</v>
      </c>
      <c r="B33" s="7"/>
      <c r="C33" s="7">
        <v>83.97</v>
      </c>
      <c r="D33" s="11">
        <f t="shared" si="1"/>
        <v>-53778.999999999993</v>
      </c>
      <c r="E33" s="7" t="s">
        <v>18</v>
      </c>
    </row>
    <row r="34" spans="1:5" ht="21.95" customHeight="1" x14ac:dyDescent="0.2">
      <c r="A34" s="4">
        <v>8.2100000000000009</v>
      </c>
      <c r="B34" s="7"/>
      <c r="C34" s="7">
        <v>300</v>
      </c>
      <c r="D34" s="11">
        <f t="shared" si="1"/>
        <v>-54078.999999999993</v>
      </c>
      <c r="E34" s="7" t="s">
        <v>23</v>
      </c>
    </row>
    <row r="35" spans="1:5" ht="21.95" customHeight="1" x14ac:dyDescent="0.2">
      <c r="A35" s="4">
        <v>8.23</v>
      </c>
      <c r="B35" s="7">
        <v>17.920000000000002</v>
      </c>
      <c r="C35" s="7"/>
      <c r="D35" s="11">
        <f t="shared" si="1"/>
        <v>-54061.079999999994</v>
      </c>
      <c r="E35" s="7" t="s">
        <v>17</v>
      </c>
    </row>
    <row r="36" spans="1:5" ht="21.95" customHeight="1" x14ac:dyDescent="0.2">
      <c r="A36" s="4">
        <v>8.23</v>
      </c>
      <c r="B36" s="7"/>
      <c r="C36" s="7">
        <v>17.920000000000002</v>
      </c>
      <c r="D36" s="11">
        <f t="shared" si="1"/>
        <v>-54078.999999999993</v>
      </c>
      <c r="E36" s="7" t="s">
        <v>18</v>
      </c>
    </row>
    <row r="37" spans="1:5" ht="21.95" customHeight="1" x14ac:dyDescent="0.2">
      <c r="A37" s="4">
        <v>8.25</v>
      </c>
      <c r="B37" s="7">
        <v>10.65</v>
      </c>
      <c r="C37" s="7"/>
      <c r="D37" s="11">
        <f t="shared" si="1"/>
        <v>-54068.349999999991</v>
      </c>
      <c r="E37" s="7" t="s">
        <v>27</v>
      </c>
    </row>
    <row r="38" spans="1:5" ht="21.95" customHeight="1" x14ac:dyDescent="0.2">
      <c r="A38" s="4">
        <v>8.25</v>
      </c>
      <c r="B38" s="7">
        <v>133.75</v>
      </c>
      <c r="C38" s="7"/>
      <c r="D38" s="11">
        <f t="shared" si="1"/>
        <v>-53934.599999999991</v>
      </c>
      <c r="E38" s="7" t="s">
        <v>29</v>
      </c>
    </row>
    <row r="39" spans="1:5" ht="21.95" customHeight="1" x14ac:dyDescent="0.2">
      <c r="A39" s="4">
        <v>8.2799999999999994</v>
      </c>
      <c r="B39" s="7">
        <v>1168.2</v>
      </c>
      <c r="C39" s="7"/>
      <c r="D39" s="11">
        <f t="shared" si="1"/>
        <v>-52766.399999999994</v>
      </c>
      <c r="E39" s="7" t="s">
        <v>30</v>
      </c>
    </row>
    <row r="40" spans="1:5" ht="21.95" customHeight="1" x14ac:dyDescent="0.2">
      <c r="A40" s="8" t="s">
        <v>87</v>
      </c>
      <c r="B40" s="7">
        <v>15.39</v>
      </c>
      <c r="C40" s="7"/>
      <c r="D40" s="11">
        <f t="shared" si="1"/>
        <v>-52751.009999999995</v>
      </c>
      <c r="E40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view="pageBreakPreview" zoomScaleNormal="100" zoomScaleSheetLayoutView="100" workbookViewId="0">
      <selection activeCell="D5" sqref="D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189</v>
      </c>
      <c r="B3" s="7"/>
      <c r="C3" s="7"/>
      <c r="D3" s="11">
        <v>6986.94</v>
      </c>
      <c r="E3" s="15"/>
    </row>
    <row r="4" spans="1:5" ht="21.95" customHeight="1" x14ac:dyDescent="0.2">
      <c r="A4" s="4">
        <v>7.6</v>
      </c>
      <c r="B4" s="7"/>
      <c r="C4" s="7">
        <v>55.53</v>
      </c>
      <c r="D4" s="11">
        <f t="shared" ref="D4:D41" si="0">D3+B4-C4</f>
        <v>6931.41</v>
      </c>
      <c r="E4" s="7" t="s">
        <v>190</v>
      </c>
    </row>
    <row r="5" spans="1:5" ht="21.95" customHeight="1" x14ac:dyDescent="0.2">
      <c r="A5" s="4">
        <v>7.6</v>
      </c>
      <c r="B5" s="7">
        <v>100</v>
      </c>
      <c r="C5" s="7"/>
      <c r="D5" s="11">
        <f t="shared" si="0"/>
        <v>7031.41</v>
      </c>
      <c r="E5" s="15" t="s">
        <v>191</v>
      </c>
    </row>
    <row r="6" spans="1:5" ht="21.95" customHeight="1" x14ac:dyDescent="0.2">
      <c r="A6" s="4">
        <v>7.9</v>
      </c>
      <c r="B6" s="15"/>
      <c r="C6" s="15">
        <v>2461.13</v>
      </c>
      <c r="D6" s="11">
        <f t="shared" si="0"/>
        <v>4570.28</v>
      </c>
      <c r="E6" s="15" t="s">
        <v>104</v>
      </c>
    </row>
    <row r="7" spans="1:5" ht="21.95" customHeight="1" x14ac:dyDescent="0.2">
      <c r="A7" s="4">
        <v>7.9</v>
      </c>
      <c r="B7" s="15"/>
      <c r="C7" s="16">
        <v>380</v>
      </c>
      <c r="D7" s="11">
        <f t="shared" si="0"/>
        <v>4190.28</v>
      </c>
      <c r="E7" s="15" t="s">
        <v>130</v>
      </c>
    </row>
    <row r="8" spans="1:5" ht="21.95" customHeight="1" x14ac:dyDescent="0.2">
      <c r="A8" s="4">
        <v>7.9</v>
      </c>
      <c r="B8" s="7"/>
      <c r="C8" s="7">
        <f>2554.97+18.06</f>
        <v>2573.0299999999997</v>
      </c>
      <c r="D8" s="11">
        <f t="shared" si="0"/>
        <v>1617.25</v>
      </c>
      <c r="E8" s="7" t="s">
        <v>161</v>
      </c>
    </row>
    <row r="9" spans="1:5" ht="21.95" customHeight="1" x14ac:dyDescent="0.2">
      <c r="A9" s="8" t="s">
        <v>176</v>
      </c>
      <c r="B9" s="7">
        <v>1095</v>
      </c>
      <c r="C9" s="7"/>
      <c r="D9" s="11">
        <f t="shared" si="0"/>
        <v>2712.25</v>
      </c>
      <c r="E9" s="7" t="s">
        <v>181</v>
      </c>
    </row>
    <row r="10" spans="1:5" ht="21.95" customHeight="1" x14ac:dyDescent="0.2">
      <c r="A10" s="8" t="s">
        <v>169</v>
      </c>
      <c r="B10" s="7">
        <v>84.3</v>
      </c>
      <c r="C10" s="7"/>
      <c r="D10" s="11">
        <f t="shared" si="0"/>
        <v>2796.55</v>
      </c>
      <c r="E10" s="7" t="s">
        <v>17</v>
      </c>
    </row>
    <row r="11" spans="1:5" ht="21.95" customHeight="1" x14ac:dyDescent="0.2">
      <c r="A11" s="8" t="s">
        <v>169</v>
      </c>
      <c r="B11" s="7"/>
      <c r="C11" s="7">
        <v>84.3</v>
      </c>
      <c r="D11" s="11">
        <f t="shared" si="0"/>
        <v>2712.25</v>
      </c>
      <c r="E11" s="7" t="s">
        <v>18</v>
      </c>
    </row>
    <row r="12" spans="1:5" ht="21.95" customHeight="1" x14ac:dyDescent="0.2">
      <c r="A12" s="8" t="s">
        <v>165</v>
      </c>
      <c r="B12" s="7">
        <v>2304.11</v>
      </c>
      <c r="C12" s="7"/>
      <c r="D12" s="11">
        <f t="shared" si="0"/>
        <v>5016.3600000000006</v>
      </c>
      <c r="E12" s="7" t="s">
        <v>170</v>
      </c>
    </row>
    <row r="13" spans="1:5" ht="21.95" customHeight="1" x14ac:dyDescent="0.2">
      <c r="A13" s="8" t="s">
        <v>165</v>
      </c>
      <c r="B13" s="7">
        <v>300.47000000000003</v>
      </c>
      <c r="C13" s="7"/>
      <c r="D13" s="11">
        <f t="shared" si="0"/>
        <v>5316.8300000000008</v>
      </c>
      <c r="E13" s="7" t="s">
        <v>188</v>
      </c>
    </row>
    <row r="14" spans="1:5" ht="21.95" customHeight="1" x14ac:dyDescent="0.2">
      <c r="A14" s="8" t="s">
        <v>165</v>
      </c>
      <c r="B14" s="7">
        <v>93.12</v>
      </c>
      <c r="C14" s="7"/>
      <c r="D14" s="11">
        <f t="shared" si="0"/>
        <v>5409.9500000000007</v>
      </c>
      <c r="E14" s="7" t="s">
        <v>172</v>
      </c>
    </row>
    <row r="15" spans="1:5" ht="21.95" customHeight="1" x14ac:dyDescent="0.2">
      <c r="A15" s="8" t="s">
        <v>146</v>
      </c>
      <c r="B15" s="7">
        <v>452.1</v>
      </c>
      <c r="C15" s="7"/>
      <c r="D15" s="11">
        <f t="shared" si="0"/>
        <v>5862.0500000000011</v>
      </c>
      <c r="E15" s="7" t="s">
        <v>159</v>
      </c>
    </row>
    <row r="16" spans="1:5" ht="21.95" customHeight="1" x14ac:dyDescent="0.2">
      <c r="A16" s="8" t="s">
        <v>147</v>
      </c>
      <c r="B16" s="7"/>
      <c r="C16" s="7">
        <v>300</v>
      </c>
      <c r="D16" s="11">
        <f t="shared" si="0"/>
        <v>5562.0500000000011</v>
      </c>
      <c r="E16" s="7" t="s">
        <v>23</v>
      </c>
    </row>
    <row r="17" spans="1:5" ht="21.95" customHeight="1" x14ac:dyDescent="0.2">
      <c r="A17" s="8" t="s">
        <v>138</v>
      </c>
      <c r="B17" s="7">
        <v>17.8</v>
      </c>
      <c r="C17" s="7"/>
      <c r="D17" s="11">
        <f t="shared" si="0"/>
        <v>5579.8500000000013</v>
      </c>
      <c r="E17" s="7" t="s">
        <v>17</v>
      </c>
    </row>
    <row r="18" spans="1:5" ht="21.95" customHeight="1" x14ac:dyDescent="0.2">
      <c r="A18" s="8" t="s">
        <v>138</v>
      </c>
      <c r="B18" s="7"/>
      <c r="C18" s="7">
        <v>17.8</v>
      </c>
      <c r="D18" s="11">
        <f t="shared" si="0"/>
        <v>5562.0500000000011</v>
      </c>
      <c r="E18" s="7" t="s">
        <v>18</v>
      </c>
    </row>
    <row r="19" spans="1:5" ht="21.95" customHeight="1" x14ac:dyDescent="0.2">
      <c r="A19" s="8" t="s">
        <v>134</v>
      </c>
      <c r="B19" s="7">
        <v>183.86</v>
      </c>
      <c r="C19" s="7"/>
      <c r="D19" s="11">
        <f t="shared" si="0"/>
        <v>5745.9100000000008</v>
      </c>
      <c r="E19" s="7" t="s">
        <v>40</v>
      </c>
    </row>
    <row r="20" spans="1:5" ht="21.95" customHeight="1" x14ac:dyDescent="0.2">
      <c r="A20" s="8" t="s">
        <v>134</v>
      </c>
      <c r="B20" s="7"/>
      <c r="C20" s="7">
        <v>10420.870000000001</v>
      </c>
      <c r="D20" s="11">
        <f t="shared" si="0"/>
        <v>-4674.96</v>
      </c>
      <c r="E20" s="7" t="s">
        <v>140</v>
      </c>
    </row>
    <row r="21" spans="1:5" ht="21.95" customHeight="1" x14ac:dyDescent="0.2">
      <c r="A21" s="8" t="s">
        <v>127</v>
      </c>
      <c r="B21" s="7"/>
      <c r="C21" s="7">
        <v>20225</v>
      </c>
      <c r="D21" s="11">
        <f t="shared" si="0"/>
        <v>-24899.96</v>
      </c>
      <c r="E21" s="7" t="s">
        <v>136</v>
      </c>
    </row>
    <row r="22" spans="1:5" ht="21.95" customHeight="1" x14ac:dyDescent="0.2">
      <c r="A22" s="8" t="s">
        <v>127</v>
      </c>
      <c r="B22" s="7">
        <v>134.33000000000001</v>
      </c>
      <c r="C22" s="7"/>
      <c r="D22" s="11">
        <f t="shared" si="0"/>
        <v>-24765.629999999997</v>
      </c>
      <c r="E22" s="7" t="s">
        <v>29</v>
      </c>
    </row>
    <row r="23" spans="1:5" ht="21.95" customHeight="1" x14ac:dyDescent="0.2">
      <c r="A23" s="8" t="s">
        <v>114</v>
      </c>
      <c r="B23" s="7">
        <v>346.5</v>
      </c>
      <c r="C23" s="7"/>
      <c r="D23" s="11">
        <f t="shared" si="0"/>
        <v>-24419.129999999997</v>
      </c>
      <c r="E23" s="7" t="s">
        <v>131</v>
      </c>
    </row>
    <row r="24" spans="1:5" ht="21.95" customHeight="1" x14ac:dyDescent="0.2">
      <c r="A24" s="8" t="s">
        <v>163</v>
      </c>
      <c r="B24" s="7">
        <v>1848.96</v>
      </c>
      <c r="C24" s="7"/>
      <c r="D24" s="11">
        <f t="shared" si="0"/>
        <v>-22570.17</v>
      </c>
      <c r="E24" s="7" t="s">
        <v>122</v>
      </c>
    </row>
    <row r="25" spans="1:5" ht="21.95" customHeight="1" x14ac:dyDescent="0.2">
      <c r="A25" s="8" t="s">
        <v>108</v>
      </c>
      <c r="B25" s="7"/>
      <c r="C25" s="7">
        <v>30000</v>
      </c>
      <c r="D25" s="11">
        <f t="shared" si="0"/>
        <v>-52570.17</v>
      </c>
      <c r="E25" s="7" t="s">
        <v>164</v>
      </c>
    </row>
    <row r="26" spans="1:5" ht="21.95" customHeight="1" x14ac:dyDescent="0.2">
      <c r="A26" s="4">
        <v>8.1</v>
      </c>
      <c r="B26" s="7">
        <v>473.15</v>
      </c>
      <c r="C26" s="7"/>
      <c r="D26" s="11">
        <f t="shared" si="0"/>
        <v>-52097.02</v>
      </c>
      <c r="E26" s="7" t="s">
        <v>102</v>
      </c>
    </row>
    <row r="27" spans="1:5" ht="21.95" customHeight="1" x14ac:dyDescent="0.2">
      <c r="A27" s="4">
        <v>8.3000000000000007</v>
      </c>
      <c r="B27" s="7"/>
      <c r="C27" s="7">
        <v>2414.62</v>
      </c>
      <c r="D27" s="11">
        <f t="shared" si="0"/>
        <v>-54511.64</v>
      </c>
      <c r="E27" s="7" t="s">
        <v>98</v>
      </c>
    </row>
    <row r="28" spans="1:5" ht="21.95" customHeight="1" x14ac:dyDescent="0.2">
      <c r="A28" s="4">
        <v>8.3000000000000007</v>
      </c>
      <c r="B28" s="7">
        <v>932.4</v>
      </c>
      <c r="C28" s="7"/>
      <c r="D28" s="11">
        <f t="shared" si="0"/>
        <v>-53579.24</v>
      </c>
      <c r="E28" s="7" t="s">
        <v>100</v>
      </c>
    </row>
    <row r="29" spans="1:5" ht="21.95" customHeight="1" x14ac:dyDescent="0.2">
      <c r="A29" s="4">
        <v>8.3000000000000007</v>
      </c>
      <c r="B29" s="7"/>
      <c r="C29" s="7">
        <v>932.4</v>
      </c>
      <c r="D29" s="11">
        <f t="shared" si="0"/>
        <v>-54511.64</v>
      </c>
      <c r="E29" s="7" t="s">
        <v>119</v>
      </c>
    </row>
    <row r="30" spans="1:5" ht="21.95" customHeight="1" x14ac:dyDescent="0.2">
      <c r="A30" s="4">
        <v>8.6</v>
      </c>
      <c r="B30" s="7"/>
      <c r="C30" s="7">
        <v>50</v>
      </c>
      <c r="D30" s="11">
        <f t="shared" si="0"/>
        <v>-54561.64</v>
      </c>
      <c r="E30" s="7" t="s">
        <v>90</v>
      </c>
    </row>
    <row r="31" spans="1:5" ht="21.95" customHeight="1" x14ac:dyDescent="0.2">
      <c r="A31" s="4">
        <v>8.6999999999999993</v>
      </c>
      <c r="B31" s="7"/>
      <c r="C31" s="7">
        <v>555.30999999999995</v>
      </c>
      <c r="D31" s="11">
        <f t="shared" si="0"/>
        <v>-55116.95</v>
      </c>
      <c r="E31" s="7" t="s">
        <v>96</v>
      </c>
    </row>
    <row r="32" spans="1:5" ht="21.95" customHeight="1" x14ac:dyDescent="0.2">
      <c r="A32" s="4">
        <v>8.17</v>
      </c>
      <c r="B32" s="7"/>
      <c r="C32" s="7">
        <v>439.77</v>
      </c>
      <c r="D32" s="11">
        <f t="shared" si="0"/>
        <v>-55556.719999999994</v>
      </c>
      <c r="E32" s="7" t="s">
        <v>16</v>
      </c>
    </row>
    <row r="33" spans="1:5" ht="21.95" customHeight="1" x14ac:dyDescent="0.2">
      <c r="A33" s="4">
        <v>8.17</v>
      </c>
      <c r="B33" s="7">
        <v>83.97</v>
      </c>
      <c r="C33" s="7"/>
      <c r="D33" s="11">
        <f t="shared" si="0"/>
        <v>-55472.749999999993</v>
      </c>
      <c r="E33" s="7" t="s">
        <v>17</v>
      </c>
    </row>
    <row r="34" spans="1:5" ht="21.95" customHeight="1" x14ac:dyDescent="0.2">
      <c r="A34" s="4">
        <v>8.17</v>
      </c>
      <c r="B34" s="7"/>
      <c r="C34" s="7">
        <v>83.97</v>
      </c>
      <c r="D34" s="11">
        <f t="shared" si="0"/>
        <v>-55556.719999999994</v>
      </c>
      <c r="E34" s="7" t="s">
        <v>18</v>
      </c>
    </row>
    <row r="35" spans="1:5" ht="21.95" customHeight="1" x14ac:dyDescent="0.2">
      <c r="A35" s="4">
        <v>8.2100000000000009</v>
      </c>
      <c r="B35" s="7"/>
      <c r="C35" s="7">
        <v>300</v>
      </c>
      <c r="D35" s="11">
        <f t="shared" si="0"/>
        <v>-55856.719999999994</v>
      </c>
      <c r="E35" s="7" t="s">
        <v>23</v>
      </c>
    </row>
    <row r="36" spans="1:5" ht="21.95" customHeight="1" x14ac:dyDescent="0.2">
      <c r="A36" s="4">
        <v>8.23</v>
      </c>
      <c r="B36" s="7">
        <v>17.920000000000002</v>
      </c>
      <c r="C36" s="7"/>
      <c r="D36" s="11">
        <f t="shared" si="0"/>
        <v>-55838.799999999996</v>
      </c>
      <c r="E36" s="7" t="s">
        <v>17</v>
      </c>
    </row>
    <row r="37" spans="1:5" ht="21.95" customHeight="1" x14ac:dyDescent="0.2">
      <c r="A37" s="4">
        <v>8.23</v>
      </c>
      <c r="B37" s="7"/>
      <c r="C37" s="7">
        <v>17.920000000000002</v>
      </c>
      <c r="D37" s="11">
        <f t="shared" si="0"/>
        <v>-55856.719999999994</v>
      </c>
      <c r="E37" s="7" t="s">
        <v>18</v>
      </c>
    </row>
    <row r="38" spans="1:5" ht="21.95" customHeight="1" x14ac:dyDescent="0.2">
      <c r="A38" s="4">
        <v>8.25</v>
      </c>
      <c r="B38" s="7">
        <v>10.65</v>
      </c>
      <c r="C38" s="7"/>
      <c r="D38" s="11">
        <f t="shared" si="0"/>
        <v>-55846.069999999992</v>
      </c>
      <c r="E38" s="7" t="s">
        <v>27</v>
      </c>
    </row>
    <row r="39" spans="1:5" ht="21.95" customHeight="1" x14ac:dyDescent="0.2">
      <c r="A39" s="4">
        <v>8.25</v>
      </c>
      <c r="B39" s="7">
        <v>133.75</v>
      </c>
      <c r="C39" s="7"/>
      <c r="D39" s="11">
        <f t="shared" si="0"/>
        <v>-55712.319999999992</v>
      </c>
      <c r="E39" s="7" t="s">
        <v>29</v>
      </c>
    </row>
    <row r="40" spans="1:5" ht="21.95" customHeight="1" x14ac:dyDescent="0.2">
      <c r="A40" s="4">
        <v>8.2799999999999994</v>
      </c>
      <c r="B40" s="7">
        <v>1168.2</v>
      </c>
      <c r="C40" s="7"/>
      <c r="D40" s="11">
        <f t="shared" si="0"/>
        <v>-54544.119999999995</v>
      </c>
      <c r="E40" s="7" t="s">
        <v>30</v>
      </c>
    </row>
    <row r="41" spans="1:5" ht="21.95" customHeight="1" x14ac:dyDescent="0.2">
      <c r="A41" s="8" t="s">
        <v>87</v>
      </c>
      <c r="B41" s="7">
        <v>15.39</v>
      </c>
      <c r="C41" s="7"/>
      <c r="D41" s="11">
        <f t="shared" si="0"/>
        <v>-54528.729999999996</v>
      </c>
      <c r="E41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view="pageBreakPreview" zoomScaleNormal="100" zoomScaleSheetLayoutView="100" workbookViewId="0">
      <selection activeCell="A4" sqref="A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192</v>
      </c>
      <c r="B3" s="7"/>
      <c r="C3" s="7"/>
      <c r="D3" s="11">
        <v>6986.94</v>
      </c>
      <c r="E3" s="15"/>
    </row>
    <row r="4" spans="1:5" ht="21.95" customHeight="1" x14ac:dyDescent="0.2">
      <c r="A4" s="4">
        <v>7.6</v>
      </c>
      <c r="B4" s="15"/>
      <c r="C4" s="15">
        <v>2461.13</v>
      </c>
      <c r="D4" s="11">
        <f t="shared" ref="D4:D40" si="0">D3+B4-C4</f>
        <v>4525.8099999999995</v>
      </c>
      <c r="E4" s="15" t="s">
        <v>104</v>
      </c>
    </row>
    <row r="5" spans="1:5" ht="21.95" customHeight="1" x14ac:dyDescent="0.2">
      <c r="A5" s="4">
        <v>7.6</v>
      </c>
      <c r="B5" s="15"/>
      <c r="C5" s="16">
        <v>380</v>
      </c>
      <c r="D5" s="11">
        <f t="shared" si="0"/>
        <v>4145.8099999999995</v>
      </c>
      <c r="E5" s="15" t="s">
        <v>130</v>
      </c>
    </row>
    <row r="6" spans="1:5" ht="21.95" customHeight="1" x14ac:dyDescent="0.2">
      <c r="A6" s="4">
        <v>7.6</v>
      </c>
      <c r="B6" s="7"/>
      <c r="C6" s="7">
        <f>2554.97+18.06</f>
        <v>2573.0299999999997</v>
      </c>
      <c r="D6" s="11">
        <f t="shared" si="0"/>
        <v>1572.7799999999997</v>
      </c>
      <c r="E6" s="7" t="s">
        <v>161</v>
      </c>
    </row>
    <row r="7" spans="1:5" ht="21.95" customHeight="1" x14ac:dyDescent="0.2">
      <c r="A7" s="4">
        <v>7.6</v>
      </c>
      <c r="B7" s="7"/>
      <c r="C7" s="7">
        <v>50</v>
      </c>
      <c r="D7" s="11">
        <f t="shared" si="0"/>
        <v>1522.7799999999997</v>
      </c>
      <c r="E7" s="7" t="s">
        <v>190</v>
      </c>
    </row>
    <row r="8" spans="1:5" ht="21.95" customHeight="1" x14ac:dyDescent="0.2">
      <c r="A8" s="8" t="s">
        <v>176</v>
      </c>
      <c r="B8" s="7">
        <v>1095</v>
      </c>
      <c r="C8" s="7"/>
      <c r="D8" s="11">
        <f t="shared" si="0"/>
        <v>2617.7799999999997</v>
      </c>
      <c r="E8" s="7" t="s">
        <v>181</v>
      </c>
    </row>
    <row r="9" spans="1:5" ht="21.95" customHeight="1" x14ac:dyDescent="0.2">
      <c r="A9" s="8" t="s">
        <v>169</v>
      </c>
      <c r="B9" s="7">
        <v>84.3</v>
      </c>
      <c r="C9" s="7"/>
      <c r="D9" s="11">
        <f t="shared" si="0"/>
        <v>2702.08</v>
      </c>
      <c r="E9" s="7" t="s">
        <v>17</v>
      </c>
    </row>
    <row r="10" spans="1:5" ht="21.95" customHeight="1" x14ac:dyDescent="0.2">
      <c r="A10" s="8" t="s">
        <v>169</v>
      </c>
      <c r="B10" s="7"/>
      <c r="C10" s="7">
        <v>84.3</v>
      </c>
      <c r="D10" s="11">
        <f t="shared" si="0"/>
        <v>2617.7799999999997</v>
      </c>
      <c r="E10" s="7" t="s">
        <v>18</v>
      </c>
    </row>
    <row r="11" spans="1:5" ht="21.95" customHeight="1" x14ac:dyDescent="0.2">
      <c r="A11" s="8" t="s">
        <v>165</v>
      </c>
      <c r="B11" s="7">
        <v>2304.11</v>
      </c>
      <c r="C11" s="7"/>
      <c r="D11" s="11">
        <f t="shared" si="0"/>
        <v>4921.8899999999994</v>
      </c>
      <c r="E11" s="7" t="s">
        <v>170</v>
      </c>
    </row>
    <row r="12" spans="1:5" ht="21.95" customHeight="1" x14ac:dyDescent="0.2">
      <c r="A12" s="8" t="s">
        <v>165</v>
      </c>
      <c r="B12" s="7">
        <v>300.47000000000003</v>
      </c>
      <c r="C12" s="7"/>
      <c r="D12" s="11">
        <f t="shared" si="0"/>
        <v>5222.3599999999997</v>
      </c>
      <c r="E12" s="7" t="s">
        <v>188</v>
      </c>
    </row>
    <row r="13" spans="1:5" ht="21.95" customHeight="1" x14ac:dyDescent="0.2">
      <c r="A13" s="8" t="s">
        <v>165</v>
      </c>
      <c r="B13" s="7">
        <v>93.12</v>
      </c>
      <c r="C13" s="7"/>
      <c r="D13" s="11">
        <f t="shared" si="0"/>
        <v>5315.48</v>
      </c>
      <c r="E13" s="7" t="s">
        <v>172</v>
      </c>
    </row>
    <row r="14" spans="1:5" ht="21.95" customHeight="1" x14ac:dyDescent="0.2">
      <c r="A14" s="8" t="s">
        <v>165</v>
      </c>
      <c r="B14" s="7"/>
      <c r="C14" s="7">
        <v>30000</v>
      </c>
      <c r="D14" s="11">
        <f t="shared" si="0"/>
        <v>-24684.52</v>
      </c>
      <c r="E14" s="7" t="s">
        <v>164</v>
      </c>
    </row>
    <row r="15" spans="1:5" ht="21.95" customHeight="1" x14ac:dyDescent="0.2">
      <c r="A15" s="8" t="s">
        <v>146</v>
      </c>
      <c r="B15" s="7">
        <v>452.1</v>
      </c>
      <c r="C15" s="7"/>
      <c r="D15" s="11">
        <f t="shared" si="0"/>
        <v>-24232.420000000002</v>
      </c>
      <c r="E15" s="7" t="s">
        <v>159</v>
      </c>
    </row>
    <row r="16" spans="1:5" ht="21.95" customHeight="1" x14ac:dyDescent="0.2">
      <c r="A16" s="8" t="s">
        <v>147</v>
      </c>
      <c r="B16" s="7"/>
      <c r="C16" s="7">
        <v>300</v>
      </c>
      <c r="D16" s="11">
        <f t="shared" si="0"/>
        <v>-24532.420000000002</v>
      </c>
      <c r="E16" s="7" t="s">
        <v>23</v>
      </c>
    </row>
    <row r="17" spans="1:5" ht="21.95" customHeight="1" x14ac:dyDescent="0.2">
      <c r="A17" s="8" t="s">
        <v>138</v>
      </c>
      <c r="B17" s="7">
        <v>17.8</v>
      </c>
      <c r="C17" s="7"/>
      <c r="D17" s="11">
        <f t="shared" si="0"/>
        <v>-24514.620000000003</v>
      </c>
      <c r="E17" s="7" t="s">
        <v>17</v>
      </c>
    </row>
    <row r="18" spans="1:5" ht="21.95" customHeight="1" x14ac:dyDescent="0.2">
      <c r="A18" s="8" t="s">
        <v>138</v>
      </c>
      <c r="B18" s="7"/>
      <c r="C18" s="7">
        <v>17.8</v>
      </c>
      <c r="D18" s="11">
        <f t="shared" si="0"/>
        <v>-24532.420000000002</v>
      </c>
      <c r="E18" s="7" t="s">
        <v>18</v>
      </c>
    </row>
    <row r="19" spans="1:5" ht="21.95" customHeight="1" x14ac:dyDescent="0.2">
      <c r="A19" s="8" t="s">
        <v>134</v>
      </c>
      <c r="B19" s="7">
        <v>183.86</v>
      </c>
      <c r="C19" s="7"/>
      <c r="D19" s="11">
        <f t="shared" si="0"/>
        <v>-24348.560000000001</v>
      </c>
      <c r="E19" s="7" t="s">
        <v>40</v>
      </c>
    </row>
    <row r="20" spans="1:5" ht="21.95" customHeight="1" x14ac:dyDescent="0.2">
      <c r="A20" s="8" t="s">
        <v>134</v>
      </c>
      <c r="B20" s="7"/>
      <c r="C20" s="7">
        <v>10420.870000000001</v>
      </c>
      <c r="D20" s="11">
        <f t="shared" si="0"/>
        <v>-34769.43</v>
      </c>
      <c r="E20" s="7" t="s">
        <v>140</v>
      </c>
    </row>
    <row r="21" spans="1:5" ht="21.95" customHeight="1" x14ac:dyDescent="0.2">
      <c r="A21" s="8" t="s">
        <v>127</v>
      </c>
      <c r="B21" s="7"/>
      <c r="C21" s="7">
        <v>20225</v>
      </c>
      <c r="D21" s="11">
        <f t="shared" si="0"/>
        <v>-54994.43</v>
      </c>
      <c r="E21" s="7" t="s">
        <v>136</v>
      </c>
    </row>
    <row r="22" spans="1:5" ht="21.95" customHeight="1" x14ac:dyDescent="0.2">
      <c r="A22" s="8" t="s">
        <v>127</v>
      </c>
      <c r="B22" s="7">
        <v>134.33000000000001</v>
      </c>
      <c r="C22" s="7"/>
      <c r="D22" s="11">
        <f t="shared" si="0"/>
        <v>-54860.1</v>
      </c>
      <c r="E22" s="7" t="s">
        <v>29</v>
      </c>
    </row>
    <row r="23" spans="1:5" ht="21.95" customHeight="1" x14ac:dyDescent="0.2">
      <c r="A23" s="8" t="s">
        <v>114</v>
      </c>
      <c r="B23" s="7">
        <v>346.5</v>
      </c>
      <c r="C23" s="7"/>
      <c r="D23" s="11">
        <f t="shared" si="0"/>
        <v>-54513.599999999999</v>
      </c>
      <c r="E23" s="7" t="s">
        <v>131</v>
      </c>
    </row>
    <row r="24" spans="1:5" ht="21.95" customHeight="1" x14ac:dyDescent="0.2">
      <c r="A24" s="8" t="s">
        <v>163</v>
      </c>
      <c r="B24" s="7">
        <v>1848.96</v>
      </c>
      <c r="C24" s="7"/>
      <c r="D24" s="11">
        <f t="shared" si="0"/>
        <v>-52664.639999999999</v>
      </c>
      <c r="E24" s="7" t="s">
        <v>122</v>
      </c>
    </row>
    <row r="25" spans="1:5" ht="21.95" customHeight="1" x14ac:dyDescent="0.2">
      <c r="A25" s="4">
        <v>8.1</v>
      </c>
      <c r="B25" s="7">
        <v>473.15</v>
      </c>
      <c r="C25" s="7"/>
      <c r="D25" s="11">
        <f t="shared" si="0"/>
        <v>-52191.49</v>
      </c>
      <c r="E25" s="7" t="s">
        <v>102</v>
      </c>
    </row>
    <row r="26" spans="1:5" ht="21.95" customHeight="1" x14ac:dyDescent="0.2">
      <c r="A26" s="4">
        <v>8.3000000000000007</v>
      </c>
      <c r="B26" s="7"/>
      <c r="C26" s="7">
        <v>24146.21</v>
      </c>
      <c r="D26" s="11">
        <f t="shared" si="0"/>
        <v>-76337.7</v>
      </c>
      <c r="E26" s="7" t="s">
        <v>98</v>
      </c>
    </row>
    <row r="27" spans="1:5" ht="21.95" customHeight="1" x14ac:dyDescent="0.2">
      <c r="A27" s="4">
        <v>8.3000000000000007</v>
      </c>
      <c r="B27" s="7">
        <v>932.4</v>
      </c>
      <c r="C27" s="7"/>
      <c r="D27" s="11">
        <f t="shared" si="0"/>
        <v>-75405.3</v>
      </c>
      <c r="E27" s="7" t="s">
        <v>100</v>
      </c>
    </row>
    <row r="28" spans="1:5" ht="21.95" customHeight="1" x14ac:dyDescent="0.2">
      <c r="A28" s="4">
        <v>8.3000000000000007</v>
      </c>
      <c r="B28" s="7"/>
      <c r="C28" s="7">
        <v>932.4</v>
      </c>
      <c r="D28" s="11">
        <f t="shared" si="0"/>
        <v>-76337.7</v>
      </c>
      <c r="E28" s="7" t="s">
        <v>119</v>
      </c>
    </row>
    <row r="29" spans="1:5" ht="21.95" customHeight="1" x14ac:dyDescent="0.2">
      <c r="A29" s="4">
        <v>8.6</v>
      </c>
      <c r="B29" s="7"/>
      <c r="C29" s="7">
        <v>50</v>
      </c>
      <c r="D29" s="11">
        <f t="shared" si="0"/>
        <v>-76387.7</v>
      </c>
      <c r="E29" s="7" t="s">
        <v>90</v>
      </c>
    </row>
    <row r="30" spans="1:5" ht="21.95" customHeight="1" x14ac:dyDescent="0.2">
      <c r="A30" s="4">
        <v>8.6999999999999993</v>
      </c>
      <c r="B30" s="7"/>
      <c r="C30" s="7">
        <v>555.30999999999995</v>
      </c>
      <c r="D30" s="11">
        <f t="shared" si="0"/>
        <v>-76943.009999999995</v>
      </c>
      <c r="E30" s="7" t="s">
        <v>96</v>
      </c>
    </row>
    <row r="31" spans="1:5" ht="21.95" customHeight="1" x14ac:dyDescent="0.2">
      <c r="A31" s="4">
        <v>8.17</v>
      </c>
      <c r="B31" s="7"/>
      <c r="C31" s="7">
        <v>439.77</v>
      </c>
      <c r="D31" s="11">
        <f t="shared" si="0"/>
        <v>-77382.78</v>
      </c>
      <c r="E31" s="7" t="s">
        <v>16</v>
      </c>
    </row>
    <row r="32" spans="1:5" ht="21.95" customHeight="1" x14ac:dyDescent="0.2">
      <c r="A32" s="4">
        <v>8.17</v>
      </c>
      <c r="B32" s="7">
        <v>83.97</v>
      </c>
      <c r="C32" s="7"/>
      <c r="D32" s="11">
        <f t="shared" si="0"/>
        <v>-77298.81</v>
      </c>
      <c r="E32" s="7" t="s">
        <v>17</v>
      </c>
    </row>
    <row r="33" spans="1:5" ht="21.95" customHeight="1" x14ac:dyDescent="0.2">
      <c r="A33" s="4">
        <v>8.17</v>
      </c>
      <c r="B33" s="7"/>
      <c r="C33" s="7">
        <v>83.97</v>
      </c>
      <c r="D33" s="11">
        <f t="shared" si="0"/>
        <v>-77382.78</v>
      </c>
      <c r="E33" s="7" t="s">
        <v>18</v>
      </c>
    </row>
    <row r="34" spans="1:5" ht="21.95" customHeight="1" x14ac:dyDescent="0.2">
      <c r="A34" s="4">
        <v>8.2100000000000009</v>
      </c>
      <c r="B34" s="7"/>
      <c r="C34" s="7">
        <v>300</v>
      </c>
      <c r="D34" s="11">
        <f t="shared" si="0"/>
        <v>-77682.78</v>
      </c>
      <c r="E34" s="7" t="s">
        <v>23</v>
      </c>
    </row>
    <row r="35" spans="1:5" ht="21.95" customHeight="1" x14ac:dyDescent="0.2">
      <c r="A35" s="4">
        <v>8.23</v>
      </c>
      <c r="B35" s="7">
        <v>17.920000000000002</v>
      </c>
      <c r="C35" s="7"/>
      <c r="D35" s="11">
        <f t="shared" si="0"/>
        <v>-77664.86</v>
      </c>
      <c r="E35" s="7" t="s">
        <v>17</v>
      </c>
    </row>
    <row r="36" spans="1:5" ht="21.95" customHeight="1" x14ac:dyDescent="0.2">
      <c r="A36" s="4">
        <v>8.23</v>
      </c>
      <c r="B36" s="7"/>
      <c r="C36" s="7">
        <v>17.920000000000002</v>
      </c>
      <c r="D36" s="11">
        <f t="shared" si="0"/>
        <v>-77682.78</v>
      </c>
      <c r="E36" s="7" t="s">
        <v>18</v>
      </c>
    </row>
    <row r="37" spans="1:5" ht="21.95" customHeight="1" x14ac:dyDescent="0.2">
      <c r="A37" s="4">
        <v>8.25</v>
      </c>
      <c r="B37" s="7">
        <v>10.65</v>
      </c>
      <c r="C37" s="7"/>
      <c r="D37" s="11">
        <f t="shared" si="0"/>
        <v>-77672.13</v>
      </c>
      <c r="E37" s="7" t="s">
        <v>27</v>
      </c>
    </row>
    <row r="38" spans="1:5" ht="21.95" customHeight="1" x14ac:dyDescent="0.2">
      <c r="A38" s="4">
        <v>8.25</v>
      </c>
      <c r="B38" s="7">
        <v>133.75</v>
      </c>
      <c r="C38" s="7"/>
      <c r="D38" s="11">
        <f t="shared" si="0"/>
        <v>-77538.38</v>
      </c>
      <c r="E38" s="7" t="s">
        <v>29</v>
      </c>
    </row>
    <row r="39" spans="1:5" ht="21.95" customHeight="1" x14ac:dyDescent="0.2">
      <c r="A39" s="4">
        <v>8.2799999999999994</v>
      </c>
      <c r="B39" s="7">
        <v>1168.2</v>
      </c>
      <c r="C39" s="7"/>
      <c r="D39" s="11">
        <f t="shared" si="0"/>
        <v>-76370.180000000008</v>
      </c>
      <c r="E39" s="7" t="s">
        <v>30</v>
      </c>
    </row>
    <row r="40" spans="1:5" ht="21.95" customHeight="1" x14ac:dyDescent="0.2">
      <c r="A40" s="8" t="s">
        <v>87</v>
      </c>
      <c r="B40" s="7">
        <v>15.39</v>
      </c>
      <c r="C40" s="7"/>
      <c r="D40" s="11">
        <f t="shared" si="0"/>
        <v>-76354.790000000008</v>
      </c>
      <c r="E40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view="pageBreakPreview" zoomScaleNormal="100" zoomScaleSheetLayoutView="100" workbookViewId="0">
      <selection activeCell="G33" sqref="G3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193</v>
      </c>
      <c r="B3" s="7"/>
      <c r="C3" s="7"/>
      <c r="D3" s="11">
        <v>6986.94</v>
      </c>
      <c r="E3" s="15"/>
    </row>
    <row r="4" spans="1:5" ht="21.95" customHeight="1" x14ac:dyDescent="0.2">
      <c r="A4" s="4">
        <v>7.5</v>
      </c>
      <c r="B4" s="15"/>
      <c r="C4" s="15">
        <v>2461.13</v>
      </c>
      <c r="D4" s="11">
        <f t="shared" ref="D4:D40" si="0">D3+B4-C4</f>
        <v>4525.8099999999995</v>
      </c>
      <c r="E4" s="15" t="s">
        <v>104</v>
      </c>
    </row>
    <row r="5" spans="1:5" ht="21.95" customHeight="1" x14ac:dyDescent="0.2">
      <c r="A5" s="4">
        <v>7.5</v>
      </c>
      <c r="B5" s="15"/>
      <c r="C5" s="16">
        <v>380</v>
      </c>
      <c r="D5" s="11">
        <f t="shared" si="0"/>
        <v>4145.8099999999995</v>
      </c>
      <c r="E5" s="15" t="s">
        <v>130</v>
      </c>
    </row>
    <row r="6" spans="1:5" ht="21.95" customHeight="1" x14ac:dyDescent="0.2">
      <c r="A6" s="4">
        <v>7.5</v>
      </c>
      <c r="B6" s="7"/>
      <c r="C6" s="7">
        <f>2554.97+18.06</f>
        <v>2573.0299999999997</v>
      </c>
      <c r="D6" s="11">
        <f t="shared" si="0"/>
        <v>1572.7799999999997</v>
      </c>
      <c r="E6" s="7" t="s">
        <v>161</v>
      </c>
    </row>
    <row r="7" spans="1:5" ht="21.95" customHeight="1" x14ac:dyDescent="0.2">
      <c r="A7" s="4">
        <v>7.6</v>
      </c>
      <c r="B7" s="7"/>
      <c r="C7" s="7">
        <v>50</v>
      </c>
      <c r="D7" s="11">
        <f t="shared" si="0"/>
        <v>1522.7799999999997</v>
      </c>
      <c r="E7" s="7" t="s">
        <v>190</v>
      </c>
    </row>
    <row r="8" spans="1:5" ht="21.95" customHeight="1" x14ac:dyDescent="0.2">
      <c r="A8" s="8" t="s">
        <v>176</v>
      </c>
      <c r="B8" s="7">
        <v>1095</v>
      </c>
      <c r="C8" s="7"/>
      <c r="D8" s="11">
        <f t="shared" si="0"/>
        <v>2617.7799999999997</v>
      </c>
      <c r="E8" s="7" t="s">
        <v>181</v>
      </c>
    </row>
    <row r="9" spans="1:5" ht="21.95" customHeight="1" x14ac:dyDescent="0.2">
      <c r="A9" s="8" t="s">
        <v>169</v>
      </c>
      <c r="B9" s="7">
        <v>84.3</v>
      </c>
      <c r="C9" s="7"/>
      <c r="D9" s="11">
        <f t="shared" si="0"/>
        <v>2702.08</v>
      </c>
      <c r="E9" s="7" t="s">
        <v>17</v>
      </c>
    </row>
    <row r="10" spans="1:5" ht="21.95" customHeight="1" x14ac:dyDescent="0.2">
      <c r="A10" s="8" t="s">
        <v>169</v>
      </c>
      <c r="B10" s="7"/>
      <c r="C10" s="7">
        <v>84.3</v>
      </c>
      <c r="D10" s="11">
        <f t="shared" si="0"/>
        <v>2617.7799999999997</v>
      </c>
      <c r="E10" s="7" t="s">
        <v>18</v>
      </c>
    </row>
    <row r="11" spans="1:5" ht="21.95" customHeight="1" x14ac:dyDescent="0.2">
      <c r="A11" s="8" t="s">
        <v>165</v>
      </c>
      <c r="B11" s="7">
        <v>2304.11</v>
      </c>
      <c r="C11" s="7"/>
      <c r="D11" s="11">
        <f t="shared" si="0"/>
        <v>4921.8899999999994</v>
      </c>
      <c r="E11" s="7" t="s">
        <v>170</v>
      </c>
    </row>
    <row r="12" spans="1:5" ht="21.95" customHeight="1" x14ac:dyDescent="0.2">
      <c r="A12" s="8" t="s">
        <v>165</v>
      </c>
      <c r="B12" s="7">
        <v>300.47000000000003</v>
      </c>
      <c r="C12" s="7"/>
      <c r="D12" s="11">
        <f t="shared" si="0"/>
        <v>5222.3599999999997</v>
      </c>
      <c r="E12" s="7" t="s">
        <v>188</v>
      </c>
    </row>
    <row r="13" spans="1:5" ht="21.95" customHeight="1" x14ac:dyDescent="0.2">
      <c r="A13" s="8" t="s">
        <v>165</v>
      </c>
      <c r="B13" s="7">
        <v>93.12</v>
      </c>
      <c r="C13" s="7"/>
      <c r="D13" s="11">
        <f t="shared" si="0"/>
        <v>5315.48</v>
      </c>
      <c r="E13" s="7" t="s">
        <v>172</v>
      </c>
    </row>
    <row r="14" spans="1:5" ht="21.95" customHeight="1" x14ac:dyDescent="0.2">
      <c r="A14" s="8" t="s">
        <v>165</v>
      </c>
      <c r="B14" s="7"/>
      <c r="C14" s="7">
        <v>30000</v>
      </c>
      <c r="D14" s="11">
        <f t="shared" si="0"/>
        <v>-24684.52</v>
      </c>
      <c r="E14" s="7" t="s">
        <v>164</v>
      </c>
    </row>
    <row r="15" spans="1:5" ht="21.95" customHeight="1" x14ac:dyDescent="0.2">
      <c r="A15" s="8" t="s">
        <v>146</v>
      </c>
      <c r="B15" s="7">
        <v>452.1</v>
      </c>
      <c r="C15" s="7"/>
      <c r="D15" s="11">
        <f t="shared" si="0"/>
        <v>-24232.420000000002</v>
      </c>
      <c r="E15" s="7" t="s">
        <v>159</v>
      </c>
    </row>
    <row r="16" spans="1:5" ht="21.95" customHeight="1" x14ac:dyDescent="0.2">
      <c r="A16" s="8" t="s">
        <v>147</v>
      </c>
      <c r="B16" s="7"/>
      <c r="C16" s="7">
        <v>300</v>
      </c>
      <c r="D16" s="11">
        <f t="shared" si="0"/>
        <v>-24532.420000000002</v>
      </c>
      <c r="E16" s="7" t="s">
        <v>23</v>
      </c>
    </row>
    <row r="17" spans="1:5" ht="21.95" customHeight="1" x14ac:dyDescent="0.2">
      <c r="A17" s="8" t="s">
        <v>138</v>
      </c>
      <c r="B17" s="7">
        <v>17.8</v>
      </c>
      <c r="C17" s="7"/>
      <c r="D17" s="11">
        <f t="shared" si="0"/>
        <v>-24514.620000000003</v>
      </c>
      <c r="E17" s="7" t="s">
        <v>17</v>
      </c>
    </row>
    <row r="18" spans="1:5" ht="21.95" customHeight="1" x14ac:dyDescent="0.2">
      <c r="A18" s="8" t="s">
        <v>138</v>
      </c>
      <c r="B18" s="7"/>
      <c r="C18" s="7">
        <v>17.8</v>
      </c>
      <c r="D18" s="11">
        <f t="shared" si="0"/>
        <v>-24532.420000000002</v>
      </c>
      <c r="E18" s="7" t="s">
        <v>18</v>
      </c>
    </row>
    <row r="19" spans="1:5" ht="21.95" customHeight="1" x14ac:dyDescent="0.2">
      <c r="A19" s="8" t="s">
        <v>134</v>
      </c>
      <c r="B19" s="7">
        <v>183.86</v>
      </c>
      <c r="C19" s="7"/>
      <c r="D19" s="11">
        <f t="shared" si="0"/>
        <v>-24348.560000000001</v>
      </c>
      <c r="E19" s="7" t="s">
        <v>40</v>
      </c>
    </row>
    <row r="20" spans="1:5" ht="21.95" customHeight="1" x14ac:dyDescent="0.2">
      <c r="A20" s="8" t="s">
        <v>134</v>
      </c>
      <c r="B20" s="7"/>
      <c r="C20" s="7">
        <v>10420.870000000001</v>
      </c>
      <c r="D20" s="11">
        <f t="shared" si="0"/>
        <v>-34769.43</v>
      </c>
      <c r="E20" s="7" t="s">
        <v>140</v>
      </c>
    </row>
    <row r="21" spans="1:5" ht="21.95" customHeight="1" x14ac:dyDescent="0.2">
      <c r="A21" s="8" t="s">
        <v>127</v>
      </c>
      <c r="B21" s="7"/>
      <c r="C21" s="7">
        <v>20225</v>
      </c>
      <c r="D21" s="11">
        <f t="shared" si="0"/>
        <v>-54994.43</v>
      </c>
      <c r="E21" s="7" t="s">
        <v>136</v>
      </c>
    </row>
    <row r="22" spans="1:5" ht="21.95" customHeight="1" x14ac:dyDescent="0.2">
      <c r="A22" s="8" t="s">
        <v>127</v>
      </c>
      <c r="B22" s="7">
        <v>134.33000000000001</v>
      </c>
      <c r="C22" s="7"/>
      <c r="D22" s="11">
        <f t="shared" si="0"/>
        <v>-54860.1</v>
      </c>
      <c r="E22" s="7" t="s">
        <v>29</v>
      </c>
    </row>
    <row r="23" spans="1:5" ht="21.95" customHeight="1" x14ac:dyDescent="0.2">
      <c r="A23" s="8" t="s">
        <v>114</v>
      </c>
      <c r="B23" s="7">
        <v>346.5</v>
      </c>
      <c r="C23" s="7"/>
      <c r="D23" s="11">
        <f t="shared" si="0"/>
        <v>-54513.599999999999</v>
      </c>
      <c r="E23" s="7" t="s">
        <v>131</v>
      </c>
    </row>
    <row r="24" spans="1:5" ht="21.95" customHeight="1" x14ac:dyDescent="0.2">
      <c r="A24" s="8" t="s">
        <v>163</v>
      </c>
      <c r="B24" s="7">
        <v>1848.96</v>
      </c>
      <c r="C24" s="7"/>
      <c r="D24" s="11">
        <f t="shared" si="0"/>
        <v>-52664.639999999999</v>
      </c>
      <c r="E24" s="7" t="s">
        <v>122</v>
      </c>
    </row>
    <row r="25" spans="1:5" ht="21.95" customHeight="1" x14ac:dyDescent="0.2">
      <c r="A25" s="4">
        <v>8.1</v>
      </c>
      <c r="B25" s="7">
        <v>473.15</v>
      </c>
      <c r="C25" s="7"/>
      <c r="D25" s="11">
        <f t="shared" si="0"/>
        <v>-52191.49</v>
      </c>
      <c r="E25" s="7" t="s">
        <v>102</v>
      </c>
    </row>
    <row r="26" spans="1:5" ht="21.95" customHeight="1" x14ac:dyDescent="0.2">
      <c r="A26" s="4">
        <v>8.3000000000000007</v>
      </c>
      <c r="B26" s="7"/>
      <c r="C26" s="7">
        <v>24146.21</v>
      </c>
      <c r="D26" s="11">
        <f t="shared" si="0"/>
        <v>-76337.7</v>
      </c>
      <c r="E26" s="7" t="s">
        <v>98</v>
      </c>
    </row>
    <row r="27" spans="1:5" ht="21.95" customHeight="1" x14ac:dyDescent="0.2">
      <c r="A27" s="4">
        <v>8.3000000000000007</v>
      </c>
      <c r="B27" s="7">
        <v>932.4</v>
      </c>
      <c r="C27" s="7"/>
      <c r="D27" s="11">
        <f t="shared" si="0"/>
        <v>-75405.3</v>
      </c>
      <c r="E27" s="7" t="s">
        <v>100</v>
      </c>
    </row>
    <row r="28" spans="1:5" ht="21.95" customHeight="1" x14ac:dyDescent="0.2">
      <c r="A28" s="4">
        <v>8.3000000000000007</v>
      </c>
      <c r="B28" s="7"/>
      <c r="C28" s="7">
        <v>932.4</v>
      </c>
      <c r="D28" s="11">
        <f t="shared" si="0"/>
        <v>-76337.7</v>
      </c>
      <c r="E28" s="7" t="s">
        <v>119</v>
      </c>
    </row>
    <row r="29" spans="1:5" ht="21.95" customHeight="1" x14ac:dyDescent="0.2">
      <c r="A29" s="4">
        <v>8.6</v>
      </c>
      <c r="B29" s="7"/>
      <c r="C29" s="7">
        <v>50</v>
      </c>
      <c r="D29" s="11">
        <f t="shared" si="0"/>
        <v>-76387.7</v>
      </c>
      <c r="E29" s="7" t="s">
        <v>90</v>
      </c>
    </row>
    <row r="30" spans="1:5" ht="21.95" customHeight="1" x14ac:dyDescent="0.2">
      <c r="A30" s="4">
        <v>8.6999999999999993</v>
      </c>
      <c r="B30" s="7"/>
      <c r="C30" s="7">
        <v>555.30999999999995</v>
      </c>
      <c r="D30" s="11">
        <f t="shared" si="0"/>
        <v>-76943.009999999995</v>
      </c>
      <c r="E30" s="7" t="s">
        <v>96</v>
      </c>
    </row>
    <row r="31" spans="1:5" ht="21.95" customHeight="1" x14ac:dyDescent="0.2">
      <c r="A31" s="4">
        <v>8.17</v>
      </c>
      <c r="B31" s="7"/>
      <c r="C31" s="7">
        <v>439.77</v>
      </c>
      <c r="D31" s="11">
        <f t="shared" si="0"/>
        <v>-77382.78</v>
      </c>
      <c r="E31" s="7" t="s">
        <v>16</v>
      </c>
    </row>
    <row r="32" spans="1:5" ht="21.95" customHeight="1" x14ac:dyDescent="0.2">
      <c r="A32" s="4">
        <v>8.17</v>
      </c>
      <c r="B32" s="7">
        <v>83.97</v>
      </c>
      <c r="C32" s="7"/>
      <c r="D32" s="11">
        <f t="shared" si="0"/>
        <v>-77298.81</v>
      </c>
      <c r="E32" s="7" t="s">
        <v>17</v>
      </c>
    </row>
    <row r="33" spans="1:5" ht="21.95" customHeight="1" x14ac:dyDescent="0.2">
      <c r="A33" s="4">
        <v>8.17</v>
      </c>
      <c r="B33" s="7"/>
      <c r="C33" s="7">
        <v>83.97</v>
      </c>
      <c r="D33" s="11">
        <f t="shared" si="0"/>
        <v>-77382.78</v>
      </c>
      <c r="E33" s="7" t="s">
        <v>18</v>
      </c>
    </row>
    <row r="34" spans="1:5" ht="21.95" customHeight="1" x14ac:dyDescent="0.2">
      <c r="A34" s="4">
        <v>8.2100000000000009</v>
      </c>
      <c r="B34" s="7"/>
      <c r="C34" s="7">
        <v>300</v>
      </c>
      <c r="D34" s="11">
        <f t="shared" si="0"/>
        <v>-77682.78</v>
      </c>
      <c r="E34" s="7" t="s">
        <v>23</v>
      </c>
    </row>
    <row r="35" spans="1:5" ht="21.95" customHeight="1" x14ac:dyDescent="0.2">
      <c r="A35" s="4">
        <v>8.23</v>
      </c>
      <c r="B35" s="7">
        <v>17.920000000000002</v>
      </c>
      <c r="C35" s="7"/>
      <c r="D35" s="11">
        <f t="shared" si="0"/>
        <v>-77664.86</v>
      </c>
      <c r="E35" s="7" t="s">
        <v>17</v>
      </c>
    </row>
    <row r="36" spans="1:5" ht="21.95" customHeight="1" x14ac:dyDescent="0.2">
      <c r="A36" s="4">
        <v>8.23</v>
      </c>
      <c r="B36" s="7"/>
      <c r="C36" s="7">
        <v>17.920000000000002</v>
      </c>
      <c r="D36" s="11">
        <f t="shared" si="0"/>
        <v>-77682.78</v>
      </c>
      <c r="E36" s="7" t="s">
        <v>18</v>
      </c>
    </row>
    <row r="37" spans="1:5" ht="21.95" customHeight="1" x14ac:dyDescent="0.2">
      <c r="A37" s="4">
        <v>8.25</v>
      </c>
      <c r="B37" s="7">
        <v>10.65</v>
      </c>
      <c r="C37" s="7"/>
      <c r="D37" s="11">
        <f t="shared" si="0"/>
        <v>-77672.13</v>
      </c>
      <c r="E37" s="7" t="s">
        <v>27</v>
      </c>
    </row>
    <row r="38" spans="1:5" ht="21.95" customHeight="1" x14ac:dyDescent="0.2">
      <c r="A38" s="4">
        <v>8.25</v>
      </c>
      <c r="B38" s="7">
        <v>133.75</v>
      </c>
      <c r="C38" s="7"/>
      <c r="D38" s="11">
        <f t="shared" si="0"/>
        <v>-77538.38</v>
      </c>
      <c r="E38" s="7" t="s">
        <v>29</v>
      </c>
    </row>
    <row r="39" spans="1:5" ht="21.95" customHeight="1" x14ac:dyDescent="0.2">
      <c r="A39" s="4">
        <v>8.2799999999999994</v>
      </c>
      <c r="B39" s="7">
        <v>1168.2</v>
      </c>
      <c r="C39" s="7"/>
      <c r="D39" s="11">
        <f t="shared" si="0"/>
        <v>-76370.180000000008</v>
      </c>
      <c r="E39" s="7" t="s">
        <v>30</v>
      </c>
    </row>
    <row r="40" spans="1:5" ht="21.95" customHeight="1" x14ac:dyDescent="0.2">
      <c r="A40" s="8" t="s">
        <v>87</v>
      </c>
      <c r="B40" s="7">
        <v>15.39</v>
      </c>
      <c r="C40" s="7"/>
      <c r="D40" s="11">
        <f t="shared" si="0"/>
        <v>-76354.790000000008</v>
      </c>
      <c r="E40" s="7" t="s">
        <v>35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BreakPreview" zoomScaleNormal="100" zoomScaleSheetLayoutView="100" workbookViewId="0">
      <selection activeCell="C5" sqref="C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194</v>
      </c>
      <c r="B3" s="7"/>
      <c r="C3" s="7"/>
      <c r="D3" s="11">
        <v>6550.69</v>
      </c>
      <c r="E3" s="15"/>
    </row>
    <row r="4" spans="1:5" ht="21.95" customHeight="1" x14ac:dyDescent="0.2">
      <c r="A4" s="8" t="s">
        <v>193</v>
      </c>
      <c r="B4" s="7">
        <v>1159.25</v>
      </c>
      <c r="C4" s="7"/>
      <c r="D4" s="11">
        <f t="shared" ref="D4:D21" si="0">D3+B4-C4</f>
        <v>7709.94</v>
      </c>
      <c r="E4" s="7" t="s">
        <v>195</v>
      </c>
    </row>
    <row r="5" spans="1:5" ht="21.95" customHeight="1" x14ac:dyDescent="0.2">
      <c r="A5" s="8" t="s">
        <v>193</v>
      </c>
      <c r="B5" s="7"/>
      <c r="C5" s="7">
        <v>725</v>
      </c>
      <c r="D5" s="11">
        <f t="shared" si="0"/>
        <v>6984.94</v>
      </c>
      <c r="E5" s="7" t="s">
        <v>196</v>
      </c>
    </row>
    <row r="6" spans="1:5" ht="21.95" customHeight="1" x14ac:dyDescent="0.2">
      <c r="A6" s="8" t="s">
        <v>193</v>
      </c>
      <c r="B6" s="7">
        <v>2</v>
      </c>
      <c r="C6" s="7"/>
      <c r="D6" s="11">
        <f t="shared" si="0"/>
        <v>6986.94</v>
      </c>
      <c r="E6" s="7" t="s">
        <v>197</v>
      </c>
    </row>
    <row r="7" spans="1:5" ht="21.95" customHeight="1" x14ac:dyDescent="0.2">
      <c r="A7" s="4">
        <v>7.4</v>
      </c>
      <c r="B7" s="15"/>
      <c r="C7" s="15">
        <v>2461.13</v>
      </c>
      <c r="D7" s="11">
        <f t="shared" si="0"/>
        <v>4525.8099999999995</v>
      </c>
      <c r="E7" s="15" t="s">
        <v>104</v>
      </c>
    </row>
    <row r="8" spans="1:5" ht="21.95" customHeight="1" x14ac:dyDescent="0.2">
      <c r="A8" s="4">
        <v>7.4</v>
      </c>
      <c r="B8" s="15"/>
      <c r="C8" s="16">
        <v>380</v>
      </c>
      <c r="D8" s="11">
        <f t="shared" si="0"/>
        <v>4145.8099999999995</v>
      </c>
      <c r="E8" s="15" t="s">
        <v>130</v>
      </c>
    </row>
    <row r="9" spans="1:5" ht="21.95" customHeight="1" x14ac:dyDescent="0.2">
      <c r="A9" s="4">
        <v>7.4</v>
      </c>
      <c r="B9" s="7"/>
      <c r="C9" s="7">
        <f>2554.97+18.06</f>
        <v>2573.0299999999997</v>
      </c>
      <c r="D9" s="11">
        <f t="shared" si="0"/>
        <v>1572.7799999999997</v>
      </c>
      <c r="E9" s="7" t="s">
        <v>161</v>
      </c>
    </row>
    <row r="10" spans="1:5" ht="21.95" customHeight="1" x14ac:dyDescent="0.2">
      <c r="A10" s="4">
        <v>7.6</v>
      </c>
      <c r="B10" s="7"/>
      <c r="C10" s="7">
        <v>50</v>
      </c>
      <c r="D10" s="11">
        <f t="shared" si="0"/>
        <v>1522.7799999999997</v>
      </c>
      <c r="E10" s="7" t="s">
        <v>190</v>
      </c>
    </row>
    <row r="11" spans="1:5" ht="21.95" customHeight="1" x14ac:dyDescent="0.2">
      <c r="A11" s="4">
        <v>7.6</v>
      </c>
      <c r="B11" s="7"/>
      <c r="C11" s="7">
        <v>30000</v>
      </c>
      <c r="D11" s="11">
        <f t="shared" si="0"/>
        <v>-28477.22</v>
      </c>
      <c r="E11" s="7" t="s">
        <v>164</v>
      </c>
    </row>
    <row r="12" spans="1:5" ht="21.95" customHeight="1" x14ac:dyDescent="0.2">
      <c r="A12" s="8" t="s">
        <v>176</v>
      </c>
      <c r="B12" s="7">
        <v>1095</v>
      </c>
      <c r="C12" s="7"/>
      <c r="D12" s="11">
        <f t="shared" si="0"/>
        <v>-27382.22</v>
      </c>
      <c r="E12" s="7" t="s">
        <v>181</v>
      </c>
    </row>
    <row r="13" spans="1:5" ht="21.95" customHeight="1" x14ac:dyDescent="0.2">
      <c r="A13" s="8" t="s">
        <v>165</v>
      </c>
      <c r="B13" s="7">
        <v>2304.11</v>
      </c>
      <c r="C13" s="7"/>
      <c r="D13" s="11">
        <f t="shared" si="0"/>
        <v>-25078.11</v>
      </c>
      <c r="E13" s="7" t="s">
        <v>170</v>
      </c>
    </row>
    <row r="14" spans="1:5" ht="21.95" customHeight="1" x14ac:dyDescent="0.2">
      <c r="A14" s="8" t="s">
        <v>146</v>
      </c>
      <c r="B14" s="7">
        <v>452.1</v>
      </c>
      <c r="C14" s="7"/>
      <c r="D14" s="11">
        <f t="shared" si="0"/>
        <v>-24626.010000000002</v>
      </c>
      <c r="E14" s="7" t="s">
        <v>159</v>
      </c>
    </row>
    <row r="15" spans="1:5" ht="21.95" customHeight="1" x14ac:dyDescent="0.2">
      <c r="A15" s="8" t="s">
        <v>147</v>
      </c>
      <c r="B15" s="7"/>
      <c r="C15" s="7">
        <v>300</v>
      </c>
      <c r="D15" s="11">
        <f t="shared" si="0"/>
        <v>-24926.010000000002</v>
      </c>
      <c r="E15" s="7" t="s">
        <v>23</v>
      </c>
    </row>
    <row r="16" spans="1:5" ht="21.95" customHeight="1" x14ac:dyDescent="0.2">
      <c r="A16" s="8" t="s">
        <v>134</v>
      </c>
      <c r="B16" s="7">
        <v>183.86</v>
      </c>
      <c r="C16" s="7"/>
      <c r="D16" s="11">
        <f t="shared" si="0"/>
        <v>-24742.15</v>
      </c>
      <c r="E16" s="7" t="s">
        <v>40</v>
      </c>
    </row>
    <row r="17" spans="1:5" ht="21.95" customHeight="1" x14ac:dyDescent="0.2">
      <c r="A17" s="8" t="s">
        <v>134</v>
      </c>
      <c r="B17" s="7"/>
      <c r="C17" s="7">
        <v>10420.870000000001</v>
      </c>
      <c r="D17" s="11">
        <f t="shared" si="0"/>
        <v>-35163.020000000004</v>
      </c>
      <c r="E17" s="7" t="s">
        <v>140</v>
      </c>
    </row>
    <row r="18" spans="1:5" ht="21.95" customHeight="1" x14ac:dyDescent="0.2">
      <c r="A18" s="8" t="s">
        <v>127</v>
      </c>
      <c r="B18" s="7"/>
      <c r="C18" s="7">
        <v>20225</v>
      </c>
      <c r="D18" s="11">
        <f t="shared" si="0"/>
        <v>-55388.020000000004</v>
      </c>
      <c r="E18" s="7" t="s">
        <v>136</v>
      </c>
    </row>
    <row r="19" spans="1:5" ht="21.95" customHeight="1" x14ac:dyDescent="0.2">
      <c r="A19" s="8" t="s">
        <v>127</v>
      </c>
      <c r="B19" s="7">
        <v>134.33000000000001</v>
      </c>
      <c r="C19" s="7"/>
      <c r="D19" s="11">
        <f t="shared" si="0"/>
        <v>-55253.69</v>
      </c>
      <c r="E19" s="7" t="s">
        <v>29</v>
      </c>
    </row>
    <row r="20" spans="1:5" ht="21.95" customHeight="1" x14ac:dyDescent="0.2">
      <c r="A20" s="8" t="s">
        <v>114</v>
      </c>
      <c r="B20" s="7">
        <v>346.5</v>
      </c>
      <c r="C20" s="7"/>
      <c r="D20" s="11">
        <f t="shared" si="0"/>
        <v>-54907.19</v>
      </c>
      <c r="E20" s="7" t="s">
        <v>131</v>
      </c>
    </row>
    <row r="21" spans="1:5" ht="21.95" customHeight="1" x14ac:dyDescent="0.2">
      <c r="A21" s="8" t="s">
        <v>163</v>
      </c>
      <c r="B21" s="7">
        <v>1848.96</v>
      </c>
      <c r="C21" s="7"/>
      <c r="D21" s="11">
        <f t="shared" si="0"/>
        <v>-53058.23</v>
      </c>
      <c r="E21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view="pageBreakPreview" zoomScaleNormal="100" zoomScaleSheetLayoutView="100" workbookViewId="0">
      <selection activeCell="D8" sqref="D8:D2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198</v>
      </c>
      <c r="B3" s="7"/>
      <c r="C3" s="7"/>
      <c r="D3" s="11">
        <v>15953.13</v>
      </c>
      <c r="E3" s="15"/>
    </row>
    <row r="4" spans="1:5" ht="21.95" customHeight="1" x14ac:dyDescent="0.2">
      <c r="A4" s="8" t="s">
        <v>194</v>
      </c>
      <c r="B4" s="7">
        <v>20</v>
      </c>
      <c r="C4" s="7"/>
      <c r="D4" s="11">
        <f t="shared" ref="D4:D25" si="0">D3+B4-C4</f>
        <v>15973.13</v>
      </c>
      <c r="E4" s="7" t="s">
        <v>191</v>
      </c>
    </row>
    <row r="5" spans="1:5" ht="21.95" customHeight="1" x14ac:dyDescent="0.2">
      <c r="A5" s="8" t="s">
        <v>194</v>
      </c>
      <c r="B5" s="7">
        <v>18.18</v>
      </c>
      <c r="C5" s="7"/>
      <c r="D5" s="11">
        <f t="shared" si="0"/>
        <v>15991.31</v>
      </c>
      <c r="E5" s="7" t="s">
        <v>199</v>
      </c>
    </row>
    <row r="6" spans="1:5" ht="21.95" customHeight="1" x14ac:dyDescent="0.2">
      <c r="A6" s="8" t="s">
        <v>194</v>
      </c>
      <c r="B6" s="7"/>
      <c r="C6" s="7">
        <v>702.2</v>
      </c>
      <c r="D6" s="11">
        <f t="shared" si="0"/>
        <v>15289.109999999999</v>
      </c>
      <c r="E6" s="7" t="s">
        <v>200</v>
      </c>
    </row>
    <row r="7" spans="1:5" ht="21.95" customHeight="1" x14ac:dyDescent="0.2">
      <c r="A7" s="8" t="s">
        <v>194</v>
      </c>
      <c r="B7" s="7"/>
      <c r="C7" s="7">
        <v>738.42</v>
      </c>
      <c r="D7" s="11">
        <f t="shared" si="0"/>
        <v>14550.689999999999</v>
      </c>
      <c r="E7" s="7" t="s">
        <v>201</v>
      </c>
    </row>
    <row r="8" spans="1:5" ht="21.95" customHeight="1" x14ac:dyDescent="0.2">
      <c r="A8" s="8" t="s">
        <v>194</v>
      </c>
      <c r="B8" s="7"/>
      <c r="C8" s="7">
        <v>8000</v>
      </c>
      <c r="D8" s="11">
        <f t="shared" si="0"/>
        <v>6550.6899999999987</v>
      </c>
      <c r="E8" s="15" t="s">
        <v>202</v>
      </c>
    </row>
    <row r="9" spans="1:5" ht="21.95" customHeight="1" x14ac:dyDescent="0.2">
      <c r="A9" s="8" t="s">
        <v>193</v>
      </c>
      <c r="B9" s="15"/>
      <c r="C9" s="15">
        <f>630.63+671.25</f>
        <v>1301.8800000000001</v>
      </c>
      <c r="D9" s="11">
        <f t="shared" si="0"/>
        <v>5248.8099999999986</v>
      </c>
      <c r="E9" s="15" t="s">
        <v>203</v>
      </c>
    </row>
    <row r="10" spans="1:5" ht="21.95" customHeight="1" x14ac:dyDescent="0.2">
      <c r="A10" s="8" t="s">
        <v>193</v>
      </c>
      <c r="B10" s="15"/>
      <c r="C10" s="16">
        <v>380</v>
      </c>
      <c r="D10" s="11">
        <f t="shared" si="0"/>
        <v>4868.8099999999986</v>
      </c>
      <c r="E10" s="15" t="s">
        <v>130</v>
      </c>
    </row>
    <row r="11" spans="1:5" ht="21.95" customHeight="1" x14ac:dyDescent="0.2">
      <c r="A11" s="8" t="s">
        <v>193</v>
      </c>
      <c r="B11" s="7"/>
      <c r="C11" s="7">
        <f>2554.97+18.06</f>
        <v>2573.0299999999997</v>
      </c>
      <c r="D11" s="11">
        <f t="shared" si="0"/>
        <v>2295.7799999999988</v>
      </c>
      <c r="E11" s="7" t="s">
        <v>161</v>
      </c>
    </row>
    <row r="12" spans="1:5" ht="21.95" customHeight="1" x14ac:dyDescent="0.2">
      <c r="A12" s="4">
        <v>7.4</v>
      </c>
      <c r="B12" s="7">
        <v>1118.75</v>
      </c>
      <c r="C12" s="7"/>
      <c r="D12" s="11">
        <f t="shared" si="0"/>
        <v>3414.5299999999988</v>
      </c>
      <c r="E12" s="7" t="s">
        <v>195</v>
      </c>
    </row>
    <row r="13" spans="1:5" ht="21.95" customHeight="1" x14ac:dyDescent="0.2">
      <c r="A13" s="4">
        <v>7.4</v>
      </c>
      <c r="B13" s="7"/>
      <c r="C13" s="7">
        <v>1118.75</v>
      </c>
      <c r="D13" s="11">
        <f t="shared" si="0"/>
        <v>2295.7799999999988</v>
      </c>
      <c r="E13" s="15" t="s">
        <v>204</v>
      </c>
    </row>
    <row r="14" spans="1:5" ht="21.95" customHeight="1" x14ac:dyDescent="0.2">
      <c r="A14" s="4">
        <v>7.6</v>
      </c>
      <c r="B14" s="7"/>
      <c r="C14" s="7">
        <v>50</v>
      </c>
      <c r="D14" s="11">
        <f t="shared" si="0"/>
        <v>2245.7799999999988</v>
      </c>
      <c r="E14" s="7" t="s">
        <v>190</v>
      </c>
    </row>
    <row r="15" spans="1:5" ht="21.95" customHeight="1" x14ac:dyDescent="0.2">
      <c r="A15" s="4">
        <v>7.6</v>
      </c>
      <c r="B15" s="7"/>
      <c r="C15" s="7">
        <v>30000</v>
      </c>
      <c r="D15" s="11">
        <f t="shared" si="0"/>
        <v>-27754.22</v>
      </c>
      <c r="E15" s="7" t="s">
        <v>164</v>
      </c>
    </row>
    <row r="16" spans="1:5" ht="21.95" customHeight="1" x14ac:dyDescent="0.2">
      <c r="A16" s="8" t="s">
        <v>176</v>
      </c>
      <c r="B16" s="7">
        <v>1095</v>
      </c>
      <c r="C16" s="7"/>
      <c r="D16" s="11">
        <f t="shared" si="0"/>
        <v>-26659.22</v>
      </c>
      <c r="E16" s="7" t="s">
        <v>181</v>
      </c>
    </row>
    <row r="17" spans="1:5" ht="21.95" customHeight="1" x14ac:dyDescent="0.2">
      <c r="A17" s="8" t="s">
        <v>165</v>
      </c>
      <c r="B17" s="7">
        <v>2304.11</v>
      </c>
      <c r="C17" s="7"/>
      <c r="D17" s="11">
        <f t="shared" si="0"/>
        <v>-24355.11</v>
      </c>
      <c r="E17" s="7" t="s">
        <v>170</v>
      </c>
    </row>
    <row r="18" spans="1:5" ht="21.95" customHeight="1" x14ac:dyDescent="0.2">
      <c r="A18" s="8" t="s">
        <v>146</v>
      </c>
      <c r="B18" s="7">
        <v>452.1</v>
      </c>
      <c r="C18" s="7"/>
      <c r="D18" s="11">
        <f t="shared" si="0"/>
        <v>-23903.010000000002</v>
      </c>
      <c r="E18" s="7" t="s">
        <v>159</v>
      </c>
    </row>
    <row r="19" spans="1:5" ht="21.95" customHeight="1" x14ac:dyDescent="0.2">
      <c r="A19" s="8" t="s">
        <v>147</v>
      </c>
      <c r="B19" s="7"/>
      <c r="C19" s="7">
        <v>300</v>
      </c>
      <c r="D19" s="11">
        <f t="shared" si="0"/>
        <v>-24203.010000000002</v>
      </c>
      <c r="E19" s="7" t="s">
        <v>23</v>
      </c>
    </row>
    <row r="20" spans="1:5" ht="21.95" customHeight="1" x14ac:dyDescent="0.2">
      <c r="A20" s="8" t="s">
        <v>134</v>
      </c>
      <c r="B20" s="7">
        <v>183.86</v>
      </c>
      <c r="C20" s="7"/>
      <c r="D20" s="11">
        <f t="shared" si="0"/>
        <v>-24019.15</v>
      </c>
      <c r="E20" s="7" t="s">
        <v>40</v>
      </c>
    </row>
    <row r="21" spans="1:5" ht="21.95" customHeight="1" x14ac:dyDescent="0.2">
      <c r="A21" s="8" t="s">
        <v>134</v>
      </c>
      <c r="B21" s="7"/>
      <c r="C21" s="7">
        <v>10420.870000000001</v>
      </c>
      <c r="D21" s="11">
        <f t="shared" si="0"/>
        <v>-34440.020000000004</v>
      </c>
      <c r="E21" s="7" t="s">
        <v>140</v>
      </c>
    </row>
    <row r="22" spans="1:5" ht="21.95" customHeight="1" x14ac:dyDescent="0.2">
      <c r="A22" s="8" t="s">
        <v>127</v>
      </c>
      <c r="B22" s="7"/>
      <c r="C22" s="7">
        <v>20225</v>
      </c>
      <c r="D22" s="11">
        <f t="shared" si="0"/>
        <v>-54665.020000000004</v>
      </c>
      <c r="E22" s="7" t="s">
        <v>136</v>
      </c>
    </row>
    <row r="23" spans="1:5" ht="21.95" customHeight="1" x14ac:dyDescent="0.2">
      <c r="A23" s="8" t="s">
        <v>127</v>
      </c>
      <c r="B23" s="7">
        <v>134.33000000000001</v>
      </c>
      <c r="C23" s="7"/>
      <c r="D23" s="11">
        <f t="shared" si="0"/>
        <v>-54530.69</v>
      </c>
      <c r="E23" s="7" t="s">
        <v>29</v>
      </c>
    </row>
    <row r="24" spans="1:5" ht="21.95" customHeight="1" x14ac:dyDescent="0.2">
      <c r="A24" s="8" t="s">
        <v>114</v>
      </c>
      <c r="B24" s="7">
        <v>346.5</v>
      </c>
      <c r="C24" s="7"/>
      <c r="D24" s="11">
        <f t="shared" si="0"/>
        <v>-54184.19</v>
      </c>
      <c r="E24" s="7" t="s">
        <v>131</v>
      </c>
    </row>
    <row r="25" spans="1:5" ht="21.95" customHeight="1" x14ac:dyDescent="0.2">
      <c r="A25" s="8" t="s">
        <v>163</v>
      </c>
      <c r="B25" s="7">
        <v>1848.96</v>
      </c>
      <c r="C25" s="7"/>
      <c r="D25" s="11">
        <f t="shared" si="0"/>
        <v>-52335.23</v>
      </c>
      <c r="E25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BreakPreview" zoomScaleNormal="100" zoomScaleSheetLayoutView="100" workbookViewId="0">
      <selection activeCell="B9" sqref="B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205</v>
      </c>
      <c r="B3" s="7"/>
      <c r="C3" s="7"/>
      <c r="D3" s="11">
        <v>10528.94</v>
      </c>
      <c r="E3" s="15"/>
    </row>
    <row r="4" spans="1:5" ht="21.95" customHeight="1" x14ac:dyDescent="0.2">
      <c r="A4" s="8" t="s">
        <v>198</v>
      </c>
      <c r="B4" s="7">
        <v>4000</v>
      </c>
      <c r="C4" s="7"/>
      <c r="D4" s="11">
        <f t="shared" ref="D4:D31" si="0">D3+B4-C4</f>
        <v>14528.94</v>
      </c>
      <c r="E4" s="15" t="s">
        <v>202</v>
      </c>
    </row>
    <row r="5" spans="1:5" ht="21.95" customHeight="1" x14ac:dyDescent="0.2">
      <c r="A5" s="8" t="s">
        <v>198</v>
      </c>
      <c r="B5" s="7">
        <v>2521.6999999999998</v>
      </c>
      <c r="C5" s="7"/>
      <c r="D5" s="11">
        <f t="shared" si="0"/>
        <v>17050.64</v>
      </c>
      <c r="E5" s="7" t="s">
        <v>206</v>
      </c>
    </row>
    <row r="6" spans="1:5" ht="21.95" customHeight="1" x14ac:dyDescent="0.2">
      <c r="A6" s="8" t="s">
        <v>198</v>
      </c>
      <c r="B6" s="7"/>
      <c r="C6" s="7">
        <v>2429.6</v>
      </c>
      <c r="D6" s="11">
        <f t="shared" si="0"/>
        <v>14621.039999999999</v>
      </c>
      <c r="E6" s="7" t="s">
        <v>207</v>
      </c>
    </row>
    <row r="7" spans="1:5" ht="21.95" customHeight="1" x14ac:dyDescent="0.2">
      <c r="A7" s="8" t="s">
        <v>198</v>
      </c>
      <c r="B7" s="7">
        <v>920.89</v>
      </c>
      <c r="C7" s="7"/>
      <c r="D7" s="11">
        <f t="shared" si="0"/>
        <v>15541.929999999998</v>
      </c>
      <c r="E7" s="15" t="s">
        <v>208</v>
      </c>
    </row>
    <row r="8" spans="1:5" ht="21.95" customHeight="1" x14ac:dyDescent="0.2">
      <c r="A8" s="8" t="s">
        <v>198</v>
      </c>
      <c r="B8" s="7">
        <v>702.2</v>
      </c>
      <c r="C8" s="7"/>
      <c r="D8" s="11">
        <f t="shared" si="0"/>
        <v>16244.13</v>
      </c>
      <c r="E8" s="7" t="s">
        <v>44</v>
      </c>
    </row>
    <row r="9" spans="1:5" ht="21.95" customHeight="1" x14ac:dyDescent="0.2">
      <c r="A9" s="8" t="s">
        <v>198</v>
      </c>
      <c r="B9" s="7"/>
      <c r="C9" s="7">
        <v>200</v>
      </c>
      <c r="D9" s="11">
        <f t="shared" si="0"/>
        <v>16044.13</v>
      </c>
      <c r="E9" s="7" t="s">
        <v>209</v>
      </c>
    </row>
    <row r="10" spans="1:5" ht="21.95" customHeight="1" x14ac:dyDescent="0.2">
      <c r="A10" s="8" t="s">
        <v>198</v>
      </c>
      <c r="B10" s="7"/>
      <c r="C10" s="7">
        <v>91</v>
      </c>
      <c r="D10" s="11">
        <f t="shared" si="0"/>
        <v>15953.13</v>
      </c>
      <c r="E10" s="7" t="s">
        <v>210</v>
      </c>
    </row>
    <row r="11" spans="1:5" ht="21.95" customHeight="1" x14ac:dyDescent="0.2">
      <c r="A11" s="8" t="s">
        <v>194</v>
      </c>
      <c r="B11" s="7"/>
      <c r="C11" s="7">
        <v>702.2</v>
      </c>
      <c r="D11" s="11">
        <f t="shared" si="0"/>
        <v>15250.929999999998</v>
      </c>
      <c r="E11" s="7" t="s">
        <v>200</v>
      </c>
    </row>
    <row r="12" spans="1:5" ht="21.95" customHeight="1" x14ac:dyDescent="0.2">
      <c r="A12" s="8" t="s">
        <v>194</v>
      </c>
      <c r="B12" s="7"/>
      <c r="C12" s="7">
        <v>920.89</v>
      </c>
      <c r="D12" s="11">
        <f t="shared" si="0"/>
        <v>14330.039999999999</v>
      </c>
      <c r="E12" s="7" t="s">
        <v>201</v>
      </c>
    </row>
    <row r="13" spans="1:5" ht="21.95" customHeight="1" x14ac:dyDescent="0.2">
      <c r="A13" s="8" t="s">
        <v>194</v>
      </c>
      <c r="B13" s="7"/>
      <c r="C13" s="7">
        <v>8000</v>
      </c>
      <c r="D13" s="11">
        <f t="shared" si="0"/>
        <v>6330.0399999999991</v>
      </c>
      <c r="E13" s="15" t="s">
        <v>202</v>
      </c>
    </row>
    <row r="14" spans="1:5" ht="21.95" customHeight="1" x14ac:dyDescent="0.2">
      <c r="A14" s="8" t="s">
        <v>194</v>
      </c>
      <c r="B14" s="7">
        <v>186.23</v>
      </c>
      <c r="C14" s="7"/>
      <c r="D14" s="11">
        <f t="shared" si="0"/>
        <v>6516.2699999999986</v>
      </c>
      <c r="E14" s="7" t="s">
        <v>211</v>
      </c>
    </row>
    <row r="15" spans="1:5" ht="21.95" customHeight="1" x14ac:dyDescent="0.2">
      <c r="A15" s="8" t="s">
        <v>194</v>
      </c>
      <c r="B15" s="15"/>
      <c r="C15" s="15">
        <f>630.63+671.25</f>
        <v>1301.8800000000001</v>
      </c>
      <c r="D15" s="11">
        <f t="shared" si="0"/>
        <v>5214.3899999999985</v>
      </c>
      <c r="E15" s="15" t="s">
        <v>203</v>
      </c>
    </row>
    <row r="16" spans="1:5" ht="21.95" customHeight="1" x14ac:dyDescent="0.2">
      <c r="A16" s="8" t="s">
        <v>194</v>
      </c>
      <c r="B16" s="15"/>
      <c r="C16" s="16">
        <v>380</v>
      </c>
      <c r="D16" s="11">
        <f t="shared" si="0"/>
        <v>4834.3899999999985</v>
      </c>
      <c r="E16" s="15" t="s">
        <v>130</v>
      </c>
    </row>
    <row r="17" spans="1:5" ht="21.95" customHeight="1" x14ac:dyDescent="0.2">
      <c r="A17" s="8" t="s">
        <v>194</v>
      </c>
      <c r="B17" s="7"/>
      <c r="C17" s="7">
        <f>2554.97+18.06</f>
        <v>2573.0299999999997</v>
      </c>
      <c r="D17" s="11">
        <f t="shared" si="0"/>
        <v>2261.3599999999988</v>
      </c>
      <c r="E17" s="7" t="s">
        <v>161</v>
      </c>
    </row>
    <row r="18" spans="1:5" ht="21.95" customHeight="1" x14ac:dyDescent="0.2">
      <c r="A18" s="4">
        <v>7.4</v>
      </c>
      <c r="B18" s="7">
        <v>1118.75</v>
      </c>
      <c r="C18" s="7"/>
      <c r="D18" s="11">
        <f t="shared" si="0"/>
        <v>3380.1099999999988</v>
      </c>
      <c r="E18" s="7" t="s">
        <v>195</v>
      </c>
    </row>
    <row r="19" spans="1:5" ht="21.95" customHeight="1" x14ac:dyDescent="0.2">
      <c r="A19" s="4">
        <v>7.4</v>
      </c>
      <c r="B19" s="7"/>
      <c r="C19" s="7">
        <v>1118.75</v>
      </c>
      <c r="D19" s="11">
        <f t="shared" si="0"/>
        <v>2261.3599999999988</v>
      </c>
      <c r="E19" s="15" t="s">
        <v>204</v>
      </c>
    </row>
    <row r="20" spans="1:5" ht="21.95" customHeight="1" x14ac:dyDescent="0.2">
      <c r="A20" s="4">
        <v>7.6</v>
      </c>
      <c r="B20" s="7"/>
      <c r="C20" s="7">
        <v>50</v>
      </c>
      <c r="D20" s="11">
        <f t="shared" si="0"/>
        <v>2211.3599999999988</v>
      </c>
      <c r="E20" s="7" t="s">
        <v>190</v>
      </c>
    </row>
    <row r="21" spans="1:5" ht="21.95" customHeight="1" x14ac:dyDescent="0.2">
      <c r="A21" s="4">
        <v>7.6</v>
      </c>
      <c r="B21" s="7"/>
      <c r="C21" s="7">
        <v>30000</v>
      </c>
      <c r="D21" s="11">
        <f t="shared" si="0"/>
        <v>-27788.639999999999</v>
      </c>
      <c r="E21" s="7" t="s">
        <v>164</v>
      </c>
    </row>
    <row r="22" spans="1:5" ht="21.95" customHeight="1" x14ac:dyDescent="0.2">
      <c r="A22" s="8" t="s">
        <v>176</v>
      </c>
      <c r="B22" s="7">
        <v>1095</v>
      </c>
      <c r="C22" s="7"/>
      <c r="D22" s="11">
        <f t="shared" si="0"/>
        <v>-26693.64</v>
      </c>
      <c r="E22" s="7" t="s">
        <v>181</v>
      </c>
    </row>
    <row r="23" spans="1:5" ht="21.95" customHeight="1" x14ac:dyDescent="0.2">
      <c r="A23" s="8" t="s">
        <v>165</v>
      </c>
      <c r="B23" s="7">
        <v>2304.11</v>
      </c>
      <c r="C23" s="7"/>
      <c r="D23" s="11">
        <f t="shared" si="0"/>
        <v>-24389.53</v>
      </c>
      <c r="E23" s="7" t="s">
        <v>170</v>
      </c>
    </row>
    <row r="24" spans="1:5" ht="21.95" customHeight="1" x14ac:dyDescent="0.2">
      <c r="A24" s="8" t="s">
        <v>146</v>
      </c>
      <c r="B24" s="7">
        <v>452.1</v>
      </c>
      <c r="C24" s="7"/>
      <c r="D24" s="11">
        <f t="shared" si="0"/>
        <v>-23937.43</v>
      </c>
      <c r="E24" s="7" t="s">
        <v>159</v>
      </c>
    </row>
    <row r="25" spans="1:5" ht="21.95" customHeight="1" x14ac:dyDescent="0.2">
      <c r="A25" s="8" t="s">
        <v>147</v>
      </c>
      <c r="B25" s="7"/>
      <c r="C25" s="7">
        <v>300</v>
      </c>
      <c r="D25" s="11">
        <f t="shared" si="0"/>
        <v>-24237.43</v>
      </c>
      <c r="E25" s="7" t="s">
        <v>23</v>
      </c>
    </row>
    <row r="26" spans="1:5" ht="21.95" customHeight="1" x14ac:dyDescent="0.2">
      <c r="A26" s="8" t="s">
        <v>134</v>
      </c>
      <c r="B26" s="7">
        <v>183.86</v>
      </c>
      <c r="C26" s="7"/>
      <c r="D26" s="11">
        <f t="shared" si="0"/>
        <v>-24053.57</v>
      </c>
      <c r="E26" s="7" t="s">
        <v>40</v>
      </c>
    </row>
    <row r="27" spans="1:5" ht="21.95" customHeight="1" x14ac:dyDescent="0.2">
      <c r="A27" s="8" t="s">
        <v>134</v>
      </c>
      <c r="B27" s="7"/>
      <c r="C27" s="7">
        <v>10420.870000000001</v>
      </c>
      <c r="D27" s="11">
        <f t="shared" si="0"/>
        <v>-34474.44</v>
      </c>
      <c r="E27" s="7" t="s">
        <v>140</v>
      </c>
    </row>
    <row r="28" spans="1:5" ht="21.95" customHeight="1" x14ac:dyDescent="0.2">
      <c r="A28" s="8" t="s">
        <v>127</v>
      </c>
      <c r="B28" s="7"/>
      <c r="C28" s="7">
        <v>20225</v>
      </c>
      <c r="D28" s="11">
        <f t="shared" si="0"/>
        <v>-54699.44</v>
      </c>
      <c r="E28" s="7" t="s">
        <v>136</v>
      </c>
    </row>
    <row r="29" spans="1:5" ht="21.95" customHeight="1" x14ac:dyDescent="0.2">
      <c r="A29" s="8" t="s">
        <v>127</v>
      </c>
      <c r="B29" s="7">
        <v>134.33000000000001</v>
      </c>
      <c r="C29" s="7"/>
      <c r="D29" s="11">
        <f t="shared" si="0"/>
        <v>-54565.11</v>
      </c>
      <c r="E29" s="7" t="s">
        <v>29</v>
      </c>
    </row>
    <row r="30" spans="1:5" ht="21.95" customHeight="1" x14ac:dyDescent="0.2">
      <c r="A30" s="8" t="s">
        <v>114</v>
      </c>
      <c r="B30" s="7">
        <v>346.5</v>
      </c>
      <c r="C30" s="7"/>
      <c r="D30" s="11">
        <f t="shared" si="0"/>
        <v>-54218.61</v>
      </c>
      <c r="E30" s="7" t="s">
        <v>131</v>
      </c>
    </row>
    <row r="31" spans="1:5" ht="21.95" customHeight="1" x14ac:dyDescent="0.2">
      <c r="A31" s="8" t="s">
        <v>163</v>
      </c>
      <c r="B31" s="7">
        <v>1848.96</v>
      </c>
      <c r="C31" s="7"/>
      <c r="D31" s="11">
        <f t="shared" si="0"/>
        <v>-52369.65</v>
      </c>
      <c r="E31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E22" sqref="E22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212</v>
      </c>
      <c r="B3" s="7"/>
      <c r="C3" s="7"/>
      <c r="D3" s="11">
        <v>6528.94</v>
      </c>
      <c r="E3" s="15"/>
    </row>
    <row r="4" spans="1:5" ht="21.95" customHeight="1" x14ac:dyDescent="0.2">
      <c r="A4" s="8" t="s">
        <v>205</v>
      </c>
      <c r="B4" s="7">
        <v>4000</v>
      </c>
      <c r="C4" s="7"/>
      <c r="D4" s="11">
        <f t="shared" ref="D4:D28" si="0">D3+B4-C4</f>
        <v>10528.939999999999</v>
      </c>
      <c r="E4" s="15" t="s">
        <v>202</v>
      </c>
    </row>
    <row r="5" spans="1:5" ht="21.95" customHeight="1" x14ac:dyDescent="0.2">
      <c r="A5" s="8" t="s">
        <v>198</v>
      </c>
      <c r="B5" s="7">
        <v>2521.6999999999998</v>
      </c>
      <c r="C5" s="7"/>
      <c r="D5" s="11">
        <f t="shared" si="0"/>
        <v>13050.64</v>
      </c>
      <c r="E5" s="7" t="s">
        <v>206</v>
      </c>
    </row>
    <row r="6" spans="1:5" ht="21.95" customHeight="1" x14ac:dyDescent="0.2">
      <c r="A6" s="8" t="s">
        <v>198</v>
      </c>
      <c r="B6" s="7"/>
      <c r="C6" s="7">
        <v>2429.6</v>
      </c>
      <c r="D6" s="11">
        <f t="shared" si="0"/>
        <v>10621.039999999999</v>
      </c>
      <c r="E6" s="7" t="s">
        <v>207</v>
      </c>
    </row>
    <row r="7" spans="1:5" ht="21.95" customHeight="1" x14ac:dyDescent="0.2">
      <c r="A7" s="8" t="s">
        <v>198</v>
      </c>
      <c r="B7" s="7">
        <v>4000</v>
      </c>
      <c r="C7" s="7"/>
      <c r="D7" s="11">
        <f t="shared" si="0"/>
        <v>14621.039999999999</v>
      </c>
      <c r="E7" s="15" t="s">
        <v>202</v>
      </c>
    </row>
    <row r="8" spans="1:5" ht="21.95" customHeight="1" x14ac:dyDescent="0.2">
      <c r="A8" s="8" t="s">
        <v>198</v>
      </c>
      <c r="B8" s="7">
        <v>702.2</v>
      </c>
      <c r="C8" s="7"/>
      <c r="D8" s="11">
        <f t="shared" si="0"/>
        <v>15323.24</v>
      </c>
      <c r="E8" s="7" t="s">
        <v>44</v>
      </c>
    </row>
    <row r="9" spans="1:5" ht="21.95" customHeight="1" x14ac:dyDescent="0.2">
      <c r="A9" s="8" t="s">
        <v>198</v>
      </c>
      <c r="B9" s="7"/>
      <c r="C9" s="7">
        <v>702.2</v>
      </c>
      <c r="D9" s="11">
        <f t="shared" si="0"/>
        <v>14621.039999999999</v>
      </c>
      <c r="E9" s="7" t="s">
        <v>200</v>
      </c>
    </row>
    <row r="10" spans="1:5" ht="21.95" customHeight="1" x14ac:dyDescent="0.2">
      <c r="A10" s="8" t="s">
        <v>198</v>
      </c>
      <c r="B10" s="7">
        <v>186.23</v>
      </c>
      <c r="C10" s="7"/>
      <c r="D10" s="11">
        <f t="shared" si="0"/>
        <v>14807.269999999999</v>
      </c>
      <c r="E10" s="7" t="s">
        <v>211</v>
      </c>
    </row>
    <row r="11" spans="1:5" ht="21.95" customHeight="1" x14ac:dyDescent="0.2">
      <c r="A11" s="8" t="s">
        <v>198</v>
      </c>
      <c r="B11" s="15"/>
      <c r="C11" s="15">
        <f>630.63+671.25</f>
        <v>1301.8800000000001</v>
      </c>
      <c r="D11" s="11">
        <f t="shared" si="0"/>
        <v>13505.39</v>
      </c>
      <c r="E11" s="15" t="s">
        <v>203</v>
      </c>
    </row>
    <row r="12" spans="1:5" ht="21.95" customHeight="1" x14ac:dyDescent="0.2">
      <c r="A12" s="8" t="s">
        <v>198</v>
      </c>
      <c r="B12" s="15"/>
      <c r="C12" s="16">
        <v>380</v>
      </c>
      <c r="D12" s="11">
        <f t="shared" si="0"/>
        <v>13125.39</v>
      </c>
      <c r="E12" s="15" t="s">
        <v>130</v>
      </c>
    </row>
    <row r="13" spans="1:5" ht="21.95" customHeight="1" x14ac:dyDescent="0.2">
      <c r="A13" s="8" t="s">
        <v>198</v>
      </c>
      <c r="B13" s="7"/>
      <c r="C13" s="7">
        <f>2554.97+18.06</f>
        <v>2573.0299999999997</v>
      </c>
      <c r="D13" s="11">
        <f t="shared" si="0"/>
        <v>10552.36</v>
      </c>
      <c r="E13" s="7" t="s">
        <v>161</v>
      </c>
    </row>
    <row r="14" spans="1:5" ht="21.95" customHeight="1" x14ac:dyDescent="0.2">
      <c r="A14" s="8" t="s">
        <v>194</v>
      </c>
      <c r="B14" s="7"/>
      <c r="C14" s="7">
        <v>8000</v>
      </c>
      <c r="D14" s="11">
        <f t="shared" si="0"/>
        <v>2552.3600000000006</v>
      </c>
      <c r="E14" s="15" t="s">
        <v>202</v>
      </c>
    </row>
    <row r="15" spans="1:5" ht="21.95" customHeight="1" x14ac:dyDescent="0.2">
      <c r="A15" s="4">
        <v>7.4</v>
      </c>
      <c r="B15" s="7">
        <v>1118.75</v>
      </c>
      <c r="C15" s="7"/>
      <c r="D15" s="11">
        <f t="shared" si="0"/>
        <v>3671.1100000000006</v>
      </c>
      <c r="E15" s="7" t="s">
        <v>195</v>
      </c>
    </row>
    <row r="16" spans="1:5" ht="21.95" customHeight="1" x14ac:dyDescent="0.2">
      <c r="A16" s="4">
        <v>7.4</v>
      </c>
      <c r="B16" s="7"/>
      <c r="C16" s="7">
        <v>1118.75</v>
      </c>
      <c r="D16" s="11">
        <f t="shared" si="0"/>
        <v>2552.3600000000006</v>
      </c>
      <c r="E16" s="15" t="s">
        <v>204</v>
      </c>
    </row>
    <row r="17" spans="1:5" ht="21.95" customHeight="1" x14ac:dyDescent="0.2">
      <c r="A17" s="4">
        <v>7.6</v>
      </c>
      <c r="B17" s="7"/>
      <c r="C17" s="7">
        <v>50</v>
      </c>
      <c r="D17" s="11">
        <f t="shared" si="0"/>
        <v>2502.3600000000006</v>
      </c>
      <c r="E17" s="7" t="s">
        <v>190</v>
      </c>
    </row>
    <row r="18" spans="1:5" ht="21.95" customHeight="1" x14ac:dyDescent="0.2">
      <c r="A18" s="4">
        <v>7.6</v>
      </c>
      <c r="B18" s="7"/>
      <c r="C18" s="7">
        <v>30000</v>
      </c>
      <c r="D18" s="11">
        <f t="shared" si="0"/>
        <v>-27497.64</v>
      </c>
      <c r="E18" s="7" t="s">
        <v>164</v>
      </c>
    </row>
    <row r="19" spans="1:5" ht="21.95" customHeight="1" x14ac:dyDescent="0.2">
      <c r="A19" s="8" t="s">
        <v>176</v>
      </c>
      <c r="B19" s="7">
        <v>1095</v>
      </c>
      <c r="C19" s="7"/>
      <c r="D19" s="11">
        <f t="shared" si="0"/>
        <v>-26402.639999999999</v>
      </c>
      <c r="E19" s="7" t="s">
        <v>181</v>
      </c>
    </row>
    <row r="20" spans="1:5" ht="21.95" customHeight="1" x14ac:dyDescent="0.2">
      <c r="A20" s="8" t="s">
        <v>165</v>
      </c>
      <c r="B20" s="7">
        <v>2304.11</v>
      </c>
      <c r="C20" s="7"/>
      <c r="D20" s="11">
        <f t="shared" si="0"/>
        <v>-24098.53</v>
      </c>
      <c r="E20" s="7" t="s">
        <v>170</v>
      </c>
    </row>
    <row r="21" spans="1:5" ht="21.95" customHeight="1" x14ac:dyDescent="0.2">
      <c r="A21" s="8" t="s">
        <v>146</v>
      </c>
      <c r="B21" s="7">
        <v>452.1</v>
      </c>
      <c r="C21" s="7"/>
      <c r="D21" s="11">
        <f t="shared" si="0"/>
        <v>-23646.43</v>
      </c>
      <c r="E21" s="7" t="s">
        <v>159</v>
      </c>
    </row>
    <row r="22" spans="1:5" ht="21.95" customHeight="1" x14ac:dyDescent="0.2">
      <c r="A22" s="8" t="s">
        <v>147</v>
      </c>
      <c r="B22" s="7"/>
      <c r="C22" s="7">
        <v>300</v>
      </c>
      <c r="D22" s="11">
        <f t="shared" si="0"/>
        <v>-23946.43</v>
      </c>
      <c r="E22" s="7" t="s">
        <v>23</v>
      </c>
    </row>
    <row r="23" spans="1:5" ht="21.95" customHeight="1" x14ac:dyDescent="0.2">
      <c r="A23" s="8" t="s">
        <v>134</v>
      </c>
      <c r="B23" s="7">
        <v>183.86</v>
      </c>
      <c r="C23" s="7"/>
      <c r="D23" s="11">
        <f t="shared" si="0"/>
        <v>-23762.57</v>
      </c>
      <c r="E23" s="7" t="s">
        <v>40</v>
      </c>
    </row>
    <row r="24" spans="1:5" ht="21.95" customHeight="1" x14ac:dyDescent="0.2">
      <c r="A24" s="8" t="s">
        <v>134</v>
      </c>
      <c r="B24" s="7"/>
      <c r="C24" s="7">
        <v>10420.870000000001</v>
      </c>
      <c r="D24" s="11">
        <f t="shared" si="0"/>
        <v>-34183.440000000002</v>
      </c>
      <c r="E24" s="7" t="s">
        <v>140</v>
      </c>
    </row>
    <row r="25" spans="1:5" ht="21.95" customHeight="1" x14ac:dyDescent="0.2">
      <c r="A25" s="8" t="s">
        <v>127</v>
      </c>
      <c r="B25" s="7"/>
      <c r="C25" s="7">
        <v>20225</v>
      </c>
      <c r="D25" s="11">
        <f t="shared" si="0"/>
        <v>-54408.44</v>
      </c>
      <c r="E25" s="7" t="s">
        <v>136</v>
      </c>
    </row>
    <row r="26" spans="1:5" ht="21.95" customHeight="1" x14ac:dyDescent="0.2">
      <c r="A26" s="8" t="s">
        <v>127</v>
      </c>
      <c r="B26" s="7">
        <v>134.33000000000001</v>
      </c>
      <c r="C26" s="7"/>
      <c r="D26" s="11">
        <f t="shared" si="0"/>
        <v>-54274.11</v>
      </c>
      <c r="E26" s="7" t="s">
        <v>29</v>
      </c>
    </row>
    <row r="27" spans="1:5" ht="21.95" customHeight="1" x14ac:dyDescent="0.2">
      <c r="A27" s="8" t="s">
        <v>114</v>
      </c>
      <c r="B27" s="7">
        <v>346.5</v>
      </c>
      <c r="C27" s="7"/>
      <c r="D27" s="11">
        <f t="shared" si="0"/>
        <v>-53927.61</v>
      </c>
      <c r="E27" s="7" t="s">
        <v>131</v>
      </c>
    </row>
    <row r="28" spans="1:5" ht="21.95" customHeight="1" x14ac:dyDescent="0.2">
      <c r="A28" s="8" t="s">
        <v>163</v>
      </c>
      <c r="B28" s="7">
        <v>1848.96</v>
      </c>
      <c r="C28" s="7"/>
      <c r="D28" s="11">
        <f t="shared" si="0"/>
        <v>-52078.65</v>
      </c>
      <c r="E28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view="pageBreakPreview" zoomScaleNormal="100" zoomScaleSheetLayoutView="100" workbookViewId="0">
      <selection activeCell="E15" sqref="E1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213</v>
      </c>
      <c r="B3" s="7"/>
      <c r="C3" s="7"/>
      <c r="D3" s="11">
        <v>6528.94</v>
      </c>
      <c r="E3" s="15"/>
    </row>
    <row r="4" spans="1:5" ht="21.95" customHeight="1" x14ac:dyDescent="0.2">
      <c r="A4" s="8" t="s">
        <v>205</v>
      </c>
      <c r="B4" s="7">
        <v>186.23</v>
      </c>
      <c r="C4" s="7"/>
      <c r="D4" s="11">
        <f t="shared" ref="D4:D26" si="0">D3+B4-C4</f>
        <v>6715.1699999999992</v>
      </c>
      <c r="E4" s="7" t="s">
        <v>211</v>
      </c>
    </row>
    <row r="5" spans="1:5" ht="21.95" customHeight="1" x14ac:dyDescent="0.2">
      <c r="A5" s="8" t="s">
        <v>205</v>
      </c>
      <c r="B5" s="15"/>
      <c r="C5" s="15">
        <f>630.63+671.25</f>
        <v>1301.8800000000001</v>
      </c>
      <c r="D5" s="11">
        <f t="shared" si="0"/>
        <v>5413.2899999999991</v>
      </c>
      <c r="E5" s="15" t="s">
        <v>203</v>
      </c>
    </row>
    <row r="6" spans="1:5" ht="21.95" customHeight="1" x14ac:dyDescent="0.2">
      <c r="A6" s="8" t="s">
        <v>205</v>
      </c>
      <c r="B6" s="15"/>
      <c r="C6" s="16">
        <v>380</v>
      </c>
      <c r="D6" s="11">
        <f t="shared" si="0"/>
        <v>5033.2899999999991</v>
      </c>
      <c r="E6" s="15" t="s">
        <v>130</v>
      </c>
    </row>
    <row r="7" spans="1:5" ht="21.95" customHeight="1" x14ac:dyDescent="0.2">
      <c r="A7" s="8" t="s">
        <v>205</v>
      </c>
      <c r="B7" s="7"/>
      <c r="C7" s="7">
        <f>2554.97+18.06</f>
        <v>2573.0299999999997</v>
      </c>
      <c r="D7" s="11">
        <f t="shared" si="0"/>
        <v>2460.2599999999993</v>
      </c>
      <c r="E7" s="7" t="s">
        <v>161</v>
      </c>
    </row>
    <row r="8" spans="1:5" ht="21.95" customHeight="1" x14ac:dyDescent="0.2">
      <c r="A8" s="8" t="s">
        <v>198</v>
      </c>
      <c r="B8" s="7">
        <v>2521.6999999999998</v>
      </c>
      <c r="C8" s="7"/>
      <c r="D8" s="11">
        <f t="shared" si="0"/>
        <v>4981.9599999999991</v>
      </c>
      <c r="E8" s="7" t="s">
        <v>206</v>
      </c>
    </row>
    <row r="9" spans="1:5" ht="21.95" customHeight="1" x14ac:dyDescent="0.2">
      <c r="A9" s="8" t="s">
        <v>198</v>
      </c>
      <c r="B9" s="7"/>
      <c r="C9" s="7">
        <v>2429.6</v>
      </c>
      <c r="D9" s="11">
        <f t="shared" si="0"/>
        <v>2552.3599999999992</v>
      </c>
      <c r="E9" s="7" t="s">
        <v>207</v>
      </c>
    </row>
    <row r="10" spans="1:5" ht="21.95" customHeight="1" x14ac:dyDescent="0.2">
      <c r="A10" s="8" t="s">
        <v>198</v>
      </c>
      <c r="B10" s="7">
        <v>702.2</v>
      </c>
      <c r="C10" s="7"/>
      <c r="D10" s="11">
        <f t="shared" si="0"/>
        <v>3254.5599999999995</v>
      </c>
      <c r="E10" s="7" t="s">
        <v>44</v>
      </c>
    </row>
    <row r="11" spans="1:5" ht="21.95" customHeight="1" x14ac:dyDescent="0.2">
      <c r="A11" s="8" t="s">
        <v>198</v>
      </c>
      <c r="B11" s="7"/>
      <c r="C11" s="7">
        <v>702.2</v>
      </c>
      <c r="D11" s="11">
        <f t="shared" si="0"/>
        <v>2552.3599999999997</v>
      </c>
      <c r="E11" s="7" t="s">
        <v>200</v>
      </c>
    </row>
    <row r="12" spans="1:5" ht="21.95" customHeight="1" x14ac:dyDescent="0.2">
      <c r="A12" s="4">
        <v>7.4</v>
      </c>
      <c r="B12" s="7">
        <v>1118.75</v>
      </c>
      <c r="C12" s="7"/>
      <c r="D12" s="11">
        <f t="shared" si="0"/>
        <v>3671.1099999999997</v>
      </c>
      <c r="E12" s="7" t="s">
        <v>195</v>
      </c>
    </row>
    <row r="13" spans="1:5" ht="21.95" customHeight="1" x14ac:dyDescent="0.2">
      <c r="A13" s="4">
        <v>7.4</v>
      </c>
      <c r="B13" s="7"/>
      <c r="C13" s="7">
        <v>1118.75</v>
      </c>
      <c r="D13" s="11">
        <f t="shared" si="0"/>
        <v>2552.3599999999997</v>
      </c>
      <c r="E13" s="15" t="s">
        <v>204</v>
      </c>
    </row>
    <row r="14" spans="1:5" ht="21.95" customHeight="1" x14ac:dyDescent="0.2">
      <c r="A14" s="4">
        <v>7.6</v>
      </c>
      <c r="B14" s="7"/>
      <c r="C14" s="7">
        <v>50</v>
      </c>
      <c r="D14" s="11">
        <f t="shared" si="0"/>
        <v>2502.3599999999997</v>
      </c>
      <c r="E14" s="7" t="s">
        <v>190</v>
      </c>
    </row>
    <row r="15" spans="1:5" ht="21.95" customHeight="1" x14ac:dyDescent="0.2">
      <c r="A15" s="4">
        <v>7.6</v>
      </c>
      <c r="B15" s="7"/>
      <c r="C15" s="7">
        <v>30000</v>
      </c>
      <c r="D15" s="11">
        <f t="shared" si="0"/>
        <v>-27497.64</v>
      </c>
      <c r="E15" s="7" t="s">
        <v>164</v>
      </c>
    </row>
    <row r="16" spans="1:5" ht="21.95" customHeight="1" x14ac:dyDescent="0.2">
      <c r="A16" s="8" t="s">
        <v>176</v>
      </c>
      <c r="B16" s="7">
        <v>1095</v>
      </c>
      <c r="C16" s="7"/>
      <c r="D16" s="11">
        <f t="shared" si="0"/>
        <v>-26402.639999999999</v>
      </c>
      <c r="E16" s="7" t="s">
        <v>181</v>
      </c>
    </row>
    <row r="17" spans="1:5" ht="21.95" customHeight="1" x14ac:dyDescent="0.2">
      <c r="A17" s="8" t="s">
        <v>165</v>
      </c>
      <c r="B17" s="7">
        <v>2304.11</v>
      </c>
      <c r="C17" s="7"/>
      <c r="D17" s="11">
        <f t="shared" si="0"/>
        <v>-24098.53</v>
      </c>
      <c r="E17" s="7" t="s">
        <v>170</v>
      </c>
    </row>
    <row r="18" spans="1:5" ht="21.95" customHeight="1" x14ac:dyDescent="0.2">
      <c r="A18" s="8" t="s">
        <v>146</v>
      </c>
      <c r="B18" s="7">
        <v>452.1</v>
      </c>
      <c r="C18" s="7"/>
      <c r="D18" s="11">
        <f t="shared" si="0"/>
        <v>-23646.43</v>
      </c>
      <c r="E18" s="7" t="s">
        <v>159</v>
      </c>
    </row>
    <row r="19" spans="1:5" ht="21.95" customHeight="1" x14ac:dyDescent="0.2">
      <c r="A19" s="8" t="s">
        <v>146</v>
      </c>
      <c r="B19" s="7"/>
      <c r="C19" s="7">
        <v>725</v>
      </c>
      <c r="D19" s="11">
        <f t="shared" si="0"/>
        <v>-24371.43</v>
      </c>
      <c r="E19" s="7" t="s">
        <v>214</v>
      </c>
    </row>
    <row r="20" spans="1:5" ht="21.95" customHeight="1" x14ac:dyDescent="0.2">
      <c r="A20" s="8" t="s">
        <v>147</v>
      </c>
      <c r="B20" s="7"/>
      <c r="C20" s="7">
        <v>300</v>
      </c>
      <c r="D20" s="11">
        <f t="shared" si="0"/>
        <v>-24671.43</v>
      </c>
      <c r="E20" s="7" t="s">
        <v>23</v>
      </c>
    </row>
    <row r="21" spans="1:5" ht="21.95" customHeight="1" x14ac:dyDescent="0.2">
      <c r="A21" s="8" t="s">
        <v>134</v>
      </c>
      <c r="B21" s="7">
        <v>183.86</v>
      </c>
      <c r="C21" s="7"/>
      <c r="D21" s="11">
        <f t="shared" si="0"/>
        <v>-24487.57</v>
      </c>
      <c r="E21" s="7" t="s">
        <v>40</v>
      </c>
    </row>
    <row r="22" spans="1:5" ht="21.95" customHeight="1" x14ac:dyDescent="0.2">
      <c r="A22" s="8" t="s">
        <v>134</v>
      </c>
      <c r="B22" s="7"/>
      <c r="C22" s="7">
        <v>10420.870000000001</v>
      </c>
      <c r="D22" s="11">
        <f t="shared" si="0"/>
        <v>-34908.44</v>
      </c>
      <c r="E22" s="7" t="s">
        <v>140</v>
      </c>
    </row>
    <row r="23" spans="1:5" ht="21.95" customHeight="1" x14ac:dyDescent="0.2">
      <c r="A23" s="8" t="s">
        <v>127</v>
      </c>
      <c r="B23" s="7"/>
      <c r="C23" s="7">
        <v>20225</v>
      </c>
      <c r="D23" s="11">
        <f t="shared" si="0"/>
        <v>-55133.440000000002</v>
      </c>
      <c r="E23" s="7" t="s">
        <v>136</v>
      </c>
    </row>
    <row r="24" spans="1:5" ht="21.95" customHeight="1" x14ac:dyDescent="0.2">
      <c r="A24" s="8" t="s">
        <v>127</v>
      </c>
      <c r="B24" s="7">
        <v>134.33000000000001</v>
      </c>
      <c r="C24" s="7"/>
      <c r="D24" s="11">
        <f t="shared" si="0"/>
        <v>-54999.11</v>
      </c>
      <c r="E24" s="7" t="s">
        <v>29</v>
      </c>
    </row>
    <row r="25" spans="1:5" ht="21.95" customHeight="1" x14ac:dyDescent="0.2">
      <c r="A25" s="8" t="s">
        <v>114</v>
      </c>
      <c r="B25" s="7">
        <v>346.5</v>
      </c>
      <c r="C25" s="7"/>
      <c r="D25" s="11">
        <f t="shared" si="0"/>
        <v>-54652.61</v>
      </c>
      <c r="E25" s="7" t="s">
        <v>131</v>
      </c>
    </row>
    <row r="26" spans="1:5" ht="21.95" customHeight="1" x14ac:dyDescent="0.2">
      <c r="A26" s="8" t="s">
        <v>163</v>
      </c>
      <c r="B26" s="7">
        <v>1848.96</v>
      </c>
      <c r="C26" s="7"/>
      <c r="D26" s="11">
        <f t="shared" si="0"/>
        <v>-52803.65</v>
      </c>
      <c r="E26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C13" sqref="C1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215</v>
      </c>
      <c r="B3" s="7"/>
      <c r="C3" s="7"/>
      <c r="D3" s="11">
        <v>6530.66</v>
      </c>
      <c r="E3" s="15"/>
    </row>
    <row r="4" spans="1:5" ht="21.95" customHeight="1" x14ac:dyDescent="0.2">
      <c r="A4" s="8" t="s">
        <v>213</v>
      </c>
      <c r="B4" s="7"/>
      <c r="C4" s="7">
        <v>8.99</v>
      </c>
      <c r="D4" s="11">
        <f>D3+B4-C4</f>
        <v>6521.67</v>
      </c>
      <c r="E4" s="15" t="s">
        <v>216</v>
      </c>
    </row>
    <row r="5" spans="1:5" ht="21.95" customHeight="1" x14ac:dyDescent="0.2">
      <c r="A5" s="8" t="s">
        <v>213</v>
      </c>
      <c r="B5" s="7">
        <v>7.27</v>
      </c>
      <c r="C5" s="7"/>
      <c r="D5" s="11">
        <f t="shared" ref="D5:D28" si="0">D4+B5-C5</f>
        <v>6528.9400000000005</v>
      </c>
      <c r="E5" s="15" t="s">
        <v>217</v>
      </c>
    </row>
    <row r="6" spans="1:5" ht="21.95" customHeight="1" x14ac:dyDescent="0.2">
      <c r="A6" s="8" t="s">
        <v>212</v>
      </c>
      <c r="B6" s="7">
        <v>186.23</v>
      </c>
      <c r="C6" s="7"/>
      <c r="D6" s="11">
        <f t="shared" si="0"/>
        <v>6715.17</v>
      </c>
      <c r="E6" s="7" t="s">
        <v>211</v>
      </c>
    </row>
    <row r="7" spans="1:5" ht="21.95" customHeight="1" x14ac:dyDescent="0.2">
      <c r="A7" s="8" t="s">
        <v>212</v>
      </c>
      <c r="B7" s="15"/>
      <c r="C7" s="15">
        <f>630.63+671.25</f>
        <v>1301.8800000000001</v>
      </c>
      <c r="D7" s="11">
        <f t="shared" si="0"/>
        <v>5413.29</v>
      </c>
      <c r="E7" s="15" t="s">
        <v>203</v>
      </c>
    </row>
    <row r="8" spans="1:5" ht="21.95" customHeight="1" x14ac:dyDescent="0.2">
      <c r="A8" s="8" t="s">
        <v>212</v>
      </c>
      <c r="B8" s="15"/>
      <c r="C8" s="16">
        <v>380</v>
      </c>
      <c r="D8" s="11">
        <f t="shared" si="0"/>
        <v>5033.29</v>
      </c>
      <c r="E8" s="15" t="s">
        <v>130</v>
      </c>
    </row>
    <row r="9" spans="1:5" ht="21.95" customHeight="1" x14ac:dyDescent="0.2">
      <c r="A9" s="8" t="s">
        <v>212</v>
      </c>
      <c r="B9" s="7"/>
      <c r="C9" s="7">
        <f>2554.97+18.06</f>
        <v>2573.0299999999997</v>
      </c>
      <c r="D9" s="11">
        <f t="shared" si="0"/>
        <v>2460.2600000000002</v>
      </c>
      <c r="E9" s="7" t="s">
        <v>161</v>
      </c>
    </row>
    <row r="10" spans="1:5" ht="21.95" customHeight="1" x14ac:dyDescent="0.2">
      <c r="A10" s="8" t="s">
        <v>198</v>
      </c>
      <c r="B10" s="7">
        <v>2521.6999999999998</v>
      </c>
      <c r="C10" s="7"/>
      <c r="D10" s="11">
        <f t="shared" si="0"/>
        <v>4981.96</v>
      </c>
      <c r="E10" s="7" t="s">
        <v>206</v>
      </c>
    </row>
    <row r="11" spans="1:5" ht="21.95" customHeight="1" x14ac:dyDescent="0.2">
      <c r="A11" s="8" t="s">
        <v>198</v>
      </c>
      <c r="B11" s="7"/>
      <c r="C11" s="7">
        <v>2429.6</v>
      </c>
      <c r="D11" s="11">
        <f t="shared" si="0"/>
        <v>2552.36</v>
      </c>
      <c r="E11" s="7" t="s">
        <v>207</v>
      </c>
    </row>
    <row r="12" spans="1:5" ht="21.95" customHeight="1" x14ac:dyDescent="0.2">
      <c r="A12" s="8" t="s">
        <v>198</v>
      </c>
      <c r="B12" s="7"/>
      <c r="C12" s="7">
        <v>30000</v>
      </c>
      <c r="D12" s="11">
        <f t="shared" si="0"/>
        <v>-27447.64</v>
      </c>
      <c r="E12" s="7" t="s">
        <v>164</v>
      </c>
    </row>
    <row r="13" spans="1:5" ht="21.95" customHeight="1" x14ac:dyDescent="0.2">
      <c r="A13" s="8" t="s">
        <v>198</v>
      </c>
      <c r="B13" s="7"/>
      <c r="C13" s="7">
        <v>702.2</v>
      </c>
      <c r="D13" s="11">
        <f t="shared" si="0"/>
        <v>-28149.84</v>
      </c>
      <c r="E13" s="7" t="s">
        <v>200</v>
      </c>
    </row>
    <row r="14" spans="1:5" ht="21.95" customHeight="1" x14ac:dyDescent="0.2">
      <c r="A14" s="4">
        <v>7.4</v>
      </c>
      <c r="B14" s="7">
        <v>1118.75</v>
      </c>
      <c r="C14" s="7"/>
      <c r="D14" s="11">
        <f t="shared" si="0"/>
        <v>-27031.09</v>
      </c>
      <c r="E14" s="7" t="s">
        <v>195</v>
      </c>
    </row>
    <row r="15" spans="1:5" ht="21.95" customHeight="1" x14ac:dyDescent="0.2">
      <c r="A15" s="4">
        <v>7.4</v>
      </c>
      <c r="B15" s="7"/>
      <c r="C15" s="7">
        <v>1118.75</v>
      </c>
      <c r="D15" s="11">
        <f t="shared" si="0"/>
        <v>-28149.84</v>
      </c>
      <c r="E15" s="15" t="s">
        <v>204</v>
      </c>
    </row>
    <row r="16" spans="1:5" ht="21.95" customHeight="1" x14ac:dyDescent="0.2">
      <c r="A16" s="4">
        <v>7.6</v>
      </c>
      <c r="B16" s="7"/>
      <c r="C16" s="7">
        <v>50</v>
      </c>
      <c r="D16" s="11">
        <f t="shared" si="0"/>
        <v>-28199.84</v>
      </c>
      <c r="E16" s="7" t="s">
        <v>190</v>
      </c>
    </row>
    <row r="17" spans="1:5" ht="21.95" customHeight="1" x14ac:dyDescent="0.2">
      <c r="A17" s="8" t="s">
        <v>176</v>
      </c>
      <c r="B17" s="7">
        <v>1095</v>
      </c>
      <c r="C17" s="7"/>
      <c r="D17" s="11">
        <f t="shared" si="0"/>
        <v>-27104.84</v>
      </c>
      <c r="E17" s="7" t="s">
        <v>181</v>
      </c>
    </row>
    <row r="18" spans="1:5" ht="21.95" customHeight="1" x14ac:dyDescent="0.2">
      <c r="A18" s="8" t="s">
        <v>165</v>
      </c>
      <c r="B18" s="7">
        <v>2304.11</v>
      </c>
      <c r="C18" s="7"/>
      <c r="D18" s="11">
        <f t="shared" si="0"/>
        <v>-24800.73</v>
      </c>
      <c r="E18" s="7" t="s">
        <v>170</v>
      </c>
    </row>
    <row r="19" spans="1:5" ht="21.95" customHeight="1" x14ac:dyDescent="0.2">
      <c r="A19" s="8" t="s">
        <v>146</v>
      </c>
      <c r="B19" s="7">
        <v>452.1</v>
      </c>
      <c r="C19" s="7"/>
      <c r="D19" s="11">
        <f t="shared" si="0"/>
        <v>-24348.63</v>
      </c>
      <c r="E19" s="7" t="s">
        <v>159</v>
      </c>
    </row>
    <row r="20" spans="1:5" ht="21.95" customHeight="1" x14ac:dyDescent="0.2">
      <c r="A20" s="8" t="s">
        <v>146</v>
      </c>
      <c r="B20" s="7"/>
      <c r="C20" s="7">
        <v>725</v>
      </c>
      <c r="D20" s="11">
        <f t="shared" si="0"/>
        <v>-25073.63</v>
      </c>
      <c r="E20" s="7" t="s">
        <v>214</v>
      </c>
    </row>
    <row r="21" spans="1:5" ht="21.95" customHeight="1" x14ac:dyDescent="0.2">
      <c r="A21" s="8" t="s">
        <v>147</v>
      </c>
      <c r="B21" s="7"/>
      <c r="C21" s="7">
        <v>300</v>
      </c>
      <c r="D21" s="11">
        <f t="shared" si="0"/>
        <v>-25373.63</v>
      </c>
      <c r="E21" s="7" t="s">
        <v>23</v>
      </c>
    </row>
    <row r="22" spans="1:5" ht="21.95" customHeight="1" x14ac:dyDescent="0.2">
      <c r="A22" s="8" t="s">
        <v>134</v>
      </c>
      <c r="B22" s="7">
        <v>183.86</v>
      </c>
      <c r="C22" s="7"/>
      <c r="D22" s="11">
        <f t="shared" si="0"/>
        <v>-25189.77</v>
      </c>
      <c r="E22" s="7" t="s">
        <v>40</v>
      </c>
    </row>
    <row r="23" spans="1:5" ht="21.95" customHeight="1" x14ac:dyDescent="0.2">
      <c r="A23" s="8" t="s">
        <v>134</v>
      </c>
      <c r="B23" s="7"/>
      <c r="C23" s="7">
        <v>1042.0899999999999</v>
      </c>
      <c r="D23" s="11">
        <f t="shared" si="0"/>
        <v>-26231.86</v>
      </c>
      <c r="E23" s="7" t="s">
        <v>140</v>
      </c>
    </row>
    <row r="24" spans="1:5" ht="21.95" customHeight="1" x14ac:dyDescent="0.2">
      <c r="A24" s="8" t="s">
        <v>127</v>
      </c>
      <c r="B24" s="7"/>
      <c r="C24" s="7">
        <v>20225</v>
      </c>
      <c r="D24" s="11">
        <f t="shared" si="0"/>
        <v>-46456.86</v>
      </c>
      <c r="E24" s="7" t="s">
        <v>136</v>
      </c>
    </row>
    <row r="25" spans="1:5" ht="21.95" customHeight="1" x14ac:dyDescent="0.2">
      <c r="A25" s="8" t="s">
        <v>127</v>
      </c>
      <c r="B25" s="7">
        <v>134.33000000000001</v>
      </c>
      <c r="C25" s="7"/>
      <c r="D25" s="11">
        <f t="shared" si="0"/>
        <v>-46322.53</v>
      </c>
      <c r="E25" s="7" t="s">
        <v>29</v>
      </c>
    </row>
    <row r="26" spans="1:5" ht="21.95" customHeight="1" x14ac:dyDescent="0.2">
      <c r="A26" s="8" t="s">
        <v>114</v>
      </c>
      <c r="B26" s="7">
        <v>346.5</v>
      </c>
      <c r="C26" s="7"/>
      <c r="D26" s="11">
        <f t="shared" si="0"/>
        <v>-45976.03</v>
      </c>
      <c r="E26" s="7" t="s">
        <v>131</v>
      </c>
    </row>
    <row r="27" spans="1:5" ht="21.95" customHeight="1" x14ac:dyDescent="0.2">
      <c r="A27" s="8" t="s">
        <v>162</v>
      </c>
      <c r="B27" s="7"/>
      <c r="C27" s="7">
        <v>11031</v>
      </c>
      <c r="D27" s="11">
        <f t="shared" si="0"/>
        <v>-57007.03</v>
      </c>
      <c r="E27" s="7" t="s">
        <v>218</v>
      </c>
    </row>
    <row r="28" spans="1:5" ht="21.95" customHeight="1" x14ac:dyDescent="0.2">
      <c r="A28" s="8" t="s">
        <v>163</v>
      </c>
      <c r="B28" s="7">
        <v>1848.96</v>
      </c>
      <c r="C28" s="7"/>
      <c r="D28" s="11">
        <f t="shared" si="0"/>
        <v>-55158.07</v>
      </c>
      <c r="E28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D3" sqref="D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219</v>
      </c>
      <c r="B3" s="7"/>
      <c r="C3" s="7"/>
      <c r="D3" s="11">
        <f>1713.85+671.25</f>
        <v>2385.1</v>
      </c>
      <c r="E3" s="15" t="s">
        <v>220</v>
      </c>
    </row>
    <row r="4" spans="1:5" ht="21.95" customHeight="1" x14ac:dyDescent="0.2">
      <c r="A4" s="8" t="s">
        <v>215</v>
      </c>
      <c r="B4" s="7">
        <v>10.65</v>
      </c>
      <c r="C4" s="7"/>
      <c r="D4" s="11">
        <f>D3+B4-C4</f>
        <v>2395.75</v>
      </c>
      <c r="E4" s="15" t="s">
        <v>221</v>
      </c>
    </row>
    <row r="5" spans="1:5" ht="21.95" customHeight="1" x14ac:dyDescent="0.2">
      <c r="A5" s="8" t="s">
        <v>215</v>
      </c>
      <c r="B5" s="7">
        <v>134.91</v>
      </c>
      <c r="C5" s="7"/>
      <c r="D5" s="11">
        <f t="shared" ref="D5:D33" si="0">D4+B5-C5</f>
        <v>2530.66</v>
      </c>
      <c r="E5" s="15" t="s">
        <v>222</v>
      </c>
    </row>
    <row r="6" spans="1:5" ht="21.95" customHeight="1" x14ac:dyDescent="0.2">
      <c r="A6" s="8" t="s">
        <v>215</v>
      </c>
      <c r="B6" s="7">
        <v>40000</v>
      </c>
      <c r="C6" s="7"/>
      <c r="D6" s="11">
        <f t="shared" si="0"/>
        <v>42530.66</v>
      </c>
      <c r="E6" s="15" t="s">
        <v>223</v>
      </c>
    </row>
    <row r="7" spans="1:5" ht="21.95" customHeight="1" x14ac:dyDescent="0.2">
      <c r="A7" s="8" t="s">
        <v>215</v>
      </c>
      <c r="B7" s="7"/>
      <c r="C7" s="7">
        <v>36000</v>
      </c>
      <c r="D7" s="17">
        <f t="shared" si="0"/>
        <v>6530.6600000000035</v>
      </c>
      <c r="E7" s="15" t="s">
        <v>224</v>
      </c>
    </row>
    <row r="8" spans="1:5" ht="21.95" customHeight="1" x14ac:dyDescent="0.2">
      <c r="A8" s="8" t="s">
        <v>213</v>
      </c>
      <c r="B8" s="7">
        <v>186.23</v>
      </c>
      <c r="C8" s="7"/>
      <c r="D8" s="11">
        <f t="shared" si="0"/>
        <v>6716.8900000000031</v>
      </c>
      <c r="E8" s="7" t="s">
        <v>211</v>
      </c>
    </row>
    <row r="9" spans="1:5" ht="21.95" customHeight="1" x14ac:dyDescent="0.2">
      <c r="A9" s="8" t="s">
        <v>213</v>
      </c>
      <c r="B9" s="15"/>
      <c r="C9" s="15">
        <f>630.63+671.25</f>
        <v>1301.8800000000001</v>
      </c>
      <c r="D9" s="11">
        <f t="shared" si="0"/>
        <v>5415.0100000000029</v>
      </c>
      <c r="E9" s="15" t="s">
        <v>203</v>
      </c>
    </row>
    <row r="10" spans="1:5" ht="21.95" customHeight="1" x14ac:dyDescent="0.2">
      <c r="A10" s="8" t="s">
        <v>213</v>
      </c>
      <c r="B10" s="15"/>
      <c r="C10" s="16">
        <v>380</v>
      </c>
      <c r="D10" s="11">
        <f t="shared" si="0"/>
        <v>5035.0100000000029</v>
      </c>
      <c r="E10" s="15" t="s">
        <v>130</v>
      </c>
    </row>
    <row r="11" spans="1:5" ht="21.95" customHeight="1" x14ac:dyDescent="0.2">
      <c r="A11" s="8" t="s">
        <v>213</v>
      </c>
      <c r="B11" s="7">
        <v>40000</v>
      </c>
      <c r="C11" s="7"/>
      <c r="D11" s="11">
        <f t="shared" si="0"/>
        <v>45035.01</v>
      </c>
      <c r="E11" s="7" t="s">
        <v>3</v>
      </c>
    </row>
    <row r="12" spans="1:5" ht="21.95" customHeight="1" x14ac:dyDescent="0.2">
      <c r="A12" s="8" t="s">
        <v>213</v>
      </c>
      <c r="B12" s="7"/>
      <c r="C12" s="7">
        <v>36000</v>
      </c>
      <c r="D12" s="11">
        <f t="shared" si="0"/>
        <v>9035.010000000002</v>
      </c>
      <c r="E12" s="7" t="s">
        <v>225</v>
      </c>
    </row>
    <row r="13" spans="1:5" ht="21.95" customHeight="1" x14ac:dyDescent="0.2">
      <c r="A13" s="8" t="s">
        <v>213</v>
      </c>
      <c r="B13" s="7"/>
      <c r="C13" s="7">
        <v>725</v>
      </c>
      <c r="D13" s="11">
        <f t="shared" si="0"/>
        <v>8310.010000000002</v>
      </c>
      <c r="E13" s="7" t="s">
        <v>226</v>
      </c>
    </row>
    <row r="14" spans="1:5" ht="21.95" customHeight="1" x14ac:dyDescent="0.2">
      <c r="A14" s="8" t="s">
        <v>213</v>
      </c>
      <c r="B14" s="7"/>
      <c r="C14" s="7">
        <f>2554.97+18.06</f>
        <v>2573.0299999999997</v>
      </c>
      <c r="D14" s="17">
        <f t="shared" si="0"/>
        <v>5736.9800000000023</v>
      </c>
      <c r="E14" s="7" t="s">
        <v>161</v>
      </c>
    </row>
    <row r="15" spans="1:5" ht="21.95" customHeight="1" x14ac:dyDescent="0.2">
      <c r="A15" s="8" t="s">
        <v>198</v>
      </c>
      <c r="B15" s="7">
        <v>2521.6999999999998</v>
      </c>
      <c r="C15" s="7"/>
      <c r="D15" s="11">
        <f t="shared" si="0"/>
        <v>8258.6800000000021</v>
      </c>
      <c r="E15" s="7" t="s">
        <v>206</v>
      </c>
    </row>
    <row r="16" spans="1:5" ht="21.95" customHeight="1" x14ac:dyDescent="0.2">
      <c r="A16" s="8" t="s">
        <v>198</v>
      </c>
      <c r="B16" s="7"/>
      <c r="C16" s="7">
        <v>2429.6</v>
      </c>
      <c r="D16" s="11">
        <f t="shared" si="0"/>
        <v>5829.0800000000017</v>
      </c>
      <c r="E16" s="7" t="s">
        <v>207</v>
      </c>
    </row>
    <row r="17" spans="1:5" ht="21.95" customHeight="1" x14ac:dyDescent="0.2">
      <c r="A17" s="8" t="s">
        <v>198</v>
      </c>
      <c r="B17" s="7"/>
      <c r="C17" s="7">
        <v>30000</v>
      </c>
      <c r="D17" s="11">
        <f t="shared" si="0"/>
        <v>-24170.92</v>
      </c>
      <c r="E17" s="7" t="s">
        <v>164</v>
      </c>
    </row>
    <row r="18" spans="1:5" ht="21.95" customHeight="1" x14ac:dyDescent="0.2">
      <c r="A18" s="8" t="s">
        <v>198</v>
      </c>
      <c r="B18" s="7"/>
      <c r="C18" s="7">
        <v>702.2</v>
      </c>
      <c r="D18" s="11">
        <f t="shared" si="0"/>
        <v>-24873.119999999999</v>
      </c>
      <c r="E18" s="7" t="s">
        <v>200</v>
      </c>
    </row>
    <row r="19" spans="1:5" ht="21.95" customHeight="1" x14ac:dyDescent="0.2">
      <c r="A19" s="4">
        <v>7.4</v>
      </c>
      <c r="B19" s="7">
        <v>1118.75</v>
      </c>
      <c r="C19" s="7"/>
      <c r="D19" s="11">
        <f t="shared" si="0"/>
        <v>-23754.37</v>
      </c>
      <c r="E19" s="7" t="s">
        <v>195</v>
      </c>
    </row>
    <row r="20" spans="1:5" ht="21.95" customHeight="1" x14ac:dyDescent="0.2">
      <c r="A20" s="4">
        <v>7.4</v>
      </c>
      <c r="B20" s="7"/>
      <c r="C20" s="7">
        <v>1118.75</v>
      </c>
      <c r="D20" s="11">
        <f t="shared" si="0"/>
        <v>-24873.119999999999</v>
      </c>
      <c r="E20" s="15" t="s">
        <v>204</v>
      </c>
    </row>
    <row r="21" spans="1:5" ht="21.95" customHeight="1" x14ac:dyDescent="0.2">
      <c r="A21" s="4">
        <v>7.6</v>
      </c>
      <c r="B21" s="7"/>
      <c r="C21" s="7">
        <v>50</v>
      </c>
      <c r="D21" s="11">
        <f t="shared" si="0"/>
        <v>-24923.119999999999</v>
      </c>
      <c r="E21" s="7" t="s">
        <v>190</v>
      </c>
    </row>
    <row r="22" spans="1:5" ht="21.95" customHeight="1" x14ac:dyDescent="0.2">
      <c r="A22" s="8" t="s">
        <v>176</v>
      </c>
      <c r="B22" s="7">
        <v>1095</v>
      </c>
      <c r="C22" s="7"/>
      <c r="D22" s="11">
        <f t="shared" si="0"/>
        <v>-23828.12</v>
      </c>
      <c r="E22" s="7" t="s">
        <v>181</v>
      </c>
    </row>
    <row r="23" spans="1:5" ht="21.95" customHeight="1" x14ac:dyDescent="0.2">
      <c r="A23" s="8" t="s">
        <v>165</v>
      </c>
      <c r="B23" s="7">
        <v>2304.11</v>
      </c>
      <c r="C23" s="7"/>
      <c r="D23" s="11">
        <f t="shared" si="0"/>
        <v>-21524.01</v>
      </c>
      <c r="E23" s="7" t="s">
        <v>170</v>
      </c>
    </row>
    <row r="24" spans="1:5" ht="21.95" customHeight="1" x14ac:dyDescent="0.2">
      <c r="A24" s="8" t="s">
        <v>146</v>
      </c>
      <c r="B24" s="7">
        <v>452.1</v>
      </c>
      <c r="C24" s="7"/>
      <c r="D24" s="11">
        <f t="shared" si="0"/>
        <v>-21071.91</v>
      </c>
      <c r="E24" s="7" t="s">
        <v>159</v>
      </c>
    </row>
    <row r="25" spans="1:5" ht="21.95" customHeight="1" x14ac:dyDescent="0.2">
      <c r="A25" s="8" t="s">
        <v>146</v>
      </c>
      <c r="B25" s="7"/>
      <c r="C25" s="7">
        <v>725</v>
      </c>
      <c r="D25" s="11">
        <f t="shared" si="0"/>
        <v>-21796.91</v>
      </c>
      <c r="E25" s="7" t="s">
        <v>214</v>
      </c>
    </row>
    <row r="26" spans="1:5" ht="21.95" customHeight="1" x14ac:dyDescent="0.2">
      <c r="A26" s="8" t="s">
        <v>147</v>
      </c>
      <c r="B26" s="7"/>
      <c r="C26" s="7">
        <v>300</v>
      </c>
      <c r="D26" s="11">
        <f t="shared" si="0"/>
        <v>-22096.91</v>
      </c>
      <c r="E26" s="7" t="s">
        <v>23</v>
      </c>
    </row>
    <row r="27" spans="1:5" ht="21.95" customHeight="1" x14ac:dyDescent="0.2">
      <c r="A27" s="8" t="s">
        <v>134</v>
      </c>
      <c r="B27" s="7">
        <v>183.86</v>
      </c>
      <c r="C27" s="7"/>
      <c r="D27" s="11">
        <f t="shared" si="0"/>
        <v>-21913.05</v>
      </c>
      <c r="E27" s="7" t="s">
        <v>40</v>
      </c>
    </row>
    <row r="28" spans="1:5" ht="21.95" customHeight="1" x14ac:dyDescent="0.2">
      <c r="A28" s="8" t="s">
        <v>134</v>
      </c>
      <c r="B28" s="7"/>
      <c r="C28" s="7">
        <v>1042.0899999999999</v>
      </c>
      <c r="D28" s="11">
        <f t="shared" si="0"/>
        <v>-22955.14</v>
      </c>
      <c r="E28" s="7" t="s">
        <v>140</v>
      </c>
    </row>
    <row r="29" spans="1:5" ht="21.95" customHeight="1" x14ac:dyDescent="0.2">
      <c r="A29" s="8" t="s">
        <v>127</v>
      </c>
      <c r="B29" s="7"/>
      <c r="C29" s="7">
        <v>20225</v>
      </c>
      <c r="D29" s="11">
        <f t="shared" si="0"/>
        <v>-43180.14</v>
      </c>
      <c r="E29" s="7" t="s">
        <v>136</v>
      </c>
    </row>
    <row r="30" spans="1:5" ht="21.95" customHeight="1" x14ac:dyDescent="0.2">
      <c r="A30" s="8" t="s">
        <v>127</v>
      </c>
      <c r="B30" s="7">
        <v>134.33000000000001</v>
      </c>
      <c r="C30" s="7"/>
      <c r="D30" s="11">
        <f t="shared" si="0"/>
        <v>-43045.81</v>
      </c>
      <c r="E30" s="7" t="s">
        <v>29</v>
      </c>
    </row>
    <row r="31" spans="1:5" ht="21.95" customHeight="1" x14ac:dyDescent="0.2">
      <c r="A31" s="8" t="s">
        <v>114</v>
      </c>
      <c r="B31" s="7">
        <v>346.5</v>
      </c>
      <c r="C31" s="7"/>
      <c r="D31" s="11">
        <f t="shared" si="0"/>
        <v>-42699.31</v>
      </c>
      <c r="E31" s="7" t="s">
        <v>131</v>
      </c>
    </row>
    <row r="32" spans="1:5" ht="21.95" customHeight="1" x14ac:dyDescent="0.2">
      <c r="A32" s="8" t="s">
        <v>162</v>
      </c>
      <c r="B32" s="7"/>
      <c r="C32" s="7">
        <v>11031</v>
      </c>
      <c r="D32" s="11">
        <f t="shared" si="0"/>
        <v>-53730.31</v>
      </c>
      <c r="E32" s="7" t="s">
        <v>218</v>
      </c>
    </row>
    <row r="33" spans="1:5" ht="21.95" customHeight="1" x14ac:dyDescent="0.2">
      <c r="A33" s="8" t="s">
        <v>163</v>
      </c>
      <c r="B33" s="7">
        <v>1848.96</v>
      </c>
      <c r="C33" s="7"/>
      <c r="D33" s="11">
        <f t="shared" si="0"/>
        <v>-51881.35</v>
      </c>
      <c r="E33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BreakPreview" zoomScaleNormal="100" zoomScaleSheetLayoutView="100" workbookViewId="0">
      <selection activeCell="D12" sqref="D12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style="20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4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227</v>
      </c>
      <c r="B3" s="7"/>
      <c r="C3" s="7"/>
      <c r="D3" s="11">
        <v>1708.02</v>
      </c>
      <c r="E3" s="15"/>
    </row>
    <row r="4" spans="1:5" ht="21.95" customHeight="1" x14ac:dyDescent="0.2">
      <c r="A4" s="8" t="s">
        <v>227</v>
      </c>
      <c r="B4" s="7"/>
      <c r="C4" s="7">
        <v>12.23</v>
      </c>
      <c r="D4" s="11">
        <f>D3+B4-C4</f>
        <v>1695.79</v>
      </c>
      <c r="E4" s="15" t="s">
        <v>74</v>
      </c>
    </row>
    <row r="5" spans="1:5" ht="21.95" customHeight="1" x14ac:dyDescent="0.2">
      <c r="A5" s="8" t="s">
        <v>227</v>
      </c>
      <c r="B5" s="7">
        <v>18.059999999999999</v>
      </c>
      <c r="C5" s="7"/>
      <c r="D5" s="17">
        <f>D4+B5-C5</f>
        <v>1713.85</v>
      </c>
      <c r="E5" s="15" t="s">
        <v>228</v>
      </c>
    </row>
    <row r="6" spans="1:5" ht="21.95" customHeight="1" x14ac:dyDescent="0.2">
      <c r="A6" s="8" t="s">
        <v>215</v>
      </c>
      <c r="B6" s="7">
        <v>186.23</v>
      </c>
      <c r="C6" s="7"/>
      <c r="D6" s="11">
        <f t="shared" ref="D6:D31" si="0">D5+B6-C6</f>
        <v>1900.08</v>
      </c>
      <c r="E6" s="7" t="s">
        <v>211</v>
      </c>
    </row>
    <row r="7" spans="1:5" ht="21.95" customHeight="1" x14ac:dyDescent="0.2">
      <c r="A7" s="8" t="s">
        <v>215</v>
      </c>
      <c r="B7" s="15"/>
      <c r="C7" s="15">
        <v>630.63</v>
      </c>
      <c r="D7" s="11">
        <f t="shared" si="0"/>
        <v>1269.4499999999998</v>
      </c>
      <c r="E7" s="15" t="s">
        <v>229</v>
      </c>
    </row>
    <row r="8" spans="1:5" ht="21.95" customHeight="1" x14ac:dyDescent="0.2">
      <c r="A8" s="8" t="s">
        <v>215</v>
      </c>
      <c r="B8" s="15"/>
      <c r="C8" s="16">
        <v>380</v>
      </c>
      <c r="D8" s="11">
        <f t="shared" si="0"/>
        <v>889.44999999999982</v>
      </c>
      <c r="E8" s="15" t="s">
        <v>130</v>
      </c>
    </row>
    <row r="9" spans="1:5" ht="21.95" customHeight="1" x14ac:dyDescent="0.2">
      <c r="A9" s="8" t="s">
        <v>215</v>
      </c>
      <c r="B9" s="7">
        <v>40000</v>
      </c>
      <c r="C9" s="7"/>
      <c r="D9" s="11">
        <f t="shared" si="0"/>
        <v>40889.449999999997</v>
      </c>
      <c r="E9" s="7" t="s">
        <v>3</v>
      </c>
    </row>
    <row r="10" spans="1:5" ht="21.95" customHeight="1" x14ac:dyDescent="0.2">
      <c r="A10" s="8" t="s">
        <v>215</v>
      </c>
      <c r="B10" s="7"/>
      <c r="C10" s="7">
        <v>36000</v>
      </c>
      <c r="D10" s="11">
        <f t="shared" si="0"/>
        <v>4889.4499999999971</v>
      </c>
      <c r="E10" s="7" t="s">
        <v>225</v>
      </c>
    </row>
    <row r="11" spans="1:5" ht="21.95" customHeight="1" x14ac:dyDescent="0.2">
      <c r="A11" s="8" t="s">
        <v>215</v>
      </c>
      <c r="B11" s="7"/>
      <c r="C11" s="7">
        <v>725</v>
      </c>
      <c r="D11" s="11">
        <f t="shared" si="0"/>
        <v>4164.4499999999971</v>
      </c>
      <c r="E11" s="7" t="s">
        <v>226</v>
      </c>
    </row>
    <row r="12" spans="1:5" ht="21.95" customHeight="1" x14ac:dyDescent="0.2">
      <c r="A12" s="8" t="s">
        <v>215</v>
      </c>
      <c r="B12" s="7"/>
      <c r="C12" s="7">
        <f>2554.97+18.06</f>
        <v>2573.0299999999997</v>
      </c>
      <c r="D12" s="17">
        <f t="shared" si="0"/>
        <v>1591.4199999999973</v>
      </c>
      <c r="E12" s="7" t="s">
        <v>161</v>
      </c>
    </row>
    <row r="13" spans="1:5" ht="21.95" customHeight="1" x14ac:dyDescent="0.2">
      <c r="A13" s="8" t="s">
        <v>198</v>
      </c>
      <c r="B13" s="7">
        <v>2521.6999999999998</v>
      </c>
      <c r="C13" s="7"/>
      <c r="D13" s="11">
        <f t="shared" si="0"/>
        <v>4113.1199999999972</v>
      </c>
      <c r="E13" s="7" t="s">
        <v>206</v>
      </c>
    </row>
    <row r="14" spans="1:5" ht="21.95" customHeight="1" x14ac:dyDescent="0.2">
      <c r="A14" s="8" t="s">
        <v>198</v>
      </c>
      <c r="B14" s="7"/>
      <c r="C14" s="7">
        <v>2429.6</v>
      </c>
      <c r="D14" s="11">
        <f t="shared" si="0"/>
        <v>1683.5199999999973</v>
      </c>
      <c r="E14" s="7" t="s">
        <v>207</v>
      </c>
    </row>
    <row r="15" spans="1:5" ht="21.95" customHeight="1" x14ac:dyDescent="0.2">
      <c r="A15" s="8" t="s">
        <v>198</v>
      </c>
      <c r="B15" s="7"/>
      <c r="C15" s="7">
        <v>30000</v>
      </c>
      <c r="D15" s="11">
        <f t="shared" si="0"/>
        <v>-28316.480000000003</v>
      </c>
      <c r="E15" s="7" t="s">
        <v>164</v>
      </c>
    </row>
    <row r="16" spans="1:5" ht="21.95" customHeight="1" x14ac:dyDescent="0.2">
      <c r="A16" s="8" t="s">
        <v>198</v>
      </c>
      <c r="B16" s="7"/>
      <c r="C16" s="7">
        <v>702.2</v>
      </c>
      <c r="D16" s="11">
        <f t="shared" si="0"/>
        <v>-29018.680000000004</v>
      </c>
      <c r="E16" s="7" t="s">
        <v>200</v>
      </c>
    </row>
    <row r="17" spans="1:5" ht="21.95" customHeight="1" x14ac:dyDescent="0.2">
      <c r="A17" s="4">
        <v>7.4</v>
      </c>
      <c r="B17" s="7">
        <v>1118.75</v>
      </c>
      <c r="C17" s="7"/>
      <c r="D17" s="11">
        <f t="shared" si="0"/>
        <v>-27899.930000000004</v>
      </c>
      <c r="E17" s="7" t="s">
        <v>195</v>
      </c>
    </row>
    <row r="18" spans="1:5" ht="21.95" customHeight="1" x14ac:dyDescent="0.2">
      <c r="A18" s="4">
        <v>7.4</v>
      </c>
      <c r="B18" s="7"/>
      <c r="C18" s="7">
        <v>1118.75</v>
      </c>
      <c r="D18" s="11">
        <f t="shared" si="0"/>
        <v>-29018.680000000004</v>
      </c>
      <c r="E18" s="15" t="s">
        <v>204</v>
      </c>
    </row>
    <row r="19" spans="1:5" ht="21.95" customHeight="1" x14ac:dyDescent="0.2">
      <c r="A19" s="4">
        <v>7.6</v>
      </c>
      <c r="B19" s="7"/>
      <c r="C19" s="7">
        <v>50</v>
      </c>
      <c r="D19" s="11">
        <f t="shared" si="0"/>
        <v>-29068.680000000004</v>
      </c>
      <c r="E19" s="7" t="s">
        <v>190</v>
      </c>
    </row>
    <row r="20" spans="1:5" ht="21.95" customHeight="1" x14ac:dyDescent="0.2">
      <c r="A20" s="8" t="s">
        <v>176</v>
      </c>
      <c r="B20" s="7">
        <v>1095</v>
      </c>
      <c r="C20" s="7"/>
      <c r="D20" s="11">
        <f t="shared" si="0"/>
        <v>-27973.680000000004</v>
      </c>
      <c r="E20" s="7" t="s">
        <v>181</v>
      </c>
    </row>
    <row r="21" spans="1:5" ht="21.95" customHeight="1" x14ac:dyDescent="0.2">
      <c r="A21" s="8" t="s">
        <v>165</v>
      </c>
      <c r="B21" s="7">
        <v>2304.11</v>
      </c>
      <c r="C21" s="7"/>
      <c r="D21" s="11">
        <f t="shared" si="0"/>
        <v>-25669.570000000003</v>
      </c>
      <c r="E21" s="7" t="s">
        <v>170</v>
      </c>
    </row>
    <row r="22" spans="1:5" ht="21.95" customHeight="1" x14ac:dyDescent="0.2">
      <c r="A22" s="8" t="s">
        <v>146</v>
      </c>
      <c r="B22" s="7">
        <v>452.1</v>
      </c>
      <c r="C22" s="7"/>
      <c r="D22" s="11">
        <f t="shared" si="0"/>
        <v>-25217.470000000005</v>
      </c>
      <c r="E22" s="7" t="s">
        <v>159</v>
      </c>
    </row>
    <row r="23" spans="1:5" ht="21.95" customHeight="1" x14ac:dyDescent="0.2">
      <c r="A23" s="8" t="s">
        <v>146</v>
      </c>
      <c r="B23" s="7"/>
      <c r="C23" s="7">
        <v>725</v>
      </c>
      <c r="D23" s="11">
        <f t="shared" si="0"/>
        <v>-25942.470000000005</v>
      </c>
      <c r="E23" s="7" t="s">
        <v>214</v>
      </c>
    </row>
    <row r="24" spans="1:5" ht="21.95" customHeight="1" x14ac:dyDescent="0.2">
      <c r="A24" s="8" t="s">
        <v>147</v>
      </c>
      <c r="B24" s="7"/>
      <c r="C24" s="7">
        <v>300</v>
      </c>
      <c r="D24" s="11">
        <f t="shared" si="0"/>
        <v>-26242.470000000005</v>
      </c>
      <c r="E24" s="7" t="s">
        <v>23</v>
      </c>
    </row>
    <row r="25" spans="1:5" ht="21.95" customHeight="1" x14ac:dyDescent="0.2">
      <c r="A25" s="8" t="s">
        <v>134</v>
      </c>
      <c r="B25" s="7">
        <v>183.86</v>
      </c>
      <c r="C25" s="7"/>
      <c r="D25" s="11">
        <f t="shared" si="0"/>
        <v>-26058.610000000004</v>
      </c>
      <c r="E25" s="7" t="s">
        <v>40</v>
      </c>
    </row>
    <row r="26" spans="1:5" ht="21.95" customHeight="1" x14ac:dyDescent="0.2">
      <c r="A26" s="8" t="s">
        <v>134</v>
      </c>
      <c r="B26" s="7"/>
      <c r="C26" s="7">
        <v>1042.0899999999999</v>
      </c>
      <c r="D26" s="11">
        <f t="shared" si="0"/>
        <v>-27100.700000000004</v>
      </c>
      <c r="E26" s="7" t="s">
        <v>140</v>
      </c>
    </row>
    <row r="27" spans="1:5" ht="21.95" customHeight="1" x14ac:dyDescent="0.2">
      <c r="A27" s="8" t="s">
        <v>127</v>
      </c>
      <c r="B27" s="7"/>
      <c r="C27" s="7">
        <v>20225</v>
      </c>
      <c r="D27" s="11">
        <f t="shared" si="0"/>
        <v>-47325.700000000004</v>
      </c>
      <c r="E27" s="7" t="s">
        <v>136</v>
      </c>
    </row>
    <row r="28" spans="1:5" ht="21.95" customHeight="1" x14ac:dyDescent="0.2">
      <c r="A28" s="8" t="s">
        <v>127</v>
      </c>
      <c r="B28" s="7">
        <v>134.33000000000001</v>
      </c>
      <c r="C28" s="7"/>
      <c r="D28" s="11">
        <f t="shared" si="0"/>
        <v>-47191.37</v>
      </c>
      <c r="E28" s="7" t="s">
        <v>29</v>
      </c>
    </row>
    <row r="29" spans="1:5" ht="21.95" customHeight="1" x14ac:dyDescent="0.2">
      <c r="A29" s="8" t="s">
        <v>114</v>
      </c>
      <c r="B29" s="7">
        <v>346.5</v>
      </c>
      <c r="C29" s="7"/>
      <c r="D29" s="11">
        <f t="shared" si="0"/>
        <v>-46844.87</v>
      </c>
      <c r="E29" s="7" t="s">
        <v>131</v>
      </c>
    </row>
    <row r="30" spans="1:5" ht="21.95" customHeight="1" x14ac:dyDescent="0.2">
      <c r="A30" s="8" t="s">
        <v>162</v>
      </c>
      <c r="B30" s="7"/>
      <c r="C30" s="7">
        <v>11031</v>
      </c>
      <c r="D30" s="11">
        <f t="shared" si="0"/>
        <v>-57875.87</v>
      </c>
      <c r="E30" s="7" t="s">
        <v>218</v>
      </c>
    </row>
    <row r="31" spans="1:5" ht="21.95" customHeight="1" x14ac:dyDescent="0.2">
      <c r="A31" s="8" t="s">
        <v>163</v>
      </c>
      <c r="B31" s="7">
        <v>1848.96</v>
      </c>
      <c r="C31" s="7"/>
      <c r="D31" s="11">
        <f t="shared" si="0"/>
        <v>-56026.91</v>
      </c>
      <c r="E31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C7" sqref="C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230</v>
      </c>
      <c r="B3" s="7"/>
      <c r="C3" s="15"/>
      <c r="D3" s="11">
        <v>1922.74</v>
      </c>
      <c r="E3" s="7"/>
    </row>
    <row r="4" spans="1:5" ht="21.95" customHeight="1" x14ac:dyDescent="0.2">
      <c r="A4" s="8" t="s">
        <v>227</v>
      </c>
      <c r="B4" s="7"/>
      <c r="C4" s="7">
        <v>228.29</v>
      </c>
      <c r="D4" s="11">
        <f>D3+B4-C4</f>
        <v>1694.45</v>
      </c>
      <c r="E4" s="7" t="s">
        <v>231</v>
      </c>
    </row>
    <row r="5" spans="1:5" ht="21.95" customHeight="1" x14ac:dyDescent="0.2">
      <c r="A5" s="8" t="s">
        <v>227</v>
      </c>
      <c r="B5" s="7">
        <v>13.57</v>
      </c>
      <c r="C5" s="7"/>
      <c r="D5" s="11">
        <f t="shared" ref="D5:D33" si="0">D4+B5-C5</f>
        <v>1708.02</v>
      </c>
      <c r="E5" s="7" t="s">
        <v>232</v>
      </c>
    </row>
    <row r="6" spans="1:5" ht="21.95" customHeight="1" x14ac:dyDescent="0.2">
      <c r="A6" s="8" t="s">
        <v>227</v>
      </c>
      <c r="B6" s="7">
        <v>671.25</v>
      </c>
      <c r="C6" s="7"/>
      <c r="D6" s="11">
        <f t="shared" si="0"/>
        <v>2379.27</v>
      </c>
      <c r="E6" s="7" t="s">
        <v>233</v>
      </c>
    </row>
    <row r="7" spans="1:5" ht="21.95" customHeight="1" x14ac:dyDescent="0.2">
      <c r="A7" s="8" t="s">
        <v>227</v>
      </c>
      <c r="B7" s="7"/>
      <c r="C7" s="7">
        <v>671.25</v>
      </c>
      <c r="D7" s="17">
        <f t="shared" si="0"/>
        <v>1708.02</v>
      </c>
      <c r="E7" s="15" t="s">
        <v>234</v>
      </c>
    </row>
    <row r="8" spans="1:5" ht="21.95" customHeight="1" x14ac:dyDescent="0.2">
      <c r="A8" s="8" t="s">
        <v>219</v>
      </c>
      <c r="B8" s="7">
        <v>186.23</v>
      </c>
      <c r="C8" s="7"/>
      <c r="D8" s="11">
        <f t="shared" si="0"/>
        <v>1894.25</v>
      </c>
      <c r="E8" s="7" t="s">
        <v>211</v>
      </c>
    </row>
    <row r="9" spans="1:5" ht="21.95" customHeight="1" x14ac:dyDescent="0.2">
      <c r="A9" s="8" t="s">
        <v>219</v>
      </c>
      <c r="B9" s="15"/>
      <c r="C9" s="15">
        <v>630.63</v>
      </c>
      <c r="D9" s="11">
        <f t="shared" si="0"/>
        <v>1263.6199999999999</v>
      </c>
      <c r="E9" s="15" t="s">
        <v>229</v>
      </c>
    </row>
    <row r="10" spans="1:5" ht="21.95" customHeight="1" x14ac:dyDescent="0.2">
      <c r="A10" s="8" t="s">
        <v>219</v>
      </c>
      <c r="B10" s="15"/>
      <c r="C10" s="16">
        <v>380</v>
      </c>
      <c r="D10" s="11">
        <f t="shared" si="0"/>
        <v>883.61999999999989</v>
      </c>
      <c r="E10" s="15" t="s">
        <v>130</v>
      </c>
    </row>
    <row r="11" spans="1:5" ht="21.95" customHeight="1" x14ac:dyDescent="0.2">
      <c r="A11" s="8" t="s">
        <v>219</v>
      </c>
      <c r="B11" s="7"/>
      <c r="C11" s="7">
        <v>2554.9699999999998</v>
      </c>
      <c r="D11" s="11">
        <f t="shared" si="0"/>
        <v>-1671.35</v>
      </c>
      <c r="E11" s="7" t="s">
        <v>161</v>
      </c>
    </row>
    <row r="12" spans="1:5" ht="21.95" customHeight="1" x14ac:dyDescent="0.2">
      <c r="A12" s="8" t="s">
        <v>219</v>
      </c>
      <c r="B12" s="7">
        <v>40000</v>
      </c>
      <c r="C12" s="7"/>
      <c r="D12" s="11">
        <f t="shared" si="0"/>
        <v>38328.65</v>
      </c>
      <c r="E12" s="7" t="s">
        <v>3</v>
      </c>
    </row>
    <row r="13" spans="1:5" ht="21.95" customHeight="1" x14ac:dyDescent="0.2">
      <c r="A13" s="8" t="s">
        <v>219</v>
      </c>
      <c r="B13" s="7"/>
      <c r="C13" s="7">
        <v>36000</v>
      </c>
      <c r="D13" s="19">
        <f t="shared" si="0"/>
        <v>2328.6500000000015</v>
      </c>
      <c r="E13" s="7" t="s">
        <v>225</v>
      </c>
    </row>
    <row r="14" spans="1:5" ht="21.95" customHeight="1" x14ac:dyDescent="0.2">
      <c r="A14" s="8" t="s">
        <v>215</v>
      </c>
      <c r="B14" s="7"/>
      <c r="C14" s="7">
        <v>725</v>
      </c>
      <c r="D14" s="11">
        <f t="shared" si="0"/>
        <v>1603.6500000000015</v>
      </c>
      <c r="E14" s="7" t="s">
        <v>226</v>
      </c>
    </row>
    <row r="15" spans="1:5" ht="21.95" customHeight="1" x14ac:dyDescent="0.2">
      <c r="A15" s="8" t="s">
        <v>198</v>
      </c>
      <c r="B15" s="7">
        <v>2521.6999999999998</v>
      </c>
      <c r="C15" s="7"/>
      <c r="D15" s="11">
        <f t="shared" si="0"/>
        <v>4125.3500000000013</v>
      </c>
      <c r="E15" s="7" t="s">
        <v>206</v>
      </c>
    </row>
    <row r="16" spans="1:5" ht="21.95" customHeight="1" x14ac:dyDescent="0.2">
      <c r="A16" s="8" t="s">
        <v>198</v>
      </c>
      <c r="B16" s="7"/>
      <c r="C16" s="7">
        <v>2429.6</v>
      </c>
      <c r="D16" s="11">
        <f t="shared" si="0"/>
        <v>1695.7500000000014</v>
      </c>
      <c r="E16" s="7" t="s">
        <v>207</v>
      </c>
    </row>
    <row r="17" spans="1:5" ht="21.95" customHeight="1" x14ac:dyDescent="0.2">
      <c r="A17" s="8" t="s">
        <v>198</v>
      </c>
      <c r="B17" s="7"/>
      <c r="C17" s="7">
        <v>30000</v>
      </c>
      <c r="D17" s="11">
        <f t="shared" si="0"/>
        <v>-28304.25</v>
      </c>
      <c r="E17" s="7" t="s">
        <v>164</v>
      </c>
    </row>
    <row r="18" spans="1:5" ht="21.95" customHeight="1" x14ac:dyDescent="0.2">
      <c r="A18" s="8" t="s">
        <v>198</v>
      </c>
      <c r="B18" s="7"/>
      <c r="C18" s="7">
        <v>702.2</v>
      </c>
      <c r="D18" s="11">
        <f t="shared" si="0"/>
        <v>-29006.45</v>
      </c>
      <c r="E18" s="7" t="s">
        <v>200</v>
      </c>
    </row>
    <row r="19" spans="1:5" ht="21.95" customHeight="1" x14ac:dyDescent="0.2">
      <c r="A19" s="4">
        <v>7.4</v>
      </c>
      <c r="B19" s="7">
        <v>1118.75</v>
      </c>
      <c r="C19" s="7"/>
      <c r="D19" s="11">
        <f t="shared" si="0"/>
        <v>-27887.7</v>
      </c>
      <c r="E19" s="7" t="s">
        <v>195</v>
      </c>
    </row>
    <row r="20" spans="1:5" ht="21.95" customHeight="1" x14ac:dyDescent="0.2">
      <c r="A20" s="4">
        <v>7.4</v>
      </c>
      <c r="B20" s="7"/>
      <c r="C20" s="7">
        <v>1118.75</v>
      </c>
      <c r="D20" s="11">
        <f t="shared" si="0"/>
        <v>-29006.45</v>
      </c>
      <c r="E20" s="15" t="s">
        <v>204</v>
      </c>
    </row>
    <row r="21" spans="1:5" ht="21.95" customHeight="1" x14ac:dyDescent="0.2">
      <c r="A21" s="4">
        <v>7.6</v>
      </c>
      <c r="B21" s="7"/>
      <c r="C21" s="7">
        <v>50</v>
      </c>
      <c r="D21" s="11">
        <f t="shared" si="0"/>
        <v>-29056.45</v>
      </c>
      <c r="E21" s="7" t="s">
        <v>190</v>
      </c>
    </row>
    <row r="22" spans="1:5" ht="21.95" customHeight="1" x14ac:dyDescent="0.2">
      <c r="A22" s="8" t="s">
        <v>176</v>
      </c>
      <c r="B22" s="7">
        <v>1095</v>
      </c>
      <c r="C22" s="7"/>
      <c r="D22" s="11">
        <f t="shared" si="0"/>
        <v>-27961.45</v>
      </c>
      <c r="E22" s="7" t="s">
        <v>181</v>
      </c>
    </row>
    <row r="23" spans="1:5" ht="21.95" customHeight="1" x14ac:dyDescent="0.2">
      <c r="A23" s="8" t="s">
        <v>165</v>
      </c>
      <c r="B23" s="7">
        <v>2304.11</v>
      </c>
      <c r="C23" s="7"/>
      <c r="D23" s="11">
        <f t="shared" si="0"/>
        <v>-25657.34</v>
      </c>
      <c r="E23" s="7" t="s">
        <v>170</v>
      </c>
    </row>
    <row r="24" spans="1:5" ht="21.95" customHeight="1" x14ac:dyDescent="0.2">
      <c r="A24" s="8" t="s">
        <v>146</v>
      </c>
      <c r="B24" s="7">
        <v>452.1</v>
      </c>
      <c r="C24" s="7"/>
      <c r="D24" s="11">
        <f t="shared" si="0"/>
        <v>-25205.24</v>
      </c>
      <c r="E24" s="7" t="s">
        <v>159</v>
      </c>
    </row>
    <row r="25" spans="1:5" ht="21.95" customHeight="1" x14ac:dyDescent="0.2">
      <c r="A25" s="8" t="s">
        <v>146</v>
      </c>
      <c r="B25" s="7"/>
      <c r="C25" s="7">
        <v>725</v>
      </c>
      <c r="D25" s="11">
        <f t="shared" si="0"/>
        <v>-25930.240000000002</v>
      </c>
      <c r="E25" s="7" t="s">
        <v>214</v>
      </c>
    </row>
    <row r="26" spans="1:5" ht="21.95" customHeight="1" x14ac:dyDescent="0.2">
      <c r="A26" s="8" t="s">
        <v>147</v>
      </c>
      <c r="B26" s="7"/>
      <c r="C26" s="7">
        <v>300</v>
      </c>
      <c r="D26" s="11">
        <f t="shared" si="0"/>
        <v>-26230.240000000002</v>
      </c>
      <c r="E26" s="7" t="s">
        <v>23</v>
      </c>
    </row>
    <row r="27" spans="1:5" ht="21.95" customHeight="1" x14ac:dyDescent="0.2">
      <c r="A27" s="8" t="s">
        <v>134</v>
      </c>
      <c r="B27" s="7">
        <v>183.86</v>
      </c>
      <c r="C27" s="7"/>
      <c r="D27" s="11">
        <f t="shared" si="0"/>
        <v>-26046.38</v>
      </c>
      <c r="E27" s="7" t="s">
        <v>40</v>
      </c>
    </row>
    <row r="28" spans="1:5" ht="21.95" customHeight="1" x14ac:dyDescent="0.2">
      <c r="A28" s="8" t="s">
        <v>134</v>
      </c>
      <c r="B28" s="7"/>
      <c r="C28" s="7">
        <v>1042.0899999999999</v>
      </c>
      <c r="D28" s="11">
        <f t="shared" si="0"/>
        <v>-27088.47</v>
      </c>
      <c r="E28" s="7" t="s">
        <v>140</v>
      </c>
    </row>
    <row r="29" spans="1:5" ht="21.95" customHeight="1" x14ac:dyDescent="0.2">
      <c r="A29" s="8" t="s">
        <v>127</v>
      </c>
      <c r="B29" s="7"/>
      <c r="C29" s="7">
        <v>20225</v>
      </c>
      <c r="D29" s="11">
        <f t="shared" si="0"/>
        <v>-47313.47</v>
      </c>
      <c r="E29" s="7" t="s">
        <v>136</v>
      </c>
    </row>
    <row r="30" spans="1:5" ht="21.95" customHeight="1" x14ac:dyDescent="0.2">
      <c r="A30" s="8" t="s">
        <v>127</v>
      </c>
      <c r="B30" s="7">
        <v>134.33000000000001</v>
      </c>
      <c r="C30" s="7"/>
      <c r="D30" s="11">
        <f t="shared" si="0"/>
        <v>-47179.14</v>
      </c>
      <c r="E30" s="7" t="s">
        <v>29</v>
      </c>
    </row>
    <row r="31" spans="1:5" ht="21.95" customHeight="1" x14ac:dyDescent="0.2">
      <c r="A31" s="8" t="s">
        <v>114</v>
      </c>
      <c r="B31" s="7">
        <v>346.5</v>
      </c>
      <c r="C31" s="7"/>
      <c r="D31" s="11">
        <f t="shared" si="0"/>
        <v>-46832.639999999999</v>
      </c>
      <c r="E31" s="7" t="s">
        <v>131</v>
      </c>
    </row>
    <row r="32" spans="1:5" ht="21.95" customHeight="1" x14ac:dyDescent="0.2">
      <c r="A32" s="8" t="s">
        <v>162</v>
      </c>
      <c r="B32" s="7"/>
      <c r="C32" s="7">
        <v>11031</v>
      </c>
      <c r="D32" s="11">
        <f t="shared" si="0"/>
        <v>-57863.64</v>
      </c>
      <c r="E32" s="7" t="s">
        <v>218</v>
      </c>
    </row>
    <row r="33" spans="1:5" ht="21.95" customHeight="1" x14ac:dyDescent="0.2">
      <c r="A33" s="8" t="s">
        <v>163</v>
      </c>
      <c r="B33" s="7">
        <v>1848.96</v>
      </c>
      <c r="C33" s="7"/>
      <c r="D33" s="11">
        <f t="shared" si="0"/>
        <v>-56014.68</v>
      </c>
      <c r="E33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view="pageBreakPreview" zoomScaleNormal="100" zoomScaleSheetLayoutView="100" workbookViewId="0">
      <selection activeCell="D4" sqref="D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235</v>
      </c>
      <c r="B3" s="7"/>
      <c r="C3" s="7"/>
      <c r="D3" s="11">
        <v>7859.35</v>
      </c>
      <c r="E3" s="18" t="s">
        <v>236</v>
      </c>
    </row>
    <row r="4" spans="1:5" ht="21.95" customHeight="1" x14ac:dyDescent="0.2">
      <c r="A4" s="8" t="s">
        <v>235</v>
      </c>
      <c r="B4" s="7">
        <v>149.4</v>
      </c>
      <c r="C4" s="7"/>
      <c r="D4" s="11">
        <f t="shared" ref="D4:D8" si="0">D3+B4-C4</f>
        <v>8008.75</v>
      </c>
      <c r="E4" s="18" t="s">
        <v>237</v>
      </c>
    </row>
    <row r="5" spans="1:5" ht="21.95" customHeight="1" x14ac:dyDescent="0.2">
      <c r="A5" s="8" t="s">
        <v>230</v>
      </c>
      <c r="B5" s="7"/>
      <c r="C5" s="7">
        <v>234.6</v>
      </c>
      <c r="D5" s="11">
        <f t="shared" si="0"/>
        <v>7774.15</v>
      </c>
      <c r="E5" s="7" t="s">
        <v>238</v>
      </c>
    </row>
    <row r="6" spans="1:5" ht="21.95" customHeight="1" x14ac:dyDescent="0.2">
      <c r="A6" s="8" t="s">
        <v>230</v>
      </c>
      <c r="B6" s="7"/>
      <c r="C6" s="7">
        <v>741.16</v>
      </c>
      <c r="D6" s="11">
        <f t="shared" si="0"/>
        <v>7032.99</v>
      </c>
      <c r="E6" s="7" t="s">
        <v>239</v>
      </c>
    </row>
    <row r="7" spans="1:5" ht="21.95" customHeight="1" x14ac:dyDescent="0.2">
      <c r="A7" s="8" t="s">
        <v>230</v>
      </c>
      <c r="B7" s="7"/>
      <c r="C7" s="7">
        <v>3100</v>
      </c>
      <c r="D7" s="11">
        <f t="shared" si="0"/>
        <v>3932.99</v>
      </c>
      <c r="E7" s="7" t="s">
        <v>240</v>
      </c>
    </row>
    <row r="8" spans="1:5" ht="21.95" customHeight="1" x14ac:dyDescent="0.2">
      <c r="A8" s="8" t="s">
        <v>230</v>
      </c>
      <c r="B8" s="7"/>
      <c r="C8" s="15">
        <v>2010.25</v>
      </c>
      <c r="D8" s="17">
        <f t="shared" si="0"/>
        <v>1922.7399999999998</v>
      </c>
      <c r="E8" s="7" t="s">
        <v>241</v>
      </c>
    </row>
    <row r="9" spans="1:5" ht="21.95" customHeight="1" x14ac:dyDescent="0.2">
      <c r="A9" s="8" t="s">
        <v>227</v>
      </c>
      <c r="B9" s="7"/>
      <c r="C9" s="7">
        <v>300</v>
      </c>
      <c r="D9" s="11">
        <f t="shared" ref="D9:D35" si="1">D8+B9-C9</f>
        <v>1622.7399999999998</v>
      </c>
      <c r="E9" s="7" t="s">
        <v>231</v>
      </c>
    </row>
    <row r="10" spans="1:5" ht="21.95" customHeight="1" x14ac:dyDescent="0.2">
      <c r="A10" s="8" t="s">
        <v>227</v>
      </c>
      <c r="B10" s="7">
        <v>671.25</v>
      </c>
      <c r="C10" s="7"/>
      <c r="D10" s="11">
        <f t="shared" si="1"/>
        <v>2293.9899999999998</v>
      </c>
      <c r="E10" s="7" t="s">
        <v>233</v>
      </c>
    </row>
    <row r="11" spans="1:5" ht="21.95" customHeight="1" x14ac:dyDescent="0.2">
      <c r="A11" s="8" t="s">
        <v>227</v>
      </c>
      <c r="B11" s="7"/>
      <c r="C11" s="7">
        <v>671.25</v>
      </c>
      <c r="D11" s="11">
        <f t="shared" si="1"/>
        <v>1622.7399999999998</v>
      </c>
      <c r="E11" s="15" t="s">
        <v>242</v>
      </c>
    </row>
    <row r="12" spans="1:5" ht="21.95" customHeight="1" x14ac:dyDescent="0.2">
      <c r="A12" s="8" t="s">
        <v>219</v>
      </c>
      <c r="B12" s="7">
        <v>186.23</v>
      </c>
      <c r="C12" s="7"/>
      <c r="D12" s="11">
        <f t="shared" si="1"/>
        <v>1808.9699999999998</v>
      </c>
      <c r="E12" s="7" t="s">
        <v>211</v>
      </c>
    </row>
    <row r="13" spans="1:5" ht="21.95" customHeight="1" x14ac:dyDescent="0.2">
      <c r="A13" s="8" t="s">
        <v>219</v>
      </c>
      <c r="B13" s="15"/>
      <c r="C13" s="15">
        <v>630.63</v>
      </c>
      <c r="D13" s="11">
        <f t="shared" si="1"/>
        <v>1178.3399999999997</v>
      </c>
      <c r="E13" s="15" t="s">
        <v>229</v>
      </c>
    </row>
    <row r="14" spans="1:5" ht="21.95" customHeight="1" x14ac:dyDescent="0.2">
      <c r="A14" s="8" t="s">
        <v>219</v>
      </c>
      <c r="B14" s="15"/>
      <c r="C14" s="16">
        <v>380</v>
      </c>
      <c r="D14" s="11">
        <f t="shared" si="1"/>
        <v>798.33999999999969</v>
      </c>
      <c r="E14" s="15" t="s">
        <v>130</v>
      </c>
    </row>
    <row r="15" spans="1:5" ht="21.95" customHeight="1" x14ac:dyDescent="0.2">
      <c r="A15" s="8" t="s">
        <v>219</v>
      </c>
      <c r="B15" s="7"/>
      <c r="C15" s="7">
        <v>2554.9699999999998</v>
      </c>
      <c r="D15" s="11">
        <f t="shared" si="1"/>
        <v>-1756.63</v>
      </c>
      <c r="E15" s="7" t="s">
        <v>161</v>
      </c>
    </row>
    <row r="16" spans="1:5" ht="21.95" customHeight="1" x14ac:dyDescent="0.2">
      <c r="A16" s="8" t="s">
        <v>215</v>
      </c>
      <c r="B16" s="7"/>
      <c r="C16" s="7">
        <v>725</v>
      </c>
      <c r="D16" s="11">
        <f t="shared" si="1"/>
        <v>-2481.63</v>
      </c>
      <c r="E16" s="7" t="s">
        <v>226</v>
      </c>
    </row>
    <row r="17" spans="1:5" ht="21.95" customHeight="1" x14ac:dyDescent="0.2">
      <c r="A17" s="8" t="s">
        <v>198</v>
      </c>
      <c r="B17" s="7">
        <v>2521.6999999999998</v>
      </c>
      <c r="C17" s="7"/>
      <c r="D17" s="11">
        <f t="shared" si="1"/>
        <v>40.069999999999709</v>
      </c>
      <c r="E17" s="7" t="s">
        <v>206</v>
      </c>
    </row>
    <row r="18" spans="1:5" ht="21.95" customHeight="1" x14ac:dyDescent="0.2">
      <c r="A18" s="8" t="s">
        <v>198</v>
      </c>
      <c r="B18" s="7"/>
      <c r="C18" s="7">
        <v>2429.6</v>
      </c>
      <c r="D18" s="11">
        <f t="shared" si="1"/>
        <v>-2389.5300000000002</v>
      </c>
      <c r="E18" s="7" t="s">
        <v>207</v>
      </c>
    </row>
    <row r="19" spans="1:5" ht="21.95" customHeight="1" x14ac:dyDescent="0.2">
      <c r="A19" s="8" t="s">
        <v>198</v>
      </c>
      <c r="B19" s="7"/>
      <c r="C19" s="7">
        <v>30000</v>
      </c>
      <c r="D19" s="11">
        <f t="shared" si="1"/>
        <v>-32389.53</v>
      </c>
      <c r="E19" s="7" t="s">
        <v>164</v>
      </c>
    </row>
    <row r="20" spans="1:5" ht="21.95" customHeight="1" x14ac:dyDescent="0.2">
      <c r="A20" s="8" t="s">
        <v>198</v>
      </c>
      <c r="B20" s="7"/>
      <c r="C20" s="7">
        <v>702.2</v>
      </c>
      <c r="D20" s="11">
        <f t="shared" si="1"/>
        <v>-33091.729999999996</v>
      </c>
      <c r="E20" s="7" t="s">
        <v>200</v>
      </c>
    </row>
    <row r="21" spans="1:5" ht="21.95" customHeight="1" x14ac:dyDescent="0.2">
      <c r="A21" s="4">
        <v>7.4</v>
      </c>
      <c r="B21" s="7">
        <v>1118.75</v>
      </c>
      <c r="C21" s="7"/>
      <c r="D21" s="11">
        <f t="shared" si="1"/>
        <v>-31972.979999999996</v>
      </c>
      <c r="E21" s="7" t="s">
        <v>195</v>
      </c>
    </row>
    <row r="22" spans="1:5" ht="21.95" customHeight="1" x14ac:dyDescent="0.2">
      <c r="A22" s="4">
        <v>7.4</v>
      </c>
      <c r="B22" s="7"/>
      <c r="C22" s="7">
        <v>1118.75</v>
      </c>
      <c r="D22" s="11">
        <f t="shared" si="1"/>
        <v>-33091.729999999996</v>
      </c>
      <c r="E22" s="15" t="s">
        <v>204</v>
      </c>
    </row>
    <row r="23" spans="1:5" ht="21.95" customHeight="1" x14ac:dyDescent="0.2">
      <c r="A23" s="4">
        <v>7.6</v>
      </c>
      <c r="B23" s="7"/>
      <c r="C23" s="7">
        <v>50</v>
      </c>
      <c r="D23" s="11">
        <f t="shared" si="1"/>
        <v>-33141.729999999996</v>
      </c>
      <c r="E23" s="7" t="s">
        <v>190</v>
      </c>
    </row>
    <row r="24" spans="1:5" ht="21.95" customHeight="1" x14ac:dyDescent="0.2">
      <c r="A24" s="8" t="s">
        <v>176</v>
      </c>
      <c r="B24" s="7">
        <v>1095</v>
      </c>
      <c r="C24" s="7"/>
      <c r="D24" s="11">
        <f t="shared" si="1"/>
        <v>-32046.729999999996</v>
      </c>
      <c r="E24" s="7" t="s">
        <v>181</v>
      </c>
    </row>
    <row r="25" spans="1:5" ht="21.95" customHeight="1" x14ac:dyDescent="0.2">
      <c r="A25" s="8" t="s">
        <v>165</v>
      </c>
      <c r="B25" s="7">
        <v>2304.11</v>
      </c>
      <c r="C25" s="7"/>
      <c r="D25" s="11">
        <f t="shared" si="1"/>
        <v>-29742.619999999995</v>
      </c>
      <c r="E25" s="7" t="s">
        <v>170</v>
      </c>
    </row>
    <row r="26" spans="1:5" ht="21.95" customHeight="1" x14ac:dyDescent="0.2">
      <c r="A26" s="8" t="s">
        <v>146</v>
      </c>
      <c r="B26" s="7">
        <v>452.1</v>
      </c>
      <c r="C26" s="7"/>
      <c r="D26" s="11">
        <f t="shared" si="1"/>
        <v>-29290.519999999997</v>
      </c>
      <c r="E26" s="7" t="s">
        <v>159</v>
      </c>
    </row>
    <row r="27" spans="1:5" ht="21.95" customHeight="1" x14ac:dyDescent="0.2">
      <c r="A27" s="8" t="s">
        <v>146</v>
      </c>
      <c r="B27" s="7"/>
      <c r="C27" s="7">
        <v>725</v>
      </c>
      <c r="D27" s="11">
        <f t="shared" si="1"/>
        <v>-30015.519999999997</v>
      </c>
      <c r="E27" s="7" t="s">
        <v>214</v>
      </c>
    </row>
    <row r="28" spans="1:5" ht="21.95" customHeight="1" x14ac:dyDescent="0.2">
      <c r="A28" s="8" t="s">
        <v>147</v>
      </c>
      <c r="B28" s="7"/>
      <c r="C28" s="7">
        <v>300</v>
      </c>
      <c r="D28" s="11">
        <f t="shared" si="1"/>
        <v>-30315.519999999997</v>
      </c>
      <c r="E28" s="7" t="s">
        <v>23</v>
      </c>
    </row>
    <row r="29" spans="1:5" ht="21.95" customHeight="1" x14ac:dyDescent="0.2">
      <c r="A29" s="8" t="s">
        <v>134</v>
      </c>
      <c r="B29" s="7">
        <v>183.86</v>
      </c>
      <c r="C29" s="7"/>
      <c r="D29" s="11">
        <f t="shared" si="1"/>
        <v>-30131.659999999996</v>
      </c>
      <c r="E29" s="7" t="s">
        <v>40</v>
      </c>
    </row>
    <row r="30" spans="1:5" ht="21.95" customHeight="1" x14ac:dyDescent="0.2">
      <c r="A30" s="8" t="s">
        <v>134</v>
      </c>
      <c r="B30" s="7"/>
      <c r="C30" s="7">
        <v>1042.0899999999999</v>
      </c>
      <c r="D30" s="11">
        <f t="shared" si="1"/>
        <v>-31173.749999999996</v>
      </c>
      <c r="E30" s="7" t="s">
        <v>140</v>
      </c>
    </row>
    <row r="31" spans="1:5" ht="21.95" customHeight="1" x14ac:dyDescent="0.2">
      <c r="A31" s="8" t="s">
        <v>127</v>
      </c>
      <c r="B31" s="7"/>
      <c r="C31" s="7">
        <v>20225</v>
      </c>
      <c r="D31" s="11">
        <f t="shared" si="1"/>
        <v>-51398.75</v>
      </c>
      <c r="E31" s="7" t="s">
        <v>136</v>
      </c>
    </row>
    <row r="32" spans="1:5" ht="21.95" customHeight="1" x14ac:dyDescent="0.2">
      <c r="A32" s="8" t="s">
        <v>127</v>
      </c>
      <c r="B32" s="7">
        <v>134.33000000000001</v>
      </c>
      <c r="C32" s="7"/>
      <c r="D32" s="11">
        <f t="shared" si="1"/>
        <v>-51264.42</v>
      </c>
      <c r="E32" s="7" t="s">
        <v>29</v>
      </c>
    </row>
    <row r="33" spans="1:5" ht="21.95" customHeight="1" x14ac:dyDescent="0.2">
      <c r="A33" s="8" t="s">
        <v>114</v>
      </c>
      <c r="B33" s="7">
        <v>346.5</v>
      </c>
      <c r="C33" s="7"/>
      <c r="D33" s="11">
        <f t="shared" si="1"/>
        <v>-50917.919999999998</v>
      </c>
      <c r="E33" s="7" t="s">
        <v>131</v>
      </c>
    </row>
    <row r="34" spans="1:5" ht="21.95" customHeight="1" x14ac:dyDescent="0.2">
      <c r="A34" s="8" t="s">
        <v>162</v>
      </c>
      <c r="B34" s="7"/>
      <c r="C34" s="7">
        <v>11031</v>
      </c>
      <c r="D34" s="11">
        <f t="shared" si="1"/>
        <v>-61948.92</v>
      </c>
      <c r="E34" s="7" t="s">
        <v>218</v>
      </c>
    </row>
    <row r="35" spans="1:5" ht="21.95" customHeight="1" x14ac:dyDescent="0.2">
      <c r="A35" s="8" t="s">
        <v>163</v>
      </c>
      <c r="B35" s="7">
        <v>1848.96</v>
      </c>
      <c r="C35" s="7"/>
      <c r="D35" s="11">
        <f t="shared" si="1"/>
        <v>-60099.96</v>
      </c>
      <c r="E35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7" sqref="E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243</v>
      </c>
      <c r="B3" s="14"/>
      <c r="C3" s="14"/>
      <c r="D3" s="11">
        <v>24138.28</v>
      </c>
      <c r="E3" s="15"/>
    </row>
    <row r="4" spans="1:5" ht="21.95" customHeight="1" x14ac:dyDescent="0.2">
      <c r="A4" s="8" t="s">
        <v>235</v>
      </c>
      <c r="B4" s="7"/>
      <c r="C4" s="7"/>
      <c r="D4" s="11">
        <f>D3-C4+B4</f>
        <v>24138.28</v>
      </c>
      <c r="E4" s="7"/>
    </row>
    <row r="5" spans="1:5" ht="21.95" customHeight="1" x14ac:dyDescent="0.2">
      <c r="A5" s="8" t="s">
        <v>235</v>
      </c>
      <c r="B5" s="7">
        <v>50</v>
      </c>
      <c r="C5" s="7"/>
      <c r="D5" s="11">
        <f t="shared" ref="D5:D37" si="0">D4-C5+B5</f>
        <v>24188.28</v>
      </c>
      <c r="E5" s="7" t="s">
        <v>191</v>
      </c>
    </row>
    <row r="6" spans="1:5" ht="21.95" customHeight="1" x14ac:dyDescent="0.2">
      <c r="A6" s="8" t="s">
        <v>235</v>
      </c>
      <c r="B6" s="7"/>
      <c r="C6" s="7">
        <v>17635.63</v>
      </c>
      <c r="D6" s="11">
        <f t="shared" si="0"/>
        <v>6552.6499999999978</v>
      </c>
      <c r="E6" s="7" t="s">
        <v>244</v>
      </c>
    </row>
    <row r="7" spans="1:5" ht="21.95" customHeight="1" x14ac:dyDescent="0.2">
      <c r="A7" s="8" t="s">
        <v>235</v>
      </c>
      <c r="B7" s="7">
        <v>1306.7</v>
      </c>
      <c r="C7" s="7"/>
      <c r="D7" s="17">
        <f t="shared" si="0"/>
        <v>7859.3499999999976</v>
      </c>
      <c r="E7" s="18" t="s">
        <v>236</v>
      </c>
    </row>
    <row r="8" spans="1:5" ht="21.95" customHeight="1" x14ac:dyDescent="0.2">
      <c r="A8" s="8" t="s">
        <v>230</v>
      </c>
      <c r="B8" s="7"/>
      <c r="C8" s="7">
        <v>3100</v>
      </c>
      <c r="D8" s="11">
        <f t="shared" si="0"/>
        <v>4759.3499999999976</v>
      </c>
      <c r="E8" s="7" t="s">
        <v>240</v>
      </c>
    </row>
    <row r="9" spans="1:5" ht="21.95" customHeight="1" x14ac:dyDescent="0.2">
      <c r="A9" s="8" t="s">
        <v>230</v>
      </c>
      <c r="B9" s="7"/>
      <c r="C9" s="7">
        <v>234.6</v>
      </c>
      <c r="D9" s="11">
        <f t="shared" si="0"/>
        <v>4524.7499999999973</v>
      </c>
      <c r="E9" s="7" t="s">
        <v>238</v>
      </c>
    </row>
    <row r="10" spans="1:5" ht="21.95" customHeight="1" x14ac:dyDescent="0.2">
      <c r="A10" s="8" t="s">
        <v>230</v>
      </c>
      <c r="B10" s="7"/>
      <c r="C10" s="7">
        <v>741.16</v>
      </c>
      <c r="D10" s="11">
        <f t="shared" si="0"/>
        <v>3783.5899999999974</v>
      </c>
      <c r="E10" s="7" t="s">
        <v>239</v>
      </c>
    </row>
    <row r="11" spans="1:5" ht="21.95" customHeight="1" x14ac:dyDescent="0.2">
      <c r="A11" s="8" t="s">
        <v>227</v>
      </c>
      <c r="B11" s="7"/>
      <c r="C11" s="7">
        <v>300</v>
      </c>
      <c r="D11" s="11">
        <f t="shared" si="0"/>
        <v>3483.5899999999974</v>
      </c>
      <c r="E11" s="7" t="s">
        <v>245</v>
      </c>
    </row>
    <row r="12" spans="1:5" ht="21.95" customHeight="1" x14ac:dyDescent="0.2">
      <c r="A12" s="8" t="s">
        <v>227</v>
      </c>
      <c r="B12" s="7">
        <v>671.25</v>
      </c>
      <c r="C12" s="7"/>
      <c r="D12" s="11">
        <f t="shared" si="0"/>
        <v>4154.8399999999974</v>
      </c>
      <c r="E12" s="7" t="s">
        <v>233</v>
      </c>
    </row>
    <row r="13" spans="1:5" ht="21.95" customHeight="1" x14ac:dyDescent="0.2">
      <c r="A13" s="8" t="s">
        <v>227</v>
      </c>
      <c r="B13" s="7"/>
      <c r="C13" s="7">
        <v>671.25</v>
      </c>
      <c r="D13" s="11">
        <f t="shared" si="0"/>
        <v>3483.5899999999974</v>
      </c>
      <c r="E13" s="15" t="s">
        <v>242</v>
      </c>
    </row>
    <row r="14" spans="1:5" ht="21.95" customHeight="1" x14ac:dyDescent="0.2">
      <c r="A14" s="8" t="s">
        <v>219</v>
      </c>
      <c r="B14" s="7">
        <v>186.23</v>
      </c>
      <c r="C14" s="7"/>
      <c r="D14" s="11">
        <f t="shared" si="0"/>
        <v>3669.8199999999974</v>
      </c>
      <c r="E14" s="7" t="s">
        <v>211</v>
      </c>
    </row>
    <row r="15" spans="1:5" ht="21.95" customHeight="1" x14ac:dyDescent="0.2">
      <c r="A15" s="8" t="s">
        <v>219</v>
      </c>
      <c r="B15" s="15"/>
      <c r="C15" s="15">
        <v>630.63</v>
      </c>
      <c r="D15" s="11">
        <f t="shared" si="0"/>
        <v>3039.1899999999973</v>
      </c>
      <c r="E15" s="15" t="s">
        <v>229</v>
      </c>
    </row>
    <row r="16" spans="1:5" ht="21.95" customHeight="1" x14ac:dyDescent="0.2">
      <c r="A16" s="8" t="s">
        <v>219</v>
      </c>
      <c r="B16" s="15"/>
      <c r="C16" s="16">
        <v>380</v>
      </c>
      <c r="D16" s="11">
        <f t="shared" si="0"/>
        <v>2659.1899999999973</v>
      </c>
      <c r="E16" s="15" t="s">
        <v>130</v>
      </c>
    </row>
    <row r="17" spans="1:5" ht="21.95" customHeight="1" x14ac:dyDescent="0.2">
      <c r="A17" s="8" t="s">
        <v>219</v>
      </c>
      <c r="B17" s="7"/>
      <c r="C17" s="7">
        <v>2554.9699999999998</v>
      </c>
      <c r="D17" s="11">
        <f t="shared" si="0"/>
        <v>104.21999999999753</v>
      </c>
      <c r="E17" s="7" t="s">
        <v>161</v>
      </c>
    </row>
    <row r="18" spans="1:5" ht="21.95" customHeight="1" x14ac:dyDescent="0.2">
      <c r="A18" s="8" t="s">
        <v>215</v>
      </c>
      <c r="B18" s="7"/>
      <c r="C18" s="7">
        <v>725</v>
      </c>
      <c r="D18" s="11">
        <f t="shared" si="0"/>
        <v>-620.78000000000247</v>
      </c>
      <c r="E18" s="7" t="s">
        <v>226</v>
      </c>
    </row>
    <row r="19" spans="1:5" ht="21.95" customHeight="1" x14ac:dyDescent="0.2">
      <c r="A19" s="8" t="s">
        <v>198</v>
      </c>
      <c r="B19" s="7">
        <v>2521.6999999999998</v>
      </c>
      <c r="C19" s="7"/>
      <c r="D19" s="11">
        <f t="shared" si="0"/>
        <v>1900.9199999999973</v>
      </c>
      <c r="E19" s="7" t="s">
        <v>206</v>
      </c>
    </row>
    <row r="20" spans="1:5" ht="21.95" customHeight="1" x14ac:dyDescent="0.2">
      <c r="A20" s="8" t="s">
        <v>198</v>
      </c>
      <c r="B20" s="7"/>
      <c r="C20" s="7">
        <v>2429.6</v>
      </c>
      <c r="D20" s="11">
        <f t="shared" si="0"/>
        <v>-528.68000000000256</v>
      </c>
      <c r="E20" s="7" t="s">
        <v>207</v>
      </c>
    </row>
    <row r="21" spans="1:5" ht="21.95" customHeight="1" x14ac:dyDescent="0.2">
      <c r="A21" s="8" t="s">
        <v>198</v>
      </c>
      <c r="B21" s="7"/>
      <c r="C21" s="7">
        <v>30000</v>
      </c>
      <c r="D21" s="11">
        <f t="shared" si="0"/>
        <v>-30528.680000000004</v>
      </c>
      <c r="E21" s="7" t="s">
        <v>164</v>
      </c>
    </row>
    <row r="22" spans="1:5" ht="21.95" customHeight="1" x14ac:dyDescent="0.2">
      <c r="A22" s="8" t="s">
        <v>198</v>
      </c>
      <c r="B22" s="7"/>
      <c r="C22" s="7">
        <v>702.2</v>
      </c>
      <c r="D22" s="11">
        <f t="shared" si="0"/>
        <v>-31230.880000000005</v>
      </c>
      <c r="E22" s="7" t="s">
        <v>200</v>
      </c>
    </row>
    <row r="23" spans="1:5" ht="21.95" customHeight="1" x14ac:dyDescent="0.2">
      <c r="A23" s="4">
        <v>7.4</v>
      </c>
      <c r="B23" s="7">
        <v>1118.75</v>
      </c>
      <c r="C23" s="7"/>
      <c r="D23" s="11">
        <f t="shared" si="0"/>
        <v>-30112.130000000005</v>
      </c>
      <c r="E23" s="7" t="s">
        <v>195</v>
      </c>
    </row>
    <row r="24" spans="1:5" ht="21.95" customHeight="1" x14ac:dyDescent="0.2">
      <c r="A24" s="4">
        <v>7.4</v>
      </c>
      <c r="B24" s="7"/>
      <c r="C24" s="7">
        <v>1118.75</v>
      </c>
      <c r="D24" s="11">
        <f t="shared" si="0"/>
        <v>-31230.880000000005</v>
      </c>
      <c r="E24" s="15" t="s">
        <v>204</v>
      </c>
    </row>
    <row r="25" spans="1:5" ht="21.95" customHeight="1" x14ac:dyDescent="0.2">
      <c r="A25" s="4">
        <v>7.6</v>
      </c>
      <c r="B25" s="7"/>
      <c r="C25" s="7">
        <v>50</v>
      </c>
      <c r="D25" s="11">
        <f t="shared" si="0"/>
        <v>-31280.880000000005</v>
      </c>
      <c r="E25" s="7" t="s">
        <v>190</v>
      </c>
    </row>
    <row r="26" spans="1:5" ht="21.95" customHeight="1" x14ac:dyDescent="0.2">
      <c r="A26" s="8" t="s">
        <v>176</v>
      </c>
      <c r="B26" s="7">
        <v>1095</v>
      </c>
      <c r="C26" s="7"/>
      <c r="D26" s="11">
        <f t="shared" si="0"/>
        <v>-30185.880000000005</v>
      </c>
      <c r="E26" s="7" t="s">
        <v>181</v>
      </c>
    </row>
    <row r="27" spans="1:5" ht="21.95" customHeight="1" x14ac:dyDescent="0.2">
      <c r="A27" s="8" t="s">
        <v>165</v>
      </c>
      <c r="B27" s="7">
        <v>2304.11</v>
      </c>
      <c r="C27" s="7"/>
      <c r="D27" s="11">
        <f t="shared" si="0"/>
        <v>-27881.770000000004</v>
      </c>
      <c r="E27" s="7" t="s">
        <v>170</v>
      </c>
    </row>
    <row r="28" spans="1:5" ht="21.95" customHeight="1" x14ac:dyDescent="0.2">
      <c r="A28" s="8" t="s">
        <v>146</v>
      </c>
      <c r="B28" s="7">
        <v>452.1</v>
      </c>
      <c r="C28" s="7"/>
      <c r="D28" s="11">
        <f t="shared" si="0"/>
        <v>-27429.670000000006</v>
      </c>
      <c r="E28" s="7" t="s">
        <v>159</v>
      </c>
    </row>
    <row r="29" spans="1:5" ht="21.95" customHeight="1" x14ac:dyDescent="0.2">
      <c r="A29" s="8" t="s">
        <v>146</v>
      </c>
      <c r="B29" s="7"/>
      <c r="C29" s="7">
        <v>725</v>
      </c>
      <c r="D29" s="11">
        <f t="shared" si="0"/>
        <v>-28154.670000000006</v>
      </c>
      <c r="E29" s="7" t="s">
        <v>214</v>
      </c>
    </row>
    <row r="30" spans="1:5" ht="21.95" customHeight="1" x14ac:dyDescent="0.2">
      <c r="A30" s="8" t="s">
        <v>147</v>
      </c>
      <c r="B30" s="7"/>
      <c r="C30" s="7">
        <v>300</v>
      </c>
      <c r="D30" s="11">
        <f t="shared" si="0"/>
        <v>-28454.670000000006</v>
      </c>
      <c r="E30" s="7" t="s">
        <v>23</v>
      </c>
    </row>
    <row r="31" spans="1:5" ht="21.95" customHeight="1" x14ac:dyDescent="0.2">
      <c r="A31" s="8" t="s">
        <v>134</v>
      </c>
      <c r="B31" s="7">
        <v>183.86</v>
      </c>
      <c r="C31" s="7"/>
      <c r="D31" s="11">
        <f t="shared" si="0"/>
        <v>-28270.810000000005</v>
      </c>
      <c r="E31" s="7" t="s">
        <v>40</v>
      </c>
    </row>
    <row r="32" spans="1:5" ht="21.95" customHeight="1" x14ac:dyDescent="0.2">
      <c r="A32" s="8" t="s">
        <v>134</v>
      </c>
      <c r="B32" s="7"/>
      <c r="C32" s="7">
        <v>1042.0899999999999</v>
      </c>
      <c r="D32" s="11">
        <f t="shared" si="0"/>
        <v>-29312.900000000005</v>
      </c>
      <c r="E32" s="7" t="s">
        <v>140</v>
      </c>
    </row>
    <row r="33" spans="1:5" ht="21.95" customHeight="1" x14ac:dyDescent="0.2">
      <c r="A33" s="8" t="s">
        <v>127</v>
      </c>
      <c r="B33" s="7"/>
      <c r="C33" s="7">
        <v>20225</v>
      </c>
      <c r="D33" s="11">
        <f t="shared" si="0"/>
        <v>-49537.900000000009</v>
      </c>
      <c r="E33" s="7" t="s">
        <v>136</v>
      </c>
    </row>
    <row r="34" spans="1:5" ht="21.95" customHeight="1" x14ac:dyDescent="0.2">
      <c r="A34" s="8" t="s">
        <v>127</v>
      </c>
      <c r="B34" s="7">
        <v>134.33000000000001</v>
      </c>
      <c r="C34" s="7"/>
      <c r="D34" s="11">
        <f t="shared" si="0"/>
        <v>-49403.570000000007</v>
      </c>
      <c r="E34" s="7" t="s">
        <v>29</v>
      </c>
    </row>
    <row r="35" spans="1:5" ht="21.95" customHeight="1" x14ac:dyDescent="0.2">
      <c r="A35" s="8" t="s">
        <v>114</v>
      </c>
      <c r="B35" s="7">
        <v>346.5</v>
      </c>
      <c r="C35" s="7"/>
      <c r="D35" s="11">
        <f t="shared" si="0"/>
        <v>-49057.070000000007</v>
      </c>
      <c r="E35" s="7" t="s">
        <v>131</v>
      </c>
    </row>
    <row r="36" spans="1:5" ht="21.95" customHeight="1" x14ac:dyDescent="0.2">
      <c r="A36" s="8" t="s">
        <v>162</v>
      </c>
      <c r="B36" s="7"/>
      <c r="C36" s="7">
        <v>11031</v>
      </c>
      <c r="D36" s="11">
        <f t="shared" si="0"/>
        <v>-60088.070000000007</v>
      </c>
      <c r="E36" s="7" t="s">
        <v>218</v>
      </c>
    </row>
    <row r="37" spans="1:5" ht="21.95" customHeight="1" x14ac:dyDescent="0.2">
      <c r="A37" s="8" t="s">
        <v>163</v>
      </c>
      <c r="B37" s="7">
        <v>1848.96</v>
      </c>
      <c r="C37" s="7"/>
      <c r="D37" s="11">
        <f t="shared" si="0"/>
        <v>-58239.110000000008</v>
      </c>
      <c r="E37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G8" sqref="G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246</v>
      </c>
      <c r="B3" s="14"/>
      <c r="C3" s="14"/>
      <c r="D3" s="11">
        <v>33053.65</v>
      </c>
      <c r="E3" s="15"/>
    </row>
    <row r="4" spans="1:5" ht="21.95" customHeight="1" x14ac:dyDescent="0.2">
      <c r="A4" s="8" t="s">
        <v>243</v>
      </c>
      <c r="B4" s="7"/>
      <c r="C4" s="7">
        <v>10000</v>
      </c>
      <c r="D4" s="11">
        <f t="shared" ref="D4:D37" si="0">D3-C4+B4</f>
        <v>23053.65</v>
      </c>
      <c r="E4" s="7" t="s">
        <v>247</v>
      </c>
    </row>
    <row r="5" spans="1:5" ht="21.95" customHeight="1" x14ac:dyDescent="0.2">
      <c r="A5" s="8" t="s">
        <v>243</v>
      </c>
      <c r="B5" s="7">
        <v>84.63</v>
      </c>
      <c r="C5" s="7"/>
      <c r="D5" s="11">
        <f t="shared" si="0"/>
        <v>23138.280000000002</v>
      </c>
      <c r="E5" s="7" t="s">
        <v>17</v>
      </c>
    </row>
    <row r="6" spans="1:5" ht="21.95" customHeight="1" x14ac:dyDescent="0.2">
      <c r="A6" s="8" t="s">
        <v>243</v>
      </c>
      <c r="B6" s="7">
        <v>1000</v>
      </c>
      <c r="C6" s="7"/>
      <c r="D6" s="11">
        <f t="shared" si="0"/>
        <v>24138.280000000002</v>
      </c>
      <c r="E6" s="7" t="s">
        <v>248</v>
      </c>
    </row>
    <row r="7" spans="1:5" ht="21.95" customHeight="1" x14ac:dyDescent="0.2">
      <c r="A7" s="8" t="s">
        <v>235</v>
      </c>
      <c r="B7" s="7"/>
      <c r="C7" s="7">
        <v>17635.62</v>
      </c>
      <c r="D7" s="11">
        <f t="shared" si="0"/>
        <v>6502.6600000000035</v>
      </c>
      <c r="E7" s="7" t="s">
        <v>244</v>
      </c>
    </row>
    <row r="8" spans="1:5" ht="21.95" customHeight="1" x14ac:dyDescent="0.2">
      <c r="A8" s="8" t="s">
        <v>235</v>
      </c>
      <c r="B8" s="7"/>
      <c r="C8" s="7">
        <v>3100</v>
      </c>
      <c r="D8" s="11">
        <f t="shared" si="0"/>
        <v>3402.6600000000035</v>
      </c>
      <c r="E8" s="7" t="s">
        <v>240</v>
      </c>
    </row>
    <row r="9" spans="1:5" ht="21.95" customHeight="1" x14ac:dyDescent="0.2">
      <c r="A9" s="8" t="s">
        <v>235</v>
      </c>
      <c r="B9" s="7">
        <v>186.23</v>
      </c>
      <c r="C9" s="7"/>
      <c r="D9" s="11">
        <f t="shared" si="0"/>
        <v>3588.8900000000035</v>
      </c>
      <c r="E9" s="7" t="s">
        <v>211</v>
      </c>
    </row>
    <row r="10" spans="1:5" ht="21.95" customHeight="1" x14ac:dyDescent="0.2">
      <c r="A10" s="8" t="s">
        <v>235</v>
      </c>
      <c r="B10" s="15"/>
      <c r="C10" s="15">
        <v>630.63</v>
      </c>
      <c r="D10" s="11">
        <f t="shared" si="0"/>
        <v>2958.2600000000034</v>
      </c>
      <c r="E10" s="15" t="s">
        <v>249</v>
      </c>
    </row>
    <row r="11" spans="1:5" ht="21.95" customHeight="1" x14ac:dyDescent="0.2">
      <c r="A11" s="8" t="s">
        <v>235</v>
      </c>
      <c r="B11" s="15"/>
      <c r="C11" s="16">
        <v>380</v>
      </c>
      <c r="D11" s="11">
        <f t="shared" si="0"/>
        <v>2578.2600000000034</v>
      </c>
      <c r="E11" s="15" t="s">
        <v>130</v>
      </c>
    </row>
    <row r="12" spans="1:5" ht="21.95" customHeight="1" x14ac:dyDescent="0.2">
      <c r="A12" s="8" t="s">
        <v>235</v>
      </c>
      <c r="B12" s="7"/>
      <c r="C12" s="7">
        <v>2554.9699999999998</v>
      </c>
      <c r="D12" s="11">
        <f t="shared" si="0"/>
        <v>23.290000000003602</v>
      </c>
      <c r="E12" s="7" t="s">
        <v>161</v>
      </c>
    </row>
    <row r="13" spans="1:5" ht="21.95" customHeight="1" x14ac:dyDescent="0.2">
      <c r="A13" s="8" t="s">
        <v>230</v>
      </c>
      <c r="B13" s="7"/>
      <c r="C13" s="7">
        <v>234.6</v>
      </c>
      <c r="D13" s="11">
        <f t="shared" si="0"/>
        <v>-211.30999999999639</v>
      </c>
      <c r="E13" s="7" t="s">
        <v>238</v>
      </c>
    </row>
    <row r="14" spans="1:5" ht="21.95" customHeight="1" x14ac:dyDescent="0.2">
      <c r="A14" s="8" t="s">
        <v>230</v>
      </c>
      <c r="B14" s="7"/>
      <c r="C14" s="7">
        <v>741.16</v>
      </c>
      <c r="D14" s="11">
        <f t="shared" si="0"/>
        <v>-952.46999999999639</v>
      </c>
      <c r="E14" s="7" t="s">
        <v>239</v>
      </c>
    </row>
    <row r="15" spans="1:5" ht="21.95" customHeight="1" x14ac:dyDescent="0.2">
      <c r="A15" s="8" t="s">
        <v>227</v>
      </c>
      <c r="B15" s="7"/>
      <c r="C15" s="7">
        <v>300</v>
      </c>
      <c r="D15" s="11">
        <f t="shared" si="0"/>
        <v>-1252.4699999999964</v>
      </c>
      <c r="E15" s="7" t="s">
        <v>245</v>
      </c>
    </row>
    <row r="16" spans="1:5" ht="21.95" customHeight="1" x14ac:dyDescent="0.2">
      <c r="A16" s="8" t="s">
        <v>227</v>
      </c>
      <c r="B16" s="7">
        <v>671.25</v>
      </c>
      <c r="C16" s="7"/>
      <c r="D16" s="11">
        <f t="shared" si="0"/>
        <v>-581.21999999999639</v>
      </c>
      <c r="E16" s="7" t="s">
        <v>250</v>
      </c>
    </row>
    <row r="17" spans="1:5" ht="21.95" customHeight="1" x14ac:dyDescent="0.2">
      <c r="A17" s="8" t="s">
        <v>227</v>
      </c>
      <c r="B17" s="7"/>
      <c r="C17" s="7">
        <v>671.25</v>
      </c>
      <c r="D17" s="11">
        <f t="shared" si="0"/>
        <v>-1252.4699999999964</v>
      </c>
      <c r="E17" s="15" t="s">
        <v>242</v>
      </c>
    </row>
    <row r="18" spans="1:5" ht="21.95" customHeight="1" x14ac:dyDescent="0.2">
      <c r="A18" s="8" t="s">
        <v>215</v>
      </c>
      <c r="B18" s="7"/>
      <c r="C18" s="7">
        <v>725</v>
      </c>
      <c r="D18" s="11">
        <f t="shared" si="0"/>
        <v>-1977.4699999999964</v>
      </c>
      <c r="E18" s="7" t="s">
        <v>226</v>
      </c>
    </row>
    <row r="19" spans="1:5" ht="21.95" customHeight="1" x14ac:dyDescent="0.2">
      <c r="A19" s="8" t="s">
        <v>198</v>
      </c>
      <c r="B19" s="7">
        <v>2521.6999999999998</v>
      </c>
      <c r="C19" s="7"/>
      <c r="D19" s="11">
        <f t="shared" si="0"/>
        <v>544.23000000000343</v>
      </c>
      <c r="E19" s="7" t="s">
        <v>206</v>
      </c>
    </row>
    <row r="20" spans="1:5" ht="21.95" customHeight="1" x14ac:dyDescent="0.2">
      <c r="A20" s="8" t="s">
        <v>198</v>
      </c>
      <c r="B20" s="7"/>
      <c r="C20" s="7">
        <v>2429.6</v>
      </c>
      <c r="D20" s="11">
        <f t="shared" si="0"/>
        <v>-1885.3699999999965</v>
      </c>
      <c r="E20" s="7" t="s">
        <v>207</v>
      </c>
    </row>
    <row r="21" spans="1:5" ht="21.95" customHeight="1" x14ac:dyDescent="0.2">
      <c r="A21" s="8" t="s">
        <v>198</v>
      </c>
      <c r="B21" s="7"/>
      <c r="C21" s="7">
        <v>30000</v>
      </c>
      <c r="D21" s="11">
        <f t="shared" si="0"/>
        <v>-31885.369999999995</v>
      </c>
      <c r="E21" s="7" t="s">
        <v>164</v>
      </c>
    </row>
    <row r="22" spans="1:5" ht="21.95" customHeight="1" x14ac:dyDescent="0.2">
      <c r="A22" s="8" t="s">
        <v>198</v>
      </c>
      <c r="B22" s="7"/>
      <c r="C22" s="7">
        <v>702.2</v>
      </c>
      <c r="D22" s="11">
        <f t="shared" si="0"/>
        <v>-32587.569999999996</v>
      </c>
      <c r="E22" s="7" t="s">
        <v>200</v>
      </c>
    </row>
    <row r="23" spans="1:5" ht="21.95" customHeight="1" x14ac:dyDescent="0.2">
      <c r="A23" s="4">
        <v>7.4</v>
      </c>
      <c r="B23" s="7">
        <v>1118.75</v>
      </c>
      <c r="C23" s="7"/>
      <c r="D23" s="11">
        <f t="shared" si="0"/>
        <v>-31468.819999999996</v>
      </c>
      <c r="E23" s="7" t="s">
        <v>195</v>
      </c>
    </row>
    <row r="24" spans="1:5" ht="21.95" customHeight="1" x14ac:dyDescent="0.2">
      <c r="A24" s="4">
        <v>7.4</v>
      </c>
      <c r="B24" s="7"/>
      <c r="C24" s="7">
        <v>1118.75</v>
      </c>
      <c r="D24" s="11">
        <f t="shared" si="0"/>
        <v>-32587.569999999996</v>
      </c>
      <c r="E24" s="15" t="s">
        <v>204</v>
      </c>
    </row>
    <row r="25" spans="1:5" ht="21.95" customHeight="1" x14ac:dyDescent="0.2">
      <c r="A25" s="4">
        <v>7.6</v>
      </c>
      <c r="B25" s="7"/>
      <c r="C25" s="7">
        <v>50</v>
      </c>
      <c r="D25" s="11">
        <f t="shared" si="0"/>
        <v>-32637.569999999996</v>
      </c>
      <c r="E25" s="7" t="s">
        <v>190</v>
      </c>
    </row>
    <row r="26" spans="1:5" ht="21.95" customHeight="1" x14ac:dyDescent="0.2">
      <c r="A26" s="8" t="s">
        <v>176</v>
      </c>
      <c r="B26" s="7">
        <v>1095</v>
      </c>
      <c r="C26" s="7"/>
      <c r="D26" s="11">
        <f t="shared" si="0"/>
        <v>-31542.569999999996</v>
      </c>
      <c r="E26" s="7" t="s">
        <v>181</v>
      </c>
    </row>
    <row r="27" spans="1:5" ht="21.95" customHeight="1" x14ac:dyDescent="0.2">
      <c r="A27" s="8" t="s">
        <v>165</v>
      </c>
      <c r="B27" s="7">
        <v>2304.11</v>
      </c>
      <c r="C27" s="7"/>
      <c r="D27" s="11">
        <f t="shared" si="0"/>
        <v>-29238.459999999995</v>
      </c>
      <c r="E27" s="7" t="s">
        <v>170</v>
      </c>
    </row>
    <row r="28" spans="1:5" ht="21.95" customHeight="1" x14ac:dyDescent="0.2">
      <c r="A28" s="8" t="s">
        <v>146</v>
      </c>
      <c r="B28" s="7">
        <v>452.1</v>
      </c>
      <c r="C28" s="7"/>
      <c r="D28" s="11">
        <f t="shared" si="0"/>
        <v>-28786.359999999997</v>
      </c>
      <c r="E28" s="7" t="s">
        <v>159</v>
      </c>
    </row>
    <row r="29" spans="1:5" ht="21.95" customHeight="1" x14ac:dyDescent="0.2">
      <c r="A29" s="8" t="s">
        <v>146</v>
      </c>
      <c r="B29" s="7"/>
      <c r="C29" s="7">
        <v>725</v>
      </c>
      <c r="D29" s="11">
        <f t="shared" si="0"/>
        <v>-29511.359999999997</v>
      </c>
      <c r="E29" s="7" t="s">
        <v>214</v>
      </c>
    </row>
    <row r="30" spans="1:5" ht="21.95" customHeight="1" x14ac:dyDescent="0.2">
      <c r="A30" s="8" t="s">
        <v>147</v>
      </c>
      <c r="B30" s="7"/>
      <c r="C30" s="7">
        <v>300</v>
      </c>
      <c r="D30" s="11">
        <f t="shared" si="0"/>
        <v>-29811.359999999997</v>
      </c>
      <c r="E30" s="7" t="s">
        <v>23</v>
      </c>
    </row>
    <row r="31" spans="1:5" ht="21.95" customHeight="1" x14ac:dyDescent="0.2">
      <c r="A31" s="8" t="s">
        <v>134</v>
      </c>
      <c r="B31" s="7">
        <v>183.86</v>
      </c>
      <c r="C31" s="7"/>
      <c r="D31" s="11">
        <f t="shared" si="0"/>
        <v>-29627.499999999996</v>
      </c>
      <c r="E31" s="7" t="s">
        <v>40</v>
      </c>
    </row>
    <row r="32" spans="1:5" ht="21.95" customHeight="1" x14ac:dyDescent="0.2">
      <c r="A32" s="8" t="s">
        <v>134</v>
      </c>
      <c r="B32" s="7"/>
      <c r="C32" s="7">
        <v>1042.0899999999999</v>
      </c>
      <c r="D32" s="11">
        <f t="shared" si="0"/>
        <v>-30669.589999999997</v>
      </c>
      <c r="E32" s="7" t="s">
        <v>140</v>
      </c>
    </row>
    <row r="33" spans="1:5" ht="21.95" customHeight="1" x14ac:dyDescent="0.2">
      <c r="A33" s="8" t="s">
        <v>127</v>
      </c>
      <c r="B33" s="7"/>
      <c r="C33" s="7">
        <v>20225</v>
      </c>
      <c r="D33" s="11">
        <f t="shared" si="0"/>
        <v>-50894.59</v>
      </c>
      <c r="E33" s="7" t="s">
        <v>136</v>
      </c>
    </row>
    <row r="34" spans="1:5" ht="21.95" customHeight="1" x14ac:dyDescent="0.2">
      <c r="A34" s="8" t="s">
        <v>127</v>
      </c>
      <c r="B34" s="7">
        <v>134.33000000000001</v>
      </c>
      <c r="C34" s="7"/>
      <c r="D34" s="11">
        <f t="shared" si="0"/>
        <v>-50760.259999999995</v>
      </c>
      <c r="E34" s="7" t="s">
        <v>29</v>
      </c>
    </row>
    <row r="35" spans="1:5" ht="21.95" customHeight="1" x14ac:dyDescent="0.2">
      <c r="A35" s="8" t="s">
        <v>114</v>
      </c>
      <c r="B35" s="7">
        <v>346.5</v>
      </c>
      <c r="C35" s="7"/>
      <c r="D35" s="11">
        <f t="shared" si="0"/>
        <v>-50413.759999999995</v>
      </c>
      <c r="E35" s="7" t="s">
        <v>131</v>
      </c>
    </row>
    <row r="36" spans="1:5" ht="21.95" customHeight="1" x14ac:dyDescent="0.2">
      <c r="A36" s="8" t="s">
        <v>162</v>
      </c>
      <c r="B36" s="7"/>
      <c r="C36" s="7">
        <v>11031</v>
      </c>
      <c r="D36" s="11">
        <f t="shared" si="0"/>
        <v>-61444.759999999995</v>
      </c>
      <c r="E36" s="7" t="s">
        <v>218</v>
      </c>
    </row>
    <row r="37" spans="1:5" ht="21.95" customHeight="1" x14ac:dyDescent="0.2">
      <c r="A37" s="8" t="s">
        <v>163</v>
      </c>
      <c r="B37" s="7">
        <v>1848.96</v>
      </c>
      <c r="C37" s="7"/>
      <c r="D37" s="11">
        <f t="shared" si="0"/>
        <v>-59595.799999999996</v>
      </c>
      <c r="E37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view="pageBreakPreview" zoomScaleNormal="100" zoomScaleSheetLayoutView="100" workbookViewId="0">
      <selection activeCell="I20" sqref="I2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251</v>
      </c>
      <c r="B3" s="14"/>
      <c r="C3" s="14"/>
      <c r="D3" s="11">
        <v>34299.83</v>
      </c>
      <c r="E3" s="15"/>
    </row>
    <row r="4" spans="1:5" ht="21.95" customHeight="1" x14ac:dyDescent="0.2">
      <c r="A4" s="8" t="s">
        <v>246</v>
      </c>
      <c r="B4" s="7"/>
      <c r="C4" s="7">
        <v>683.73</v>
      </c>
      <c r="D4" s="11">
        <f t="shared" ref="D4:D5" si="0">D3-C4+B4</f>
        <v>33616.1</v>
      </c>
      <c r="E4" s="7" t="s">
        <v>200</v>
      </c>
    </row>
    <row r="5" spans="1:5" ht="21.95" customHeight="1" x14ac:dyDescent="0.2">
      <c r="A5" s="8" t="s">
        <v>246</v>
      </c>
      <c r="B5" s="7"/>
      <c r="C5" s="7">
        <v>562.14</v>
      </c>
      <c r="D5" s="11">
        <f t="shared" si="0"/>
        <v>33053.96</v>
      </c>
      <c r="E5" s="7" t="s">
        <v>252</v>
      </c>
    </row>
    <row r="6" spans="1:5" ht="21.95" customHeight="1" x14ac:dyDescent="0.2">
      <c r="A6" s="8" t="s">
        <v>246</v>
      </c>
      <c r="B6" s="7"/>
      <c r="C6" s="7">
        <v>0.31</v>
      </c>
      <c r="D6" s="11">
        <f t="shared" ref="D6:D39" si="1">D5-C6+B6</f>
        <v>33053.65</v>
      </c>
      <c r="E6" s="7" t="s">
        <v>216</v>
      </c>
    </row>
    <row r="7" spans="1:5" ht="21.95" customHeight="1" x14ac:dyDescent="0.2">
      <c r="A7" s="8" t="s">
        <v>243</v>
      </c>
      <c r="B7" s="7"/>
      <c r="C7" s="7">
        <v>10000</v>
      </c>
      <c r="D7" s="11">
        <f t="shared" si="1"/>
        <v>23053.65</v>
      </c>
      <c r="E7" s="7" t="s">
        <v>247</v>
      </c>
    </row>
    <row r="8" spans="1:5" ht="21.95" customHeight="1" x14ac:dyDescent="0.2">
      <c r="A8" s="8" t="s">
        <v>243</v>
      </c>
      <c r="B8" s="7">
        <v>1000</v>
      </c>
      <c r="C8" s="7"/>
      <c r="D8" s="11">
        <f t="shared" si="1"/>
        <v>24053.65</v>
      </c>
      <c r="E8" s="7" t="s">
        <v>248</v>
      </c>
    </row>
    <row r="9" spans="1:5" ht="21.95" customHeight="1" x14ac:dyDescent="0.2">
      <c r="A9" s="8" t="s">
        <v>243</v>
      </c>
      <c r="B9" s="7">
        <v>186.23</v>
      </c>
      <c r="C9" s="7"/>
      <c r="D9" s="11">
        <f t="shared" si="1"/>
        <v>24239.88</v>
      </c>
      <c r="E9" s="7" t="s">
        <v>211</v>
      </c>
    </row>
    <row r="10" spans="1:5" ht="21.95" customHeight="1" x14ac:dyDescent="0.2">
      <c r="A10" s="8" t="s">
        <v>243</v>
      </c>
      <c r="B10" s="15"/>
      <c r="C10" s="15">
        <v>630.63</v>
      </c>
      <c r="D10" s="11">
        <f t="shared" si="1"/>
        <v>23609.25</v>
      </c>
      <c r="E10" s="15" t="s">
        <v>249</v>
      </c>
    </row>
    <row r="11" spans="1:5" ht="21.95" customHeight="1" x14ac:dyDescent="0.2">
      <c r="A11" s="8" t="s">
        <v>243</v>
      </c>
      <c r="B11" s="15"/>
      <c r="C11" s="16">
        <v>380</v>
      </c>
      <c r="D11" s="11">
        <f t="shared" si="1"/>
        <v>23229.25</v>
      </c>
      <c r="E11" s="15" t="s">
        <v>130</v>
      </c>
    </row>
    <row r="12" spans="1:5" ht="21.95" customHeight="1" x14ac:dyDescent="0.2">
      <c r="A12" s="8" t="s">
        <v>243</v>
      </c>
      <c r="B12" s="7"/>
      <c r="C12" s="7">
        <v>2470.34</v>
      </c>
      <c r="D12" s="11">
        <f t="shared" si="1"/>
        <v>20758.91</v>
      </c>
      <c r="E12" s="7" t="s">
        <v>161</v>
      </c>
    </row>
    <row r="13" spans="1:5" ht="21.95" customHeight="1" x14ac:dyDescent="0.2">
      <c r="A13" s="8" t="s">
        <v>235</v>
      </c>
      <c r="B13" s="7"/>
      <c r="C13" s="7">
        <v>17635.62</v>
      </c>
      <c r="D13" s="11">
        <f t="shared" si="1"/>
        <v>3123.2900000000009</v>
      </c>
      <c r="E13" s="7" t="s">
        <v>244</v>
      </c>
    </row>
    <row r="14" spans="1:5" ht="21.95" customHeight="1" x14ac:dyDescent="0.2">
      <c r="A14" s="8" t="s">
        <v>235</v>
      </c>
      <c r="B14" s="7"/>
      <c r="C14" s="7">
        <v>3100</v>
      </c>
      <c r="D14" s="11">
        <f t="shared" si="1"/>
        <v>23.290000000000873</v>
      </c>
      <c r="E14" s="7" t="s">
        <v>240</v>
      </c>
    </row>
    <row r="15" spans="1:5" ht="21.95" customHeight="1" x14ac:dyDescent="0.2">
      <c r="A15" s="8" t="s">
        <v>230</v>
      </c>
      <c r="B15" s="7"/>
      <c r="C15" s="7">
        <v>234.6</v>
      </c>
      <c r="D15" s="11">
        <f t="shared" si="1"/>
        <v>-211.30999999999912</v>
      </c>
      <c r="E15" s="7" t="s">
        <v>238</v>
      </c>
    </row>
    <row r="16" spans="1:5" ht="21.95" customHeight="1" x14ac:dyDescent="0.2">
      <c r="A16" s="8" t="s">
        <v>230</v>
      </c>
      <c r="B16" s="7"/>
      <c r="C16" s="7">
        <v>741.16</v>
      </c>
      <c r="D16" s="11">
        <f t="shared" si="1"/>
        <v>-952.46999999999912</v>
      </c>
      <c r="E16" s="7" t="s">
        <v>239</v>
      </c>
    </row>
    <row r="17" spans="1:5" ht="21.95" customHeight="1" x14ac:dyDescent="0.2">
      <c r="A17" s="8" t="s">
        <v>227</v>
      </c>
      <c r="B17" s="7"/>
      <c r="C17" s="7">
        <v>300</v>
      </c>
      <c r="D17" s="11">
        <f t="shared" si="1"/>
        <v>-1252.4699999999991</v>
      </c>
      <c r="E17" s="7" t="s">
        <v>245</v>
      </c>
    </row>
    <row r="18" spans="1:5" ht="21.95" customHeight="1" x14ac:dyDescent="0.2">
      <c r="A18" s="8" t="s">
        <v>227</v>
      </c>
      <c r="B18" s="7">
        <v>671.25</v>
      </c>
      <c r="C18" s="7"/>
      <c r="D18" s="11">
        <f t="shared" si="1"/>
        <v>-581.21999999999912</v>
      </c>
      <c r="E18" s="7" t="s">
        <v>250</v>
      </c>
    </row>
    <row r="19" spans="1:5" ht="21.95" customHeight="1" x14ac:dyDescent="0.2">
      <c r="A19" s="8" t="s">
        <v>227</v>
      </c>
      <c r="B19" s="7"/>
      <c r="C19" s="7">
        <v>671.25</v>
      </c>
      <c r="D19" s="11">
        <f t="shared" si="1"/>
        <v>-1252.4699999999991</v>
      </c>
      <c r="E19" s="15" t="s">
        <v>242</v>
      </c>
    </row>
    <row r="20" spans="1:5" ht="21.95" customHeight="1" x14ac:dyDescent="0.2">
      <c r="A20" s="8" t="s">
        <v>215</v>
      </c>
      <c r="B20" s="7"/>
      <c r="C20" s="7">
        <v>725</v>
      </c>
      <c r="D20" s="11">
        <f t="shared" si="1"/>
        <v>-1977.4699999999991</v>
      </c>
      <c r="E20" s="7" t="s">
        <v>226</v>
      </c>
    </row>
    <row r="21" spans="1:5" ht="21.95" customHeight="1" x14ac:dyDescent="0.2">
      <c r="A21" s="8" t="s">
        <v>198</v>
      </c>
      <c r="B21" s="7">
        <v>2521.6999999999998</v>
      </c>
      <c r="C21" s="7"/>
      <c r="D21" s="11">
        <f t="shared" si="1"/>
        <v>544.2300000000007</v>
      </c>
      <c r="E21" s="7" t="s">
        <v>206</v>
      </c>
    </row>
    <row r="22" spans="1:5" ht="21.95" customHeight="1" x14ac:dyDescent="0.2">
      <c r="A22" s="8" t="s">
        <v>198</v>
      </c>
      <c r="B22" s="7"/>
      <c r="C22" s="7">
        <v>2429.6</v>
      </c>
      <c r="D22" s="11">
        <f t="shared" si="1"/>
        <v>-1885.3699999999992</v>
      </c>
      <c r="E22" s="7" t="s">
        <v>207</v>
      </c>
    </row>
    <row r="23" spans="1:5" ht="21.95" customHeight="1" x14ac:dyDescent="0.2">
      <c r="A23" s="8" t="s">
        <v>198</v>
      </c>
      <c r="B23" s="7"/>
      <c r="C23" s="7">
        <v>30000</v>
      </c>
      <c r="D23" s="11">
        <f t="shared" si="1"/>
        <v>-31885.37</v>
      </c>
      <c r="E23" s="7" t="s">
        <v>164</v>
      </c>
    </row>
    <row r="24" spans="1:5" ht="21.95" customHeight="1" x14ac:dyDescent="0.2">
      <c r="A24" s="8" t="s">
        <v>198</v>
      </c>
      <c r="B24" s="7"/>
      <c r="C24" s="7">
        <v>702.2</v>
      </c>
      <c r="D24" s="11">
        <f t="shared" si="1"/>
        <v>-32587.57</v>
      </c>
      <c r="E24" s="7" t="s">
        <v>200</v>
      </c>
    </row>
    <row r="25" spans="1:5" ht="21.95" customHeight="1" x14ac:dyDescent="0.2">
      <c r="A25" s="4">
        <v>7.4</v>
      </c>
      <c r="B25" s="7">
        <v>1118.75</v>
      </c>
      <c r="C25" s="7"/>
      <c r="D25" s="11">
        <f t="shared" si="1"/>
        <v>-31468.82</v>
      </c>
      <c r="E25" s="7" t="s">
        <v>195</v>
      </c>
    </row>
    <row r="26" spans="1:5" ht="21.95" customHeight="1" x14ac:dyDescent="0.2">
      <c r="A26" s="4">
        <v>7.4</v>
      </c>
      <c r="B26" s="7"/>
      <c r="C26" s="7">
        <v>1118.75</v>
      </c>
      <c r="D26" s="11">
        <f t="shared" si="1"/>
        <v>-32587.57</v>
      </c>
      <c r="E26" s="15" t="s">
        <v>204</v>
      </c>
    </row>
    <row r="27" spans="1:5" ht="21.95" customHeight="1" x14ac:dyDescent="0.2">
      <c r="A27" s="4">
        <v>7.6</v>
      </c>
      <c r="B27" s="7"/>
      <c r="C27" s="7">
        <v>50</v>
      </c>
      <c r="D27" s="11">
        <f t="shared" si="1"/>
        <v>-32637.57</v>
      </c>
      <c r="E27" s="7" t="s">
        <v>190</v>
      </c>
    </row>
    <row r="28" spans="1:5" ht="21.95" customHeight="1" x14ac:dyDescent="0.2">
      <c r="A28" s="8" t="s">
        <v>176</v>
      </c>
      <c r="B28" s="7">
        <v>1095</v>
      </c>
      <c r="C28" s="7"/>
      <c r="D28" s="11">
        <f t="shared" si="1"/>
        <v>-31542.57</v>
      </c>
      <c r="E28" s="7" t="s">
        <v>181</v>
      </c>
    </row>
    <row r="29" spans="1:5" ht="21.95" customHeight="1" x14ac:dyDescent="0.2">
      <c r="A29" s="8" t="s">
        <v>165</v>
      </c>
      <c r="B29" s="7">
        <v>2304.11</v>
      </c>
      <c r="C29" s="7"/>
      <c r="D29" s="11">
        <f t="shared" si="1"/>
        <v>-29238.46</v>
      </c>
      <c r="E29" s="7" t="s">
        <v>170</v>
      </c>
    </row>
    <row r="30" spans="1:5" ht="21.95" customHeight="1" x14ac:dyDescent="0.2">
      <c r="A30" s="8" t="s">
        <v>146</v>
      </c>
      <c r="B30" s="7">
        <v>452.1</v>
      </c>
      <c r="C30" s="7"/>
      <c r="D30" s="11">
        <f t="shared" si="1"/>
        <v>-28786.36</v>
      </c>
      <c r="E30" s="7" t="s">
        <v>159</v>
      </c>
    </row>
    <row r="31" spans="1:5" ht="21.95" customHeight="1" x14ac:dyDescent="0.2">
      <c r="A31" s="8" t="s">
        <v>146</v>
      </c>
      <c r="B31" s="7"/>
      <c r="C31" s="7">
        <v>725</v>
      </c>
      <c r="D31" s="11">
        <f t="shared" si="1"/>
        <v>-29511.360000000001</v>
      </c>
      <c r="E31" s="7" t="s">
        <v>214</v>
      </c>
    </row>
    <row r="32" spans="1:5" ht="21.95" customHeight="1" x14ac:dyDescent="0.2">
      <c r="A32" s="8" t="s">
        <v>147</v>
      </c>
      <c r="B32" s="7"/>
      <c r="C32" s="7">
        <v>300</v>
      </c>
      <c r="D32" s="11">
        <f t="shared" si="1"/>
        <v>-29811.360000000001</v>
      </c>
      <c r="E32" s="7" t="s">
        <v>23</v>
      </c>
    </row>
    <row r="33" spans="1:5" ht="21.95" customHeight="1" x14ac:dyDescent="0.2">
      <c r="A33" s="8" t="s">
        <v>134</v>
      </c>
      <c r="B33" s="7">
        <v>183.86</v>
      </c>
      <c r="C33" s="7"/>
      <c r="D33" s="11">
        <f t="shared" si="1"/>
        <v>-29627.5</v>
      </c>
      <c r="E33" s="7" t="s">
        <v>40</v>
      </c>
    </row>
    <row r="34" spans="1:5" ht="21.95" customHeight="1" x14ac:dyDescent="0.2">
      <c r="A34" s="8" t="s">
        <v>134</v>
      </c>
      <c r="B34" s="7"/>
      <c r="C34" s="7">
        <v>1042.0899999999999</v>
      </c>
      <c r="D34" s="11">
        <f t="shared" si="1"/>
        <v>-30669.59</v>
      </c>
      <c r="E34" s="7" t="s">
        <v>140</v>
      </c>
    </row>
    <row r="35" spans="1:5" ht="21.95" customHeight="1" x14ac:dyDescent="0.2">
      <c r="A35" s="8" t="s">
        <v>127</v>
      </c>
      <c r="B35" s="7"/>
      <c r="C35" s="7">
        <v>20225</v>
      </c>
      <c r="D35" s="11">
        <f t="shared" si="1"/>
        <v>-50894.59</v>
      </c>
      <c r="E35" s="7" t="s">
        <v>136</v>
      </c>
    </row>
    <row r="36" spans="1:5" ht="21.95" customHeight="1" x14ac:dyDescent="0.2">
      <c r="A36" s="8" t="s">
        <v>127</v>
      </c>
      <c r="B36" s="7">
        <v>134.33000000000001</v>
      </c>
      <c r="C36" s="7"/>
      <c r="D36" s="11">
        <f t="shared" si="1"/>
        <v>-50760.259999999995</v>
      </c>
      <c r="E36" s="7" t="s">
        <v>29</v>
      </c>
    </row>
    <row r="37" spans="1:5" ht="21.95" customHeight="1" x14ac:dyDescent="0.2">
      <c r="A37" s="8" t="s">
        <v>114</v>
      </c>
      <c r="B37" s="7">
        <v>346.5</v>
      </c>
      <c r="C37" s="7"/>
      <c r="D37" s="11">
        <f t="shared" si="1"/>
        <v>-50413.759999999995</v>
      </c>
      <c r="E37" s="7" t="s">
        <v>131</v>
      </c>
    </row>
    <row r="38" spans="1:5" ht="21.95" customHeight="1" x14ac:dyDescent="0.2">
      <c r="A38" s="8" t="s">
        <v>162</v>
      </c>
      <c r="B38" s="7"/>
      <c r="C38" s="7">
        <v>11031</v>
      </c>
      <c r="D38" s="11">
        <f t="shared" si="1"/>
        <v>-61444.759999999995</v>
      </c>
      <c r="E38" s="7" t="s">
        <v>218</v>
      </c>
    </row>
    <row r="39" spans="1:5" ht="21.95" customHeight="1" x14ac:dyDescent="0.2">
      <c r="A39" s="8" t="s">
        <v>163</v>
      </c>
      <c r="B39" s="7">
        <v>1848.96</v>
      </c>
      <c r="C39" s="7"/>
      <c r="D39" s="11">
        <f t="shared" si="1"/>
        <v>-59595.799999999996</v>
      </c>
      <c r="E39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view="pageBreakPreview" zoomScaleNormal="100" zoomScaleSheetLayoutView="100" workbookViewId="0">
      <selection activeCell="H8" sqref="H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253</v>
      </c>
      <c r="B3" s="14"/>
      <c r="C3" s="14"/>
      <c r="D3" s="11">
        <v>33166.629999999997</v>
      </c>
      <c r="E3" s="15"/>
    </row>
    <row r="4" spans="1:5" ht="21.95" customHeight="1" x14ac:dyDescent="0.2">
      <c r="A4" s="8" t="s">
        <v>251</v>
      </c>
      <c r="B4" s="7"/>
      <c r="C4" s="7">
        <v>13.55</v>
      </c>
      <c r="D4" s="11">
        <f t="shared" ref="D4:D41" si="0">D3-C4+B4</f>
        <v>33153.079999999994</v>
      </c>
      <c r="E4" s="7" t="s">
        <v>254</v>
      </c>
    </row>
    <row r="5" spans="1:5" ht="21.95" customHeight="1" x14ac:dyDescent="0.2">
      <c r="A5" s="8" t="s">
        <v>251</v>
      </c>
      <c r="B5" s="7">
        <v>400</v>
      </c>
      <c r="C5" s="7"/>
      <c r="D5" s="11">
        <f t="shared" si="0"/>
        <v>33553.079999999994</v>
      </c>
      <c r="E5" s="7" t="s">
        <v>255</v>
      </c>
    </row>
    <row r="6" spans="1:5" ht="21.95" customHeight="1" x14ac:dyDescent="0.2">
      <c r="A6" s="8" t="s">
        <v>251</v>
      </c>
      <c r="B6" s="7">
        <v>63.02</v>
      </c>
      <c r="C6" s="7"/>
      <c r="D6" s="11">
        <f t="shared" si="0"/>
        <v>33616.099999999991</v>
      </c>
      <c r="E6" s="7" t="s">
        <v>43</v>
      </c>
    </row>
    <row r="7" spans="1:5" ht="21.95" customHeight="1" x14ac:dyDescent="0.2">
      <c r="A7" s="8" t="s">
        <v>251</v>
      </c>
      <c r="B7" s="7">
        <v>683.73</v>
      </c>
      <c r="C7" s="7"/>
      <c r="D7" s="11">
        <f t="shared" si="0"/>
        <v>34299.829999999994</v>
      </c>
      <c r="E7" s="7" t="s">
        <v>44</v>
      </c>
    </row>
    <row r="8" spans="1:5" ht="21.95" customHeight="1" x14ac:dyDescent="0.2">
      <c r="A8" s="8" t="s">
        <v>246</v>
      </c>
      <c r="B8" s="7"/>
      <c r="C8" s="7">
        <v>683.73</v>
      </c>
      <c r="D8" s="11">
        <f t="shared" si="0"/>
        <v>33616.099999999991</v>
      </c>
      <c r="E8" s="7" t="s">
        <v>200</v>
      </c>
    </row>
    <row r="9" spans="1:5" ht="21.95" customHeight="1" x14ac:dyDescent="0.2">
      <c r="A9" s="8" t="s">
        <v>246</v>
      </c>
      <c r="B9" s="7"/>
      <c r="C9" s="7">
        <v>562.14</v>
      </c>
      <c r="D9" s="11">
        <f t="shared" si="0"/>
        <v>33053.959999999992</v>
      </c>
      <c r="E9" s="7" t="s">
        <v>252</v>
      </c>
    </row>
    <row r="10" spans="1:5" ht="21.95" customHeight="1" x14ac:dyDescent="0.2">
      <c r="A10" s="8" t="s">
        <v>246</v>
      </c>
      <c r="B10" s="7">
        <v>186.23</v>
      </c>
      <c r="C10" s="7"/>
      <c r="D10" s="11">
        <f t="shared" si="0"/>
        <v>33240.189999999995</v>
      </c>
      <c r="E10" s="7" t="s">
        <v>211</v>
      </c>
    </row>
    <row r="11" spans="1:5" ht="21.95" customHeight="1" x14ac:dyDescent="0.2">
      <c r="A11" s="8" t="s">
        <v>246</v>
      </c>
      <c r="B11" s="15"/>
      <c r="C11" s="15">
        <v>630.63</v>
      </c>
      <c r="D11" s="11">
        <f t="shared" si="0"/>
        <v>32609.559999999994</v>
      </c>
      <c r="E11" s="15" t="s">
        <v>249</v>
      </c>
    </row>
    <row r="12" spans="1:5" ht="21.95" customHeight="1" x14ac:dyDescent="0.2">
      <c r="A12" s="8" t="s">
        <v>246</v>
      </c>
      <c r="B12" s="15"/>
      <c r="C12" s="16">
        <v>380</v>
      </c>
      <c r="D12" s="11">
        <f t="shared" si="0"/>
        <v>32229.559999999994</v>
      </c>
      <c r="E12" s="15" t="s">
        <v>130</v>
      </c>
    </row>
    <row r="13" spans="1:5" ht="21.95" customHeight="1" x14ac:dyDescent="0.2">
      <c r="A13" s="8" t="s">
        <v>246</v>
      </c>
      <c r="B13" s="7"/>
      <c r="C13" s="7">
        <v>2470.34</v>
      </c>
      <c r="D13" s="11">
        <f t="shared" si="0"/>
        <v>29759.219999999994</v>
      </c>
      <c r="E13" s="7" t="s">
        <v>161</v>
      </c>
    </row>
    <row r="14" spans="1:5" ht="21.95" customHeight="1" x14ac:dyDescent="0.2">
      <c r="A14" s="8" t="s">
        <v>243</v>
      </c>
      <c r="B14" s="7"/>
      <c r="C14" s="7">
        <v>9000</v>
      </c>
      <c r="D14" s="11">
        <f t="shared" si="0"/>
        <v>20759.219999999994</v>
      </c>
      <c r="E14" s="7" t="s">
        <v>247</v>
      </c>
    </row>
    <row r="15" spans="1:5" ht="21.95" customHeight="1" x14ac:dyDescent="0.2">
      <c r="A15" s="8" t="s">
        <v>243</v>
      </c>
      <c r="B15" s="7"/>
      <c r="C15" s="7">
        <v>3100</v>
      </c>
      <c r="D15" s="11">
        <f t="shared" si="0"/>
        <v>17659.219999999994</v>
      </c>
      <c r="E15" s="7" t="s">
        <v>240</v>
      </c>
    </row>
    <row r="16" spans="1:5" ht="21.95" customHeight="1" x14ac:dyDescent="0.2">
      <c r="A16" s="8" t="s">
        <v>235</v>
      </c>
      <c r="B16" s="7"/>
      <c r="C16" s="7">
        <v>17635.62</v>
      </c>
      <c r="D16" s="11">
        <f t="shared" si="0"/>
        <v>23.599999999994907</v>
      </c>
      <c r="E16" s="7" t="s">
        <v>244</v>
      </c>
    </row>
    <row r="17" spans="1:5" ht="21.95" customHeight="1" x14ac:dyDescent="0.2">
      <c r="A17" s="8" t="s">
        <v>230</v>
      </c>
      <c r="B17" s="7"/>
      <c r="C17" s="7">
        <v>234.6</v>
      </c>
      <c r="D17" s="11">
        <f t="shared" si="0"/>
        <v>-211.00000000000509</v>
      </c>
      <c r="E17" s="7" t="s">
        <v>238</v>
      </c>
    </row>
    <row r="18" spans="1:5" ht="21.95" customHeight="1" x14ac:dyDescent="0.2">
      <c r="A18" s="8" t="s">
        <v>230</v>
      </c>
      <c r="B18" s="7"/>
      <c r="C18" s="7">
        <v>741.16</v>
      </c>
      <c r="D18" s="11">
        <f t="shared" si="0"/>
        <v>-952.16000000000508</v>
      </c>
      <c r="E18" s="7" t="s">
        <v>239</v>
      </c>
    </row>
    <row r="19" spans="1:5" ht="21.95" customHeight="1" x14ac:dyDescent="0.2">
      <c r="A19" s="8" t="s">
        <v>227</v>
      </c>
      <c r="B19" s="7"/>
      <c r="C19" s="7">
        <v>300</v>
      </c>
      <c r="D19" s="11">
        <f t="shared" si="0"/>
        <v>-1252.1600000000051</v>
      </c>
      <c r="E19" s="7" t="s">
        <v>245</v>
      </c>
    </row>
    <row r="20" spans="1:5" ht="21.95" customHeight="1" x14ac:dyDescent="0.2">
      <c r="A20" s="8" t="s">
        <v>227</v>
      </c>
      <c r="B20" s="7">
        <v>671.25</v>
      </c>
      <c r="C20" s="7"/>
      <c r="D20" s="11">
        <f t="shared" si="0"/>
        <v>-580.91000000000508</v>
      </c>
      <c r="E20" s="7" t="s">
        <v>250</v>
      </c>
    </row>
    <row r="21" spans="1:5" ht="21.95" customHeight="1" x14ac:dyDescent="0.2">
      <c r="A21" s="8" t="s">
        <v>227</v>
      </c>
      <c r="B21" s="7"/>
      <c r="C21" s="7">
        <v>671.25</v>
      </c>
      <c r="D21" s="11">
        <f t="shared" si="0"/>
        <v>-1252.1600000000051</v>
      </c>
      <c r="E21" s="15" t="s">
        <v>242</v>
      </c>
    </row>
    <row r="22" spans="1:5" ht="21.95" customHeight="1" x14ac:dyDescent="0.2">
      <c r="A22" s="8" t="s">
        <v>215</v>
      </c>
      <c r="B22" s="7"/>
      <c r="C22" s="7">
        <v>725</v>
      </c>
      <c r="D22" s="11">
        <f t="shared" si="0"/>
        <v>-1977.1600000000051</v>
      </c>
      <c r="E22" s="7" t="s">
        <v>226</v>
      </c>
    </row>
    <row r="23" spans="1:5" ht="21.95" customHeight="1" x14ac:dyDescent="0.2">
      <c r="A23" s="8" t="s">
        <v>198</v>
      </c>
      <c r="B23" s="7">
        <v>2521.6999999999998</v>
      </c>
      <c r="C23" s="7"/>
      <c r="D23" s="11">
        <f t="shared" si="0"/>
        <v>544.53999999999473</v>
      </c>
      <c r="E23" s="7" t="s">
        <v>206</v>
      </c>
    </row>
    <row r="24" spans="1:5" ht="21.95" customHeight="1" x14ac:dyDescent="0.2">
      <c r="A24" s="8" t="s">
        <v>198</v>
      </c>
      <c r="B24" s="7"/>
      <c r="C24" s="7">
        <v>2429.6</v>
      </c>
      <c r="D24" s="11">
        <f t="shared" si="0"/>
        <v>-1885.0600000000052</v>
      </c>
      <c r="E24" s="7" t="s">
        <v>207</v>
      </c>
    </row>
    <row r="25" spans="1:5" ht="21.95" customHeight="1" x14ac:dyDescent="0.2">
      <c r="A25" s="8" t="s">
        <v>198</v>
      </c>
      <c r="B25" s="7"/>
      <c r="C25" s="7">
        <v>30000</v>
      </c>
      <c r="D25" s="11">
        <f t="shared" si="0"/>
        <v>-31885.060000000005</v>
      </c>
      <c r="E25" s="7" t="s">
        <v>164</v>
      </c>
    </row>
    <row r="26" spans="1:5" ht="21.95" customHeight="1" x14ac:dyDescent="0.2">
      <c r="A26" s="8" t="s">
        <v>198</v>
      </c>
      <c r="B26" s="7"/>
      <c r="C26" s="7">
        <v>702.2</v>
      </c>
      <c r="D26" s="11">
        <f t="shared" si="0"/>
        <v>-32587.260000000006</v>
      </c>
      <c r="E26" s="7" t="s">
        <v>200</v>
      </c>
    </row>
    <row r="27" spans="1:5" ht="21.95" customHeight="1" x14ac:dyDescent="0.2">
      <c r="A27" s="4">
        <v>7.4</v>
      </c>
      <c r="B27" s="7">
        <v>1118.75</v>
      </c>
      <c r="C27" s="7"/>
      <c r="D27" s="11">
        <f t="shared" si="0"/>
        <v>-31468.510000000006</v>
      </c>
      <c r="E27" s="7" t="s">
        <v>195</v>
      </c>
    </row>
    <row r="28" spans="1:5" ht="21.95" customHeight="1" x14ac:dyDescent="0.2">
      <c r="A28" s="4">
        <v>7.4</v>
      </c>
      <c r="B28" s="7"/>
      <c r="C28" s="7">
        <v>1118.75</v>
      </c>
      <c r="D28" s="11">
        <f t="shared" si="0"/>
        <v>-32587.260000000006</v>
      </c>
      <c r="E28" s="15" t="s">
        <v>204</v>
      </c>
    </row>
    <row r="29" spans="1:5" ht="21.95" customHeight="1" x14ac:dyDescent="0.2">
      <c r="A29" s="4">
        <v>7.6</v>
      </c>
      <c r="B29" s="7"/>
      <c r="C29" s="7">
        <v>50</v>
      </c>
      <c r="D29" s="11">
        <f t="shared" si="0"/>
        <v>-32637.260000000006</v>
      </c>
      <c r="E29" s="7" t="s">
        <v>190</v>
      </c>
    </row>
    <row r="30" spans="1:5" ht="21.95" customHeight="1" x14ac:dyDescent="0.2">
      <c r="A30" s="8" t="s">
        <v>176</v>
      </c>
      <c r="B30" s="7">
        <v>1095</v>
      </c>
      <c r="C30" s="7"/>
      <c r="D30" s="11">
        <f t="shared" si="0"/>
        <v>-31542.260000000006</v>
      </c>
      <c r="E30" s="7" t="s">
        <v>181</v>
      </c>
    </row>
    <row r="31" spans="1:5" ht="21.95" customHeight="1" x14ac:dyDescent="0.2">
      <c r="A31" s="8" t="s">
        <v>165</v>
      </c>
      <c r="B31" s="7">
        <v>2304.11</v>
      </c>
      <c r="C31" s="7"/>
      <c r="D31" s="11">
        <f t="shared" si="0"/>
        <v>-29238.150000000005</v>
      </c>
      <c r="E31" s="7" t="s">
        <v>170</v>
      </c>
    </row>
    <row r="32" spans="1:5" ht="21.95" customHeight="1" x14ac:dyDescent="0.2">
      <c r="A32" s="8" t="s">
        <v>146</v>
      </c>
      <c r="B32" s="7">
        <v>452.1</v>
      </c>
      <c r="C32" s="7"/>
      <c r="D32" s="11">
        <f t="shared" si="0"/>
        <v>-28786.050000000007</v>
      </c>
      <c r="E32" s="7" t="s">
        <v>159</v>
      </c>
    </row>
    <row r="33" spans="1:5" ht="21.95" customHeight="1" x14ac:dyDescent="0.2">
      <c r="A33" s="8" t="s">
        <v>146</v>
      </c>
      <c r="B33" s="7"/>
      <c r="C33" s="7">
        <v>725</v>
      </c>
      <c r="D33" s="11">
        <f t="shared" si="0"/>
        <v>-29511.050000000007</v>
      </c>
      <c r="E33" s="7" t="s">
        <v>214</v>
      </c>
    </row>
    <row r="34" spans="1:5" ht="21.95" customHeight="1" x14ac:dyDescent="0.2">
      <c r="A34" s="8" t="s">
        <v>147</v>
      </c>
      <c r="B34" s="7"/>
      <c r="C34" s="7">
        <v>300</v>
      </c>
      <c r="D34" s="11">
        <f t="shared" si="0"/>
        <v>-29811.050000000007</v>
      </c>
      <c r="E34" s="7" t="s">
        <v>23</v>
      </c>
    </row>
    <row r="35" spans="1:5" ht="21.95" customHeight="1" x14ac:dyDescent="0.2">
      <c r="A35" s="8" t="s">
        <v>134</v>
      </c>
      <c r="B35" s="7">
        <v>183.86</v>
      </c>
      <c r="C35" s="7"/>
      <c r="D35" s="11">
        <f t="shared" si="0"/>
        <v>-29627.190000000006</v>
      </c>
      <c r="E35" s="7" t="s">
        <v>40</v>
      </c>
    </row>
    <row r="36" spans="1:5" ht="21.95" customHeight="1" x14ac:dyDescent="0.2">
      <c r="A36" s="8" t="s">
        <v>134</v>
      </c>
      <c r="B36" s="7"/>
      <c r="C36" s="7">
        <v>1042.0899999999999</v>
      </c>
      <c r="D36" s="11">
        <f t="shared" si="0"/>
        <v>-30669.280000000006</v>
      </c>
      <c r="E36" s="7" t="s">
        <v>140</v>
      </c>
    </row>
    <row r="37" spans="1:5" ht="21.95" customHeight="1" x14ac:dyDescent="0.2">
      <c r="A37" s="8" t="s">
        <v>127</v>
      </c>
      <c r="B37" s="7"/>
      <c r="C37" s="7">
        <v>20225</v>
      </c>
      <c r="D37" s="11">
        <f t="shared" si="0"/>
        <v>-50894.280000000006</v>
      </c>
      <c r="E37" s="7" t="s">
        <v>136</v>
      </c>
    </row>
    <row r="38" spans="1:5" ht="21.95" customHeight="1" x14ac:dyDescent="0.2">
      <c r="A38" s="8" t="s">
        <v>127</v>
      </c>
      <c r="B38" s="7">
        <v>134.33000000000001</v>
      </c>
      <c r="C38" s="7"/>
      <c r="D38" s="11">
        <f t="shared" si="0"/>
        <v>-50759.950000000004</v>
      </c>
      <c r="E38" s="7" t="s">
        <v>29</v>
      </c>
    </row>
    <row r="39" spans="1:5" ht="21.95" customHeight="1" x14ac:dyDescent="0.2">
      <c r="A39" s="8" t="s">
        <v>114</v>
      </c>
      <c r="B39" s="7">
        <v>346.5</v>
      </c>
      <c r="C39" s="7"/>
      <c r="D39" s="11">
        <f t="shared" si="0"/>
        <v>-50413.450000000004</v>
      </c>
      <c r="E39" s="7" t="s">
        <v>131</v>
      </c>
    </row>
    <row r="40" spans="1:5" ht="21.95" customHeight="1" x14ac:dyDescent="0.2">
      <c r="A40" s="8" t="s">
        <v>162</v>
      </c>
      <c r="B40" s="7"/>
      <c r="C40" s="7">
        <v>11031</v>
      </c>
      <c r="D40" s="11">
        <f t="shared" si="0"/>
        <v>-61444.450000000004</v>
      </c>
      <c r="E40" s="7" t="s">
        <v>218</v>
      </c>
    </row>
    <row r="41" spans="1:5" ht="21.95" customHeight="1" x14ac:dyDescent="0.2">
      <c r="A41" s="8" t="s">
        <v>163</v>
      </c>
      <c r="B41" s="7">
        <v>1848.96</v>
      </c>
      <c r="C41" s="7"/>
      <c r="D41" s="11">
        <f t="shared" si="0"/>
        <v>-59595.490000000005</v>
      </c>
      <c r="E41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256</v>
      </c>
      <c r="B3" s="14"/>
      <c r="C3" s="14"/>
      <c r="D3" s="11">
        <v>1580.59</v>
      </c>
      <c r="E3" s="15"/>
    </row>
    <row r="4" spans="1:5" ht="21.95" customHeight="1" x14ac:dyDescent="0.2">
      <c r="A4" s="8" t="s">
        <v>253</v>
      </c>
      <c r="B4" s="7"/>
      <c r="C4" s="7">
        <v>11.77</v>
      </c>
      <c r="D4" s="11">
        <f t="shared" ref="D4:D42" si="0">D3-C4+B4</f>
        <v>1568.82</v>
      </c>
      <c r="E4" s="7" t="s">
        <v>216</v>
      </c>
    </row>
    <row r="5" spans="1:5" ht="21.95" customHeight="1" x14ac:dyDescent="0.2">
      <c r="A5" s="8" t="s">
        <v>253</v>
      </c>
      <c r="B5" s="7">
        <v>37490</v>
      </c>
      <c r="C5" s="7"/>
      <c r="D5" s="11">
        <f t="shared" si="0"/>
        <v>39058.82</v>
      </c>
      <c r="E5" s="7" t="s">
        <v>257</v>
      </c>
    </row>
    <row r="6" spans="1:5" ht="21.95" customHeight="1" x14ac:dyDescent="0.2">
      <c r="A6" s="8" t="s">
        <v>253</v>
      </c>
      <c r="B6" s="7">
        <v>107.81</v>
      </c>
      <c r="C6" s="7"/>
      <c r="D6" s="11">
        <f t="shared" si="0"/>
        <v>39166.629999999997</v>
      </c>
      <c r="E6" s="7" t="s">
        <v>46</v>
      </c>
    </row>
    <row r="7" spans="1:5" ht="21.95" customHeight="1" x14ac:dyDescent="0.2">
      <c r="A7" s="8" t="s">
        <v>253</v>
      </c>
      <c r="B7" s="7"/>
      <c r="C7" s="7">
        <v>6000</v>
      </c>
      <c r="D7" s="11">
        <f t="shared" si="0"/>
        <v>33166.629999999997</v>
      </c>
      <c r="E7" s="7" t="s">
        <v>164</v>
      </c>
    </row>
    <row r="8" spans="1:5" ht="21.95" customHeight="1" x14ac:dyDescent="0.2">
      <c r="A8" s="8" t="s">
        <v>251</v>
      </c>
      <c r="B8" s="7">
        <v>186.23</v>
      </c>
      <c r="C8" s="7"/>
      <c r="D8" s="11">
        <f t="shared" si="0"/>
        <v>33352.86</v>
      </c>
      <c r="E8" s="7" t="s">
        <v>211</v>
      </c>
    </row>
    <row r="9" spans="1:5" ht="21.95" customHeight="1" x14ac:dyDescent="0.2">
      <c r="A9" s="8" t="s">
        <v>251</v>
      </c>
      <c r="B9" s="15"/>
      <c r="C9" s="15">
        <v>630.63</v>
      </c>
      <c r="D9" s="11">
        <f t="shared" si="0"/>
        <v>32722.23</v>
      </c>
      <c r="E9" s="15" t="s">
        <v>249</v>
      </c>
    </row>
    <row r="10" spans="1:5" ht="21.95" customHeight="1" x14ac:dyDescent="0.2">
      <c r="A10" s="8" t="s">
        <v>251</v>
      </c>
      <c r="B10" s="15"/>
      <c r="C10" s="16">
        <v>380</v>
      </c>
      <c r="D10" s="11">
        <f t="shared" si="0"/>
        <v>32342.23</v>
      </c>
      <c r="E10" s="15" t="s">
        <v>130</v>
      </c>
    </row>
    <row r="11" spans="1:5" ht="21.95" customHeight="1" x14ac:dyDescent="0.2">
      <c r="A11" s="8" t="s">
        <v>251</v>
      </c>
      <c r="B11" s="7"/>
      <c r="C11" s="7">
        <v>2470.34</v>
      </c>
      <c r="D11" s="11">
        <f t="shared" si="0"/>
        <v>29871.89</v>
      </c>
      <c r="E11" s="7" t="s">
        <v>161</v>
      </c>
    </row>
    <row r="12" spans="1:5" ht="21.95" customHeight="1" x14ac:dyDescent="0.2">
      <c r="A12" s="8" t="s">
        <v>251</v>
      </c>
      <c r="B12" s="7">
        <v>63.02</v>
      </c>
      <c r="C12" s="7"/>
      <c r="D12" s="11">
        <f t="shared" si="0"/>
        <v>29934.91</v>
      </c>
      <c r="E12" s="7" t="s">
        <v>43</v>
      </c>
    </row>
    <row r="13" spans="1:5" ht="21.95" customHeight="1" x14ac:dyDescent="0.2">
      <c r="A13" s="8" t="s">
        <v>246</v>
      </c>
      <c r="B13" s="7"/>
      <c r="C13" s="7">
        <v>683.73</v>
      </c>
      <c r="D13" s="11">
        <f t="shared" si="0"/>
        <v>29251.18</v>
      </c>
      <c r="E13" s="7" t="s">
        <v>200</v>
      </c>
    </row>
    <row r="14" spans="1:5" ht="21.95" customHeight="1" x14ac:dyDescent="0.2">
      <c r="A14" s="8" t="s">
        <v>246</v>
      </c>
      <c r="B14" s="7"/>
      <c r="C14" s="7">
        <v>562.14</v>
      </c>
      <c r="D14" s="11">
        <f t="shared" si="0"/>
        <v>28689.040000000001</v>
      </c>
      <c r="E14" s="7" t="s">
        <v>252</v>
      </c>
    </row>
    <row r="15" spans="1:5" ht="21.95" customHeight="1" x14ac:dyDescent="0.2">
      <c r="A15" s="8" t="s">
        <v>243</v>
      </c>
      <c r="B15" s="7"/>
      <c r="C15" s="7">
        <v>10000</v>
      </c>
      <c r="D15" s="11">
        <f t="shared" si="0"/>
        <v>18689.04</v>
      </c>
      <c r="E15" s="7" t="s">
        <v>247</v>
      </c>
    </row>
    <row r="16" spans="1:5" ht="21.95" customHeight="1" x14ac:dyDescent="0.2">
      <c r="A16" s="8" t="s">
        <v>243</v>
      </c>
      <c r="B16" s="7"/>
      <c r="C16" s="7">
        <v>3100</v>
      </c>
      <c r="D16" s="11">
        <f t="shared" si="0"/>
        <v>15589.04</v>
      </c>
      <c r="E16" s="7" t="s">
        <v>240</v>
      </c>
    </row>
    <row r="17" spans="1:5" ht="21.95" customHeight="1" x14ac:dyDescent="0.2">
      <c r="A17" s="8" t="s">
        <v>235</v>
      </c>
      <c r="B17" s="7"/>
      <c r="C17" s="7">
        <v>17635.62</v>
      </c>
      <c r="D17" s="11">
        <f t="shared" si="0"/>
        <v>-2046.5799999999981</v>
      </c>
      <c r="E17" s="7" t="s">
        <v>244</v>
      </c>
    </row>
    <row r="18" spans="1:5" ht="21.95" customHeight="1" x14ac:dyDescent="0.2">
      <c r="A18" s="8" t="s">
        <v>230</v>
      </c>
      <c r="B18" s="7"/>
      <c r="C18" s="7">
        <v>234.6</v>
      </c>
      <c r="D18" s="11">
        <f t="shared" si="0"/>
        <v>-2281.179999999998</v>
      </c>
      <c r="E18" s="7" t="s">
        <v>238</v>
      </c>
    </row>
    <row r="19" spans="1:5" ht="21.95" customHeight="1" x14ac:dyDescent="0.2">
      <c r="A19" s="8" t="s">
        <v>230</v>
      </c>
      <c r="B19" s="7"/>
      <c r="C19" s="7">
        <v>741.16</v>
      </c>
      <c r="D19" s="11">
        <f t="shared" si="0"/>
        <v>-3022.3399999999979</v>
      </c>
      <c r="E19" s="7" t="s">
        <v>239</v>
      </c>
    </row>
    <row r="20" spans="1:5" ht="21.95" customHeight="1" x14ac:dyDescent="0.2">
      <c r="A20" s="8" t="s">
        <v>227</v>
      </c>
      <c r="B20" s="7"/>
      <c r="C20" s="7">
        <v>300</v>
      </c>
      <c r="D20" s="11">
        <f t="shared" si="0"/>
        <v>-3322.3399999999979</v>
      </c>
      <c r="E20" s="7" t="s">
        <v>245</v>
      </c>
    </row>
    <row r="21" spans="1:5" ht="21.95" customHeight="1" x14ac:dyDescent="0.2">
      <c r="A21" s="8" t="s">
        <v>227</v>
      </c>
      <c r="B21" s="7">
        <v>671.25</v>
      </c>
      <c r="C21" s="7"/>
      <c r="D21" s="11">
        <f t="shared" si="0"/>
        <v>-2651.0899999999979</v>
      </c>
      <c r="E21" s="7" t="s">
        <v>250</v>
      </c>
    </row>
    <row r="22" spans="1:5" ht="21.95" customHeight="1" x14ac:dyDescent="0.2">
      <c r="A22" s="8" t="s">
        <v>227</v>
      </c>
      <c r="B22" s="7"/>
      <c r="C22" s="7">
        <v>671.25</v>
      </c>
      <c r="D22" s="11">
        <f t="shared" si="0"/>
        <v>-3322.3399999999979</v>
      </c>
      <c r="E22" s="15" t="s">
        <v>242</v>
      </c>
    </row>
    <row r="23" spans="1:5" ht="21.95" customHeight="1" x14ac:dyDescent="0.2">
      <c r="A23" s="8" t="s">
        <v>215</v>
      </c>
      <c r="B23" s="7"/>
      <c r="C23" s="7">
        <v>725</v>
      </c>
      <c r="D23" s="11">
        <f t="shared" si="0"/>
        <v>-4047.3399999999979</v>
      </c>
      <c r="E23" s="7" t="s">
        <v>226</v>
      </c>
    </row>
    <row r="24" spans="1:5" ht="21.95" customHeight="1" x14ac:dyDescent="0.2">
      <c r="A24" s="8" t="s">
        <v>198</v>
      </c>
      <c r="B24" s="7">
        <v>2521.6999999999998</v>
      </c>
      <c r="C24" s="7"/>
      <c r="D24" s="11">
        <f t="shared" si="0"/>
        <v>-1525.6399999999981</v>
      </c>
      <c r="E24" s="7" t="s">
        <v>206</v>
      </c>
    </row>
    <row r="25" spans="1:5" ht="21.95" customHeight="1" x14ac:dyDescent="0.2">
      <c r="A25" s="8" t="s">
        <v>198</v>
      </c>
      <c r="B25" s="7"/>
      <c r="C25" s="7">
        <v>2429.6</v>
      </c>
      <c r="D25" s="11">
        <f t="shared" si="0"/>
        <v>-3955.239999999998</v>
      </c>
      <c r="E25" s="7" t="s">
        <v>207</v>
      </c>
    </row>
    <row r="26" spans="1:5" ht="21.95" customHeight="1" x14ac:dyDescent="0.2">
      <c r="A26" s="8" t="s">
        <v>198</v>
      </c>
      <c r="B26" s="7"/>
      <c r="C26" s="7">
        <v>30000</v>
      </c>
      <c r="D26" s="11">
        <f t="shared" si="0"/>
        <v>-33955.24</v>
      </c>
      <c r="E26" s="7" t="s">
        <v>164</v>
      </c>
    </row>
    <row r="27" spans="1:5" ht="21.95" customHeight="1" x14ac:dyDescent="0.2">
      <c r="A27" s="8" t="s">
        <v>198</v>
      </c>
      <c r="B27" s="7"/>
      <c r="C27" s="7">
        <v>702.2</v>
      </c>
      <c r="D27" s="11">
        <f t="shared" si="0"/>
        <v>-34657.439999999995</v>
      </c>
      <c r="E27" s="7" t="s">
        <v>200</v>
      </c>
    </row>
    <row r="28" spans="1:5" ht="21.95" customHeight="1" x14ac:dyDescent="0.2">
      <c r="A28" s="4">
        <v>7.4</v>
      </c>
      <c r="B28" s="7">
        <v>1118.75</v>
      </c>
      <c r="C28" s="7"/>
      <c r="D28" s="11">
        <f t="shared" si="0"/>
        <v>-33538.689999999995</v>
      </c>
      <c r="E28" s="7" t="s">
        <v>195</v>
      </c>
    </row>
    <row r="29" spans="1:5" ht="21.95" customHeight="1" x14ac:dyDescent="0.2">
      <c r="A29" s="4">
        <v>7.4</v>
      </c>
      <c r="B29" s="7"/>
      <c r="C29" s="7">
        <v>1118.75</v>
      </c>
      <c r="D29" s="11">
        <f t="shared" si="0"/>
        <v>-34657.439999999995</v>
      </c>
      <c r="E29" s="15" t="s">
        <v>204</v>
      </c>
    </row>
    <row r="30" spans="1:5" ht="21.95" customHeight="1" x14ac:dyDescent="0.2">
      <c r="A30" s="4">
        <v>7.6</v>
      </c>
      <c r="B30" s="7"/>
      <c r="C30" s="7">
        <v>50</v>
      </c>
      <c r="D30" s="11">
        <f t="shared" si="0"/>
        <v>-34707.439999999995</v>
      </c>
      <c r="E30" s="7" t="s">
        <v>190</v>
      </c>
    </row>
    <row r="31" spans="1:5" ht="21.95" customHeight="1" x14ac:dyDescent="0.2">
      <c r="A31" s="8" t="s">
        <v>176</v>
      </c>
      <c r="B31" s="7">
        <v>1095</v>
      </c>
      <c r="C31" s="7"/>
      <c r="D31" s="11">
        <f t="shared" si="0"/>
        <v>-33612.439999999995</v>
      </c>
      <c r="E31" s="7" t="s">
        <v>181</v>
      </c>
    </row>
    <row r="32" spans="1:5" ht="21.95" customHeight="1" x14ac:dyDescent="0.2">
      <c r="A32" s="8" t="s">
        <v>165</v>
      </c>
      <c r="B32" s="7">
        <v>2304.11</v>
      </c>
      <c r="C32" s="7"/>
      <c r="D32" s="11">
        <f t="shared" si="0"/>
        <v>-31308.329999999994</v>
      </c>
      <c r="E32" s="7" t="s">
        <v>170</v>
      </c>
    </row>
    <row r="33" spans="1:5" ht="21.95" customHeight="1" x14ac:dyDescent="0.2">
      <c r="A33" s="8" t="s">
        <v>146</v>
      </c>
      <c r="B33" s="7">
        <v>452.1</v>
      </c>
      <c r="C33" s="7"/>
      <c r="D33" s="11">
        <f t="shared" si="0"/>
        <v>-30856.229999999996</v>
      </c>
      <c r="E33" s="7" t="s">
        <v>159</v>
      </c>
    </row>
    <row r="34" spans="1:5" ht="21.95" customHeight="1" x14ac:dyDescent="0.2">
      <c r="A34" s="8" t="s">
        <v>146</v>
      </c>
      <c r="B34" s="7"/>
      <c r="C34" s="7">
        <v>725</v>
      </c>
      <c r="D34" s="11">
        <f t="shared" si="0"/>
        <v>-31581.229999999996</v>
      </c>
      <c r="E34" s="7" t="s">
        <v>214</v>
      </c>
    </row>
    <row r="35" spans="1:5" ht="21.95" customHeight="1" x14ac:dyDescent="0.2">
      <c r="A35" s="8" t="s">
        <v>147</v>
      </c>
      <c r="B35" s="7"/>
      <c r="C35" s="7">
        <v>300</v>
      </c>
      <c r="D35" s="11">
        <f t="shared" si="0"/>
        <v>-31881.229999999996</v>
      </c>
      <c r="E35" s="7" t="s">
        <v>23</v>
      </c>
    </row>
    <row r="36" spans="1:5" ht="21.95" customHeight="1" x14ac:dyDescent="0.2">
      <c r="A36" s="8" t="s">
        <v>134</v>
      </c>
      <c r="B36" s="7">
        <v>183.86</v>
      </c>
      <c r="C36" s="7"/>
      <c r="D36" s="11">
        <f t="shared" si="0"/>
        <v>-31697.369999999995</v>
      </c>
      <c r="E36" s="7" t="s">
        <v>40</v>
      </c>
    </row>
    <row r="37" spans="1:5" ht="21.95" customHeight="1" x14ac:dyDescent="0.2">
      <c r="A37" s="8" t="s">
        <v>134</v>
      </c>
      <c r="B37" s="7"/>
      <c r="C37" s="7">
        <v>1042.0899999999999</v>
      </c>
      <c r="D37" s="11">
        <f t="shared" si="0"/>
        <v>-32739.459999999995</v>
      </c>
      <c r="E37" s="7" t="s">
        <v>140</v>
      </c>
    </row>
    <row r="38" spans="1:5" ht="21.95" customHeight="1" x14ac:dyDescent="0.2">
      <c r="A38" s="8" t="s">
        <v>127</v>
      </c>
      <c r="B38" s="7"/>
      <c r="C38" s="7">
        <v>20225</v>
      </c>
      <c r="D38" s="11">
        <f t="shared" si="0"/>
        <v>-52964.459999999992</v>
      </c>
      <c r="E38" s="7" t="s">
        <v>136</v>
      </c>
    </row>
    <row r="39" spans="1:5" ht="21.95" customHeight="1" x14ac:dyDescent="0.2">
      <c r="A39" s="8" t="s">
        <v>127</v>
      </c>
      <c r="B39" s="7">
        <v>134.33000000000001</v>
      </c>
      <c r="C39" s="7"/>
      <c r="D39" s="11">
        <f t="shared" si="0"/>
        <v>-52830.12999999999</v>
      </c>
      <c r="E39" s="7" t="s">
        <v>29</v>
      </c>
    </row>
    <row r="40" spans="1:5" ht="21.95" customHeight="1" x14ac:dyDescent="0.2">
      <c r="A40" s="8" t="s">
        <v>114</v>
      </c>
      <c r="B40" s="7">
        <v>346.5</v>
      </c>
      <c r="C40" s="7"/>
      <c r="D40" s="11">
        <f t="shared" si="0"/>
        <v>-52483.62999999999</v>
      </c>
      <c r="E40" s="7" t="s">
        <v>131</v>
      </c>
    </row>
    <row r="41" spans="1:5" ht="21.95" customHeight="1" x14ac:dyDescent="0.2">
      <c r="A41" s="8" t="s">
        <v>162</v>
      </c>
      <c r="B41" s="7"/>
      <c r="C41" s="7">
        <v>11031</v>
      </c>
      <c r="D41" s="11">
        <f t="shared" si="0"/>
        <v>-63514.62999999999</v>
      </c>
      <c r="E41" s="7" t="s">
        <v>218</v>
      </c>
    </row>
    <row r="42" spans="1:5" ht="21.95" customHeight="1" x14ac:dyDescent="0.2">
      <c r="A42" s="8" t="s">
        <v>163</v>
      </c>
      <c r="B42" s="7">
        <v>1848.96</v>
      </c>
      <c r="C42" s="7"/>
      <c r="D42" s="11">
        <f t="shared" si="0"/>
        <v>-61665.669999999991</v>
      </c>
      <c r="E42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view="pageBreakPreview" zoomScaleNormal="100" zoomScaleSheetLayoutView="100" workbookViewId="0">
      <selection activeCell="E14" sqref="E1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258</v>
      </c>
      <c r="B3" s="14"/>
      <c r="C3" s="14"/>
      <c r="D3" s="11">
        <v>33080.589999999997</v>
      </c>
      <c r="E3" s="15"/>
    </row>
    <row r="4" spans="1:5" ht="21.95" customHeight="1" x14ac:dyDescent="0.2">
      <c r="A4" s="8" t="s">
        <v>256</v>
      </c>
      <c r="B4" s="7">
        <v>6000</v>
      </c>
      <c r="C4" s="7"/>
      <c r="D4" s="11">
        <f t="shared" ref="D4:D41" si="0">D3-C4+B4</f>
        <v>39080.589999999997</v>
      </c>
      <c r="E4" s="7" t="s">
        <v>164</v>
      </c>
    </row>
    <row r="5" spans="1:5" ht="21.95" customHeight="1" x14ac:dyDescent="0.2">
      <c r="A5" s="8" t="s">
        <v>256</v>
      </c>
      <c r="B5" s="7"/>
      <c r="C5" s="7">
        <v>37500</v>
      </c>
      <c r="D5" s="11">
        <f t="shared" si="0"/>
        <v>1580.5899999999965</v>
      </c>
      <c r="E5" s="7" t="s">
        <v>259</v>
      </c>
    </row>
    <row r="6" spans="1:5" ht="21.95" customHeight="1" x14ac:dyDescent="0.2">
      <c r="A6" s="8" t="s">
        <v>253</v>
      </c>
      <c r="B6" s="7">
        <v>37500</v>
      </c>
      <c r="C6" s="7"/>
      <c r="D6" s="11">
        <f t="shared" si="0"/>
        <v>39080.589999999997</v>
      </c>
      <c r="E6" s="7" t="s">
        <v>257</v>
      </c>
    </row>
    <row r="7" spans="1:5" ht="21.95" customHeight="1" x14ac:dyDescent="0.2">
      <c r="A7" s="8" t="s">
        <v>253</v>
      </c>
      <c r="B7" s="7"/>
      <c r="C7" s="7">
        <v>6000</v>
      </c>
      <c r="D7" s="11">
        <f t="shared" si="0"/>
        <v>33080.589999999997</v>
      </c>
      <c r="E7" s="7" t="s">
        <v>164</v>
      </c>
    </row>
    <row r="8" spans="1:5" ht="21.95" customHeight="1" x14ac:dyDescent="0.2">
      <c r="A8" s="8" t="s">
        <v>253</v>
      </c>
      <c r="B8" s="7">
        <v>186.23</v>
      </c>
      <c r="C8" s="7"/>
      <c r="D8" s="11">
        <f t="shared" si="0"/>
        <v>33266.82</v>
      </c>
      <c r="E8" s="7" t="s">
        <v>211</v>
      </c>
    </row>
    <row r="9" spans="1:5" ht="21.95" customHeight="1" x14ac:dyDescent="0.2">
      <c r="A9" s="8" t="s">
        <v>253</v>
      </c>
      <c r="B9" s="15"/>
      <c r="C9" s="15">
        <v>630.63</v>
      </c>
      <c r="D9" s="11">
        <f t="shared" si="0"/>
        <v>32636.19</v>
      </c>
      <c r="E9" s="15" t="s">
        <v>260</v>
      </c>
    </row>
    <row r="10" spans="1:5" ht="21.95" customHeight="1" x14ac:dyDescent="0.2">
      <c r="A10" s="8" t="s">
        <v>253</v>
      </c>
      <c r="B10" s="15"/>
      <c r="C10" s="16">
        <v>380</v>
      </c>
      <c r="D10" s="11">
        <f t="shared" si="0"/>
        <v>32256.19</v>
      </c>
      <c r="E10" s="15" t="s">
        <v>130</v>
      </c>
    </row>
    <row r="11" spans="1:5" ht="21.95" customHeight="1" x14ac:dyDescent="0.2">
      <c r="A11" s="8" t="s">
        <v>253</v>
      </c>
      <c r="B11" s="7"/>
      <c r="C11" s="7">
        <v>2470.34</v>
      </c>
      <c r="D11" s="11">
        <f t="shared" si="0"/>
        <v>29785.85</v>
      </c>
      <c r="E11" s="7" t="s">
        <v>161</v>
      </c>
    </row>
    <row r="12" spans="1:5" ht="21.95" customHeight="1" x14ac:dyDescent="0.2">
      <c r="A12" s="8" t="s">
        <v>253</v>
      </c>
      <c r="B12" s="7"/>
      <c r="C12" s="7">
        <v>725</v>
      </c>
      <c r="D12" s="11">
        <f t="shared" si="0"/>
        <v>29060.85</v>
      </c>
      <c r="E12" s="7" t="s">
        <v>226</v>
      </c>
    </row>
    <row r="13" spans="1:5" ht="21.95" customHeight="1" x14ac:dyDescent="0.2">
      <c r="A13" s="8" t="s">
        <v>251</v>
      </c>
      <c r="B13" s="7">
        <v>63.02</v>
      </c>
      <c r="C13" s="7"/>
      <c r="D13" s="11">
        <f t="shared" si="0"/>
        <v>29123.87</v>
      </c>
      <c r="E13" s="7" t="s">
        <v>43</v>
      </c>
    </row>
    <row r="14" spans="1:5" ht="21.95" customHeight="1" x14ac:dyDescent="0.2">
      <c r="A14" s="8" t="s">
        <v>246</v>
      </c>
      <c r="B14" s="7"/>
      <c r="C14" s="7">
        <v>683.73</v>
      </c>
      <c r="D14" s="11">
        <f t="shared" si="0"/>
        <v>28440.14</v>
      </c>
      <c r="E14" s="7" t="s">
        <v>200</v>
      </c>
    </row>
    <row r="15" spans="1:5" ht="21.95" customHeight="1" x14ac:dyDescent="0.2">
      <c r="A15" s="8" t="s">
        <v>246</v>
      </c>
      <c r="B15" s="7"/>
      <c r="C15" s="7">
        <v>562.14</v>
      </c>
      <c r="D15" s="11">
        <f t="shared" si="0"/>
        <v>27878</v>
      </c>
      <c r="E15" s="7" t="s">
        <v>252</v>
      </c>
    </row>
    <row r="16" spans="1:5" ht="21.95" customHeight="1" x14ac:dyDescent="0.2">
      <c r="A16" s="8" t="s">
        <v>243</v>
      </c>
      <c r="B16" s="7"/>
      <c r="C16" s="7">
        <v>10000</v>
      </c>
      <c r="D16" s="11">
        <f t="shared" si="0"/>
        <v>17878</v>
      </c>
      <c r="E16" s="7" t="s">
        <v>247</v>
      </c>
    </row>
    <row r="17" spans="1:5" ht="21.95" customHeight="1" x14ac:dyDescent="0.2">
      <c r="A17" s="8" t="s">
        <v>243</v>
      </c>
      <c r="B17" s="7"/>
      <c r="C17" s="7">
        <v>3100</v>
      </c>
      <c r="D17" s="11">
        <f t="shared" si="0"/>
        <v>14778</v>
      </c>
      <c r="E17" s="7" t="s">
        <v>240</v>
      </c>
    </row>
    <row r="18" spans="1:5" ht="21.95" customHeight="1" x14ac:dyDescent="0.2">
      <c r="A18" s="8" t="s">
        <v>261</v>
      </c>
      <c r="B18" s="7">
        <v>107.81</v>
      </c>
      <c r="C18" s="7"/>
      <c r="D18" s="11">
        <f t="shared" si="0"/>
        <v>14885.81</v>
      </c>
      <c r="E18" s="7" t="s">
        <v>46</v>
      </c>
    </row>
    <row r="19" spans="1:5" ht="21.95" customHeight="1" x14ac:dyDescent="0.2">
      <c r="A19" s="8" t="s">
        <v>235</v>
      </c>
      <c r="B19" s="7"/>
      <c r="C19" s="7">
        <v>17635.62</v>
      </c>
      <c r="D19" s="11">
        <f t="shared" si="0"/>
        <v>-2749.8099999999995</v>
      </c>
      <c r="E19" s="7" t="s">
        <v>244</v>
      </c>
    </row>
    <row r="20" spans="1:5" ht="21.95" customHeight="1" x14ac:dyDescent="0.2">
      <c r="A20" s="8" t="s">
        <v>230</v>
      </c>
      <c r="B20" s="7"/>
      <c r="C20" s="7">
        <v>234.6</v>
      </c>
      <c r="D20" s="11">
        <f t="shared" si="0"/>
        <v>-2984.4099999999994</v>
      </c>
      <c r="E20" s="7" t="s">
        <v>238</v>
      </c>
    </row>
    <row r="21" spans="1:5" ht="21.95" customHeight="1" x14ac:dyDescent="0.2">
      <c r="A21" s="8" t="s">
        <v>230</v>
      </c>
      <c r="B21" s="7"/>
      <c r="C21" s="7">
        <v>741.16</v>
      </c>
      <c r="D21" s="11">
        <f t="shared" si="0"/>
        <v>-3725.5699999999993</v>
      </c>
      <c r="E21" s="7" t="s">
        <v>239</v>
      </c>
    </row>
    <row r="22" spans="1:5" ht="21.95" customHeight="1" x14ac:dyDescent="0.2">
      <c r="A22" s="8" t="s">
        <v>230</v>
      </c>
      <c r="B22" s="7"/>
      <c r="C22" s="7">
        <v>870</v>
      </c>
      <c r="D22" s="11">
        <f t="shared" si="0"/>
        <v>-4595.57</v>
      </c>
      <c r="E22" s="7" t="s">
        <v>214</v>
      </c>
    </row>
    <row r="23" spans="1:5" ht="21.95" customHeight="1" x14ac:dyDescent="0.2">
      <c r="A23" s="8" t="s">
        <v>227</v>
      </c>
      <c r="B23" s="7"/>
      <c r="C23" s="7">
        <v>300</v>
      </c>
      <c r="D23" s="11">
        <f t="shared" si="0"/>
        <v>-4895.57</v>
      </c>
      <c r="E23" s="7" t="s">
        <v>245</v>
      </c>
    </row>
    <row r="24" spans="1:5" ht="21.95" customHeight="1" x14ac:dyDescent="0.2">
      <c r="A24" s="8" t="s">
        <v>227</v>
      </c>
      <c r="B24" s="7">
        <v>671.25</v>
      </c>
      <c r="C24" s="7"/>
      <c r="D24" s="11">
        <f t="shared" si="0"/>
        <v>-4224.32</v>
      </c>
      <c r="E24" s="7" t="s">
        <v>250</v>
      </c>
    </row>
    <row r="25" spans="1:5" ht="21.95" customHeight="1" x14ac:dyDescent="0.2">
      <c r="A25" s="8" t="s">
        <v>262</v>
      </c>
      <c r="B25" s="7">
        <v>2521.6999999999998</v>
      </c>
      <c r="C25" s="7"/>
      <c r="D25" s="11">
        <f t="shared" si="0"/>
        <v>-1702.62</v>
      </c>
      <c r="E25" s="7" t="s">
        <v>206</v>
      </c>
    </row>
    <row r="26" spans="1:5" ht="21.95" customHeight="1" x14ac:dyDescent="0.2">
      <c r="A26" s="8" t="s">
        <v>262</v>
      </c>
      <c r="B26" s="7"/>
      <c r="C26" s="7">
        <v>2429.6</v>
      </c>
      <c r="D26" s="11">
        <f t="shared" si="0"/>
        <v>-4132.2199999999993</v>
      </c>
      <c r="E26" s="7" t="s">
        <v>207</v>
      </c>
    </row>
    <row r="27" spans="1:5" ht="21.95" customHeight="1" x14ac:dyDescent="0.2">
      <c r="A27" s="8" t="s">
        <v>262</v>
      </c>
      <c r="B27" s="7"/>
      <c r="C27" s="7">
        <v>30000</v>
      </c>
      <c r="D27" s="11">
        <f t="shared" si="0"/>
        <v>-34132.22</v>
      </c>
      <c r="E27" s="7" t="s">
        <v>164</v>
      </c>
    </row>
    <row r="28" spans="1:5" ht="21.95" customHeight="1" x14ac:dyDescent="0.2">
      <c r="A28" s="4">
        <v>7.2</v>
      </c>
      <c r="B28" s="7"/>
      <c r="C28" s="7">
        <v>702.2</v>
      </c>
      <c r="D28" s="11">
        <f t="shared" si="0"/>
        <v>-34834.42</v>
      </c>
      <c r="E28" s="7" t="s">
        <v>200</v>
      </c>
    </row>
    <row r="29" spans="1:5" ht="21.95" customHeight="1" x14ac:dyDescent="0.2">
      <c r="A29" s="4">
        <v>7.4</v>
      </c>
      <c r="B29" s="7">
        <v>1118.75</v>
      </c>
      <c r="C29" s="7"/>
      <c r="D29" s="11">
        <f t="shared" si="0"/>
        <v>-33715.67</v>
      </c>
      <c r="E29" s="7" t="s">
        <v>195</v>
      </c>
    </row>
    <row r="30" spans="1:5" ht="21.95" customHeight="1" x14ac:dyDescent="0.2">
      <c r="A30" s="4">
        <v>7.6</v>
      </c>
      <c r="B30" s="7"/>
      <c r="C30" s="7">
        <v>50</v>
      </c>
      <c r="D30" s="11">
        <f t="shared" si="0"/>
        <v>-33765.67</v>
      </c>
      <c r="E30" s="7" t="s">
        <v>190</v>
      </c>
    </row>
    <row r="31" spans="1:5" ht="21.95" customHeight="1" x14ac:dyDescent="0.2">
      <c r="A31" s="8" t="s">
        <v>176</v>
      </c>
      <c r="B31" s="7">
        <v>1095</v>
      </c>
      <c r="C31" s="7"/>
      <c r="D31" s="11">
        <f t="shared" si="0"/>
        <v>-32670.67</v>
      </c>
      <c r="E31" s="7" t="s">
        <v>181</v>
      </c>
    </row>
    <row r="32" spans="1:5" ht="21.95" customHeight="1" x14ac:dyDescent="0.2">
      <c r="A32" s="8" t="s">
        <v>165</v>
      </c>
      <c r="B32" s="7">
        <v>2304.11</v>
      </c>
      <c r="C32" s="7"/>
      <c r="D32" s="11">
        <f t="shared" si="0"/>
        <v>-30366.559999999998</v>
      </c>
      <c r="E32" s="7" t="s">
        <v>170</v>
      </c>
    </row>
    <row r="33" spans="1:5" ht="21.95" customHeight="1" x14ac:dyDescent="0.2">
      <c r="A33" s="8" t="s">
        <v>146</v>
      </c>
      <c r="B33" s="7">
        <v>452.1</v>
      </c>
      <c r="C33" s="7"/>
      <c r="D33" s="11">
        <f t="shared" si="0"/>
        <v>-29914.46</v>
      </c>
      <c r="E33" s="7" t="s">
        <v>159</v>
      </c>
    </row>
    <row r="34" spans="1:5" ht="21.95" customHeight="1" x14ac:dyDescent="0.2">
      <c r="A34" s="8" t="s">
        <v>147</v>
      </c>
      <c r="B34" s="7"/>
      <c r="C34" s="7">
        <v>300</v>
      </c>
      <c r="D34" s="11">
        <f t="shared" si="0"/>
        <v>-30214.46</v>
      </c>
      <c r="E34" s="7" t="s">
        <v>23</v>
      </c>
    </row>
    <row r="35" spans="1:5" ht="21.95" customHeight="1" x14ac:dyDescent="0.2">
      <c r="A35" s="8" t="s">
        <v>134</v>
      </c>
      <c r="B35" s="7">
        <v>183.86</v>
      </c>
      <c r="C35" s="7"/>
      <c r="D35" s="11">
        <f t="shared" si="0"/>
        <v>-30030.6</v>
      </c>
      <c r="E35" s="7" t="s">
        <v>40</v>
      </c>
    </row>
    <row r="36" spans="1:5" ht="21.95" customHeight="1" x14ac:dyDescent="0.2">
      <c r="A36" s="8" t="s">
        <v>134</v>
      </c>
      <c r="B36" s="7"/>
      <c r="C36" s="7">
        <v>1042.0899999999999</v>
      </c>
      <c r="D36" s="11">
        <f t="shared" si="0"/>
        <v>-31072.69</v>
      </c>
      <c r="E36" s="7" t="s">
        <v>140</v>
      </c>
    </row>
    <row r="37" spans="1:5" ht="21.95" customHeight="1" x14ac:dyDescent="0.2">
      <c r="A37" s="8" t="s">
        <v>127</v>
      </c>
      <c r="B37" s="7"/>
      <c r="C37" s="7">
        <v>20225</v>
      </c>
      <c r="D37" s="11">
        <f t="shared" si="0"/>
        <v>-51297.69</v>
      </c>
      <c r="E37" s="7" t="s">
        <v>136</v>
      </c>
    </row>
    <row r="38" spans="1:5" ht="21.95" customHeight="1" x14ac:dyDescent="0.2">
      <c r="A38" s="8" t="s">
        <v>127</v>
      </c>
      <c r="B38" s="7">
        <v>134.33000000000001</v>
      </c>
      <c r="C38" s="7"/>
      <c r="D38" s="11">
        <f t="shared" si="0"/>
        <v>-51163.360000000001</v>
      </c>
      <c r="E38" s="7" t="s">
        <v>29</v>
      </c>
    </row>
    <row r="39" spans="1:5" ht="21.95" customHeight="1" x14ac:dyDescent="0.2">
      <c r="A39" s="8" t="s">
        <v>114</v>
      </c>
      <c r="B39" s="7">
        <v>346.5</v>
      </c>
      <c r="C39" s="7"/>
      <c r="D39" s="11">
        <f t="shared" si="0"/>
        <v>-50816.86</v>
      </c>
      <c r="E39" s="7" t="s">
        <v>131</v>
      </c>
    </row>
    <row r="40" spans="1:5" ht="21.95" customHeight="1" x14ac:dyDescent="0.2">
      <c r="A40" s="8" t="s">
        <v>162</v>
      </c>
      <c r="B40" s="7"/>
      <c r="C40" s="7">
        <v>11031</v>
      </c>
      <c r="D40" s="11">
        <f t="shared" si="0"/>
        <v>-61847.86</v>
      </c>
      <c r="E40" s="7" t="s">
        <v>218</v>
      </c>
    </row>
    <row r="41" spans="1:5" ht="21.95" customHeight="1" x14ac:dyDescent="0.2">
      <c r="A41" s="8" t="s">
        <v>163</v>
      </c>
      <c r="B41" s="7">
        <v>1848.96</v>
      </c>
      <c r="C41" s="7"/>
      <c r="D41" s="11">
        <f t="shared" si="0"/>
        <v>-59998.9</v>
      </c>
      <c r="E41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view="pageBreakPreview" topLeftCell="A28" zoomScaleNormal="100" zoomScaleSheetLayoutView="100" workbookViewId="0">
      <selection activeCell="C16" sqref="C1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263</v>
      </c>
      <c r="B3" s="14"/>
      <c r="C3" s="14"/>
      <c r="D3" s="11">
        <v>6106.8200000000097</v>
      </c>
      <c r="E3" s="15"/>
    </row>
    <row r="4" spans="1:5" ht="21.95" customHeight="1" x14ac:dyDescent="0.2">
      <c r="A4" s="8" t="s">
        <v>258</v>
      </c>
      <c r="B4" s="7"/>
      <c r="C4" s="7">
        <v>186.23</v>
      </c>
      <c r="D4" s="11">
        <f t="shared" ref="D4:D44" si="0">D3-C4+B4</f>
        <v>5920.5900000000101</v>
      </c>
      <c r="E4" s="7" t="s">
        <v>264</v>
      </c>
    </row>
    <row r="5" spans="1:5" ht="21.95" customHeight="1" x14ac:dyDescent="0.2">
      <c r="A5" s="8" t="s">
        <v>258</v>
      </c>
      <c r="B5" s="7"/>
      <c r="C5" s="7">
        <v>840</v>
      </c>
      <c r="D5" s="11">
        <f t="shared" si="0"/>
        <v>5080.5900000000101</v>
      </c>
      <c r="E5" s="7" t="s">
        <v>265</v>
      </c>
    </row>
    <row r="6" spans="1:5" ht="21.95" customHeight="1" x14ac:dyDescent="0.2">
      <c r="A6" s="8" t="s">
        <v>258</v>
      </c>
      <c r="B6" s="7">
        <v>28000</v>
      </c>
      <c r="C6" s="7"/>
      <c r="D6" s="11">
        <f t="shared" si="0"/>
        <v>33080.590000000011</v>
      </c>
      <c r="E6" s="7" t="s">
        <v>266</v>
      </c>
    </row>
    <row r="7" spans="1:5" ht="21.95" customHeight="1" x14ac:dyDescent="0.2">
      <c r="A7" s="8" t="s">
        <v>256</v>
      </c>
      <c r="B7" s="7">
        <v>6000</v>
      </c>
      <c r="C7" s="7"/>
      <c r="D7" s="11">
        <f t="shared" si="0"/>
        <v>39080.590000000011</v>
      </c>
      <c r="E7" s="7" t="s">
        <v>164</v>
      </c>
    </row>
    <row r="8" spans="1:5" ht="21.95" customHeight="1" x14ac:dyDescent="0.2">
      <c r="A8" s="8" t="s">
        <v>256</v>
      </c>
      <c r="B8" s="7"/>
      <c r="C8" s="7">
        <v>37500</v>
      </c>
      <c r="D8" s="11">
        <f t="shared" si="0"/>
        <v>1580.5900000000111</v>
      </c>
      <c r="E8" s="7" t="s">
        <v>259</v>
      </c>
    </row>
    <row r="9" spans="1:5" ht="21.95" customHeight="1" x14ac:dyDescent="0.2">
      <c r="A9" s="8" t="s">
        <v>256</v>
      </c>
      <c r="B9" s="7">
        <v>186.23</v>
      </c>
      <c r="C9" s="7"/>
      <c r="D9" s="11">
        <f t="shared" si="0"/>
        <v>1766.8200000000111</v>
      </c>
      <c r="E9" s="7" t="s">
        <v>211</v>
      </c>
    </row>
    <row r="10" spans="1:5" ht="21.95" customHeight="1" x14ac:dyDescent="0.2">
      <c r="A10" s="8" t="s">
        <v>256</v>
      </c>
      <c r="B10" s="15"/>
      <c r="C10" s="15">
        <v>630.63</v>
      </c>
      <c r="D10" s="11">
        <f t="shared" si="0"/>
        <v>1136.190000000011</v>
      </c>
      <c r="E10" s="15" t="s">
        <v>260</v>
      </c>
    </row>
    <row r="11" spans="1:5" ht="21.95" customHeight="1" x14ac:dyDescent="0.2">
      <c r="A11" s="8" t="s">
        <v>256</v>
      </c>
      <c r="B11" s="15"/>
      <c r="C11" s="16">
        <v>380</v>
      </c>
      <c r="D11" s="11">
        <f t="shared" si="0"/>
        <v>756.19000000001097</v>
      </c>
      <c r="E11" s="15" t="s">
        <v>130</v>
      </c>
    </row>
    <row r="12" spans="1:5" ht="21.95" customHeight="1" x14ac:dyDescent="0.2">
      <c r="A12" s="8" t="s">
        <v>256</v>
      </c>
      <c r="B12" s="7"/>
      <c r="C12" s="7">
        <v>2470.34</v>
      </c>
      <c r="D12" s="11">
        <f t="shared" si="0"/>
        <v>-1714.1499999999892</v>
      </c>
      <c r="E12" s="7" t="s">
        <v>161</v>
      </c>
    </row>
    <row r="13" spans="1:5" ht="21.95" customHeight="1" x14ac:dyDescent="0.2">
      <c r="A13" s="8" t="s">
        <v>253</v>
      </c>
      <c r="B13" s="7">
        <v>37500</v>
      </c>
      <c r="C13" s="7"/>
      <c r="D13" s="11">
        <f t="shared" si="0"/>
        <v>35785.850000000013</v>
      </c>
      <c r="E13" s="7" t="s">
        <v>257</v>
      </c>
    </row>
    <row r="14" spans="1:5" ht="21.95" customHeight="1" x14ac:dyDescent="0.2">
      <c r="A14" s="8" t="s">
        <v>253</v>
      </c>
      <c r="B14" s="7"/>
      <c r="C14" s="7">
        <v>6000</v>
      </c>
      <c r="D14" s="11">
        <f t="shared" si="0"/>
        <v>29785.850000000013</v>
      </c>
      <c r="E14" s="7" t="s">
        <v>164</v>
      </c>
    </row>
    <row r="15" spans="1:5" ht="21.95" customHeight="1" x14ac:dyDescent="0.2">
      <c r="A15" s="8" t="s">
        <v>253</v>
      </c>
      <c r="B15" s="7"/>
      <c r="C15" s="7">
        <v>725</v>
      </c>
      <c r="D15" s="11">
        <f t="shared" si="0"/>
        <v>29060.850000000013</v>
      </c>
      <c r="E15" s="7" t="s">
        <v>226</v>
      </c>
    </row>
    <row r="16" spans="1:5" ht="21.95" customHeight="1" x14ac:dyDescent="0.2">
      <c r="A16" s="8" t="s">
        <v>251</v>
      </c>
      <c r="B16" s="7">
        <v>63.02</v>
      </c>
      <c r="C16" s="7"/>
      <c r="D16" s="11">
        <f t="shared" si="0"/>
        <v>29123.870000000014</v>
      </c>
      <c r="E16" s="7" t="s">
        <v>43</v>
      </c>
    </row>
    <row r="17" spans="1:5" ht="21.95" customHeight="1" x14ac:dyDescent="0.2">
      <c r="A17" s="8" t="s">
        <v>246</v>
      </c>
      <c r="B17" s="7"/>
      <c r="C17" s="7">
        <v>683.73</v>
      </c>
      <c r="D17" s="11">
        <f t="shared" si="0"/>
        <v>28440.140000000014</v>
      </c>
      <c r="E17" s="7" t="s">
        <v>200</v>
      </c>
    </row>
    <row r="18" spans="1:5" ht="21.95" customHeight="1" x14ac:dyDescent="0.2">
      <c r="A18" s="8" t="s">
        <v>246</v>
      </c>
      <c r="B18" s="7"/>
      <c r="C18" s="7">
        <v>562.14</v>
      </c>
      <c r="D18" s="11">
        <f t="shared" si="0"/>
        <v>27878.000000000015</v>
      </c>
      <c r="E18" s="7" t="s">
        <v>252</v>
      </c>
    </row>
    <row r="19" spans="1:5" ht="21.95" customHeight="1" x14ac:dyDescent="0.2">
      <c r="A19" s="8" t="s">
        <v>243</v>
      </c>
      <c r="B19" s="7"/>
      <c r="C19" s="7">
        <v>10000</v>
      </c>
      <c r="D19" s="11">
        <f t="shared" si="0"/>
        <v>17878.000000000015</v>
      </c>
      <c r="E19" s="7" t="s">
        <v>247</v>
      </c>
    </row>
    <row r="20" spans="1:5" ht="21.95" customHeight="1" x14ac:dyDescent="0.2">
      <c r="A20" s="8" t="s">
        <v>243</v>
      </c>
      <c r="B20" s="7"/>
      <c r="C20" s="7">
        <v>3100</v>
      </c>
      <c r="D20" s="11">
        <f t="shared" si="0"/>
        <v>14778.000000000015</v>
      </c>
      <c r="E20" s="7" t="s">
        <v>240</v>
      </c>
    </row>
    <row r="21" spans="1:5" ht="21.95" customHeight="1" x14ac:dyDescent="0.2">
      <c r="A21" s="8" t="s">
        <v>261</v>
      </c>
      <c r="B21" s="7">
        <v>107.81</v>
      </c>
      <c r="C21" s="7"/>
      <c r="D21" s="11">
        <f t="shared" si="0"/>
        <v>14885.810000000014</v>
      </c>
      <c r="E21" s="7" t="s">
        <v>46</v>
      </c>
    </row>
    <row r="22" spans="1:5" ht="21.95" customHeight="1" x14ac:dyDescent="0.2">
      <c r="A22" s="8" t="s">
        <v>235</v>
      </c>
      <c r="B22" s="7"/>
      <c r="C22" s="7">
        <v>17635.62</v>
      </c>
      <c r="D22" s="11">
        <f t="shared" si="0"/>
        <v>-2749.8099999999849</v>
      </c>
      <c r="E22" s="7" t="s">
        <v>244</v>
      </c>
    </row>
    <row r="23" spans="1:5" ht="21.95" customHeight="1" x14ac:dyDescent="0.2">
      <c r="A23" s="8" t="s">
        <v>230</v>
      </c>
      <c r="B23" s="7"/>
      <c r="C23" s="7">
        <v>234.6</v>
      </c>
      <c r="D23" s="11">
        <f t="shared" si="0"/>
        <v>-2984.4099999999848</v>
      </c>
      <c r="E23" s="7" t="s">
        <v>238</v>
      </c>
    </row>
    <row r="24" spans="1:5" ht="21.95" customHeight="1" x14ac:dyDescent="0.2">
      <c r="A24" s="8" t="s">
        <v>230</v>
      </c>
      <c r="B24" s="7"/>
      <c r="C24" s="7">
        <v>741.16</v>
      </c>
      <c r="D24" s="11">
        <f t="shared" si="0"/>
        <v>-3725.5699999999847</v>
      </c>
      <c r="E24" s="7" t="s">
        <v>239</v>
      </c>
    </row>
    <row r="25" spans="1:5" ht="21.95" customHeight="1" x14ac:dyDescent="0.2">
      <c r="A25" s="8" t="s">
        <v>230</v>
      </c>
      <c r="B25" s="7"/>
      <c r="C25" s="7">
        <v>870</v>
      </c>
      <c r="D25" s="11">
        <f t="shared" si="0"/>
        <v>-4595.5699999999852</v>
      </c>
      <c r="E25" s="7" t="s">
        <v>214</v>
      </c>
    </row>
    <row r="26" spans="1:5" ht="21.95" customHeight="1" x14ac:dyDescent="0.2">
      <c r="A26" s="8" t="s">
        <v>227</v>
      </c>
      <c r="B26" s="7"/>
      <c r="C26" s="7">
        <v>300</v>
      </c>
      <c r="D26" s="11">
        <f t="shared" si="0"/>
        <v>-4895.5699999999852</v>
      </c>
      <c r="E26" s="7" t="s">
        <v>245</v>
      </c>
    </row>
    <row r="27" spans="1:5" ht="21.95" customHeight="1" x14ac:dyDescent="0.2">
      <c r="A27" s="8" t="s">
        <v>227</v>
      </c>
      <c r="B27" s="7">
        <v>671.25</v>
      </c>
      <c r="C27" s="7"/>
      <c r="D27" s="11">
        <f t="shared" si="0"/>
        <v>-4224.3199999999852</v>
      </c>
      <c r="E27" s="7" t="s">
        <v>250</v>
      </c>
    </row>
    <row r="28" spans="1:5" ht="21.95" customHeight="1" x14ac:dyDescent="0.2">
      <c r="A28" s="8" t="s">
        <v>262</v>
      </c>
      <c r="B28" s="7">
        <v>2521.6999999999998</v>
      </c>
      <c r="C28" s="7"/>
      <c r="D28" s="11">
        <f t="shared" si="0"/>
        <v>-1702.6199999999853</v>
      </c>
      <c r="E28" s="7" t="s">
        <v>206</v>
      </c>
    </row>
    <row r="29" spans="1:5" ht="21.95" customHeight="1" x14ac:dyDescent="0.2">
      <c r="A29" s="8" t="s">
        <v>262</v>
      </c>
      <c r="B29" s="7"/>
      <c r="C29" s="7">
        <v>2429.6</v>
      </c>
      <c r="D29" s="11">
        <f t="shared" si="0"/>
        <v>-4132.2199999999848</v>
      </c>
      <c r="E29" s="7" t="s">
        <v>207</v>
      </c>
    </row>
    <row r="30" spans="1:5" ht="21.95" customHeight="1" x14ac:dyDescent="0.2">
      <c r="A30" s="8" t="s">
        <v>262</v>
      </c>
      <c r="B30" s="7"/>
      <c r="C30" s="7">
        <v>30000</v>
      </c>
      <c r="D30" s="11">
        <f t="shared" si="0"/>
        <v>-34132.219999999987</v>
      </c>
      <c r="E30" s="7" t="s">
        <v>164</v>
      </c>
    </row>
    <row r="31" spans="1:5" ht="21.95" customHeight="1" x14ac:dyDescent="0.2">
      <c r="A31" s="4">
        <v>7.2</v>
      </c>
      <c r="B31" s="7"/>
      <c r="C31" s="7">
        <v>702.2</v>
      </c>
      <c r="D31" s="11">
        <f t="shared" si="0"/>
        <v>-34834.419999999984</v>
      </c>
      <c r="E31" s="7" t="s">
        <v>200</v>
      </c>
    </row>
    <row r="32" spans="1:5" ht="21.95" customHeight="1" x14ac:dyDescent="0.2">
      <c r="A32" s="4">
        <v>7.4</v>
      </c>
      <c r="B32" s="7">
        <v>1118.75</v>
      </c>
      <c r="C32" s="7"/>
      <c r="D32" s="11">
        <f t="shared" si="0"/>
        <v>-33715.669999999984</v>
      </c>
      <c r="E32" s="7" t="s">
        <v>195</v>
      </c>
    </row>
    <row r="33" spans="1:5" ht="21.95" customHeight="1" x14ac:dyDescent="0.2">
      <c r="A33" s="4">
        <v>7.6</v>
      </c>
      <c r="B33" s="7"/>
      <c r="C33" s="7">
        <v>50</v>
      </c>
      <c r="D33" s="11">
        <f t="shared" si="0"/>
        <v>-33765.669999999984</v>
      </c>
      <c r="E33" s="7" t="s">
        <v>190</v>
      </c>
    </row>
    <row r="34" spans="1:5" ht="21.95" customHeight="1" x14ac:dyDescent="0.2">
      <c r="A34" s="8" t="s">
        <v>176</v>
      </c>
      <c r="B34" s="7">
        <v>1095</v>
      </c>
      <c r="C34" s="7"/>
      <c r="D34" s="11">
        <f t="shared" si="0"/>
        <v>-32670.669999999984</v>
      </c>
      <c r="E34" s="7" t="s">
        <v>181</v>
      </c>
    </row>
    <row r="35" spans="1:5" ht="21.95" customHeight="1" x14ac:dyDescent="0.2">
      <c r="A35" s="8" t="s">
        <v>165</v>
      </c>
      <c r="B35" s="7">
        <v>2304.11</v>
      </c>
      <c r="C35" s="7"/>
      <c r="D35" s="11">
        <f t="shared" si="0"/>
        <v>-30366.559999999983</v>
      </c>
      <c r="E35" s="7" t="s">
        <v>170</v>
      </c>
    </row>
    <row r="36" spans="1:5" ht="21.95" customHeight="1" x14ac:dyDescent="0.2">
      <c r="A36" s="8" t="s">
        <v>146</v>
      </c>
      <c r="B36" s="7">
        <v>452.1</v>
      </c>
      <c r="C36" s="7"/>
      <c r="D36" s="11">
        <f t="shared" si="0"/>
        <v>-29914.459999999985</v>
      </c>
      <c r="E36" s="7" t="s">
        <v>159</v>
      </c>
    </row>
    <row r="37" spans="1:5" ht="21.95" customHeight="1" x14ac:dyDescent="0.2">
      <c r="A37" s="8" t="s">
        <v>147</v>
      </c>
      <c r="B37" s="7"/>
      <c r="C37" s="7">
        <v>300</v>
      </c>
      <c r="D37" s="11">
        <f t="shared" si="0"/>
        <v>-30214.459999999985</v>
      </c>
      <c r="E37" s="7" t="s">
        <v>23</v>
      </c>
    </row>
    <row r="38" spans="1:5" ht="21.95" customHeight="1" x14ac:dyDescent="0.2">
      <c r="A38" s="8" t="s">
        <v>134</v>
      </c>
      <c r="B38" s="7">
        <v>183.86</v>
      </c>
      <c r="C38" s="7"/>
      <c r="D38" s="11">
        <f t="shared" si="0"/>
        <v>-30030.599999999984</v>
      </c>
      <c r="E38" s="7" t="s">
        <v>40</v>
      </c>
    </row>
    <row r="39" spans="1:5" ht="21.95" customHeight="1" x14ac:dyDescent="0.2">
      <c r="A39" s="8" t="s">
        <v>134</v>
      </c>
      <c r="B39" s="7"/>
      <c r="C39" s="7">
        <v>1042.0899999999999</v>
      </c>
      <c r="D39" s="11">
        <f t="shared" si="0"/>
        <v>-31072.689999999984</v>
      </c>
      <c r="E39" s="7" t="s">
        <v>140</v>
      </c>
    </row>
    <row r="40" spans="1:5" ht="21.95" customHeight="1" x14ac:dyDescent="0.2">
      <c r="A40" s="8" t="s">
        <v>127</v>
      </c>
      <c r="B40" s="7"/>
      <c r="C40" s="7">
        <v>20225</v>
      </c>
      <c r="D40" s="11">
        <f t="shared" si="0"/>
        <v>-51297.689999999988</v>
      </c>
      <c r="E40" s="7" t="s">
        <v>136</v>
      </c>
    </row>
    <row r="41" spans="1:5" ht="21.95" customHeight="1" x14ac:dyDescent="0.2">
      <c r="A41" s="8" t="s">
        <v>127</v>
      </c>
      <c r="B41" s="7">
        <v>134.33000000000001</v>
      </c>
      <c r="C41" s="7"/>
      <c r="D41" s="11">
        <f t="shared" si="0"/>
        <v>-51163.359999999986</v>
      </c>
      <c r="E41" s="7" t="s">
        <v>29</v>
      </c>
    </row>
    <row r="42" spans="1:5" ht="21.95" customHeight="1" x14ac:dyDescent="0.2">
      <c r="A42" s="8" t="s">
        <v>114</v>
      </c>
      <c r="B42" s="7">
        <v>346.5</v>
      </c>
      <c r="C42" s="7"/>
      <c r="D42" s="11">
        <f t="shared" si="0"/>
        <v>-50816.859999999986</v>
      </c>
      <c r="E42" s="7" t="s">
        <v>131</v>
      </c>
    </row>
    <row r="43" spans="1:5" ht="21.95" customHeight="1" x14ac:dyDescent="0.2">
      <c r="A43" s="8" t="s">
        <v>162</v>
      </c>
      <c r="B43" s="7"/>
      <c r="C43" s="7">
        <v>11031</v>
      </c>
      <c r="D43" s="11">
        <f t="shared" si="0"/>
        <v>-61847.859999999986</v>
      </c>
      <c r="E43" s="7" t="s">
        <v>218</v>
      </c>
    </row>
    <row r="44" spans="1:5" ht="21.95" customHeight="1" x14ac:dyDescent="0.2">
      <c r="A44" s="8" t="s">
        <v>163</v>
      </c>
      <c r="B44" s="7">
        <v>1848.96</v>
      </c>
      <c r="C44" s="7"/>
      <c r="D44" s="11">
        <f t="shared" si="0"/>
        <v>-59998.899999999987</v>
      </c>
      <c r="E44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31" sqref="E31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267</v>
      </c>
      <c r="B3" s="14"/>
      <c r="C3" s="14"/>
      <c r="D3" s="11">
        <v>6106.8200000000097</v>
      </c>
      <c r="E3" s="15"/>
    </row>
    <row r="4" spans="1:5" ht="21.95" customHeight="1" x14ac:dyDescent="0.2">
      <c r="A4" s="8" t="s">
        <v>258</v>
      </c>
      <c r="B4" s="7"/>
      <c r="C4" s="7">
        <v>186.23</v>
      </c>
      <c r="D4" s="11">
        <f t="shared" ref="D4:D37" si="0">D3-C4+B4</f>
        <v>5920.5900000000101</v>
      </c>
      <c r="E4" s="7" t="s">
        <v>264</v>
      </c>
    </row>
    <row r="5" spans="1:5" ht="21.95" customHeight="1" x14ac:dyDescent="0.2">
      <c r="A5" s="8" t="s">
        <v>258</v>
      </c>
      <c r="B5" s="7"/>
      <c r="C5" s="7">
        <v>840</v>
      </c>
      <c r="D5" s="11">
        <f t="shared" si="0"/>
        <v>5080.5900000000101</v>
      </c>
      <c r="E5" s="7" t="s">
        <v>265</v>
      </c>
    </row>
    <row r="6" spans="1:5" ht="21.95" customHeight="1" x14ac:dyDescent="0.2">
      <c r="A6" s="8" t="s">
        <v>258</v>
      </c>
      <c r="B6" s="7">
        <v>186.23</v>
      </c>
      <c r="C6" s="7"/>
      <c r="D6" s="11">
        <f t="shared" si="0"/>
        <v>5266.8200000000097</v>
      </c>
      <c r="E6" s="7" t="s">
        <v>211</v>
      </c>
    </row>
    <row r="7" spans="1:5" ht="21.95" customHeight="1" x14ac:dyDescent="0.2">
      <c r="A7" s="8" t="s">
        <v>258</v>
      </c>
      <c r="B7" s="15"/>
      <c r="C7" s="15">
        <v>630.63</v>
      </c>
      <c r="D7" s="11">
        <f t="shared" si="0"/>
        <v>4636.1900000000096</v>
      </c>
      <c r="E7" s="15" t="s">
        <v>260</v>
      </c>
    </row>
    <row r="8" spans="1:5" ht="21.95" customHeight="1" x14ac:dyDescent="0.2">
      <c r="A8" s="8" t="s">
        <v>258</v>
      </c>
      <c r="B8" s="15"/>
      <c r="C8" s="16">
        <v>380</v>
      </c>
      <c r="D8" s="11">
        <f t="shared" si="0"/>
        <v>4256.1900000000096</v>
      </c>
      <c r="E8" s="15" t="s">
        <v>130</v>
      </c>
    </row>
    <row r="9" spans="1:5" ht="21.95" customHeight="1" x14ac:dyDescent="0.2">
      <c r="A9" s="8" t="s">
        <v>258</v>
      </c>
      <c r="B9" s="7"/>
      <c r="C9" s="7">
        <v>2470.34</v>
      </c>
      <c r="D9" s="11">
        <f t="shared" si="0"/>
        <v>1785.8500000000095</v>
      </c>
      <c r="E9" s="7" t="s">
        <v>161</v>
      </c>
    </row>
    <row r="10" spans="1:5" ht="21.95" customHeight="1" x14ac:dyDescent="0.2">
      <c r="A10" s="8" t="s">
        <v>253</v>
      </c>
      <c r="B10" s="7"/>
      <c r="C10" s="7">
        <v>725</v>
      </c>
      <c r="D10" s="11">
        <f t="shared" si="0"/>
        <v>1060.8500000000095</v>
      </c>
      <c r="E10" s="7" t="s">
        <v>226</v>
      </c>
    </row>
    <row r="11" spans="1:5" ht="21.95" customHeight="1" x14ac:dyDescent="0.2">
      <c r="A11" s="8" t="s">
        <v>251</v>
      </c>
      <c r="B11" s="7">
        <v>63.02</v>
      </c>
      <c r="C11" s="7"/>
      <c r="D11" s="11">
        <f t="shared" si="0"/>
        <v>1123.8700000000094</v>
      </c>
      <c r="E11" s="7" t="s">
        <v>43</v>
      </c>
    </row>
    <row r="12" spans="1:5" ht="21.95" customHeight="1" x14ac:dyDescent="0.2">
      <c r="A12" s="8" t="s">
        <v>246</v>
      </c>
      <c r="B12" s="7"/>
      <c r="C12" s="7">
        <v>683.73</v>
      </c>
      <c r="D12" s="11">
        <f t="shared" si="0"/>
        <v>440.14000000000942</v>
      </c>
      <c r="E12" s="7" t="s">
        <v>200</v>
      </c>
    </row>
    <row r="13" spans="1:5" ht="21.95" customHeight="1" x14ac:dyDescent="0.2">
      <c r="A13" s="8" t="s">
        <v>246</v>
      </c>
      <c r="B13" s="7"/>
      <c r="C13" s="7">
        <v>562.14</v>
      </c>
      <c r="D13" s="11">
        <f t="shared" si="0"/>
        <v>-121.99999999999056</v>
      </c>
      <c r="E13" s="7" t="s">
        <v>252</v>
      </c>
    </row>
    <row r="14" spans="1:5" ht="21.95" customHeight="1" x14ac:dyDescent="0.2">
      <c r="A14" s="8" t="s">
        <v>243</v>
      </c>
      <c r="B14" s="7"/>
      <c r="C14" s="7">
        <v>10000</v>
      </c>
      <c r="D14" s="11">
        <f t="shared" si="0"/>
        <v>-10121.999999999991</v>
      </c>
      <c r="E14" s="7" t="s">
        <v>247</v>
      </c>
    </row>
    <row r="15" spans="1:5" ht="21.95" customHeight="1" x14ac:dyDescent="0.2">
      <c r="A15" s="8" t="s">
        <v>243</v>
      </c>
      <c r="B15" s="7"/>
      <c r="C15" s="7">
        <v>3100</v>
      </c>
      <c r="D15" s="11">
        <f t="shared" si="0"/>
        <v>-13221.999999999991</v>
      </c>
      <c r="E15" s="7" t="s">
        <v>240</v>
      </c>
    </row>
    <row r="16" spans="1:5" ht="21.95" customHeight="1" x14ac:dyDescent="0.2">
      <c r="A16" s="8" t="s">
        <v>261</v>
      </c>
      <c r="B16" s="7">
        <v>107.81</v>
      </c>
      <c r="C16" s="7"/>
      <c r="D16" s="11">
        <f t="shared" si="0"/>
        <v>-13114.189999999991</v>
      </c>
      <c r="E16" s="7" t="s">
        <v>46</v>
      </c>
    </row>
    <row r="17" spans="1:5" ht="21.95" customHeight="1" x14ac:dyDescent="0.2">
      <c r="A17" s="8" t="s">
        <v>235</v>
      </c>
      <c r="B17" s="7"/>
      <c r="C17" s="7">
        <v>17635.62</v>
      </c>
      <c r="D17" s="11">
        <f t="shared" si="0"/>
        <v>-30749.80999999999</v>
      </c>
      <c r="E17" s="7" t="s">
        <v>244</v>
      </c>
    </row>
    <row r="18" spans="1:5" ht="21.95" customHeight="1" x14ac:dyDescent="0.2">
      <c r="A18" s="8" t="s">
        <v>230</v>
      </c>
      <c r="B18" s="7"/>
      <c r="C18" s="7">
        <v>234.6</v>
      </c>
      <c r="D18" s="11">
        <f t="shared" si="0"/>
        <v>-30984.409999999989</v>
      </c>
      <c r="E18" s="7" t="s">
        <v>238</v>
      </c>
    </row>
    <row r="19" spans="1:5" ht="21.95" customHeight="1" x14ac:dyDescent="0.2">
      <c r="A19" s="8" t="s">
        <v>230</v>
      </c>
      <c r="B19" s="7"/>
      <c r="C19" s="7">
        <v>741.16</v>
      </c>
      <c r="D19" s="11">
        <f t="shared" si="0"/>
        <v>-31725.569999999989</v>
      </c>
      <c r="E19" s="7" t="s">
        <v>239</v>
      </c>
    </row>
    <row r="20" spans="1:5" ht="21.95" customHeight="1" x14ac:dyDescent="0.2">
      <c r="A20" s="8" t="s">
        <v>230</v>
      </c>
      <c r="B20" s="7"/>
      <c r="C20" s="7">
        <v>870</v>
      </c>
      <c r="D20" s="11">
        <f t="shared" si="0"/>
        <v>-32595.569999999989</v>
      </c>
      <c r="E20" s="7" t="s">
        <v>214</v>
      </c>
    </row>
    <row r="21" spans="1:5" ht="21.95" customHeight="1" x14ac:dyDescent="0.2">
      <c r="A21" s="8" t="s">
        <v>227</v>
      </c>
      <c r="B21" s="7"/>
      <c r="C21" s="7">
        <v>300</v>
      </c>
      <c r="D21" s="11">
        <f t="shared" si="0"/>
        <v>-32895.569999999992</v>
      </c>
      <c r="E21" s="7" t="s">
        <v>245</v>
      </c>
    </row>
    <row r="22" spans="1:5" ht="21.95" customHeight="1" x14ac:dyDescent="0.2">
      <c r="A22" s="8" t="s">
        <v>227</v>
      </c>
      <c r="B22" s="7">
        <v>671.25</v>
      </c>
      <c r="C22" s="7"/>
      <c r="D22" s="11">
        <f t="shared" si="0"/>
        <v>-32224.319999999992</v>
      </c>
      <c r="E22" s="7" t="s">
        <v>250</v>
      </c>
    </row>
    <row r="23" spans="1:5" ht="21.95" customHeight="1" x14ac:dyDescent="0.2">
      <c r="A23" s="8" t="s">
        <v>262</v>
      </c>
      <c r="B23" s="7">
        <v>2521.6999999999998</v>
      </c>
      <c r="C23" s="7"/>
      <c r="D23" s="11">
        <f t="shared" si="0"/>
        <v>-29702.619999999992</v>
      </c>
      <c r="E23" s="7" t="s">
        <v>206</v>
      </c>
    </row>
    <row r="24" spans="1:5" ht="21.95" customHeight="1" x14ac:dyDescent="0.2">
      <c r="A24" s="8" t="s">
        <v>262</v>
      </c>
      <c r="B24" s="7"/>
      <c r="C24" s="7">
        <v>2429.6</v>
      </c>
      <c r="D24" s="11">
        <f t="shared" si="0"/>
        <v>-32132.21999999999</v>
      </c>
      <c r="E24" s="7" t="s">
        <v>207</v>
      </c>
    </row>
    <row r="25" spans="1:5" ht="21.95" customHeight="1" x14ac:dyDescent="0.2">
      <c r="A25" s="8" t="s">
        <v>262</v>
      </c>
      <c r="B25" s="7"/>
      <c r="C25" s="7">
        <v>30000</v>
      </c>
      <c r="D25" s="11">
        <f t="shared" si="0"/>
        <v>-62132.219999999987</v>
      </c>
      <c r="E25" s="7" t="s">
        <v>164</v>
      </c>
    </row>
    <row r="26" spans="1:5" ht="21.95" customHeight="1" x14ac:dyDescent="0.2">
      <c r="A26" s="4">
        <v>7.2</v>
      </c>
      <c r="B26" s="7"/>
      <c r="C26" s="7">
        <v>702.2</v>
      </c>
      <c r="D26" s="11">
        <f t="shared" si="0"/>
        <v>-62834.419999999984</v>
      </c>
      <c r="E26" s="7" t="s">
        <v>200</v>
      </c>
    </row>
    <row r="27" spans="1:5" ht="21.95" customHeight="1" x14ac:dyDescent="0.2">
      <c r="A27" s="4">
        <v>7.4</v>
      </c>
      <c r="B27" s="7">
        <v>1118.75</v>
      </c>
      <c r="C27" s="7"/>
      <c r="D27" s="11">
        <f t="shared" si="0"/>
        <v>-61715.669999999984</v>
      </c>
      <c r="E27" s="7" t="s">
        <v>195</v>
      </c>
    </row>
    <row r="28" spans="1:5" ht="21.95" customHeight="1" x14ac:dyDescent="0.2">
      <c r="A28" s="8" t="s">
        <v>176</v>
      </c>
      <c r="B28" s="7">
        <v>1095</v>
      </c>
      <c r="C28" s="7"/>
      <c r="D28" s="11">
        <f t="shared" si="0"/>
        <v>-60620.669999999984</v>
      </c>
      <c r="E28" s="7" t="s">
        <v>181</v>
      </c>
    </row>
    <row r="29" spans="1:5" ht="21.95" customHeight="1" x14ac:dyDescent="0.2">
      <c r="A29" s="8" t="s">
        <v>165</v>
      </c>
      <c r="B29" s="7">
        <v>2304.11</v>
      </c>
      <c r="C29" s="7"/>
      <c r="D29" s="11">
        <f t="shared" si="0"/>
        <v>-58316.559999999983</v>
      </c>
      <c r="E29" s="7" t="s">
        <v>170</v>
      </c>
    </row>
    <row r="30" spans="1:5" ht="21.95" customHeight="1" x14ac:dyDescent="0.2">
      <c r="A30" s="8" t="s">
        <v>146</v>
      </c>
      <c r="B30" s="7">
        <v>452.1</v>
      </c>
      <c r="C30" s="7"/>
      <c r="D30" s="11">
        <f t="shared" si="0"/>
        <v>-57864.459999999985</v>
      </c>
      <c r="E30" s="7" t="s">
        <v>159</v>
      </c>
    </row>
    <row r="31" spans="1:5" ht="21.95" customHeight="1" x14ac:dyDescent="0.2">
      <c r="A31" s="8" t="s">
        <v>134</v>
      </c>
      <c r="B31" s="7">
        <v>183.86</v>
      </c>
      <c r="C31" s="7"/>
      <c r="D31" s="11">
        <f t="shared" si="0"/>
        <v>-57680.599999999984</v>
      </c>
      <c r="E31" s="7" t="s">
        <v>40</v>
      </c>
    </row>
    <row r="32" spans="1:5" ht="21.95" customHeight="1" x14ac:dyDescent="0.2">
      <c r="A32" s="8" t="s">
        <v>134</v>
      </c>
      <c r="B32" s="7"/>
      <c r="C32" s="7">
        <v>1042.0899999999999</v>
      </c>
      <c r="D32" s="11">
        <f t="shared" si="0"/>
        <v>-58722.689999999981</v>
      </c>
      <c r="E32" s="7" t="s">
        <v>140</v>
      </c>
    </row>
    <row r="33" spans="1:5" ht="21.95" customHeight="1" x14ac:dyDescent="0.2">
      <c r="A33" s="8" t="s">
        <v>127</v>
      </c>
      <c r="B33" s="7"/>
      <c r="C33" s="7">
        <v>20225</v>
      </c>
      <c r="D33" s="11">
        <f t="shared" si="0"/>
        <v>-78947.689999999973</v>
      </c>
      <c r="E33" s="7" t="s">
        <v>136</v>
      </c>
    </row>
    <row r="34" spans="1:5" ht="21.95" customHeight="1" x14ac:dyDescent="0.2">
      <c r="A34" s="8" t="s">
        <v>127</v>
      </c>
      <c r="B34" s="7">
        <v>134.33000000000001</v>
      </c>
      <c r="C34" s="7"/>
      <c r="D34" s="11">
        <f t="shared" si="0"/>
        <v>-78813.359999999971</v>
      </c>
      <c r="E34" s="7" t="s">
        <v>29</v>
      </c>
    </row>
    <row r="35" spans="1:5" ht="21.95" customHeight="1" x14ac:dyDescent="0.2">
      <c r="A35" s="8" t="s">
        <v>114</v>
      </c>
      <c r="B35" s="7">
        <v>346.5</v>
      </c>
      <c r="C35" s="7"/>
      <c r="D35" s="11">
        <f t="shared" si="0"/>
        <v>-78466.859999999971</v>
      </c>
      <c r="E35" s="7" t="s">
        <v>131</v>
      </c>
    </row>
    <row r="36" spans="1:5" ht="21.95" customHeight="1" x14ac:dyDescent="0.2">
      <c r="A36" s="8" t="s">
        <v>162</v>
      </c>
      <c r="B36" s="7"/>
      <c r="C36" s="7">
        <v>11031</v>
      </c>
      <c r="D36" s="11">
        <f t="shared" si="0"/>
        <v>-89497.859999999971</v>
      </c>
      <c r="E36" s="7" t="s">
        <v>218</v>
      </c>
    </row>
    <row r="37" spans="1:5" ht="21.95" customHeight="1" x14ac:dyDescent="0.2">
      <c r="A37" s="8" t="s">
        <v>163</v>
      </c>
      <c r="B37" s="7">
        <v>1848.96</v>
      </c>
      <c r="C37" s="7"/>
      <c r="D37" s="11">
        <f t="shared" si="0"/>
        <v>-87648.899999999965</v>
      </c>
      <c r="E37" s="7" t="s">
        <v>122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topLeftCell="A13" zoomScaleNormal="100" zoomScaleSheetLayoutView="100" workbookViewId="0">
      <selection activeCell="I10" sqref="I1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268</v>
      </c>
      <c r="B3" s="14"/>
      <c r="C3" s="14"/>
      <c r="D3" s="11">
        <v>9495.7800000000097</v>
      </c>
      <c r="E3" s="15"/>
    </row>
    <row r="4" spans="1:5" ht="21.95" customHeight="1" x14ac:dyDescent="0.2">
      <c r="A4" s="8" t="s">
        <v>267</v>
      </c>
      <c r="B4" s="7"/>
      <c r="C4" s="7">
        <v>44.62</v>
      </c>
      <c r="D4" s="11">
        <f t="shared" ref="D4:D29" si="0">D3-C4+B4</f>
        <v>9451.1600000000089</v>
      </c>
      <c r="E4" s="7" t="s">
        <v>269</v>
      </c>
    </row>
    <row r="5" spans="1:5" ht="21.95" customHeight="1" x14ac:dyDescent="0.2">
      <c r="A5" s="8" t="s">
        <v>267</v>
      </c>
      <c r="B5" s="7"/>
      <c r="C5" s="7">
        <v>44.34</v>
      </c>
      <c r="D5" s="11">
        <f t="shared" si="0"/>
        <v>9406.8200000000088</v>
      </c>
      <c r="E5" s="7" t="s">
        <v>270</v>
      </c>
    </row>
    <row r="6" spans="1:5" ht="21.95" customHeight="1" x14ac:dyDescent="0.2">
      <c r="A6" s="8" t="s">
        <v>267</v>
      </c>
      <c r="B6" s="7"/>
      <c r="C6" s="7">
        <v>2900</v>
      </c>
      <c r="D6" s="11">
        <f t="shared" si="0"/>
        <v>6506.8200000000088</v>
      </c>
      <c r="E6" s="7" t="s">
        <v>271</v>
      </c>
    </row>
    <row r="7" spans="1:5" ht="21.95" customHeight="1" x14ac:dyDescent="0.2">
      <c r="A7" s="8" t="s">
        <v>267</v>
      </c>
      <c r="B7" s="7"/>
      <c r="C7" s="7">
        <v>400</v>
      </c>
      <c r="D7" s="11">
        <f t="shared" si="0"/>
        <v>6106.8200000000088</v>
      </c>
      <c r="E7" s="7" t="s">
        <v>272</v>
      </c>
    </row>
    <row r="8" spans="1:5" ht="21.95" customHeight="1" x14ac:dyDescent="0.2">
      <c r="A8" s="8" t="s">
        <v>263</v>
      </c>
      <c r="B8" s="15"/>
      <c r="C8" s="15">
        <v>630.63</v>
      </c>
      <c r="D8" s="11">
        <f t="shared" si="0"/>
        <v>5476.1900000000087</v>
      </c>
      <c r="E8" s="15" t="s">
        <v>260</v>
      </c>
    </row>
    <row r="9" spans="1:5" ht="21.95" customHeight="1" x14ac:dyDescent="0.2">
      <c r="A9" s="8" t="s">
        <v>263</v>
      </c>
      <c r="B9" s="15"/>
      <c r="C9" s="16">
        <v>380</v>
      </c>
      <c r="D9" s="11">
        <f t="shared" si="0"/>
        <v>5096.1900000000087</v>
      </c>
      <c r="E9" s="15" t="s">
        <v>130</v>
      </c>
    </row>
    <row r="10" spans="1:5" ht="21.95" customHeight="1" x14ac:dyDescent="0.2">
      <c r="A10" s="8" t="s">
        <v>263</v>
      </c>
      <c r="B10" s="7"/>
      <c r="C10" s="7">
        <v>2470.34</v>
      </c>
      <c r="D10" s="11">
        <f t="shared" si="0"/>
        <v>2625.8500000000085</v>
      </c>
      <c r="E10" s="7" t="s">
        <v>18</v>
      </c>
    </row>
    <row r="11" spans="1:5" ht="21.95" customHeight="1" x14ac:dyDescent="0.2">
      <c r="A11" s="8" t="s">
        <v>258</v>
      </c>
      <c r="B11" s="7">
        <v>6000</v>
      </c>
      <c r="C11" s="7"/>
      <c r="D11" s="11">
        <f t="shared" si="0"/>
        <v>8625.8500000000095</v>
      </c>
      <c r="E11" s="7" t="s">
        <v>164</v>
      </c>
    </row>
    <row r="12" spans="1:5" ht="21.95" customHeight="1" x14ac:dyDescent="0.2">
      <c r="A12" s="8" t="s">
        <v>258</v>
      </c>
      <c r="B12" s="7"/>
      <c r="C12" s="7">
        <v>3100</v>
      </c>
      <c r="D12" s="11">
        <f t="shared" si="0"/>
        <v>5525.8500000000095</v>
      </c>
      <c r="E12" s="7" t="s">
        <v>240</v>
      </c>
    </row>
    <row r="13" spans="1:5" ht="21.95" customHeight="1" x14ac:dyDescent="0.2">
      <c r="A13" s="8" t="s">
        <v>258</v>
      </c>
      <c r="B13" s="7">
        <v>186.23</v>
      </c>
      <c r="C13" s="7"/>
      <c r="D13" s="11">
        <f t="shared" si="0"/>
        <v>5712.080000000009</v>
      </c>
      <c r="E13" s="7" t="s">
        <v>211</v>
      </c>
    </row>
    <row r="14" spans="1:5" ht="21.95" customHeight="1" x14ac:dyDescent="0.2">
      <c r="A14" s="8" t="s">
        <v>258</v>
      </c>
      <c r="B14" s="7"/>
      <c r="C14" s="7">
        <v>186.23</v>
      </c>
      <c r="D14" s="11">
        <f t="shared" si="0"/>
        <v>5525.8500000000095</v>
      </c>
      <c r="E14" s="7" t="s">
        <v>264</v>
      </c>
    </row>
    <row r="15" spans="1:5" ht="21.95" customHeight="1" x14ac:dyDescent="0.2">
      <c r="A15" s="8" t="s">
        <v>253</v>
      </c>
      <c r="B15" s="7"/>
      <c r="C15" s="7">
        <v>725</v>
      </c>
      <c r="D15" s="11">
        <f t="shared" si="0"/>
        <v>4800.8500000000095</v>
      </c>
      <c r="E15" s="7" t="s">
        <v>226</v>
      </c>
    </row>
    <row r="16" spans="1:5" ht="21.95" customHeight="1" x14ac:dyDescent="0.2">
      <c r="A16" s="8" t="s">
        <v>251</v>
      </c>
      <c r="B16" s="7">
        <v>63.02</v>
      </c>
      <c r="C16" s="7"/>
      <c r="D16" s="11">
        <f t="shared" si="0"/>
        <v>4863.8700000000099</v>
      </c>
      <c r="E16" s="7" t="s">
        <v>43</v>
      </c>
    </row>
    <row r="17" spans="1:5" ht="21.95" customHeight="1" x14ac:dyDescent="0.2">
      <c r="A17" s="8" t="s">
        <v>246</v>
      </c>
      <c r="B17" s="7"/>
      <c r="C17" s="7">
        <v>683.73</v>
      </c>
      <c r="D17" s="11">
        <f t="shared" si="0"/>
        <v>4180.1400000000103</v>
      </c>
      <c r="E17" s="7" t="s">
        <v>200</v>
      </c>
    </row>
    <row r="18" spans="1:5" ht="21.95" customHeight="1" x14ac:dyDescent="0.2">
      <c r="A18" s="8" t="s">
        <v>246</v>
      </c>
      <c r="B18" s="7"/>
      <c r="C18" s="7">
        <v>562.14</v>
      </c>
      <c r="D18" s="11">
        <f t="shared" si="0"/>
        <v>3618.0000000000105</v>
      </c>
      <c r="E18" s="7" t="s">
        <v>252</v>
      </c>
    </row>
    <row r="19" spans="1:5" ht="21.95" customHeight="1" x14ac:dyDescent="0.2">
      <c r="A19" s="8" t="s">
        <v>243</v>
      </c>
      <c r="B19" s="7"/>
      <c r="C19" s="7">
        <v>10000</v>
      </c>
      <c r="D19" s="11">
        <f t="shared" si="0"/>
        <v>-6381.9999999999891</v>
      </c>
      <c r="E19" s="7" t="s">
        <v>247</v>
      </c>
    </row>
    <row r="20" spans="1:5" ht="21.95" customHeight="1" x14ac:dyDescent="0.2">
      <c r="A20" s="8" t="s">
        <v>243</v>
      </c>
      <c r="B20" s="7"/>
      <c r="C20" s="7">
        <v>30000</v>
      </c>
      <c r="D20" s="11">
        <f t="shared" si="0"/>
        <v>-36381.999999999985</v>
      </c>
      <c r="E20" s="7" t="s">
        <v>164</v>
      </c>
    </row>
    <row r="21" spans="1:5" ht="21.95" customHeight="1" x14ac:dyDescent="0.2">
      <c r="A21" s="8" t="s">
        <v>261</v>
      </c>
      <c r="B21" s="7">
        <v>107.81</v>
      </c>
      <c r="C21" s="7"/>
      <c r="D21" s="11">
        <f t="shared" si="0"/>
        <v>-36274.189999999988</v>
      </c>
      <c r="E21" s="7" t="s">
        <v>46</v>
      </c>
    </row>
    <row r="22" spans="1:5" ht="21.95" customHeight="1" x14ac:dyDescent="0.2">
      <c r="A22" s="8" t="s">
        <v>235</v>
      </c>
      <c r="B22" s="7"/>
      <c r="C22" s="7">
        <v>17635.62</v>
      </c>
      <c r="D22" s="11">
        <f t="shared" si="0"/>
        <v>-53909.809999999983</v>
      </c>
      <c r="E22" s="7" t="s">
        <v>244</v>
      </c>
    </row>
    <row r="23" spans="1:5" ht="21.95" customHeight="1" x14ac:dyDescent="0.2">
      <c r="A23" s="8" t="s">
        <v>230</v>
      </c>
      <c r="B23" s="7"/>
      <c r="C23" s="7">
        <v>234.6</v>
      </c>
      <c r="D23" s="11">
        <f t="shared" si="0"/>
        <v>-54144.409999999982</v>
      </c>
      <c r="E23" s="7" t="s">
        <v>238</v>
      </c>
    </row>
    <row r="24" spans="1:5" ht="21.95" customHeight="1" x14ac:dyDescent="0.2">
      <c r="A24" s="8" t="s">
        <v>230</v>
      </c>
      <c r="B24" s="7"/>
      <c r="C24" s="7">
        <v>741.16</v>
      </c>
      <c r="D24" s="11">
        <f t="shared" si="0"/>
        <v>-54885.569999999985</v>
      </c>
      <c r="E24" s="7" t="s">
        <v>239</v>
      </c>
    </row>
    <row r="25" spans="1:5" ht="21.95" customHeight="1" x14ac:dyDescent="0.2">
      <c r="A25" s="8" t="s">
        <v>230</v>
      </c>
      <c r="B25" s="7"/>
      <c r="C25" s="7">
        <v>870</v>
      </c>
      <c r="D25" s="11">
        <f t="shared" si="0"/>
        <v>-55755.569999999985</v>
      </c>
      <c r="E25" s="7" t="s">
        <v>214</v>
      </c>
    </row>
    <row r="26" spans="1:5" ht="21.95" customHeight="1" x14ac:dyDescent="0.2">
      <c r="A26" s="8" t="s">
        <v>227</v>
      </c>
      <c r="B26" s="7"/>
      <c r="C26" s="7">
        <v>300</v>
      </c>
      <c r="D26" s="11">
        <f t="shared" si="0"/>
        <v>-56055.569999999985</v>
      </c>
      <c r="E26" s="7" t="s">
        <v>245</v>
      </c>
    </row>
    <row r="27" spans="1:5" ht="21.95" customHeight="1" x14ac:dyDescent="0.2">
      <c r="A27" s="8" t="s">
        <v>227</v>
      </c>
      <c r="B27" s="7">
        <v>671.25</v>
      </c>
      <c r="C27" s="7"/>
      <c r="D27" s="11">
        <f t="shared" si="0"/>
        <v>-55384.319999999985</v>
      </c>
      <c r="E27" s="7" t="s">
        <v>250</v>
      </c>
    </row>
    <row r="28" spans="1:5" ht="21.95" customHeight="1" x14ac:dyDescent="0.2">
      <c r="A28" s="8" t="s">
        <v>262</v>
      </c>
      <c r="B28" s="7">
        <v>2521.6999999999998</v>
      </c>
      <c r="C28" s="7"/>
      <c r="D28" s="11">
        <f t="shared" si="0"/>
        <v>-52862.619999999988</v>
      </c>
      <c r="E28" s="7" t="s">
        <v>206</v>
      </c>
    </row>
    <row r="29" spans="1:5" ht="21.95" customHeight="1" x14ac:dyDescent="0.2">
      <c r="A29" s="8" t="s">
        <v>262</v>
      </c>
      <c r="B29" s="7"/>
      <c r="C29" s="7">
        <v>2429.6</v>
      </c>
      <c r="D29" s="11">
        <f t="shared" si="0"/>
        <v>-55292.219999999987</v>
      </c>
      <c r="E29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topLeftCell="A13" zoomScaleNormal="100" zoomScaleSheetLayoutView="100" workbookViewId="0">
      <selection activeCell="B14" sqref="B1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273</v>
      </c>
      <c r="B3" s="14"/>
      <c r="C3" s="14"/>
      <c r="D3" s="11">
        <v>3508.77000000001</v>
      </c>
      <c r="E3" s="15"/>
    </row>
    <row r="4" spans="1:5" ht="21.95" customHeight="1" x14ac:dyDescent="0.2">
      <c r="A4" s="8" t="s">
        <v>268</v>
      </c>
      <c r="B4" s="7">
        <v>3000</v>
      </c>
      <c r="C4" s="7"/>
      <c r="D4" s="11">
        <f>D3-C4+B4</f>
        <v>6508.7700000000095</v>
      </c>
      <c r="E4" s="7" t="s">
        <v>274</v>
      </c>
    </row>
    <row r="5" spans="1:5" ht="21.95" customHeight="1" x14ac:dyDescent="0.2">
      <c r="A5" s="8" t="s">
        <v>268</v>
      </c>
      <c r="B5" s="7"/>
      <c r="C5" s="7">
        <v>3000</v>
      </c>
      <c r="D5" s="11">
        <f t="shared" ref="D5:D30" si="0">D4-C5+B5</f>
        <v>3508.7700000000095</v>
      </c>
      <c r="E5" s="7" t="s">
        <v>164</v>
      </c>
    </row>
    <row r="6" spans="1:5" ht="21.95" customHeight="1" x14ac:dyDescent="0.2">
      <c r="A6" s="8" t="s">
        <v>268</v>
      </c>
      <c r="B6" s="7"/>
      <c r="C6" s="7">
        <v>12.99</v>
      </c>
      <c r="D6" s="11">
        <f t="shared" si="0"/>
        <v>3495.7800000000097</v>
      </c>
      <c r="E6" s="7" t="s">
        <v>216</v>
      </c>
    </row>
    <row r="7" spans="1:5" ht="21.95" customHeight="1" x14ac:dyDescent="0.2">
      <c r="A7" s="8" t="s">
        <v>268</v>
      </c>
      <c r="B7" s="7">
        <v>6000</v>
      </c>
      <c r="C7" s="7"/>
      <c r="D7" s="11">
        <f t="shared" si="0"/>
        <v>9495.7800000000097</v>
      </c>
      <c r="E7" s="7" t="s">
        <v>274</v>
      </c>
    </row>
    <row r="8" spans="1:5" ht="21.95" customHeight="1" x14ac:dyDescent="0.2">
      <c r="A8" s="8" t="s">
        <v>267</v>
      </c>
      <c r="B8" s="7"/>
      <c r="C8" s="7">
        <v>45</v>
      </c>
      <c r="D8" s="11">
        <f t="shared" si="0"/>
        <v>9450.7800000000097</v>
      </c>
      <c r="E8" s="7" t="s">
        <v>270</v>
      </c>
    </row>
    <row r="9" spans="1:5" ht="21.95" customHeight="1" x14ac:dyDescent="0.2">
      <c r="A9" s="8" t="s">
        <v>267</v>
      </c>
      <c r="B9" s="7"/>
      <c r="C9" s="7">
        <v>2900</v>
      </c>
      <c r="D9" s="11">
        <f t="shared" si="0"/>
        <v>6550.7800000000097</v>
      </c>
      <c r="E9" s="7" t="s">
        <v>271</v>
      </c>
    </row>
    <row r="10" spans="1:5" ht="21.95" customHeight="1" x14ac:dyDescent="0.2">
      <c r="A10" s="8" t="s">
        <v>267</v>
      </c>
      <c r="B10" s="7"/>
      <c r="C10" s="7">
        <v>400</v>
      </c>
      <c r="D10" s="11">
        <f t="shared" si="0"/>
        <v>6150.7800000000097</v>
      </c>
      <c r="E10" s="7" t="s">
        <v>272</v>
      </c>
    </row>
    <row r="11" spans="1:5" ht="21.95" customHeight="1" x14ac:dyDescent="0.2">
      <c r="A11" s="8" t="s">
        <v>267</v>
      </c>
      <c r="B11" s="15"/>
      <c r="C11" s="15">
        <v>630.63</v>
      </c>
      <c r="D11" s="11">
        <f t="shared" si="0"/>
        <v>5520.1500000000096</v>
      </c>
      <c r="E11" s="15" t="s">
        <v>260</v>
      </c>
    </row>
    <row r="12" spans="1:5" ht="21.95" customHeight="1" x14ac:dyDescent="0.2">
      <c r="A12" s="8" t="s">
        <v>267</v>
      </c>
      <c r="B12" s="15"/>
      <c r="C12" s="16">
        <v>380</v>
      </c>
      <c r="D12" s="11">
        <f t="shared" si="0"/>
        <v>5140.1500000000096</v>
      </c>
      <c r="E12" s="15" t="s">
        <v>130</v>
      </c>
    </row>
    <row r="13" spans="1:5" ht="21.95" customHeight="1" x14ac:dyDescent="0.2">
      <c r="A13" s="8" t="s">
        <v>267</v>
      </c>
      <c r="B13" s="7"/>
      <c r="C13" s="7">
        <v>2470.34</v>
      </c>
      <c r="D13" s="11">
        <f t="shared" si="0"/>
        <v>2669.8100000000095</v>
      </c>
      <c r="E13" s="7" t="s">
        <v>18</v>
      </c>
    </row>
    <row r="14" spans="1:5" ht="21.95" customHeight="1" x14ac:dyDescent="0.2">
      <c r="A14" s="8" t="s">
        <v>258</v>
      </c>
      <c r="B14" s="7">
        <v>186.23</v>
      </c>
      <c r="C14" s="7"/>
      <c r="D14" s="11">
        <f t="shared" si="0"/>
        <v>2856.0400000000095</v>
      </c>
      <c r="E14" s="7" t="s">
        <v>211</v>
      </c>
    </row>
    <row r="15" spans="1:5" ht="21.95" customHeight="1" x14ac:dyDescent="0.2">
      <c r="A15" s="8" t="s">
        <v>275</v>
      </c>
      <c r="B15" s="7"/>
      <c r="C15" s="7">
        <v>186.23</v>
      </c>
      <c r="D15" s="11">
        <f t="shared" si="0"/>
        <v>2669.8100000000095</v>
      </c>
      <c r="E15" s="7" t="s">
        <v>264</v>
      </c>
    </row>
    <row r="16" spans="1:5" ht="21.95" customHeight="1" x14ac:dyDescent="0.2">
      <c r="A16" s="8" t="s">
        <v>253</v>
      </c>
      <c r="B16" s="7"/>
      <c r="C16" s="7">
        <v>10000</v>
      </c>
      <c r="D16" s="11">
        <f t="shared" si="0"/>
        <v>-7330.1899999999905</v>
      </c>
      <c r="E16" s="7" t="s">
        <v>247</v>
      </c>
    </row>
    <row r="17" spans="1:5" ht="21.95" customHeight="1" x14ac:dyDescent="0.2">
      <c r="A17" s="8" t="s">
        <v>253</v>
      </c>
      <c r="B17" s="7"/>
      <c r="C17" s="7">
        <v>725</v>
      </c>
      <c r="D17" s="11">
        <f t="shared" si="0"/>
        <v>-8055.1899999999905</v>
      </c>
      <c r="E17" s="7" t="s">
        <v>226</v>
      </c>
    </row>
    <row r="18" spans="1:5" ht="21.95" customHeight="1" x14ac:dyDescent="0.2">
      <c r="A18" s="8" t="s">
        <v>251</v>
      </c>
      <c r="B18" s="7">
        <v>63.02</v>
      </c>
      <c r="C18" s="7"/>
      <c r="D18" s="11">
        <f t="shared" si="0"/>
        <v>-7992.1699999999901</v>
      </c>
      <c r="E18" s="7" t="s">
        <v>43</v>
      </c>
    </row>
    <row r="19" spans="1:5" ht="21.95" customHeight="1" x14ac:dyDescent="0.2">
      <c r="A19" s="8" t="s">
        <v>246</v>
      </c>
      <c r="B19" s="7"/>
      <c r="C19" s="7">
        <v>683.73</v>
      </c>
      <c r="D19" s="11">
        <f t="shared" si="0"/>
        <v>-8675.8999999999905</v>
      </c>
      <c r="E19" s="7" t="s">
        <v>200</v>
      </c>
    </row>
    <row r="20" spans="1:5" ht="21.95" customHeight="1" x14ac:dyDescent="0.2">
      <c r="A20" s="8" t="s">
        <v>246</v>
      </c>
      <c r="B20" s="7"/>
      <c r="C20" s="7">
        <v>562.14</v>
      </c>
      <c r="D20" s="11">
        <f t="shared" si="0"/>
        <v>-9238.03999999999</v>
      </c>
      <c r="E20" s="7" t="s">
        <v>252</v>
      </c>
    </row>
    <row r="21" spans="1:5" ht="21.95" customHeight="1" x14ac:dyDescent="0.2">
      <c r="A21" s="8" t="s">
        <v>243</v>
      </c>
      <c r="B21" s="7"/>
      <c r="C21" s="7">
        <v>30000</v>
      </c>
      <c r="D21" s="11">
        <f t="shared" si="0"/>
        <v>-39238.039999999994</v>
      </c>
      <c r="E21" s="7" t="s">
        <v>164</v>
      </c>
    </row>
    <row r="22" spans="1:5" ht="21.95" customHeight="1" x14ac:dyDescent="0.2">
      <c r="A22" s="8" t="s">
        <v>261</v>
      </c>
      <c r="B22" s="7">
        <v>107.81</v>
      </c>
      <c r="C22" s="7"/>
      <c r="D22" s="11">
        <f t="shared" si="0"/>
        <v>-39130.229999999996</v>
      </c>
      <c r="E22" s="7" t="s">
        <v>46</v>
      </c>
    </row>
    <row r="23" spans="1:5" ht="21.95" customHeight="1" x14ac:dyDescent="0.2">
      <c r="A23" s="8" t="s">
        <v>235</v>
      </c>
      <c r="B23" s="7"/>
      <c r="C23" s="7">
        <v>17635.62</v>
      </c>
      <c r="D23" s="11">
        <f t="shared" si="0"/>
        <v>-56765.849999999991</v>
      </c>
      <c r="E23" s="7" t="s">
        <v>244</v>
      </c>
    </row>
    <row r="24" spans="1:5" ht="21.95" customHeight="1" x14ac:dyDescent="0.2">
      <c r="A24" s="8" t="s">
        <v>230</v>
      </c>
      <c r="B24" s="7"/>
      <c r="C24" s="7">
        <v>234.6</v>
      </c>
      <c r="D24" s="11">
        <f t="shared" si="0"/>
        <v>-57000.44999999999</v>
      </c>
      <c r="E24" s="7" t="s">
        <v>238</v>
      </c>
    </row>
    <row r="25" spans="1:5" ht="21.95" customHeight="1" x14ac:dyDescent="0.2">
      <c r="A25" s="8" t="s">
        <v>230</v>
      </c>
      <c r="B25" s="7"/>
      <c r="C25" s="7">
        <v>741.16</v>
      </c>
      <c r="D25" s="11">
        <f t="shared" si="0"/>
        <v>-57741.609999999993</v>
      </c>
      <c r="E25" s="7" t="s">
        <v>239</v>
      </c>
    </row>
    <row r="26" spans="1:5" ht="21.95" customHeight="1" x14ac:dyDescent="0.2">
      <c r="A26" s="8" t="s">
        <v>230</v>
      </c>
      <c r="B26" s="7"/>
      <c r="C26" s="7">
        <v>870</v>
      </c>
      <c r="D26" s="11">
        <f t="shared" si="0"/>
        <v>-58611.609999999993</v>
      </c>
      <c r="E26" s="7" t="s">
        <v>214</v>
      </c>
    </row>
    <row r="27" spans="1:5" ht="21.95" customHeight="1" x14ac:dyDescent="0.2">
      <c r="A27" s="8" t="s">
        <v>227</v>
      </c>
      <c r="B27" s="7"/>
      <c r="C27" s="7">
        <v>300</v>
      </c>
      <c r="D27" s="11">
        <f t="shared" si="0"/>
        <v>-58911.609999999993</v>
      </c>
      <c r="E27" s="7" t="s">
        <v>245</v>
      </c>
    </row>
    <row r="28" spans="1:5" ht="21.95" customHeight="1" x14ac:dyDescent="0.2">
      <c r="A28" s="8" t="s">
        <v>227</v>
      </c>
      <c r="B28" s="7">
        <v>671.25</v>
      </c>
      <c r="C28" s="7"/>
      <c r="D28" s="11">
        <f t="shared" si="0"/>
        <v>-58240.359999999993</v>
      </c>
      <c r="E28" s="7" t="s">
        <v>250</v>
      </c>
    </row>
    <row r="29" spans="1:5" ht="21.95" customHeight="1" x14ac:dyDescent="0.2">
      <c r="A29" s="8" t="s">
        <v>262</v>
      </c>
      <c r="B29" s="7">
        <v>2521.6999999999998</v>
      </c>
      <c r="C29" s="7"/>
      <c r="D29" s="11">
        <f t="shared" si="0"/>
        <v>-55718.659999999996</v>
      </c>
      <c r="E29" s="7" t="s">
        <v>206</v>
      </c>
    </row>
    <row r="30" spans="1:5" ht="21.95" customHeight="1" x14ac:dyDescent="0.2">
      <c r="A30" s="8" t="s">
        <v>262</v>
      </c>
      <c r="B30" s="7"/>
      <c r="C30" s="7">
        <v>2429.6</v>
      </c>
      <c r="D30" s="11">
        <f t="shared" si="0"/>
        <v>-58148.259999999995</v>
      </c>
      <c r="E30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276</v>
      </c>
      <c r="B3" s="14"/>
      <c r="C3" s="14"/>
      <c r="D3" s="11">
        <v>16658.05</v>
      </c>
      <c r="E3" s="15"/>
    </row>
    <row r="4" spans="1:5" ht="21.95" customHeight="1" x14ac:dyDescent="0.2">
      <c r="A4" s="8" t="s">
        <v>273</v>
      </c>
      <c r="B4" s="7"/>
      <c r="C4" s="7">
        <v>112.98</v>
      </c>
      <c r="D4" s="11">
        <f t="shared" ref="D4:D31" si="0">D3-C4+B4</f>
        <v>16545.07</v>
      </c>
      <c r="E4" s="15" t="s">
        <v>277</v>
      </c>
    </row>
    <row r="5" spans="1:5" ht="21.95" customHeight="1" x14ac:dyDescent="0.2">
      <c r="A5" s="8" t="s">
        <v>273</v>
      </c>
      <c r="B5" s="7"/>
      <c r="C5" s="7">
        <v>3999</v>
      </c>
      <c r="D5" s="11">
        <f t="shared" si="0"/>
        <v>12546.07</v>
      </c>
      <c r="E5" s="7" t="s">
        <v>164</v>
      </c>
    </row>
    <row r="6" spans="1:5" ht="21.95" customHeight="1" x14ac:dyDescent="0.2">
      <c r="A6" s="8" t="s">
        <v>273</v>
      </c>
      <c r="B6" s="7"/>
      <c r="C6" s="7">
        <v>6015.39</v>
      </c>
      <c r="D6" s="11">
        <f t="shared" si="0"/>
        <v>6530.6799999999994</v>
      </c>
      <c r="E6" s="7" t="s">
        <v>240</v>
      </c>
    </row>
    <row r="7" spans="1:5" ht="21.95" customHeight="1" x14ac:dyDescent="0.2">
      <c r="A7" s="8" t="s">
        <v>273</v>
      </c>
      <c r="B7" s="7"/>
      <c r="C7" s="7">
        <v>21.91</v>
      </c>
      <c r="D7" s="11">
        <f t="shared" si="0"/>
        <v>6508.7699999999995</v>
      </c>
      <c r="E7" s="7" t="s">
        <v>216</v>
      </c>
    </row>
    <row r="8" spans="1:5" ht="21.95" customHeight="1" x14ac:dyDescent="0.2">
      <c r="A8" s="8" t="s">
        <v>273</v>
      </c>
      <c r="B8" s="7"/>
      <c r="C8" s="7">
        <v>3000</v>
      </c>
      <c r="D8" s="11">
        <f t="shared" si="0"/>
        <v>3508.7699999999995</v>
      </c>
      <c r="E8" s="7" t="s">
        <v>164</v>
      </c>
    </row>
    <row r="9" spans="1:5" ht="21.95" customHeight="1" x14ac:dyDescent="0.2">
      <c r="A9" s="8" t="s">
        <v>268</v>
      </c>
      <c r="B9" s="7">
        <v>9000</v>
      </c>
      <c r="C9" s="7"/>
      <c r="D9" s="11">
        <f t="shared" si="0"/>
        <v>12508.77</v>
      </c>
      <c r="E9" s="7" t="s">
        <v>274</v>
      </c>
    </row>
    <row r="10" spans="1:5" ht="21.95" customHeight="1" x14ac:dyDescent="0.2">
      <c r="A10" s="8" t="s">
        <v>268</v>
      </c>
      <c r="B10" s="7"/>
      <c r="C10" s="7">
        <v>3000</v>
      </c>
      <c r="D10" s="11">
        <f t="shared" si="0"/>
        <v>9508.77</v>
      </c>
      <c r="E10" s="7" t="s">
        <v>164</v>
      </c>
    </row>
    <row r="11" spans="1:5" ht="21.95" customHeight="1" x14ac:dyDescent="0.2">
      <c r="A11" s="8" t="s">
        <v>268</v>
      </c>
      <c r="B11" s="7"/>
      <c r="C11" s="7">
        <v>2900</v>
      </c>
      <c r="D11" s="11">
        <f t="shared" si="0"/>
        <v>6608.77</v>
      </c>
      <c r="E11" s="7" t="s">
        <v>271</v>
      </c>
    </row>
    <row r="12" spans="1:5" ht="21.95" customHeight="1" x14ac:dyDescent="0.2">
      <c r="A12" s="8" t="s">
        <v>268</v>
      </c>
      <c r="B12" s="15"/>
      <c r="C12" s="15">
        <v>630.63</v>
      </c>
      <c r="D12" s="11">
        <f t="shared" si="0"/>
        <v>5978.14</v>
      </c>
      <c r="E12" s="15" t="s">
        <v>260</v>
      </c>
    </row>
    <row r="13" spans="1:5" ht="21.95" customHeight="1" x14ac:dyDescent="0.2">
      <c r="A13" s="8" t="s">
        <v>268</v>
      </c>
      <c r="B13" s="15"/>
      <c r="C13" s="16">
        <v>380</v>
      </c>
      <c r="D13" s="11">
        <f t="shared" si="0"/>
        <v>5598.14</v>
      </c>
      <c r="E13" s="15" t="s">
        <v>130</v>
      </c>
    </row>
    <row r="14" spans="1:5" ht="21.95" customHeight="1" x14ac:dyDescent="0.2">
      <c r="A14" s="8" t="s">
        <v>268</v>
      </c>
      <c r="B14" s="7"/>
      <c r="C14" s="7">
        <v>2470.34</v>
      </c>
      <c r="D14" s="11">
        <f t="shared" si="0"/>
        <v>3127.8</v>
      </c>
      <c r="E14" s="7" t="s">
        <v>18</v>
      </c>
    </row>
    <row r="15" spans="1:5" ht="21.95" customHeight="1" x14ac:dyDescent="0.2">
      <c r="A15" s="8" t="s">
        <v>267</v>
      </c>
      <c r="B15" s="7"/>
      <c r="C15" s="7">
        <v>50</v>
      </c>
      <c r="D15" s="11">
        <f t="shared" si="0"/>
        <v>3077.8</v>
      </c>
      <c r="E15" s="7" t="s">
        <v>270</v>
      </c>
    </row>
    <row r="16" spans="1:5" ht="21.95" customHeight="1" x14ac:dyDescent="0.2">
      <c r="A16" s="8" t="s">
        <v>258</v>
      </c>
      <c r="B16" s="7">
        <v>186.23</v>
      </c>
      <c r="C16" s="7"/>
      <c r="D16" s="11">
        <f t="shared" si="0"/>
        <v>3264.03</v>
      </c>
      <c r="E16" s="7" t="s">
        <v>211</v>
      </c>
    </row>
    <row r="17" spans="1:5" ht="21.95" customHeight="1" x14ac:dyDescent="0.2">
      <c r="A17" s="8" t="s">
        <v>275</v>
      </c>
      <c r="B17" s="7"/>
      <c r="C17" s="7">
        <v>186.23</v>
      </c>
      <c r="D17" s="11">
        <f t="shared" si="0"/>
        <v>3077.8</v>
      </c>
      <c r="E17" s="7" t="s">
        <v>264</v>
      </c>
    </row>
    <row r="18" spans="1:5" ht="21.95" customHeight="1" x14ac:dyDescent="0.2">
      <c r="A18" s="8" t="s">
        <v>253</v>
      </c>
      <c r="B18" s="7"/>
      <c r="C18" s="7">
        <v>725</v>
      </c>
      <c r="D18" s="11">
        <f t="shared" si="0"/>
        <v>2352.8000000000002</v>
      </c>
      <c r="E18" s="7" t="s">
        <v>226</v>
      </c>
    </row>
    <row r="19" spans="1:5" ht="21.95" customHeight="1" x14ac:dyDescent="0.2">
      <c r="A19" s="8" t="s">
        <v>251</v>
      </c>
      <c r="B19" s="7">
        <v>63.02</v>
      </c>
      <c r="C19" s="7"/>
      <c r="D19" s="11">
        <f t="shared" si="0"/>
        <v>2415.8200000000002</v>
      </c>
      <c r="E19" s="7" t="s">
        <v>43</v>
      </c>
    </row>
    <row r="20" spans="1:5" ht="21.95" customHeight="1" x14ac:dyDescent="0.2">
      <c r="A20" s="8" t="s">
        <v>246</v>
      </c>
      <c r="B20" s="7"/>
      <c r="C20" s="7">
        <v>683.73</v>
      </c>
      <c r="D20" s="11">
        <f t="shared" si="0"/>
        <v>1732.0900000000001</v>
      </c>
      <c r="E20" s="7" t="s">
        <v>200</v>
      </c>
    </row>
    <row r="21" spans="1:5" ht="21.95" customHeight="1" x14ac:dyDescent="0.2">
      <c r="A21" s="8" t="s">
        <v>246</v>
      </c>
      <c r="B21" s="7"/>
      <c r="C21" s="7">
        <v>562.14</v>
      </c>
      <c r="D21" s="11">
        <f t="shared" si="0"/>
        <v>1169.9500000000003</v>
      </c>
      <c r="E21" s="7" t="s">
        <v>252</v>
      </c>
    </row>
    <row r="22" spans="1:5" ht="21.95" customHeight="1" x14ac:dyDescent="0.2">
      <c r="A22" s="8" t="s">
        <v>243</v>
      </c>
      <c r="B22" s="7"/>
      <c r="C22" s="7">
        <v>30000</v>
      </c>
      <c r="D22" s="11">
        <f t="shared" si="0"/>
        <v>-28830.05</v>
      </c>
      <c r="E22" s="7" t="s">
        <v>164</v>
      </c>
    </row>
    <row r="23" spans="1:5" ht="21.95" customHeight="1" x14ac:dyDescent="0.2">
      <c r="A23" s="8" t="s">
        <v>261</v>
      </c>
      <c r="B23" s="7">
        <v>107.81</v>
      </c>
      <c r="C23" s="7"/>
      <c r="D23" s="11">
        <f t="shared" si="0"/>
        <v>-28722.239999999998</v>
      </c>
      <c r="E23" s="7" t="s">
        <v>46</v>
      </c>
    </row>
    <row r="24" spans="1:5" ht="21.95" customHeight="1" x14ac:dyDescent="0.2">
      <c r="A24" s="8" t="s">
        <v>235</v>
      </c>
      <c r="B24" s="7"/>
      <c r="C24" s="7">
        <v>17635.62</v>
      </c>
      <c r="D24" s="11">
        <f t="shared" si="0"/>
        <v>-46357.86</v>
      </c>
      <c r="E24" s="7" t="s">
        <v>244</v>
      </c>
    </row>
    <row r="25" spans="1:5" ht="21.95" customHeight="1" x14ac:dyDescent="0.2">
      <c r="A25" s="8" t="s">
        <v>230</v>
      </c>
      <c r="B25" s="7"/>
      <c r="C25" s="7">
        <v>234.6</v>
      </c>
      <c r="D25" s="11">
        <f t="shared" si="0"/>
        <v>-46592.46</v>
      </c>
      <c r="E25" s="7" t="s">
        <v>238</v>
      </c>
    </row>
    <row r="26" spans="1:5" ht="21.95" customHeight="1" x14ac:dyDescent="0.2">
      <c r="A26" s="8" t="s">
        <v>230</v>
      </c>
      <c r="B26" s="7"/>
      <c r="C26" s="7">
        <v>741.16</v>
      </c>
      <c r="D26" s="11">
        <f t="shared" si="0"/>
        <v>-47333.62</v>
      </c>
      <c r="E26" s="7" t="s">
        <v>239</v>
      </c>
    </row>
    <row r="27" spans="1:5" ht="21.95" customHeight="1" x14ac:dyDescent="0.2">
      <c r="A27" s="8" t="s">
        <v>230</v>
      </c>
      <c r="B27" s="7"/>
      <c r="C27" s="7">
        <v>870</v>
      </c>
      <c r="D27" s="11">
        <f t="shared" si="0"/>
        <v>-48203.62</v>
      </c>
      <c r="E27" s="7" t="s">
        <v>214</v>
      </c>
    </row>
    <row r="28" spans="1:5" ht="21.95" customHeight="1" x14ac:dyDescent="0.2">
      <c r="A28" s="8" t="s">
        <v>227</v>
      </c>
      <c r="B28" s="7"/>
      <c r="C28" s="7">
        <v>300</v>
      </c>
      <c r="D28" s="11">
        <f t="shared" si="0"/>
        <v>-48503.62</v>
      </c>
      <c r="E28" s="7" t="s">
        <v>245</v>
      </c>
    </row>
    <row r="29" spans="1:5" ht="21.95" customHeight="1" x14ac:dyDescent="0.2">
      <c r="A29" s="8" t="s">
        <v>227</v>
      </c>
      <c r="B29" s="7">
        <v>671.25</v>
      </c>
      <c r="C29" s="7"/>
      <c r="D29" s="11">
        <f t="shared" si="0"/>
        <v>-47832.37</v>
      </c>
      <c r="E29" s="7" t="s">
        <v>250</v>
      </c>
    </row>
    <row r="30" spans="1:5" ht="21.95" customHeight="1" x14ac:dyDescent="0.2">
      <c r="A30" s="8" t="s">
        <v>262</v>
      </c>
      <c r="B30" s="7">
        <v>2521.6999999999998</v>
      </c>
      <c r="C30" s="7"/>
      <c r="D30" s="11">
        <f t="shared" si="0"/>
        <v>-45310.670000000006</v>
      </c>
      <c r="E30" s="7" t="s">
        <v>206</v>
      </c>
    </row>
    <row r="31" spans="1:5" ht="21.95" customHeight="1" x14ac:dyDescent="0.2">
      <c r="A31" s="8" t="s">
        <v>262</v>
      </c>
      <c r="B31" s="7"/>
      <c r="C31" s="7">
        <v>2429.6</v>
      </c>
      <c r="D31" s="11">
        <f t="shared" si="0"/>
        <v>-47740.270000000004</v>
      </c>
      <c r="E31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E28" sqref="E2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278</v>
      </c>
      <c r="B3" s="14"/>
      <c r="C3" s="14"/>
      <c r="D3" s="11">
        <v>9215.0700000000106</v>
      </c>
      <c r="E3" s="15"/>
    </row>
    <row r="4" spans="1:5" ht="21.95" customHeight="1" x14ac:dyDescent="0.2">
      <c r="A4" s="8" t="s">
        <v>276</v>
      </c>
      <c r="B4" s="7">
        <v>20000</v>
      </c>
      <c r="C4" s="7"/>
      <c r="D4" s="11">
        <f t="shared" ref="D4:D33" si="0">D3-C4+B4</f>
        <v>29215.070000000011</v>
      </c>
      <c r="E4" s="7" t="s">
        <v>279</v>
      </c>
    </row>
    <row r="5" spans="1:5" ht="21.95" customHeight="1" x14ac:dyDescent="0.2">
      <c r="A5" s="8" t="s">
        <v>276</v>
      </c>
      <c r="B5" s="7"/>
      <c r="C5" s="7">
        <v>12700</v>
      </c>
      <c r="D5" s="11">
        <f t="shared" si="0"/>
        <v>16515.070000000011</v>
      </c>
      <c r="E5" s="7" t="s">
        <v>164</v>
      </c>
    </row>
    <row r="6" spans="1:5" ht="21.95" customHeight="1" x14ac:dyDescent="0.2">
      <c r="A6" s="8" t="s">
        <v>276</v>
      </c>
      <c r="B6" s="7">
        <v>30</v>
      </c>
      <c r="C6" s="7"/>
      <c r="D6" s="11">
        <f t="shared" si="0"/>
        <v>16545.070000000011</v>
      </c>
      <c r="E6" s="7" t="s">
        <v>159</v>
      </c>
    </row>
    <row r="7" spans="1:5" ht="21.95" customHeight="1" x14ac:dyDescent="0.2">
      <c r="A7" s="8" t="s">
        <v>276</v>
      </c>
      <c r="B7" s="7">
        <v>112.98</v>
      </c>
      <c r="C7" s="7"/>
      <c r="D7" s="11">
        <f t="shared" si="0"/>
        <v>16658.05000000001</v>
      </c>
      <c r="E7" s="7" t="s">
        <v>38</v>
      </c>
    </row>
    <row r="8" spans="1:5" ht="21.95" customHeight="1" x14ac:dyDescent="0.2">
      <c r="A8" s="8" t="s">
        <v>273</v>
      </c>
      <c r="B8" s="7"/>
      <c r="C8" s="7">
        <v>112.98</v>
      </c>
      <c r="D8" s="11">
        <f t="shared" si="0"/>
        <v>16545.070000000011</v>
      </c>
      <c r="E8" s="15" t="s">
        <v>280</v>
      </c>
    </row>
    <row r="9" spans="1:5" ht="21.95" customHeight="1" x14ac:dyDescent="0.2">
      <c r="A9" s="8" t="s">
        <v>273</v>
      </c>
      <c r="B9" s="7"/>
      <c r="C9" s="7">
        <v>3999</v>
      </c>
      <c r="D9" s="11">
        <f t="shared" si="0"/>
        <v>12546.070000000011</v>
      </c>
      <c r="E9" s="7" t="s">
        <v>164</v>
      </c>
    </row>
    <row r="10" spans="1:5" ht="21.95" customHeight="1" x14ac:dyDescent="0.2">
      <c r="A10" s="8" t="s">
        <v>273</v>
      </c>
      <c r="B10" s="7"/>
      <c r="C10" s="7">
        <v>6000</v>
      </c>
      <c r="D10" s="11">
        <f t="shared" si="0"/>
        <v>6546.0700000000106</v>
      </c>
      <c r="E10" s="7" t="s">
        <v>240</v>
      </c>
    </row>
    <row r="11" spans="1:5" ht="21.95" customHeight="1" x14ac:dyDescent="0.2">
      <c r="A11" s="8" t="s">
        <v>273</v>
      </c>
      <c r="B11" s="7">
        <v>9000</v>
      </c>
      <c r="C11" s="7"/>
      <c r="D11" s="11">
        <f t="shared" si="0"/>
        <v>15546.070000000011</v>
      </c>
      <c r="E11" s="7" t="s">
        <v>281</v>
      </c>
    </row>
    <row r="12" spans="1:5" ht="21.95" customHeight="1" x14ac:dyDescent="0.2">
      <c r="A12" s="8" t="s">
        <v>273</v>
      </c>
      <c r="B12" s="7"/>
      <c r="C12" s="7">
        <v>6000</v>
      </c>
      <c r="D12" s="11">
        <f t="shared" si="0"/>
        <v>9546.0700000000106</v>
      </c>
      <c r="E12" s="7" t="s">
        <v>164</v>
      </c>
    </row>
    <row r="13" spans="1:5" ht="21.95" customHeight="1" x14ac:dyDescent="0.2">
      <c r="A13" s="8" t="s">
        <v>268</v>
      </c>
      <c r="B13" s="15"/>
      <c r="C13" s="15">
        <v>630.63</v>
      </c>
      <c r="D13" s="11">
        <f t="shared" si="0"/>
        <v>8915.4400000000114</v>
      </c>
      <c r="E13" s="15" t="s">
        <v>260</v>
      </c>
    </row>
    <row r="14" spans="1:5" ht="21.95" customHeight="1" x14ac:dyDescent="0.2">
      <c r="A14" s="8" t="s">
        <v>268</v>
      </c>
      <c r="B14" s="15"/>
      <c r="C14" s="16">
        <v>380</v>
      </c>
      <c r="D14" s="11">
        <f t="shared" si="0"/>
        <v>8535.4400000000114</v>
      </c>
      <c r="E14" s="15" t="s">
        <v>130</v>
      </c>
    </row>
    <row r="15" spans="1:5" ht="21.95" customHeight="1" x14ac:dyDescent="0.2">
      <c r="A15" s="8" t="s">
        <v>268</v>
      </c>
      <c r="B15" s="7"/>
      <c r="C15" s="7">
        <v>2470.34</v>
      </c>
      <c r="D15" s="11">
        <f t="shared" si="0"/>
        <v>6065.1000000000113</v>
      </c>
      <c r="E15" s="7" t="s">
        <v>18</v>
      </c>
    </row>
    <row r="16" spans="1:5" ht="21.95" customHeight="1" x14ac:dyDescent="0.2">
      <c r="A16" s="8" t="s">
        <v>267</v>
      </c>
      <c r="B16" s="7"/>
      <c r="C16" s="7">
        <v>50</v>
      </c>
      <c r="D16" s="11">
        <f t="shared" si="0"/>
        <v>6015.1000000000113</v>
      </c>
      <c r="E16" s="7" t="s">
        <v>270</v>
      </c>
    </row>
    <row r="17" spans="1:5" ht="21.95" customHeight="1" x14ac:dyDescent="0.2">
      <c r="A17" s="8" t="s">
        <v>258</v>
      </c>
      <c r="B17" s="7"/>
      <c r="C17" s="7">
        <v>2900</v>
      </c>
      <c r="D17" s="11">
        <f t="shared" si="0"/>
        <v>3115.1000000000113</v>
      </c>
      <c r="E17" s="7" t="s">
        <v>271</v>
      </c>
    </row>
    <row r="18" spans="1:5" ht="21.95" customHeight="1" x14ac:dyDescent="0.2">
      <c r="A18" s="8" t="s">
        <v>258</v>
      </c>
      <c r="B18" s="7">
        <v>186.23</v>
      </c>
      <c r="C18" s="7"/>
      <c r="D18" s="11">
        <f t="shared" si="0"/>
        <v>3301.3300000000113</v>
      </c>
      <c r="E18" s="7" t="s">
        <v>211</v>
      </c>
    </row>
    <row r="19" spans="1:5" ht="21.95" customHeight="1" x14ac:dyDescent="0.2">
      <c r="A19" s="8" t="s">
        <v>275</v>
      </c>
      <c r="B19" s="7"/>
      <c r="C19" s="7">
        <v>186.23</v>
      </c>
      <c r="D19" s="11">
        <f t="shared" si="0"/>
        <v>3115.1000000000113</v>
      </c>
      <c r="E19" s="7" t="s">
        <v>264</v>
      </c>
    </row>
    <row r="20" spans="1:5" ht="21.95" customHeight="1" x14ac:dyDescent="0.2">
      <c r="A20" s="8" t="s">
        <v>253</v>
      </c>
      <c r="B20" s="7"/>
      <c r="C20" s="7">
        <v>725</v>
      </c>
      <c r="D20" s="11">
        <f t="shared" si="0"/>
        <v>2390.1000000000113</v>
      </c>
      <c r="E20" s="7" t="s">
        <v>226</v>
      </c>
    </row>
    <row r="21" spans="1:5" ht="21.95" customHeight="1" x14ac:dyDescent="0.2">
      <c r="A21" s="8" t="s">
        <v>251</v>
      </c>
      <c r="B21" s="7">
        <v>63.02</v>
      </c>
      <c r="C21" s="7"/>
      <c r="D21" s="11">
        <f t="shared" si="0"/>
        <v>2453.1200000000113</v>
      </c>
      <c r="E21" s="7" t="s">
        <v>43</v>
      </c>
    </row>
    <row r="22" spans="1:5" ht="21.95" customHeight="1" x14ac:dyDescent="0.2">
      <c r="A22" s="8" t="s">
        <v>246</v>
      </c>
      <c r="B22" s="7"/>
      <c r="C22" s="7">
        <v>683.73</v>
      </c>
      <c r="D22" s="11">
        <f t="shared" si="0"/>
        <v>1769.3900000000112</v>
      </c>
      <c r="E22" s="7" t="s">
        <v>200</v>
      </c>
    </row>
    <row r="23" spans="1:5" ht="21.95" customHeight="1" x14ac:dyDescent="0.2">
      <c r="A23" s="8" t="s">
        <v>246</v>
      </c>
      <c r="B23" s="7"/>
      <c r="C23" s="7">
        <v>562.14</v>
      </c>
      <c r="D23" s="11">
        <f t="shared" si="0"/>
        <v>1207.2500000000114</v>
      </c>
      <c r="E23" s="7" t="s">
        <v>252</v>
      </c>
    </row>
    <row r="24" spans="1:5" ht="21.95" customHeight="1" x14ac:dyDescent="0.2">
      <c r="A24" s="8" t="s">
        <v>243</v>
      </c>
      <c r="B24" s="7"/>
      <c r="C24" s="7">
        <v>30000</v>
      </c>
      <c r="D24" s="11">
        <f t="shared" si="0"/>
        <v>-28792.749999999989</v>
      </c>
      <c r="E24" s="7" t="s">
        <v>164</v>
      </c>
    </row>
    <row r="25" spans="1:5" ht="21.95" customHeight="1" x14ac:dyDescent="0.2">
      <c r="A25" s="8" t="s">
        <v>261</v>
      </c>
      <c r="B25" s="7">
        <v>107.81</v>
      </c>
      <c r="C25" s="7"/>
      <c r="D25" s="11">
        <f t="shared" si="0"/>
        <v>-28684.939999999988</v>
      </c>
      <c r="E25" s="7" t="s">
        <v>46</v>
      </c>
    </row>
    <row r="26" spans="1:5" ht="21.95" customHeight="1" x14ac:dyDescent="0.2">
      <c r="A26" s="8" t="s">
        <v>235</v>
      </c>
      <c r="B26" s="7"/>
      <c r="C26" s="7">
        <v>17635.62</v>
      </c>
      <c r="D26" s="11">
        <f t="shared" si="0"/>
        <v>-46320.559999999983</v>
      </c>
      <c r="E26" s="7" t="s">
        <v>244</v>
      </c>
    </row>
    <row r="27" spans="1:5" ht="21.95" customHeight="1" x14ac:dyDescent="0.2">
      <c r="A27" s="8" t="s">
        <v>230</v>
      </c>
      <c r="B27" s="7"/>
      <c r="C27" s="7">
        <v>234.6</v>
      </c>
      <c r="D27" s="11">
        <f t="shared" si="0"/>
        <v>-46555.159999999982</v>
      </c>
      <c r="E27" s="7" t="s">
        <v>238</v>
      </c>
    </row>
    <row r="28" spans="1:5" ht="21.95" customHeight="1" x14ac:dyDescent="0.2">
      <c r="A28" s="8" t="s">
        <v>230</v>
      </c>
      <c r="B28" s="7"/>
      <c r="C28" s="7">
        <v>741.16</v>
      </c>
      <c r="D28" s="11">
        <f t="shared" si="0"/>
        <v>-47296.319999999985</v>
      </c>
      <c r="E28" s="7" t="s">
        <v>239</v>
      </c>
    </row>
    <row r="29" spans="1:5" ht="21.95" customHeight="1" x14ac:dyDescent="0.2">
      <c r="A29" s="8" t="s">
        <v>230</v>
      </c>
      <c r="B29" s="7"/>
      <c r="C29" s="7">
        <v>870</v>
      </c>
      <c r="D29" s="11">
        <f t="shared" si="0"/>
        <v>-48166.319999999985</v>
      </c>
      <c r="E29" s="7" t="s">
        <v>214</v>
      </c>
    </row>
    <row r="30" spans="1:5" ht="21.95" customHeight="1" x14ac:dyDescent="0.2">
      <c r="A30" s="8" t="s">
        <v>227</v>
      </c>
      <c r="B30" s="7"/>
      <c r="C30" s="7">
        <v>300</v>
      </c>
      <c r="D30" s="11">
        <f t="shared" si="0"/>
        <v>-48466.319999999985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1">
        <f t="shared" si="0"/>
        <v>-47795.069999999985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1">
        <f t="shared" si="0"/>
        <v>-45273.369999999988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1">
        <f t="shared" si="0"/>
        <v>-47702.969999999987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D10" sqref="D1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282</v>
      </c>
      <c r="B3" s="14"/>
      <c r="C3" s="14"/>
      <c r="D3" s="11">
        <v>24848.959999999999</v>
      </c>
      <c r="E3" s="15"/>
    </row>
    <row r="4" spans="1:5" ht="21.95" customHeight="1" x14ac:dyDescent="0.2">
      <c r="A4" s="8" t="s">
        <v>278</v>
      </c>
      <c r="B4" s="7"/>
      <c r="C4" s="7">
        <v>12.89</v>
      </c>
      <c r="D4" s="11">
        <f t="shared" ref="D4:D10" si="0">D3-C4+B4</f>
        <v>24836.07</v>
      </c>
      <c r="E4" s="7" t="s">
        <v>283</v>
      </c>
    </row>
    <row r="5" spans="1:5" ht="21.95" customHeight="1" x14ac:dyDescent="0.2">
      <c r="A5" s="8" t="s">
        <v>278</v>
      </c>
      <c r="B5" s="7">
        <v>12700</v>
      </c>
      <c r="C5" s="7"/>
      <c r="D5" s="11">
        <f t="shared" si="0"/>
        <v>37536.07</v>
      </c>
      <c r="E5" s="7" t="s">
        <v>164</v>
      </c>
    </row>
    <row r="6" spans="1:5" ht="21.95" customHeight="1" x14ac:dyDescent="0.2">
      <c r="A6" s="8" t="s">
        <v>278</v>
      </c>
      <c r="B6" s="7">
        <v>1900</v>
      </c>
      <c r="C6" s="7"/>
      <c r="D6" s="11">
        <f t="shared" si="0"/>
        <v>39436.07</v>
      </c>
      <c r="E6" s="7" t="s">
        <v>274</v>
      </c>
    </row>
    <row r="7" spans="1:5" ht="21.95" customHeight="1" x14ac:dyDescent="0.2">
      <c r="A7" s="8" t="s">
        <v>278</v>
      </c>
      <c r="B7" s="7"/>
      <c r="C7" s="7">
        <v>9750</v>
      </c>
      <c r="D7" s="11">
        <f t="shared" si="0"/>
        <v>29686.07</v>
      </c>
      <c r="E7" s="7" t="s">
        <v>284</v>
      </c>
    </row>
    <row r="8" spans="1:5" ht="21.95" customHeight="1" x14ac:dyDescent="0.2">
      <c r="A8" s="8" t="s">
        <v>278</v>
      </c>
      <c r="B8" s="7"/>
      <c r="C8" s="7">
        <v>20471</v>
      </c>
      <c r="D8" s="11">
        <f t="shared" si="0"/>
        <v>9215.07</v>
      </c>
      <c r="E8" s="7" t="s">
        <v>285</v>
      </c>
    </row>
    <row r="9" spans="1:5" ht="21.95" customHeight="1" x14ac:dyDescent="0.2">
      <c r="A9" s="8" t="s">
        <v>276</v>
      </c>
      <c r="B9" s="7">
        <v>20000</v>
      </c>
      <c r="C9" s="7"/>
      <c r="D9" s="11">
        <f t="shared" si="0"/>
        <v>29215.07</v>
      </c>
      <c r="E9" s="7" t="s">
        <v>279</v>
      </c>
    </row>
    <row r="10" spans="1:5" ht="21.95" customHeight="1" x14ac:dyDescent="0.2">
      <c r="A10" s="8" t="s">
        <v>276</v>
      </c>
      <c r="B10" s="7"/>
      <c r="C10" s="7">
        <v>12700</v>
      </c>
      <c r="D10" s="11">
        <f t="shared" si="0"/>
        <v>16515.07</v>
      </c>
      <c r="E10" s="7" t="s">
        <v>164</v>
      </c>
    </row>
    <row r="11" spans="1:5" ht="21.95" customHeight="1" x14ac:dyDescent="0.2">
      <c r="A11" s="8"/>
      <c r="B11" s="7"/>
      <c r="C11" s="7">
        <v>3999</v>
      </c>
      <c r="D11" s="11">
        <f t="shared" ref="D11:D33" si="1">D10-C11+B11</f>
        <v>12516.07</v>
      </c>
      <c r="E11" s="7" t="s">
        <v>164</v>
      </c>
    </row>
    <row r="12" spans="1:5" ht="21.95" customHeight="1" x14ac:dyDescent="0.2">
      <c r="A12" s="8" t="s">
        <v>276</v>
      </c>
      <c r="B12" s="15"/>
      <c r="C12" s="15">
        <v>630.63</v>
      </c>
      <c r="D12" s="11">
        <f t="shared" si="1"/>
        <v>11885.44</v>
      </c>
      <c r="E12" s="15" t="s">
        <v>260</v>
      </c>
    </row>
    <row r="13" spans="1:5" ht="21.95" customHeight="1" x14ac:dyDescent="0.2">
      <c r="A13" s="8" t="s">
        <v>276</v>
      </c>
      <c r="B13" s="15"/>
      <c r="C13" s="16">
        <v>380</v>
      </c>
      <c r="D13" s="11">
        <f t="shared" si="1"/>
        <v>11505.44</v>
      </c>
      <c r="E13" s="15" t="s">
        <v>130</v>
      </c>
    </row>
    <row r="14" spans="1:5" ht="21.95" customHeight="1" x14ac:dyDescent="0.2">
      <c r="A14" s="8" t="s">
        <v>276</v>
      </c>
      <c r="B14" s="7"/>
      <c r="C14" s="7">
        <v>2470.34</v>
      </c>
      <c r="D14" s="11">
        <f t="shared" si="1"/>
        <v>9035.1</v>
      </c>
      <c r="E14" s="7" t="s">
        <v>18</v>
      </c>
    </row>
    <row r="15" spans="1:5" ht="21.95" customHeight="1" x14ac:dyDescent="0.2">
      <c r="A15" s="8" t="s">
        <v>273</v>
      </c>
      <c r="B15" s="7"/>
      <c r="C15" s="7">
        <v>3999</v>
      </c>
      <c r="D15" s="11">
        <f t="shared" si="1"/>
        <v>5036.1000000000004</v>
      </c>
      <c r="E15" s="7" t="s">
        <v>164</v>
      </c>
    </row>
    <row r="16" spans="1:5" ht="21.95" customHeight="1" x14ac:dyDescent="0.2">
      <c r="A16" s="8" t="s">
        <v>273</v>
      </c>
      <c r="B16" s="7"/>
      <c r="C16" s="7">
        <v>50</v>
      </c>
      <c r="D16" s="11">
        <f t="shared" si="1"/>
        <v>4986.1000000000004</v>
      </c>
      <c r="E16" s="7" t="s">
        <v>270</v>
      </c>
    </row>
    <row r="17" spans="1:5" ht="21.95" customHeight="1" x14ac:dyDescent="0.2">
      <c r="A17" s="8" t="s">
        <v>273</v>
      </c>
      <c r="B17" s="7"/>
      <c r="C17" s="7">
        <v>2900</v>
      </c>
      <c r="D17" s="11">
        <f t="shared" si="1"/>
        <v>2086.1000000000004</v>
      </c>
      <c r="E17" s="7" t="s">
        <v>271</v>
      </c>
    </row>
    <row r="18" spans="1:5" ht="21.95" customHeight="1" x14ac:dyDescent="0.2">
      <c r="A18" s="8" t="s">
        <v>268</v>
      </c>
      <c r="B18" s="7"/>
      <c r="C18" s="7">
        <v>725</v>
      </c>
      <c r="D18" s="11">
        <f t="shared" si="1"/>
        <v>1361.1000000000004</v>
      </c>
      <c r="E18" s="7" t="s">
        <v>226</v>
      </c>
    </row>
    <row r="19" spans="1:5" ht="21.95" customHeight="1" x14ac:dyDescent="0.2">
      <c r="A19" s="8" t="s">
        <v>258</v>
      </c>
      <c r="B19" s="7">
        <v>186.23</v>
      </c>
      <c r="C19" s="7"/>
      <c r="D19" s="11">
        <f t="shared" si="1"/>
        <v>1547.3300000000004</v>
      </c>
      <c r="E19" s="7" t="s">
        <v>211</v>
      </c>
    </row>
    <row r="20" spans="1:5" ht="21.95" customHeight="1" x14ac:dyDescent="0.2">
      <c r="A20" s="8" t="s">
        <v>275</v>
      </c>
      <c r="B20" s="7"/>
      <c r="C20" s="7">
        <v>186.23</v>
      </c>
      <c r="D20" s="11">
        <f t="shared" si="1"/>
        <v>1361.1000000000004</v>
      </c>
      <c r="E20" s="7" t="s">
        <v>264</v>
      </c>
    </row>
    <row r="21" spans="1:5" ht="21.95" customHeight="1" x14ac:dyDescent="0.2">
      <c r="A21" s="8" t="s">
        <v>251</v>
      </c>
      <c r="B21" s="7">
        <v>63.02</v>
      </c>
      <c r="C21" s="7"/>
      <c r="D21" s="11">
        <f t="shared" si="1"/>
        <v>1424.1200000000003</v>
      </c>
      <c r="E21" s="7" t="s">
        <v>43</v>
      </c>
    </row>
    <row r="22" spans="1:5" ht="21.95" customHeight="1" x14ac:dyDescent="0.2">
      <c r="A22" s="8" t="s">
        <v>246</v>
      </c>
      <c r="B22" s="7"/>
      <c r="C22" s="7">
        <v>683.73</v>
      </c>
      <c r="D22" s="11">
        <f t="shared" si="1"/>
        <v>740.39000000000033</v>
      </c>
      <c r="E22" s="7" t="s">
        <v>200</v>
      </c>
    </row>
    <row r="23" spans="1:5" ht="21.95" customHeight="1" x14ac:dyDescent="0.2">
      <c r="A23" s="8" t="s">
        <v>246</v>
      </c>
      <c r="B23" s="7"/>
      <c r="C23" s="7">
        <v>562.14</v>
      </c>
      <c r="D23" s="11">
        <f t="shared" si="1"/>
        <v>178.25000000000034</v>
      </c>
      <c r="E23" s="7" t="s">
        <v>252</v>
      </c>
    </row>
    <row r="24" spans="1:5" ht="21.95" customHeight="1" x14ac:dyDescent="0.2">
      <c r="A24" s="8" t="s">
        <v>243</v>
      </c>
      <c r="B24" s="7"/>
      <c r="C24" s="7">
        <v>30000</v>
      </c>
      <c r="D24" s="11">
        <f t="shared" si="1"/>
        <v>-29821.75</v>
      </c>
      <c r="E24" s="7" t="s">
        <v>164</v>
      </c>
    </row>
    <row r="25" spans="1:5" ht="21.95" customHeight="1" x14ac:dyDescent="0.2">
      <c r="A25" s="8" t="s">
        <v>261</v>
      </c>
      <c r="B25" s="7">
        <v>107.81</v>
      </c>
      <c r="C25" s="7"/>
      <c r="D25" s="11">
        <f t="shared" si="1"/>
        <v>-29713.94</v>
      </c>
      <c r="E25" s="7" t="s">
        <v>46</v>
      </c>
    </row>
    <row r="26" spans="1:5" ht="21.95" customHeight="1" x14ac:dyDescent="0.2">
      <c r="A26" s="8" t="s">
        <v>235</v>
      </c>
      <c r="B26" s="7"/>
      <c r="C26" s="7">
        <v>17635.62</v>
      </c>
      <c r="D26" s="11">
        <f t="shared" si="1"/>
        <v>-47349.56</v>
      </c>
      <c r="E26" s="7" t="s">
        <v>244</v>
      </c>
    </row>
    <row r="27" spans="1:5" ht="21.95" customHeight="1" x14ac:dyDescent="0.2">
      <c r="A27" s="8" t="s">
        <v>230</v>
      </c>
      <c r="B27" s="7"/>
      <c r="C27" s="7">
        <v>234.6</v>
      </c>
      <c r="D27" s="11">
        <f t="shared" si="1"/>
        <v>-47584.159999999996</v>
      </c>
      <c r="E27" s="7" t="s">
        <v>238</v>
      </c>
    </row>
    <row r="28" spans="1:5" ht="21.95" customHeight="1" x14ac:dyDescent="0.2">
      <c r="A28" s="8" t="s">
        <v>230</v>
      </c>
      <c r="B28" s="7"/>
      <c r="C28" s="7">
        <v>741.16</v>
      </c>
      <c r="D28" s="11">
        <f t="shared" si="1"/>
        <v>-48325.32</v>
      </c>
      <c r="E28" s="7" t="s">
        <v>239</v>
      </c>
    </row>
    <row r="29" spans="1:5" ht="21.95" customHeight="1" x14ac:dyDescent="0.2">
      <c r="A29" s="8" t="s">
        <v>230</v>
      </c>
      <c r="B29" s="7"/>
      <c r="C29" s="7">
        <v>870</v>
      </c>
      <c r="D29" s="11">
        <f t="shared" si="1"/>
        <v>-49195.32</v>
      </c>
      <c r="E29" s="7" t="s">
        <v>214</v>
      </c>
    </row>
    <row r="30" spans="1:5" ht="21.95" customHeight="1" x14ac:dyDescent="0.2">
      <c r="A30" s="8" t="s">
        <v>227</v>
      </c>
      <c r="B30" s="7"/>
      <c r="C30" s="7">
        <v>300</v>
      </c>
      <c r="D30" s="11">
        <f t="shared" si="1"/>
        <v>-49495.32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1">
        <f t="shared" si="1"/>
        <v>-48824.07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1">
        <f t="shared" si="1"/>
        <v>-46302.37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1">
        <f t="shared" si="1"/>
        <v>-48731.97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topLeftCell="A22" zoomScaleNormal="100" zoomScaleSheetLayoutView="100" workbookViewId="0">
      <selection activeCell="E8" sqref="E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286</v>
      </c>
      <c r="B3" s="14"/>
      <c r="C3" s="14"/>
      <c r="D3" s="11">
        <v>19902.97</v>
      </c>
      <c r="E3" s="15"/>
    </row>
    <row r="4" spans="1:5" ht="21.95" customHeight="1" x14ac:dyDescent="0.2">
      <c r="A4" s="8" t="s">
        <v>282</v>
      </c>
      <c r="B4" s="7">
        <v>5000</v>
      </c>
      <c r="C4" s="7"/>
      <c r="D4" s="11">
        <f t="shared" ref="D4:D33" si="0">D3-C4+B4</f>
        <v>24902.97</v>
      </c>
      <c r="E4" s="7" t="s">
        <v>274</v>
      </c>
    </row>
    <row r="5" spans="1:5" ht="21.95" customHeight="1" x14ac:dyDescent="0.2">
      <c r="A5" s="8" t="s">
        <v>282</v>
      </c>
      <c r="B5" s="7"/>
      <c r="C5" s="7">
        <v>54.01</v>
      </c>
      <c r="D5" s="11">
        <f t="shared" si="0"/>
        <v>24848.960000000003</v>
      </c>
      <c r="E5" s="7" t="s">
        <v>287</v>
      </c>
    </row>
    <row r="6" spans="1:5" ht="21.95" customHeight="1" x14ac:dyDescent="0.2">
      <c r="A6" s="8" t="s">
        <v>278</v>
      </c>
      <c r="B6" s="7">
        <v>12700</v>
      </c>
      <c r="C6" s="7"/>
      <c r="D6" s="11">
        <f t="shared" si="0"/>
        <v>37548.960000000006</v>
      </c>
      <c r="E6" s="7" t="s">
        <v>164</v>
      </c>
    </row>
    <row r="7" spans="1:5" ht="21.95" customHeight="1" x14ac:dyDescent="0.2">
      <c r="A7" s="8" t="s">
        <v>278</v>
      </c>
      <c r="B7" s="7">
        <v>1900</v>
      </c>
      <c r="C7" s="7"/>
      <c r="D7" s="11">
        <f t="shared" si="0"/>
        <v>39448.960000000006</v>
      </c>
      <c r="E7" s="7" t="s">
        <v>274</v>
      </c>
    </row>
    <row r="8" spans="1:5" ht="21.95" customHeight="1" x14ac:dyDescent="0.2">
      <c r="A8" s="8" t="s">
        <v>278</v>
      </c>
      <c r="B8" s="7"/>
      <c r="C8" s="7">
        <v>9750</v>
      </c>
      <c r="D8" s="11">
        <f t="shared" si="0"/>
        <v>29698.960000000006</v>
      </c>
      <c r="E8" s="7" t="s">
        <v>284</v>
      </c>
    </row>
    <row r="9" spans="1:5" ht="21.95" customHeight="1" x14ac:dyDescent="0.2">
      <c r="A9" s="8" t="s">
        <v>278</v>
      </c>
      <c r="B9" s="7"/>
      <c r="C9" s="7">
        <v>20000</v>
      </c>
      <c r="D9" s="11">
        <f t="shared" si="0"/>
        <v>9698.9600000000064</v>
      </c>
      <c r="E9" s="7" t="s">
        <v>285</v>
      </c>
    </row>
    <row r="10" spans="1:5" ht="21.95" customHeight="1" x14ac:dyDescent="0.2">
      <c r="A10" s="8" t="s">
        <v>278</v>
      </c>
      <c r="B10" s="15"/>
      <c r="C10" s="15">
        <v>630.63</v>
      </c>
      <c r="D10" s="11">
        <f t="shared" si="0"/>
        <v>9068.3300000000072</v>
      </c>
      <c r="E10" s="15" t="s">
        <v>260</v>
      </c>
    </row>
    <row r="11" spans="1:5" ht="21.95" customHeight="1" x14ac:dyDescent="0.2">
      <c r="A11" s="8" t="s">
        <v>278</v>
      </c>
      <c r="B11" s="15"/>
      <c r="C11" s="16">
        <v>380</v>
      </c>
      <c r="D11" s="11">
        <f t="shared" si="0"/>
        <v>8688.3300000000072</v>
      </c>
      <c r="E11" s="15" t="s">
        <v>130</v>
      </c>
    </row>
    <row r="12" spans="1:5" ht="21.95" customHeight="1" x14ac:dyDescent="0.2">
      <c r="A12" s="8" t="s">
        <v>278</v>
      </c>
      <c r="B12" s="7"/>
      <c r="C12" s="7">
        <v>2470.34</v>
      </c>
      <c r="D12" s="11">
        <f t="shared" si="0"/>
        <v>6217.9900000000071</v>
      </c>
      <c r="E12" s="7" t="s">
        <v>18</v>
      </c>
    </row>
    <row r="13" spans="1:5" ht="21.95" customHeight="1" x14ac:dyDescent="0.2">
      <c r="A13" s="8" t="s">
        <v>276</v>
      </c>
      <c r="B13" s="7"/>
      <c r="C13" s="7">
        <v>3999</v>
      </c>
      <c r="D13" s="11">
        <f t="shared" si="0"/>
        <v>2218.9900000000071</v>
      </c>
      <c r="E13" s="7" t="s">
        <v>164</v>
      </c>
    </row>
    <row r="14" spans="1:5" ht="21.95" customHeight="1" x14ac:dyDescent="0.2">
      <c r="A14" s="8" t="s">
        <v>276</v>
      </c>
      <c r="B14" s="7">
        <v>20000</v>
      </c>
      <c r="C14" s="7"/>
      <c r="D14" s="11">
        <f t="shared" si="0"/>
        <v>22218.990000000005</v>
      </c>
      <c r="E14" s="7" t="s">
        <v>279</v>
      </c>
    </row>
    <row r="15" spans="1:5" ht="21.95" customHeight="1" x14ac:dyDescent="0.2">
      <c r="A15" s="8" t="s">
        <v>276</v>
      </c>
      <c r="B15" s="7"/>
      <c r="C15" s="7">
        <v>12700</v>
      </c>
      <c r="D15" s="11">
        <f t="shared" si="0"/>
        <v>9518.9900000000052</v>
      </c>
      <c r="E15" s="7" t="s">
        <v>164</v>
      </c>
    </row>
    <row r="16" spans="1:5" ht="21.95" customHeight="1" x14ac:dyDescent="0.2">
      <c r="A16" s="8" t="s">
        <v>273</v>
      </c>
      <c r="B16" s="7"/>
      <c r="C16" s="7">
        <v>50</v>
      </c>
      <c r="D16" s="11">
        <f t="shared" si="0"/>
        <v>9468.9900000000052</v>
      </c>
      <c r="E16" s="7" t="s">
        <v>270</v>
      </c>
    </row>
    <row r="17" spans="1:5" ht="21.95" customHeight="1" x14ac:dyDescent="0.2">
      <c r="A17" s="8" t="s">
        <v>273</v>
      </c>
      <c r="B17" s="7"/>
      <c r="C17" s="7">
        <v>2900</v>
      </c>
      <c r="D17" s="11">
        <f t="shared" si="0"/>
        <v>6568.9900000000052</v>
      </c>
      <c r="E17" s="7" t="s">
        <v>271</v>
      </c>
    </row>
    <row r="18" spans="1:5" ht="21.95" customHeight="1" x14ac:dyDescent="0.2">
      <c r="A18" s="8" t="s">
        <v>268</v>
      </c>
      <c r="B18" s="7"/>
      <c r="C18" s="7">
        <v>725</v>
      </c>
      <c r="D18" s="11">
        <f t="shared" si="0"/>
        <v>5843.9900000000052</v>
      </c>
      <c r="E18" s="7" t="s">
        <v>226</v>
      </c>
    </row>
    <row r="19" spans="1:5" ht="21.95" customHeight="1" x14ac:dyDescent="0.2">
      <c r="A19" s="8" t="s">
        <v>258</v>
      </c>
      <c r="B19" s="7">
        <v>186.23</v>
      </c>
      <c r="C19" s="7"/>
      <c r="D19" s="11">
        <f t="shared" si="0"/>
        <v>6030.2200000000048</v>
      </c>
      <c r="E19" s="7" t="s">
        <v>211</v>
      </c>
    </row>
    <row r="20" spans="1:5" ht="21.95" customHeight="1" x14ac:dyDescent="0.2">
      <c r="A20" s="8" t="s">
        <v>275</v>
      </c>
      <c r="B20" s="7"/>
      <c r="C20" s="7">
        <v>186.23</v>
      </c>
      <c r="D20" s="11">
        <f t="shared" si="0"/>
        <v>5843.9900000000052</v>
      </c>
      <c r="E20" s="7" t="s">
        <v>264</v>
      </c>
    </row>
    <row r="21" spans="1:5" ht="21.95" customHeight="1" x14ac:dyDescent="0.2">
      <c r="A21" s="8" t="s">
        <v>251</v>
      </c>
      <c r="B21" s="7">
        <v>63.02</v>
      </c>
      <c r="C21" s="7"/>
      <c r="D21" s="11">
        <f t="shared" si="0"/>
        <v>5907.0100000000057</v>
      </c>
      <c r="E21" s="7" t="s">
        <v>43</v>
      </c>
    </row>
    <row r="22" spans="1:5" ht="21.95" customHeight="1" x14ac:dyDescent="0.2">
      <c r="A22" s="8" t="s">
        <v>246</v>
      </c>
      <c r="B22" s="7"/>
      <c r="C22" s="7">
        <v>683.73</v>
      </c>
      <c r="D22" s="11">
        <f t="shared" si="0"/>
        <v>5223.2800000000061</v>
      </c>
      <c r="E22" s="7" t="s">
        <v>200</v>
      </c>
    </row>
    <row r="23" spans="1:5" ht="21.95" customHeight="1" x14ac:dyDescent="0.2">
      <c r="A23" s="8" t="s">
        <v>246</v>
      </c>
      <c r="B23" s="7"/>
      <c r="C23" s="7">
        <v>562.14</v>
      </c>
      <c r="D23" s="11">
        <f t="shared" si="0"/>
        <v>4661.1400000000058</v>
      </c>
      <c r="E23" s="7" t="s">
        <v>252</v>
      </c>
    </row>
    <row r="24" spans="1:5" ht="21.95" customHeight="1" x14ac:dyDescent="0.2">
      <c r="A24" s="8" t="s">
        <v>243</v>
      </c>
      <c r="B24" s="7"/>
      <c r="C24" s="7">
        <v>30000</v>
      </c>
      <c r="D24" s="11">
        <f t="shared" si="0"/>
        <v>-25338.859999999993</v>
      </c>
      <c r="E24" s="7" t="s">
        <v>164</v>
      </c>
    </row>
    <row r="25" spans="1:5" ht="21.95" customHeight="1" x14ac:dyDescent="0.2">
      <c r="A25" s="8" t="s">
        <v>261</v>
      </c>
      <c r="B25" s="7">
        <v>107.81</v>
      </c>
      <c r="C25" s="7"/>
      <c r="D25" s="11">
        <f t="shared" si="0"/>
        <v>-25231.049999999992</v>
      </c>
      <c r="E25" s="7" t="s">
        <v>46</v>
      </c>
    </row>
    <row r="26" spans="1:5" ht="21.95" customHeight="1" x14ac:dyDescent="0.2">
      <c r="A26" s="8" t="s">
        <v>235</v>
      </c>
      <c r="B26" s="7"/>
      <c r="C26" s="7">
        <v>17635.62</v>
      </c>
      <c r="D26" s="11">
        <f t="shared" si="0"/>
        <v>-42866.669999999991</v>
      </c>
      <c r="E26" s="7" t="s">
        <v>244</v>
      </c>
    </row>
    <row r="27" spans="1:5" ht="21.95" customHeight="1" x14ac:dyDescent="0.2">
      <c r="A27" s="8" t="s">
        <v>230</v>
      </c>
      <c r="B27" s="7"/>
      <c r="C27" s="7">
        <v>234.6</v>
      </c>
      <c r="D27" s="11">
        <f t="shared" si="0"/>
        <v>-43101.26999999999</v>
      </c>
      <c r="E27" s="7" t="s">
        <v>238</v>
      </c>
    </row>
    <row r="28" spans="1:5" ht="21.95" customHeight="1" x14ac:dyDescent="0.2">
      <c r="A28" s="8" t="s">
        <v>230</v>
      </c>
      <c r="B28" s="7"/>
      <c r="C28" s="7">
        <v>741.16</v>
      </c>
      <c r="D28" s="11">
        <f t="shared" si="0"/>
        <v>-43842.429999999993</v>
      </c>
      <c r="E28" s="7" t="s">
        <v>239</v>
      </c>
    </row>
    <row r="29" spans="1:5" ht="21.95" customHeight="1" x14ac:dyDescent="0.2">
      <c r="A29" s="8" t="s">
        <v>230</v>
      </c>
      <c r="B29" s="7"/>
      <c r="C29" s="7">
        <v>870</v>
      </c>
      <c r="D29" s="11">
        <f t="shared" si="0"/>
        <v>-44712.429999999993</v>
      </c>
      <c r="E29" s="7" t="s">
        <v>214</v>
      </c>
    </row>
    <row r="30" spans="1:5" ht="21.95" customHeight="1" x14ac:dyDescent="0.2">
      <c r="A30" s="8" t="s">
        <v>227</v>
      </c>
      <c r="B30" s="7"/>
      <c r="C30" s="7">
        <v>300</v>
      </c>
      <c r="D30" s="11">
        <f t="shared" si="0"/>
        <v>-45012.429999999993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1">
        <f t="shared" si="0"/>
        <v>-44341.179999999993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1">
        <f t="shared" si="0"/>
        <v>-41819.479999999996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1">
        <f t="shared" si="0"/>
        <v>-44249.079999999994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view="pageBreakPreview" zoomScaleNormal="100" zoomScaleSheetLayoutView="100" workbookViewId="0">
      <selection activeCell="D4" sqref="D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13" t="s">
        <v>288</v>
      </c>
      <c r="B3" s="14"/>
      <c r="C3" s="14"/>
      <c r="D3" s="11">
        <v>22241.64</v>
      </c>
      <c r="E3" s="15"/>
    </row>
    <row r="4" spans="1:5" ht="21.95" customHeight="1" x14ac:dyDescent="0.2">
      <c r="A4" s="8" t="s">
        <v>286</v>
      </c>
      <c r="B4" s="7"/>
      <c r="C4" s="7">
        <v>2338.67</v>
      </c>
      <c r="D4" s="11">
        <f t="shared" ref="D4:D26" si="0">D3-C4+B4</f>
        <v>19902.97</v>
      </c>
      <c r="E4" s="7" t="s">
        <v>289</v>
      </c>
    </row>
    <row r="5" spans="1:5" ht="21.95" customHeight="1" x14ac:dyDescent="0.2">
      <c r="A5" s="8" t="s">
        <v>282</v>
      </c>
      <c r="B5" s="7"/>
      <c r="C5" s="7">
        <v>2900</v>
      </c>
      <c r="D5" s="11">
        <f t="shared" si="0"/>
        <v>17002.97</v>
      </c>
      <c r="E5" s="7" t="s">
        <v>271</v>
      </c>
    </row>
    <row r="6" spans="1:5" ht="21.95" customHeight="1" x14ac:dyDescent="0.2">
      <c r="A6" s="8" t="s">
        <v>282</v>
      </c>
      <c r="B6" s="15"/>
      <c r="C6" s="15">
        <v>630.63</v>
      </c>
      <c r="D6" s="11">
        <f t="shared" si="0"/>
        <v>16372.340000000002</v>
      </c>
      <c r="E6" s="15" t="s">
        <v>260</v>
      </c>
    </row>
    <row r="7" spans="1:5" ht="21.95" customHeight="1" x14ac:dyDescent="0.2">
      <c r="A7" s="8" t="s">
        <v>282</v>
      </c>
      <c r="B7" s="15"/>
      <c r="C7" s="16">
        <v>380</v>
      </c>
      <c r="D7" s="11">
        <f t="shared" si="0"/>
        <v>15992.340000000002</v>
      </c>
      <c r="E7" s="15" t="s">
        <v>130</v>
      </c>
    </row>
    <row r="8" spans="1:5" ht="21.95" customHeight="1" x14ac:dyDescent="0.2">
      <c r="A8" s="8" t="s">
        <v>282</v>
      </c>
      <c r="B8" s="7"/>
      <c r="C8" s="7">
        <v>2470.34</v>
      </c>
      <c r="D8" s="11">
        <f t="shared" si="0"/>
        <v>13522.000000000002</v>
      </c>
      <c r="E8" s="7" t="s">
        <v>18</v>
      </c>
    </row>
    <row r="9" spans="1:5" ht="21.95" customHeight="1" x14ac:dyDescent="0.2">
      <c r="A9" s="8" t="s">
        <v>276</v>
      </c>
      <c r="B9" s="7"/>
      <c r="C9" s="7">
        <v>3999</v>
      </c>
      <c r="D9" s="11">
        <f t="shared" si="0"/>
        <v>9523.0000000000018</v>
      </c>
      <c r="E9" s="7" t="s">
        <v>164</v>
      </c>
    </row>
    <row r="10" spans="1:5" ht="21.95" customHeight="1" x14ac:dyDescent="0.2">
      <c r="A10" s="8" t="s">
        <v>273</v>
      </c>
      <c r="B10" s="7"/>
      <c r="C10" s="7">
        <v>50</v>
      </c>
      <c r="D10" s="11">
        <f t="shared" si="0"/>
        <v>9473.0000000000018</v>
      </c>
      <c r="E10" s="7" t="s">
        <v>270</v>
      </c>
    </row>
    <row r="11" spans="1:5" ht="21.95" customHeight="1" x14ac:dyDescent="0.2">
      <c r="A11" s="8" t="s">
        <v>268</v>
      </c>
      <c r="B11" s="7"/>
      <c r="C11" s="7">
        <v>725</v>
      </c>
      <c r="D11" s="11">
        <f t="shared" si="0"/>
        <v>8748.0000000000018</v>
      </c>
      <c r="E11" s="7" t="s">
        <v>226</v>
      </c>
    </row>
    <row r="12" spans="1:5" ht="21.95" customHeight="1" x14ac:dyDescent="0.2">
      <c r="A12" s="8" t="s">
        <v>258</v>
      </c>
      <c r="B12" s="7">
        <v>186.23</v>
      </c>
      <c r="C12" s="7"/>
      <c r="D12" s="11">
        <f t="shared" si="0"/>
        <v>8934.2300000000014</v>
      </c>
      <c r="E12" s="7" t="s">
        <v>211</v>
      </c>
    </row>
    <row r="13" spans="1:5" ht="21.95" customHeight="1" x14ac:dyDescent="0.2">
      <c r="A13" s="8" t="s">
        <v>275</v>
      </c>
      <c r="B13" s="7"/>
      <c r="C13" s="7">
        <v>186.23</v>
      </c>
      <c r="D13" s="11">
        <f t="shared" si="0"/>
        <v>8748.0000000000018</v>
      </c>
      <c r="E13" s="7" t="s">
        <v>264</v>
      </c>
    </row>
    <row r="14" spans="1:5" ht="21.95" customHeight="1" x14ac:dyDescent="0.2">
      <c r="A14" s="8" t="s">
        <v>251</v>
      </c>
      <c r="B14" s="7">
        <v>63.02</v>
      </c>
      <c r="C14" s="7"/>
      <c r="D14" s="11">
        <f t="shared" si="0"/>
        <v>8811.0200000000023</v>
      </c>
      <c r="E14" s="7" t="s">
        <v>43</v>
      </c>
    </row>
    <row r="15" spans="1:5" ht="21.95" customHeight="1" x14ac:dyDescent="0.2">
      <c r="A15" s="8" t="s">
        <v>246</v>
      </c>
      <c r="B15" s="7"/>
      <c r="C15" s="7">
        <v>683.73</v>
      </c>
      <c r="D15" s="11">
        <f t="shared" si="0"/>
        <v>8127.2900000000027</v>
      </c>
      <c r="E15" s="7" t="s">
        <v>200</v>
      </c>
    </row>
    <row r="16" spans="1:5" ht="21.95" customHeight="1" x14ac:dyDescent="0.2">
      <c r="A16" s="8" t="s">
        <v>246</v>
      </c>
      <c r="B16" s="7"/>
      <c r="C16" s="7">
        <v>562.14</v>
      </c>
      <c r="D16" s="11">
        <f t="shared" si="0"/>
        <v>7565.1500000000024</v>
      </c>
      <c r="E16" s="7" t="s">
        <v>252</v>
      </c>
    </row>
    <row r="17" spans="1:5" ht="21.95" customHeight="1" x14ac:dyDescent="0.2">
      <c r="A17" s="8" t="s">
        <v>243</v>
      </c>
      <c r="B17" s="7"/>
      <c r="C17" s="7">
        <v>30000</v>
      </c>
      <c r="D17" s="11">
        <f t="shared" si="0"/>
        <v>-22434.85</v>
      </c>
      <c r="E17" s="7" t="s">
        <v>164</v>
      </c>
    </row>
    <row r="18" spans="1:5" ht="21.95" customHeight="1" x14ac:dyDescent="0.2">
      <c r="A18" s="8" t="s">
        <v>261</v>
      </c>
      <c r="B18" s="7">
        <v>107.81</v>
      </c>
      <c r="C18" s="7"/>
      <c r="D18" s="11">
        <f t="shared" si="0"/>
        <v>-22327.039999999997</v>
      </c>
      <c r="E18" s="7" t="s">
        <v>46</v>
      </c>
    </row>
    <row r="19" spans="1:5" ht="21.95" customHeight="1" x14ac:dyDescent="0.2">
      <c r="A19" s="8" t="s">
        <v>235</v>
      </c>
      <c r="B19" s="7"/>
      <c r="C19" s="7">
        <v>17635.62</v>
      </c>
      <c r="D19" s="11">
        <f t="shared" si="0"/>
        <v>-39962.659999999996</v>
      </c>
      <c r="E19" s="7" t="s">
        <v>244</v>
      </c>
    </row>
    <row r="20" spans="1:5" ht="21.95" customHeight="1" x14ac:dyDescent="0.2">
      <c r="A20" s="8" t="s">
        <v>230</v>
      </c>
      <c r="B20" s="7"/>
      <c r="C20" s="7">
        <v>234.6</v>
      </c>
      <c r="D20" s="11">
        <f t="shared" si="0"/>
        <v>-40197.259999999995</v>
      </c>
      <c r="E20" s="7" t="s">
        <v>238</v>
      </c>
    </row>
    <row r="21" spans="1:5" ht="21.95" customHeight="1" x14ac:dyDescent="0.2">
      <c r="A21" s="8" t="s">
        <v>230</v>
      </c>
      <c r="B21" s="7"/>
      <c r="C21" s="7">
        <v>741.16</v>
      </c>
      <c r="D21" s="11">
        <f t="shared" si="0"/>
        <v>-40938.42</v>
      </c>
      <c r="E21" s="7" t="s">
        <v>239</v>
      </c>
    </row>
    <row r="22" spans="1:5" ht="21.95" customHeight="1" x14ac:dyDescent="0.2">
      <c r="A22" s="8" t="s">
        <v>230</v>
      </c>
      <c r="B22" s="7"/>
      <c r="C22" s="7">
        <v>870</v>
      </c>
      <c r="D22" s="11">
        <f t="shared" si="0"/>
        <v>-41808.42</v>
      </c>
      <c r="E22" s="7" t="s">
        <v>214</v>
      </c>
    </row>
    <row r="23" spans="1:5" ht="21.95" customHeight="1" x14ac:dyDescent="0.2">
      <c r="A23" s="8" t="s">
        <v>227</v>
      </c>
      <c r="B23" s="7"/>
      <c r="C23" s="7">
        <v>300</v>
      </c>
      <c r="D23" s="11">
        <f t="shared" si="0"/>
        <v>-42108.42</v>
      </c>
      <c r="E23" s="7" t="s">
        <v>245</v>
      </c>
    </row>
    <row r="24" spans="1:5" ht="21.95" customHeight="1" x14ac:dyDescent="0.2">
      <c r="A24" s="8" t="s">
        <v>227</v>
      </c>
      <c r="B24" s="7">
        <v>671.25</v>
      </c>
      <c r="C24" s="7"/>
      <c r="D24" s="11">
        <f t="shared" si="0"/>
        <v>-41437.17</v>
      </c>
      <c r="E24" s="7" t="s">
        <v>250</v>
      </c>
    </row>
    <row r="25" spans="1:5" ht="21.95" customHeight="1" x14ac:dyDescent="0.2">
      <c r="A25" s="8" t="s">
        <v>262</v>
      </c>
      <c r="B25" s="7">
        <v>2521.6999999999998</v>
      </c>
      <c r="C25" s="7"/>
      <c r="D25" s="11">
        <f t="shared" si="0"/>
        <v>-38915.47</v>
      </c>
      <c r="E25" s="7" t="s">
        <v>206</v>
      </c>
    </row>
    <row r="26" spans="1:5" ht="21.95" customHeight="1" x14ac:dyDescent="0.2">
      <c r="A26" s="8" t="s">
        <v>262</v>
      </c>
      <c r="B26" s="7"/>
      <c r="C26" s="7">
        <v>2429.6</v>
      </c>
      <c r="D26" s="11">
        <f t="shared" si="0"/>
        <v>-41345.07</v>
      </c>
      <c r="E26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D4" sqref="D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8" t="s">
        <v>290</v>
      </c>
      <c r="B3" s="14"/>
      <c r="C3" s="14"/>
      <c r="D3" s="11">
        <v>18207.78</v>
      </c>
      <c r="E3" s="15"/>
    </row>
    <row r="4" spans="1:5" ht="21.95" customHeight="1" x14ac:dyDescent="0.2">
      <c r="A4" s="13" t="s">
        <v>288</v>
      </c>
      <c r="B4" s="7">
        <v>3999</v>
      </c>
      <c r="C4" s="7"/>
      <c r="D4" s="11">
        <f t="shared" ref="D4" si="0">D3-C4+B4</f>
        <v>22206.78</v>
      </c>
      <c r="E4" s="7" t="s">
        <v>291</v>
      </c>
    </row>
    <row r="5" spans="1:5" ht="21.95" customHeight="1" x14ac:dyDescent="0.2">
      <c r="A5" s="13" t="s">
        <v>288</v>
      </c>
      <c r="B5" s="15">
        <v>10.65</v>
      </c>
      <c r="C5" s="7"/>
      <c r="D5" s="11">
        <f t="shared" ref="D5:D6" si="1">D4-C5+B5</f>
        <v>22217.43</v>
      </c>
      <c r="E5" s="15" t="s">
        <v>292</v>
      </c>
    </row>
    <row r="6" spans="1:5" ht="21.95" customHeight="1" x14ac:dyDescent="0.2">
      <c r="A6" s="13" t="s">
        <v>288</v>
      </c>
      <c r="B6" s="7">
        <v>24.21</v>
      </c>
      <c r="C6" s="7"/>
      <c r="D6" s="11">
        <f t="shared" si="1"/>
        <v>22241.64</v>
      </c>
      <c r="E6" s="15" t="s">
        <v>293</v>
      </c>
    </row>
    <row r="7" spans="1:5" ht="21.95" customHeight="1" x14ac:dyDescent="0.2">
      <c r="A7" s="8" t="s">
        <v>286</v>
      </c>
      <c r="B7" s="15"/>
      <c r="C7" s="15">
        <v>630.63</v>
      </c>
      <c r="D7" s="11">
        <f t="shared" ref="D7:D29" si="2">D6-C7+B7</f>
        <v>21611.01</v>
      </c>
      <c r="E7" s="15" t="s">
        <v>260</v>
      </c>
    </row>
    <row r="8" spans="1:5" ht="21.95" customHeight="1" x14ac:dyDescent="0.2">
      <c r="A8" s="8" t="s">
        <v>286</v>
      </c>
      <c r="B8" s="15"/>
      <c r="C8" s="16">
        <v>380</v>
      </c>
      <c r="D8" s="11">
        <f t="shared" si="2"/>
        <v>21231.01</v>
      </c>
      <c r="E8" s="15" t="s">
        <v>130</v>
      </c>
    </row>
    <row r="9" spans="1:5" ht="21.95" customHeight="1" x14ac:dyDescent="0.2">
      <c r="A9" s="8" t="s">
        <v>286</v>
      </c>
      <c r="B9" s="7"/>
      <c r="C9" s="7">
        <v>2225</v>
      </c>
      <c r="D9" s="11">
        <f t="shared" si="2"/>
        <v>19006.009999999998</v>
      </c>
      <c r="E9" s="7" t="s">
        <v>289</v>
      </c>
    </row>
    <row r="10" spans="1:5" ht="21.95" customHeight="1" x14ac:dyDescent="0.2">
      <c r="A10" s="8" t="s">
        <v>286</v>
      </c>
      <c r="B10" s="7"/>
      <c r="C10" s="7">
        <v>2900</v>
      </c>
      <c r="D10" s="11">
        <f t="shared" si="2"/>
        <v>16106.009999999998</v>
      </c>
      <c r="E10" s="7" t="s">
        <v>271</v>
      </c>
    </row>
    <row r="11" spans="1:5" ht="21.95" customHeight="1" x14ac:dyDescent="0.2">
      <c r="A11" s="8" t="s">
        <v>286</v>
      </c>
      <c r="B11" s="7">
        <v>456.26</v>
      </c>
      <c r="C11" s="7"/>
      <c r="D11" s="11">
        <f t="shared" si="2"/>
        <v>16562.269999999997</v>
      </c>
      <c r="E11" s="7" t="s">
        <v>294</v>
      </c>
    </row>
    <row r="12" spans="1:5" ht="21.95" customHeight="1" x14ac:dyDescent="0.2">
      <c r="A12" s="8" t="s">
        <v>286</v>
      </c>
      <c r="B12" s="7"/>
      <c r="C12" s="7">
        <v>2926.6</v>
      </c>
      <c r="D12" s="11">
        <f t="shared" si="2"/>
        <v>13635.669999999996</v>
      </c>
      <c r="E12" s="7" t="s">
        <v>18</v>
      </c>
    </row>
    <row r="13" spans="1:5" ht="21.95" customHeight="1" x14ac:dyDescent="0.2">
      <c r="A13" s="8" t="s">
        <v>273</v>
      </c>
      <c r="B13" s="7"/>
      <c r="C13" s="7">
        <v>50</v>
      </c>
      <c r="D13" s="11">
        <f t="shared" si="2"/>
        <v>13585.669999999996</v>
      </c>
      <c r="E13" s="7" t="s">
        <v>270</v>
      </c>
    </row>
    <row r="14" spans="1:5" ht="21.95" customHeight="1" x14ac:dyDescent="0.2">
      <c r="A14" s="8" t="s">
        <v>268</v>
      </c>
      <c r="B14" s="7"/>
      <c r="C14" s="7">
        <v>725</v>
      </c>
      <c r="D14" s="11">
        <f t="shared" si="2"/>
        <v>12860.669999999996</v>
      </c>
      <c r="E14" s="7" t="s">
        <v>226</v>
      </c>
    </row>
    <row r="15" spans="1:5" ht="21.95" customHeight="1" x14ac:dyDescent="0.2">
      <c r="A15" s="8" t="s">
        <v>258</v>
      </c>
      <c r="B15" s="7">
        <v>186.23</v>
      </c>
      <c r="C15" s="7"/>
      <c r="D15" s="11">
        <f t="shared" si="2"/>
        <v>13046.899999999996</v>
      </c>
      <c r="E15" s="7" t="s">
        <v>211</v>
      </c>
    </row>
    <row r="16" spans="1:5" ht="21.95" customHeight="1" x14ac:dyDescent="0.2">
      <c r="A16" s="8" t="s">
        <v>275</v>
      </c>
      <c r="B16" s="7"/>
      <c r="C16" s="7">
        <v>186.23</v>
      </c>
      <c r="D16" s="11">
        <f t="shared" si="2"/>
        <v>12860.669999999996</v>
      </c>
      <c r="E16" s="7" t="s">
        <v>264</v>
      </c>
    </row>
    <row r="17" spans="1:5" ht="21.95" customHeight="1" x14ac:dyDescent="0.2">
      <c r="A17" s="8" t="s">
        <v>251</v>
      </c>
      <c r="B17" s="7">
        <v>63.02</v>
      </c>
      <c r="C17" s="7"/>
      <c r="D17" s="11">
        <f t="shared" si="2"/>
        <v>12923.689999999997</v>
      </c>
      <c r="E17" s="7" t="s">
        <v>43</v>
      </c>
    </row>
    <row r="18" spans="1:5" ht="21.95" customHeight="1" x14ac:dyDescent="0.2">
      <c r="A18" s="8" t="s">
        <v>246</v>
      </c>
      <c r="B18" s="7"/>
      <c r="C18" s="7">
        <v>683.73</v>
      </c>
      <c r="D18" s="11">
        <f t="shared" si="2"/>
        <v>12239.959999999997</v>
      </c>
      <c r="E18" s="7" t="s">
        <v>200</v>
      </c>
    </row>
    <row r="19" spans="1:5" ht="21.95" customHeight="1" x14ac:dyDescent="0.2">
      <c r="A19" s="8" t="s">
        <v>246</v>
      </c>
      <c r="B19" s="7"/>
      <c r="C19" s="7">
        <v>562.14</v>
      </c>
      <c r="D19" s="11">
        <f t="shared" si="2"/>
        <v>11677.819999999998</v>
      </c>
      <c r="E19" s="7" t="s">
        <v>252</v>
      </c>
    </row>
    <row r="20" spans="1:5" ht="21.95" customHeight="1" x14ac:dyDescent="0.2">
      <c r="A20" s="8" t="s">
        <v>243</v>
      </c>
      <c r="B20" s="7"/>
      <c r="C20" s="7">
        <v>30000</v>
      </c>
      <c r="D20" s="11">
        <f t="shared" si="2"/>
        <v>-18322.18</v>
      </c>
      <c r="E20" s="7" t="s">
        <v>164</v>
      </c>
    </row>
    <row r="21" spans="1:5" ht="21.95" customHeight="1" x14ac:dyDescent="0.2">
      <c r="A21" s="8" t="s">
        <v>261</v>
      </c>
      <c r="B21" s="7">
        <v>107.81</v>
      </c>
      <c r="C21" s="7"/>
      <c r="D21" s="11">
        <f t="shared" si="2"/>
        <v>-18214.37</v>
      </c>
      <c r="E21" s="7" t="s">
        <v>46</v>
      </c>
    </row>
    <row r="22" spans="1:5" ht="21.95" customHeight="1" x14ac:dyDescent="0.2">
      <c r="A22" s="8" t="s">
        <v>235</v>
      </c>
      <c r="B22" s="7"/>
      <c r="C22" s="7">
        <v>17635.62</v>
      </c>
      <c r="D22" s="11">
        <f t="shared" si="2"/>
        <v>-35849.99</v>
      </c>
      <c r="E22" s="7" t="s">
        <v>244</v>
      </c>
    </row>
    <row r="23" spans="1:5" ht="21.95" customHeight="1" x14ac:dyDescent="0.2">
      <c r="A23" s="8" t="s">
        <v>230</v>
      </c>
      <c r="B23" s="7"/>
      <c r="C23" s="7">
        <v>234.6</v>
      </c>
      <c r="D23" s="11">
        <f t="shared" si="2"/>
        <v>-36084.589999999997</v>
      </c>
      <c r="E23" s="7" t="s">
        <v>238</v>
      </c>
    </row>
    <row r="24" spans="1:5" ht="21.95" customHeight="1" x14ac:dyDescent="0.2">
      <c r="A24" s="8" t="s">
        <v>230</v>
      </c>
      <c r="B24" s="7"/>
      <c r="C24" s="7">
        <v>741.16</v>
      </c>
      <c r="D24" s="11">
        <f t="shared" si="2"/>
        <v>-36825.75</v>
      </c>
      <c r="E24" s="7" t="s">
        <v>239</v>
      </c>
    </row>
    <row r="25" spans="1:5" ht="21.95" customHeight="1" x14ac:dyDescent="0.2">
      <c r="A25" s="8" t="s">
        <v>230</v>
      </c>
      <c r="B25" s="7"/>
      <c r="C25" s="7">
        <v>870</v>
      </c>
      <c r="D25" s="11">
        <f t="shared" si="2"/>
        <v>-37695.75</v>
      </c>
      <c r="E25" s="7" t="s">
        <v>214</v>
      </c>
    </row>
    <row r="26" spans="1:5" ht="21.95" customHeight="1" x14ac:dyDescent="0.2">
      <c r="A26" s="8" t="s">
        <v>227</v>
      </c>
      <c r="B26" s="7"/>
      <c r="C26" s="7">
        <v>300</v>
      </c>
      <c r="D26" s="11">
        <f t="shared" si="2"/>
        <v>-37995.75</v>
      </c>
      <c r="E26" s="7" t="s">
        <v>245</v>
      </c>
    </row>
    <row r="27" spans="1:5" ht="21.95" customHeight="1" x14ac:dyDescent="0.2">
      <c r="A27" s="8" t="s">
        <v>227</v>
      </c>
      <c r="B27" s="7">
        <v>671.25</v>
      </c>
      <c r="C27" s="7"/>
      <c r="D27" s="11">
        <f t="shared" si="2"/>
        <v>-37324.5</v>
      </c>
      <c r="E27" s="7" t="s">
        <v>250</v>
      </c>
    </row>
    <row r="28" spans="1:5" ht="21.95" customHeight="1" x14ac:dyDescent="0.2">
      <c r="A28" s="8" t="s">
        <v>262</v>
      </c>
      <c r="B28" s="7">
        <v>2521.6999999999998</v>
      </c>
      <c r="C28" s="7"/>
      <c r="D28" s="11">
        <f t="shared" si="2"/>
        <v>-34802.800000000003</v>
      </c>
      <c r="E28" s="7" t="s">
        <v>206</v>
      </c>
    </row>
    <row r="29" spans="1:5" ht="21.95" customHeight="1" x14ac:dyDescent="0.2">
      <c r="A29" s="8" t="s">
        <v>262</v>
      </c>
      <c r="B29" s="7"/>
      <c r="C29" s="7">
        <v>2429.6</v>
      </c>
      <c r="D29" s="11">
        <f t="shared" si="2"/>
        <v>-37232.400000000001</v>
      </c>
      <c r="E29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view="pageBreakPreview" zoomScaleNormal="100" zoomScaleSheetLayoutView="100" workbookViewId="0">
      <selection activeCell="D8" sqref="D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13" t="s">
        <v>295</v>
      </c>
      <c r="B3" s="14"/>
      <c r="C3" s="14"/>
      <c r="D3" s="11">
        <v>8072.28</v>
      </c>
      <c r="E3" s="15"/>
    </row>
    <row r="4" spans="1:5" ht="21.95" customHeight="1" x14ac:dyDescent="0.2">
      <c r="A4" s="13" t="s">
        <v>290</v>
      </c>
      <c r="B4" s="15">
        <v>10000</v>
      </c>
      <c r="C4" s="15"/>
      <c r="D4" s="11">
        <f>D3-C4+B4</f>
        <v>18072.28</v>
      </c>
      <c r="E4" s="15" t="s">
        <v>164</v>
      </c>
    </row>
    <row r="5" spans="1:5" ht="21.95" customHeight="1" x14ac:dyDescent="0.2">
      <c r="A5" s="8" t="s">
        <v>290</v>
      </c>
      <c r="B5" s="7">
        <v>135.5</v>
      </c>
      <c r="C5" s="7"/>
      <c r="D5" s="11">
        <f t="shared" ref="D5:D34" si="0">D4-C5+B5</f>
        <v>18207.78</v>
      </c>
      <c r="E5" s="7" t="s">
        <v>29</v>
      </c>
    </row>
    <row r="6" spans="1:5" ht="21.95" customHeight="1" x14ac:dyDescent="0.2">
      <c r="A6" s="13" t="s">
        <v>288</v>
      </c>
      <c r="B6" s="15">
        <v>10.65</v>
      </c>
      <c r="C6" s="7"/>
      <c r="D6" s="11">
        <f t="shared" si="0"/>
        <v>18218.43</v>
      </c>
      <c r="E6" s="15" t="s">
        <v>292</v>
      </c>
    </row>
    <row r="7" spans="1:5" ht="21.95" customHeight="1" x14ac:dyDescent="0.2">
      <c r="A7" s="13" t="s">
        <v>288</v>
      </c>
      <c r="B7" s="7">
        <v>24.21</v>
      </c>
      <c r="C7" s="7"/>
      <c r="D7" s="11">
        <f t="shared" si="0"/>
        <v>18242.64</v>
      </c>
      <c r="E7" s="15" t="s">
        <v>293</v>
      </c>
    </row>
    <row r="8" spans="1:5" ht="21.95" customHeight="1" x14ac:dyDescent="0.2">
      <c r="A8" s="13" t="s">
        <v>288</v>
      </c>
      <c r="B8" s="15"/>
      <c r="C8" s="15">
        <v>84.96</v>
      </c>
      <c r="D8" s="11">
        <f t="shared" si="0"/>
        <v>18157.68</v>
      </c>
      <c r="E8" s="15" t="s">
        <v>296</v>
      </c>
    </row>
    <row r="9" spans="1:5" ht="21.95" customHeight="1" x14ac:dyDescent="0.2">
      <c r="A9" s="13" t="s">
        <v>288</v>
      </c>
      <c r="B9" s="15"/>
      <c r="C9" s="15">
        <v>2356.59</v>
      </c>
      <c r="D9" s="11">
        <f t="shared" si="0"/>
        <v>15801.09</v>
      </c>
      <c r="E9" s="15" t="s">
        <v>18</v>
      </c>
    </row>
    <row r="10" spans="1:5" ht="21.95" customHeight="1" x14ac:dyDescent="0.2">
      <c r="A10" s="13" t="s">
        <v>288</v>
      </c>
      <c r="B10" s="15"/>
      <c r="C10" s="15">
        <v>630.63</v>
      </c>
      <c r="D10" s="11">
        <f t="shared" si="0"/>
        <v>15170.460000000001</v>
      </c>
      <c r="E10" s="15" t="s">
        <v>260</v>
      </c>
    </row>
    <row r="11" spans="1:5" ht="21.95" customHeight="1" x14ac:dyDescent="0.2">
      <c r="A11" s="13" t="s">
        <v>288</v>
      </c>
      <c r="B11" s="15"/>
      <c r="C11" s="16">
        <v>380</v>
      </c>
      <c r="D11" s="11">
        <f t="shared" si="0"/>
        <v>14790.460000000001</v>
      </c>
      <c r="E11" s="15" t="s">
        <v>130</v>
      </c>
    </row>
    <row r="12" spans="1:5" ht="21.95" customHeight="1" x14ac:dyDescent="0.2">
      <c r="A12" s="13" t="s">
        <v>288</v>
      </c>
      <c r="B12" s="15"/>
      <c r="C12" s="15">
        <v>18.14</v>
      </c>
      <c r="D12" s="11">
        <f t="shared" si="0"/>
        <v>14772.320000000002</v>
      </c>
      <c r="E12" s="15" t="s">
        <v>18</v>
      </c>
    </row>
    <row r="13" spans="1:5" ht="21.95" customHeight="1" x14ac:dyDescent="0.2">
      <c r="A13" s="13" t="s">
        <v>288</v>
      </c>
      <c r="B13" s="7"/>
      <c r="C13" s="7">
        <v>10.65</v>
      </c>
      <c r="D13" s="11">
        <f t="shared" si="0"/>
        <v>14761.670000000002</v>
      </c>
      <c r="E13" s="7" t="s">
        <v>18</v>
      </c>
    </row>
    <row r="14" spans="1:5" ht="21.95" customHeight="1" x14ac:dyDescent="0.2">
      <c r="A14" s="8" t="s">
        <v>288</v>
      </c>
      <c r="B14" s="7"/>
      <c r="C14" s="7">
        <v>2225</v>
      </c>
      <c r="D14" s="11">
        <f t="shared" si="0"/>
        <v>12536.670000000002</v>
      </c>
      <c r="E14" s="7" t="s">
        <v>289</v>
      </c>
    </row>
    <row r="15" spans="1:5" ht="21.95" customHeight="1" x14ac:dyDescent="0.2">
      <c r="A15" s="8" t="s">
        <v>288</v>
      </c>
      <c r="B15" s="7"/>
      <c r="C15" s="7">
        <v>2900</v>
      </c>
      <c r="D15" s="11">
        <f t="shared" si="0"/>
        <v>9636.6700000000019</v>
      </c>
      <c r="E15" s="7" t="s">
        <v>271</v>
      </c>
    </row>
    <row r="16" spans="1:5" ht="21.95" customHeight="1" x14ac:dyDescent="0.2">
      <c r="A16" s="8" t="s">
        <v>286</v>
      </c>
      <c r="B16" s="7">
        <v>456.26</v>
      </c>
      <c r="C16" s="7"/>
      <c r="D16" s="11">
        <f t="shared" si="0"/>
        <v>10092.930000000002</v>
      </c>
      <c r="E16" s="7" t="s">
        <v>294</v>
      </c>
    </row>
    <row r="17" spans="1:5" ht="21.95" customHeight="1" x14ac:dyDescent="0.2">
      <c r="A17" s="8" t="s">
        <v>286</v>
      </c>
      <c r="B17" s="7"/>
      <c r="C17" s="7">
        <v>456.26</v>
      </c>
      <c r="D17" s="11">
        <f t="shared" si="0"/>
        <v>9636.6700000000019</v>
      </c>
      <c r="E17" s="7" t="s">
        <v>18</v>
      </c>
    </row>
    <row r="18" spans="1:5" ht="21.95" customHeight="1" x14ac:dyDescent="0.2">
      <c r="A18" s="8" t="s">
        <v>273</v>
      </c>
      <c r="B18" s="7"/>
      <c r="C18" s="7">
        <v>50</v>
      </c>
      <c r="D18" s="11">
        <f t="shared" si="0"/>
        <v>9586.6700000000019</v>
      </c>
      <c r="E18" s="7" t="s">
        <v>270</v>
      </c>
    </row>
    <row r="19" spans="1:5" ht="21.95" customHeight="1" x14ac:dyDescent="0.2">
      <c r="A19" s="8" t="s">
        <v>268</v>
      </c>
      <c r="B19" s="7"/>
      <c r="C19" s="7">
        <v>725</v>
      </c>
      <c r="D19" s="11">
        <f t="shared" si="0"/>
        <v>8861.6700000000019</v>
      </c>
      <c r="E19" s="7" t="s">
        <v>226</v>
      </c>
    </row>
    <row r="20" spans="1:5" ht="21.95" customHeight="1" x14ac:dyDescent="0.2">
      <c r="A20" s="8" t="s">
        <v>258</v>
      </c>
      <c r="B20" s="7">
        <v>186.23</v>
      </c>
      <c r="C20" s="7"/>
      <c r="D20" s="11">
        <f t="shared" si="0"/>
        <v>9047.9000000000015</v>
      </c>
      <c r="E20" s="7" t="s">
        <v>211</v>
      </c>
    </row>
    <row r="21" spans="1:5" ht="21.95" customHeight="1" x14ac:dyDescent="0.2">
      <c r="A21" s="8" t="s">
        <v>275</v>
      </c>
      <c r="B21" s="7"/>
      <c r="C21" s="7">
        <v>186.23</v>
      </c>
      <c r="D21" s="11">
        <f t="shared" si="0"/>
        <v>8861.6700000000019</v>
      </c>
      <c r="E21" s="7" t="s">
        <v>264</v>
      </c>
    </row>
    <row r="22" spans="1:5" ht="21.95" customHeight="1" x14ac:dyDescent="0.2">
      <c r="A22" s="8" t="s">
        <v>251</v>
      </c>
      <c r="B22" s="7">
        <v>63.02</v>
      </c>
      <c r="C22" s="7"/>
      <c r="D22" s="11">
        <f t="shared" si="0"/>
        <v>8924.6900000000023</v>
      </c>
      <c r="E22" s="7" t="s">
        <v>43</v>
      </c>
    </row>
    <row r="23" spans="1:5" ht="21.95" customHeight="1" x14ac:dyDescent="0.2">
      <c r="A23" s="8" t="s">
        <v>246</v>
      </c>
      <c r="B23" s="7"/>
      <c r="C23" s="7">
        <v>683.73</v>
      </c>
      <c r="D23" s="11">
        <f t="shared" si="0"/>
        <v>8240.9600000000028</v>
      </c>
      <c r="E23" s="7" t="s">
        <v>200</v>
      </c>
    </row>
    <row r="24" spans="1:5" ht="21.95" customHeight="1" x14ac:dyDescent="0.2">
      <c r="A24" s="8" t="s">
        <v>246</v>
      </c>
      <c r="B24" s="7"/>
      <c r="C24" s="7">
        <v>562.14</v>
      </c>
      <c r="D24" s="11">
        <f t="shared" si="0"/>
        <v>7678.8200000000024</v>
      </c>
      <c r="E24" s="7" t="s">
        <v>252</v>
      </c>
    </row>
    <row r="25" spans="1:5" ht="21.95" customHeight="1" x14ac:dyDescent="0.2">
      <c r="A25" s="8" t="s">
        <v>243</v>
      </c>
      <c r="B25" s="7"/>
      <c r="C25" s="7">
        <v>30000</v>
      </c>
      <c r="D25" s="11">
        <f t="shared" si="0"/>
        <v>-22321.179999999997</v>
      </c>
      <c r="E25" s="7" t="s">
        <v>164</v>
      </c>
    </row>
    <row r="26" spans="1:5" ht="21.95" customHeight="1" x14ac:dyDescent="0.2">
      <c r="A26" s="8" t="s">
        <v>261</v>
      </c>
      <c r="B26" s="7">
        <v>107.81</v>
      </c>
      <c r="C26" s="7"/>
      <c r="D26" s="11">
        <f t="shared" si="0"/>
        <v>-22213.369999999995</v>
      </c>
      <c r="E26" s="7" t="s">
        <v>46</v>
      </c>
    </row>
    <row r="27" spans="1:5" ht="21.95" customHeight="1" x14ac:dyDescent="0.2">
      <c r="A27" s="8" t="s">
        <v>235</v>
      </c>
      <c r="B27" s="7"/>
      <c r="C27" s="7">
        <v>17635.62</v>
      </c>
      <c r="D27" s="11">
        <f t="shared" si="0"/>
        <v>-39848.989999999991</v>
      </c>
      <c r="E27" s="7" t="s">
        <v>244</v>
      </c>
    </row>
    <row r="28" spans="1:5" ht="21.95" customHeight="1" x14ac:dyDescent="0.2">
      <c r="A28" s="8" t="s">
        <v>230</v>
      </c>
      <c r="B28" s="7"/>
      <c r="C28" s="7">
        <v>234.6</v>
      </c>
      <c r="D28" s="11">
        <f t="shared" si="0"/>
        <v>-40083.589999999989</v>
      </c>
      <c r="E28" s="7" t="s">
        <v>238</v>
      </c>
    </row>
    <row r="29" spans="1:5" ht="21.95" customHeight="1" x14ac:dyDescent="0.2">
      <c r="A29" s="8" t="s">
        <v>230</v>
      </c>
      <c r="B29" s="7"/>
      <c r="C29" s="7">
        <v>741.16</v>
      </c>
      <c r="D29" s="11">
        <f t="shared" si="0"/>
        <v>-40824.749999999993</v>
      </c>
      <c r="E29" s="7" t="s">
        <v>239</v>
      </c>
    </row>
    <row r="30" spans="1:5" ht="21.95" customHeight="1" x14ac:dyDescent="0.2">
      <c r="A30" s="8" t="s">
        <v>230</v>
      </c>
      <c r="B30" s="7"/>
      <c r="C30" s="7">
        <v>870</v>
      </c>
      <c r="D30" s="11">
        <f t="shared" si="0"/>
        <v>-41694.749999999993</v>
      </c>
      <c r="E30" s="7" t="s">
        <v>214</v>
      </c>
    </row>
    <row r="31" spans="1:5" ht="21.95" customHeight="1" x14ac:dyDescent="0.2">
      <c r="A31" s="8" t="s">
        <v>227</v>
      </c>
      <c r="B31" s="7"/>
      <c r="C31" s="7">
        <v>300</v>
      </c>
      <c r="D31" s="11">
        <f t="shared" si="0"/>
        <v>-41994.749999999993</v>
      </c>
      <c r="E31" s="7" t="s">
        <v>245</v>
      </c>
    </row>
    <row r="32" spans="1:5" ht="21.95" customHeight="1" x14ac:dyDescent="0.2">
      <c r="A32" s="8" t="s">
        <v>227</v>
      </c>
      <c r="B32" s="7">
        <v>671.25</v>
      </c>
      <c r="C32" s="7"/>
      <c r="D32" s="11">
        <f t="shared" si="0"/>
        <v>-41323.499999999993</v>
      </c>
      <c r="E32" s="7" t="s">
        <v>250</v>
      </c>
    </row>
    <row r="33" spans="1:5" ht="21.95" customHeight="1" x14ac:dyDescent="0.2">
      <c r="A33" s="8" t="s">
        <v>262</v>
      </c>
      <c r="B33" s="7">
        <v>2521.6999999999998</v>
      </c>
      <c r="C33" s="7"/>
      <c r="D33" s="11">
        <f t="shared" si="0"/>
        <v>-38801.799999999996</v>
      </c>
      <c r="E33" s="7" t="s">
        <v>206</v>
      </c>
    </row>
    <row r="34" spans="1:5" ht="21.95" customHeight="1" x14ac:dyDescent="0.2">
      <c r="A34" s="8" t="s">
        <v>262</v>
      </c>
      <c r="B34" s="7"/>
      <c r="C34" s="7">
        <v>2429.6</v>
      </c>
      <c r="D34" s="11">
        <f t="shared" si="0"/>
        <v>-41231.399999999994</v>
      </c>
      <c r="E34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B5" sqref="B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1" t="s">
        <v>1</v>
      </c>
      <c r="B2" s="11" t="s">
        <v>3</v>
      </c>
      <c r="C2" s="11" t="s">
        <v>4</v>
      </c>
      <c r="D2" s="11" t="s">
        <v>5</v>
      </c>
      <c r="E2" s="12" t="s">
        <v>79</v>
      </c>
    </row>
    <row r="3" spans="1:5" ht="21.95" customHeight="1" x14ac:dyDescent="0.2">
      <c r="A3" s="13" t="s">
        <v>297</v>
      </c>
      <c r="B3" s="14"/>
      <c r="C3" s="14"/>
      <c r="D3" s="11">
        <v>8072.28</v>
      </c>
      <c r="E3" s="15"/>
    </row>
    <row r="4" spans="1:5" ht="21.95" customHeight="1" x14ac:dyDescent="0.2">
      <c r="A4" s="13" t="s">
        <v>290</v>
      </c>
      <c r="B4" s="15">
        <v>10000</v>
      </c>
      <c r="C4" s="15"/>
      <c r="D4" s="11">
        <f>D3-C4+B4</f>
        <v>18072.28</v>
      </c>
      <c r="E4" s="15" t="s">
        <v>164</v>
      </c>
    </row>
    <row r="5" spans="1:5" ht="21.95" customHeight="1" x14ac:dyDescent="0.2">
      <c r="A5" s="13" t="s">
        <v>290</v>
      </c>
      <c r="B5" s="15">
        <v>10.65</v>
      </c>
      <c r="C5" s="15"/>
      <c r="D5" s="11">
        <f t="shared" ref="D5:D33" si="0">D4-C5+B5</f>
        <v>18082.93</v>
      </c>
      <c r="E5" s="15" t="s">
        <v>292</v>
      </c>
    </row>
    <row r="6" spans="1:5" ht="21.95" customHeight="1" x14ac:dyDescent="0.2">
      <c r="A6" s="8" t="s">
        <v>290</v>
      </c>
      <c r="B6" s="7">
        <v>135.56</v>
      </c>
      <c r="C6" s="7"/>
      <c r="D6" s="11">
        <f t="shared" si="0"/>
        <v>18218.490000000002</v>
      </c>
      <c r="E6" s="7" t="s">
        <v>29</v>
      </c>
    </row>
    <row r="7" spans="1:5" ht="21.95" customHeight="1" x14ac:dyDescent="0.2">
      <c r="A7" s="13" t="s">
        <v>288</v>
      </c>
      <c r="B7" s="15"/>
      <c r="C7" s="15">
        <v>84.96</v>
      </c>
      <c r="D7" s="11">
        <f t="shared" si="0"/>
        <v>18133.530000000002</v>
      </c>
      <c r="E7" s="15" t="s">
        <v>296</v>
      </c>
    </row>
    <row r="8" spans="1:5" ht="21.95" customHeight="1" x14ac:dyDescent="0.2">
      <c r="A8" s="13" t="s">
        <v>288</v>
      </c>
      <c r="B8" s="15"/>
      <c r="C8" s="15">
        <v>2356.59</v>
      </c>
      <c r="D8" s="11">
        <f t="shared" si="0"/>
        <v>15776.940000000002</v>
      </c>
      <c r="E8" s="15" t="s">
        <v>18</v>
      </c>
    </row>
    <row r="9" spans="1:5" ht="21.95" customHeight="1" x14ac:dyDescent="0.2">
      <c r="A9" s="13" t="s">
        <v>288</v>
      </c>
      <c r="B9" s="15"/>
      <c r="C9" s="15">
        <v>630.63</v>
      </c>
      <c r="D9" s="11">
        <f t="shared" si="0"/>
        <v>15146.310000000003</v>
      </c>
      <c r="E9" s="15" t="s">
        <v>260</v>
      </c>
    </row>
    <row r="10" spans="1:5" ht="21.95" customHeight="1" x14ac:dyDescent="0.2">
      <c r="A10" s="13" t="s">
        <v>288</v>
      </c>
      <c r="B10" s="15"/>
      <c r="C10" s="16">
        <v>380</v>
      </c>
      <c r="D10" s="11">
        <f t="shared" si="0"/>
        <v>14766.310000000003</v>
      </c>
      <c r="E10" s="15" t="s">
        <v>130</v>
      </c>
    </row>
    <row r="11" spans="1:5" ht="21.95" customHeight="1" x14ac:dyDescent="0.2">
      <c r="A11" s="13" t="s">
        <v>288</v>
      </c>
      <c r="B11" s="15"/>
      <c r="C11" s="15">
        <v>18.14</v>
      </c>
      <c r="D11" s="11">
        <f t="shared" si="0"/>
        <v>14748.170000000004</v>
      </c>
      <c r="E11" s="15" t="s">
        <v>18</v>
      </c>
    </row>
    <row r="12" spans="1:5" ht="21.95" customHeight="1" x14ac:dyDescent="0.2">
      <c r="A12" s="13" t="s">
        <v>288</v>
      </c>
      <c r="B12" s="7"/>
      <c r="C12" s="7">
        <v>10.65</v>
      </c>
      <c r="D12" s="11">
        <f t="shared" si="0"/>
        <v>14737.520000000004</v>
      </c>
      <c r="E12" s="7" t="s">
        <v>18</v>
      </c>
    </row>
    <row r="13" spans="1:5" ht="21.95" customHeight="1" x14ac:dyDescent="0.2">
      <c r="A13" s="8" t="s">
        <v>288</v>
      </c>
      <c r="B13" s="7"/>
      <c r="C13" s="7">
        <v>2225</v>
      </c>
      <c r="D13" s="11">
        <f t="shared" si="0"/>
        <v>12512.520000000004</v>
      </c>
      <c r="E13" s="7" t="s">
        <v>289</v>
      </c>
    </row>
    <row r="14" spans="1:5" ht="21.95" customHeight="1" x14ac:dyDescent="0.2">
      <c r="A14" s="8" t="s">
        <v>288</v>
      </c>
      <c r="B14" s="7"/>
      <c r="C14" s="7">
        <v>2900</v>
      </c>
      <c r="D14" s="11">
        <f t="shared" si="0"/>
        <v>9612.5200000000041</v>
      </c>
      <c r="E14" s="7" t="s">
        <v>271</v>
      </c>
    </row>
    <row r="15" spans="1:5" ht="21.95" customHeight="1" x14ac:dyDescent="0.2">
      <c r="A15" s="8" t="s">
        <v>286</v>
      </c>
      <c r="B15" s="7">
        <v>456.26</v>
      </c>
      <c r="C15" s="7"/>
      <c r="D15" s="11">
        <f t="shared" si="0"/>
        <v>10068.780000000004</v>
      </c>
      <c r="E15" s="7" t="s">
        <v>294</v>
      </c>
    </row>
    <row r="16" spans="1:5" ht="21.95" customHeight="1" x14ac:dyDescent="0.2">
      <c r="A16" s="8" t="s">
        <v>286</v>
      </c>
      <c r="B16" s="7"/>
      <c r="C16" s="7">
        <v>456.26</v>
      </c>
      <c r="D16" s="11">
        <f t="shared" si="0"/>
        <v>9612.5200000000041</v>
      </c>
      <c r="E16" s="7" t="s">
        <v>18</v>
      </c>
    </row>
    <row r="17" spans="1:5" ht="21.95" customHeight="1" x14ac:dyDescent="0.2">
      <c r="A17" s="8" t="s">
        <v>273</v>
      </c>
      <c r="B17" s="7"/>
      <c r="C17" s="7">
        <v>50</v>
      </c>
      <c r="D17" s="11">
        <f t="shared" si="0"/>
        <v>9562.5200000000041</v>
      </c>
      <c r="E17" s="7" t="s">
        <v>270</v>
      </c>
    </row>
    <row r="18" spans="1:5" ht="21.95" customHeight="1" x14ac:dyDescent="0.2">
      <c r="A18" s="8" t="s">
        <v>268</v>
      </c>
      <c r="B18" s="7"/>
      <c r="C18" s="7">
        <v>725</v>
      </c>
      <c r="D18" s="11">
        <f t="shared" si="0"/>
        <v>8837.5200000000041</v>
      </c>
      <c r="E18" s="7" t="s">
        <v>226</v>
      </c>
    </row>
    <row r="19" spans="1:5" ht="21.95" customHeight="1" x14ac:dyDescent="0.2">
      <c r="A19" s="8" t="s">
        <v>258</v>
      </c>
      <c r="B19" s="7">
        <v>186.23</v>
      </c>
      <c r="C19" s="7"/>
      <c r="D19" s="11">
        <f t="shared" si="0"/>
        <v>9023.7500000000036</v>
      </c>
      <c r="E19" s="7" t="s">
        <v>211</v>
      </c>
    </row>
    <row r="20" spans="1:5" ht="21.95" customHeight="1" x14ac:dyDescent="0.2">
      <c r="A20" s="8" t="s">
        <v>275</v>
      </c>
      <c r="B20" s="7"/>
      <c r="C20" s="7">
        <v>186.23</v>
      </c>
      <c r="D20" s="11">
        <f t="shared" si="0"/>
        <v>8837.5200000000041</v>
      </c>
      <c r="E20" s="7" t="s">
        <v>264</v>
      </c>
    </row>
    <row r="21" spans="1:5" ht="21.95" customHeight="1" x14ac:dyDescent="0.2">
      <c r="A21" s="8" t="s">
        <v>251</v>
      </c>
      <c r="B21" s="7">
        <v>63.02</v>
      </c>
      <c r="C21" s="7"/>
      <c r="D21" s="11">
        <f t="shared" si="0"/>
        <v>8900.5400000000045</v>
      </c>
      <c r="E21" s="7" t="s">
        <v>43</v>
      </c>
    </row>
    <row r="22" spans="1:5" ht="21.95" customHeight="1" x14ac:dyDescent="0.2">
      <c r="A22" s="8" t="s">
        <v>246</v>
      </c>
      <c r="B22" s="7"/>
      <c r="C22" s="7">
        <v>683.73</v>
      </c>
      <c r="D22" s="11">
        <f t="shared" si="0"/>
        <v>8216.8100000000049</v>
      </c>
      <c r="E22" s="7" t="s">
        <v>200</v>
      </c>
    </row>
    <row r="23" spans="1:5" ht="21.95" customHeight="1" x14ac:dyDescent="0.2">
      <c r="A23" s="8" t="s">
        <v>246</v>
      </c>
      <c r="B23" s="7"/>
      <c r="C23" s="7">
        <v>562.14</v>
      </c>
      <c r="D23" s="11">
        <f t="shared" si="0"/>
        <v>7654.6700000000046</v>
      </c>
      <c r="E23" s="7" t="s">
        <v>252</v>
      </c>
    </row>
    <row r="24" spans="1:5" ht="21.95" customHeight="1" x14ac:dyDescent="0.2">
      <c r="A24" s="8" t="s">
        <v>243</v>
      </c>
      <c r="B24" s="7"/>
      <c r="C24" s="7">
        <v>30000</v>
      </c>
      <c r="D24" s="11">
        <f t="shared" si="0"/>
        <v>-22345.329999999994</v>
      </c>
      <c r="E24" s="7" t="s">
        <v>164</v>
      </c>
    </row>
    <row r="25" spans="1:5" ht="21.95" customHeight="1" x14ac:dyDescent="0.2">
      <c r="A25" s="8" t="s">
        <v>261</v>
      </c>
      <c r="B25" s="7">
        <v>107.81</v>
      </c>
      <c r="C25" s="7"/>
      <c r="D25" s="11">
        <f t="shared" si="0"/>
        <v>-22237.519999999993</v>
      </c>
      <c r="E25" s="7" t="s">
        <v>46</v>
      </c>
    </row>
    <row r="26" spans="1:5" ht="21.95" customHeight="1" x14ac:dyDescent="0.2">
      <c r="A26" s="8" t="s">
        <v>235</v>
      </c>
      <c r="B26" s="7"/>
      <c r="C26" s="7">
        <v>17635.62</v>
      </c>
      <c r="D26" s="11">
        <f t="shared" si="0"/>
        <v>-39873.139999999992</v>
      </c>
      <c r="E26" s="7" t="s">
        <v>244</v>
      </c>
    </row>
    <row r="27" spans="1:5" ht="21.95" customHeight="1" x14ac:dyDescent="0.2">
      <c r="A27" s="8" t="s">
        <v>230</v>
      </c>
      <c r="B27" s="7"/>
      <c r="C27" s="7">
        <v>234.6</v>
      </c>
      <c r="D27" s="11">
        <f t="shared" si="0"/>
        <v>-40107.739999999991</v>
      </c>
      <c r="E27" s="7" t="s">
        <v>238</v>
      </c>
    </row>
    <row r="28" spans="1:5" ht="21.95" customHeight="1" x14ac:dyDescent="0.2">
      <c r="A28" s="8" t="s">
        <v>230</v>
      </c>
      <c r="B28" s="7"/>
      <c r="C28" s="7">
        <v>741.16</v>
      </c>
      <c r="D28" s="11">
        <f t="shared" si="0"/>
        <v>-40848.899999999994</v>
      </c>
      <c r="E28" s="7" t="s">
        <v>239</v>
      </c>
    </row>
    <row r="29" spans="1:5" ht="21.95" customHeight="1" x14ac:dyDescent="0.2">
      <c r="A29" s="8" t="s">
        <v>230</v>
      </c>
      <c r="B29" s="7"/>
      <c r="C29" s="7">
        <v>870</v>
      </c>
      <c r="D29" s="11">
        <f t="shared" si="0"/>
        <v>-41718.899999999994</v>
      </c>
      <c r="E29" s="7" t="s">
        <v>214</v>
      </c>
    </row>
    <row r="30" spans="1:5" ht="21.95" customHeight="1" x14ac:dyDescent="0.2">
      <c r="A30" s="8" t="s">
        <v>227</v>
      </c>
      <c r="B30" s="7"/>
      <c r="C30" s="7">
        <v>300</v>
      </c>
      <c r="D30" s="11">
        <f t="shared" si="0"/>
        <v>-42018.899999999994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1">
        <f t="shared" si="0"/>
        <v>-41347.649999999994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1">
        <f t="shared" si="0"/>
        <v>-38825.949999999997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1">
        <f t="shared" si="0"/>
        <v>-41255.549999999996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D9" sqref="D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298</v>
      </c>
      <c r="B3" s="5"/>
      <c r="C3" s="5"/>
      <c r="D3" s="1">
        <v>18094.13</v>
      </c>
      <c r="E3" s="7"/>
    </row>
    <row r="4" spans="1:5" ht="21.95" customHeight="1" x14ac:dyDescent="0.2">
      <c r="A4" s="8" t="s">
        <v>297</v>
      </c>
      <c r="B4" s="7"/>
      <c r="C4" s="4">
        <v>10000</v>
      </c>
      <c r="D4" s="1">
        <f t="shared" ref="D4:D5" si="0">D3-C4+B4</f>
        <v>8094.130000000001</v>
      </c>
      <c r="E4" s="7" t="s">
        <v>164</v>
      </c>
    </row>
    <row r="5" spans="1:5" ht="21.95" customHeight="1" x14ac:dyDescent="0.2">
      <c r="A5" s="8" t="s">
        <v>297</v>
      </c>
      <c r="B5" s="7">
        <v>18.14</v>
      </c>
      <c r="C5" s="7"/>
      <c r="D5" s="1">
        <f t="shared" si="0"/>
        <v>8112.2700000000013</v>
      </c>
      <c r="E5" s="7" t="s">
        <v>17</v>
      </c>
    </row>
    <row r="6" spans="1:5" ht="21.95" customHeight="1" x14ac:dyDescent="0.2">
      <c r="A6" s="8" t="s">
        <v>297</v>
      </c>
      <c r="B6" s="7"/>
      <c r="C6" s="7">
        <v>39.99</v>
      </c>
      <c r="D6" s="1">
        <f t="shared" ref="D6:D36" si="1">D5-C6+B6</f>
        <v>8072.2800000000016</v>
      </c>
      <c r="E6" s="7" t="s">
        <v>299</v>
      </c>
    </row>
    <row r="7" spans="1:5" ht="21.95" customHeight="1" x14ac:dyDescent="0.2">
      <c r="A7" s="8" t="s">
        <v>295</v>
      </c>
      <c r="B7" s="7"/>
      <c r="C7" s="7">
        <v>84.96</v>
      </c>
      <c r="D7" s="1">
        <f t="shared" si="1"/>
        <v>7987.3200000000015</v>
      </c>
      <c r="E7" s="7" t="s">
        <v>296</v>
      </c>
    </row>
    <row r="8" spans="1:5" ht="21.95" customHeight="1" x14ac:dyDescent="0.2">
      <c r="A8" s="8" t="s">
        <v>295</v>
      </c>
      <c r="B8" s="7"/>
      <c r="C8" s="7">
        <v>2356.59</v>
      </c>
      <c r="D8" s="1">
        <f t="shared" si="1"/>
        <v>5630.7300000000014</v>
      </c>
      <c r="E8" s="7" t="s">
        <v>18</v>
      </c>
    </row>
    <row r="9" spans="1:5" ht="21.95" customHeight="1" x14ac:dyDescent="0.2">
      <c r="A9" s="8" t="s">
        <v>295</v>
      </c>
      <c r="B9" s="7"/>
      <c r="C9" s="7">
        <v>630.63</v>
      </c>
      <c r="D9" s="1">
        <f t="shared" si="1"/>
        <v>5000.1000000000013</v>
      </c>
      <c r="E9" s="7" t="s">
        <v>260</v>
      </c>
    </row>
    <row r="10" spans="1:5" ht="21.95" customHeight="1" x14ac:dyDescent="0.2">
      <c r="A10" s="8" t="s">
        <v>295</v>
      </c>
      <c r="B10" s="7"/>
      <c r="C10" s="4">
        <v>380</v>
      </c>
      <c r="D10" s="1">
        <f t="shared" si="1"/>
        <v>4620.1000000000013</v>
      </c>
      <c r="E10" s="7" t="s">
        <v>130</v>
      </c>
    </row>
    <row r="11" spans="1:5" ht="21.95" customHeight="1" x14ac:dyDescent="0.2">
      <c r="A11" s="8" t="s">
        <v>295</v>
      </c>
      <c r="B11" s="7"/>
      <c r="C11" s="7">
        <v>18.14</v>
      </c>
      <c r="D11" s="1">
        <f t="shared" si="1"/>
        <v>4601.9600000000009</v>
      </c>
      <c r="E11" s="7" t="s">
        <v>18</v>
      </c>
    </row>
    <row r="12" spans="1:5" ht="21.95" customHeight="1" x14ac:dyDescent="0.2">
      <c r="A12" s="8" t="s">
        <v>290</v>
      </c>
      <c r="B12" s="7">
        <v>10000</v>
      </c>
      <c r="C12" s="7"/>
      <c r="D12" s="1">
        <f t="shared" si="1"/>
        <v>14601.960000000001</v>
      </c>
      <c r="E12" s="7" t="s">
        <v>164</v>
      </c>
    </row>
    <row r="13" spans="1:5" ht="21.95" customHeight="1" x14ac:dyDescent="0.2">
      <c r="A13" s="8" t="s">
        <v>290</v>
      </c>
      <c r="B13" s="7">
        <v>10.65</v>
      </c>
      <c r="C13" s="7"/>
      <c r="D13" s="1">
        <f t="shared" si="1"/>
        <v>14612.61</v>
      </c>
      <c r="E13" s="7" t="s">
        <v>292</v>
      </c>
    </row>
    <row r="14" spans="1:5" ht="21.95" customHeight="1" x14ac:dyDescent="0.2">
      <c r="A14" s="8" t="s">
        <v>290</v>
      </c>
      <c r="B14" s="7"/>
      <c r="C14" s="7">
        <v>10.65</v>
      </c>
      <c r="D14" s="1">
        <f t="shared" si="1"/>
        <v>14601.960000000001</v>
      </c>
      <c r="E14" s="7" t="s">
        <v>18</v>
      </c>
    </row>
    <row r="15" spans="1:5" ht="21.95" customHeight="1" x14ac:dyDescent="0.2">
      <c r="A15" s="8" t="s">
        <v>290</v>
      </c>
      <c r="B15" s="7">
        <v>135.56</v>
      </c>
      <c r="C15" s="7"/>
      <c r="D15" s="1">
        <f t="shared" si="1"/>
        <v>14737.52</v>
      </c>
      <c r="E15" s="7" t="s">
        <v>29</v>
      </c>
    </row>
    <row r="16" spans="1:5" ht="21.95" customHeight="1" x14ac:dyDescent="0.2">
      <c r="A16" s="8" t="s">
        <v>288</v>
      </c>
      <c r="B16" s="7"/>
      <c r="C16" s="7">
        <v>2225</v>
      </c>
      <c r="D16" s="1">
        <f t="shared" si="1"/>
        <v>12512.52</v>
      </c>
      <c r="E16" s="7" t="s">
        <v>289</v>
      </c>
    </row>
    <row r="17" spans="1:5" ht="21.95" customHeight="1" x14ac:dyDescent="0.2">
      <c r="A17" s="8" t="s">
        <v>288</v>
      </c>
      <c r="B17" s="7"/>
      <c r="C17" s="7">
        <v>2900</v>
      </c>
      <c r="D17" s="1">
        <f t="shared" si="1"/>
        <v>9612.52</v>
      </c>
      <c r="E17" s="7" t="s">
        <v>271</v>
      </c>
    </row>
    <row r="18" spans="1:5" ht="21.95" customHeight="1" x14ac:dyDescent="0.2">
      <c r="A18" s="8" t="s">
        <v>286</v>
      </c>
      <c r="B18" s="7">
        <v>456.26</v>
      </c>
      <c r="C18" s="7"/>
      <c r="D18" s="1">
        <f t="shared" si="1"/>
        <v>10068.780000000001</v>
      </c>
      <c r="E18" s="7" t="s">
        <v>294</v>
      </c>
    </row>
    <row r="19" spans="1:5" ht="21.95" customHeight="1" x14ac:dyDescent="0.2">
      <c r="A19" s="8" t="s">
        <v>286</v>
      </c>
      <c r="B19" s="7"/>
      <c r="C19" s="7">
        <v>456.26</v>
      </c>
      <c r="D19" s="1">
        <f t="shared" si="1"/>
        <v>9612.52</v>
      </c>
      <c r="E19" s="7" t="s">
        <v>18</v>
      </c>
    </row>
    <row r="20" spans="1:5" ht="21.95" customHeight="1" x14ac:dyDescent="0.2">
      <c r="A20" s="8" t="s">
        <v>273</v>
      </c>
      <c r="B20" s="7"/>
      <c r="C20" s="7">
        <v>50</v>
      </c>
      <c r="D20" s="1">
        <f t="shared" si="1"/>
        <v>9562.52</v>
      </c>
      <c r="E20" s="7" t="s">
        <v>270</v>
      </c>
    </row>
    <row r="21" spans="1:5" ht="21.95" customHeight="1" x14ac:dyDescent="0.2">
      <c r="A21" s="8" t="s">
        <v>268</v>
      </c>
      <c r="B21" s="7"/>
      <c r="C21" s="7">
        <v>725</v>
      </c>
      <c r="D21" s="1">
        <f t="shared" si="1"/>
        <v>8837.52</v>
      </c>
      <c r="E21" s="7" t="s">
        <v>226</v>
      </c>
    </row>
    <row r="22" spans="1:5" ht="21.95" customHeight="1" x14ac:dyDescent="0.2">
      <c r="A22" s="8" t="s">
        <v>258</v>
      </c>
      <c r="B22" s="7">
        <v>186.23</v>
      </c>
      <c r="C22" s="7"/>
      <c r="D22" s="1">
        <f t="shared" si="1"/>
        <v>9023.75</v>
      </c>
      <c r="E22" s="7" t="s">
        <v>211</v>
      </c>
    </row>
    <row r="23" spans="1:5" ht="21.95" customHeight="1" x14ac:dyDescent="0.2">
      <c r="A23" s="8" t="s">
        <v>275</v>
      </c>
      <c r="B23" s="7"/>
      <c r="C23" s="7">
        <v>186.23</v>
      </c>
      <c r="D23" s="1">
        <f t="shared" si="1"/>
        <v>8837.52</v>
      </c>
      <c r="E23" s="7" t="s">
        <v>264</v>
      </c>
    </row>
    <row r="24" spans="1:5" ht="21.95" customHeight="1" x14ac:dyDescent="0.2">
      <c r="A24" s="8" t="s">
        <v>251</v>
      </c>
      <c r="B24" s="7">
        <v>63.02</v>
      </c>
      <c r="C24" s="7"/>
      <c r="D24" s="1">
        <f t="shared" si="1"/>
        <v>8900.5400000000009</v>
      </c>
      <c r="E24" s="7" t="s">
        <v>43</v>
      </c>
    </row>
    <row r="25" spans="1:5" ht="21.95" customHeight="1" x14ac:dyDescent="0.2">
      <c r="A25" s="8" t="s">
        <v>246</v>
      </c>
      <c r="B25" s="7"/>
      <c r="C25" s="7">
        <v>683.73</v>
      </c>
      <c r="D25" s="1">
        <f t="shared" si="1"/>
        <v>8216.8100000000013</v>
      </c>
      <c r="E25" s="7" t="s">
        <v>200</v>
      </c>
    </row>
    <row r="26" spans="1:5" ht="21.95" customHeight="1" x14ac:dyDescent="0.2">
      <c r="A26" s="8" t="s">
        <v>246</v>
      </c>
      <c r="B26" s="7"/>
      <c r="C26" s="7">
        <v>562.14</v>
      </c>
      <c r="D26" s="1">
        <f t="shared" si="1"/>
        <v>7654.670000000001</v>
      </c>
      <c r="E26" s="7" t="s">
        <v>252</v>
      </c>
    </row>
    <row r="27" spans="1:5" ht="21.95" customHeight="1" x14ac:dyDescent="0.2">
      <c r="A27" s="8" t="s">
        <v>243</v>
      </c>
      <c r="B27" s="7"/>
      <c r="C27" s="7">
        <v>30000</v>
      </c>
      <c r="D27" s="1">
        <f t="shared" si="1"/>
        <v>-22345.329999999998</v>
      </c>
      <c r="E27" s="7" t="s">
        <v>164</v>
      </c>
    </row>
    <row r="28" spans="1:5" ht="21.95" customHeight="1" x14ac:dyDescent="0.2">
      <c r="A28" s="8" t="s">
        <v>261</v>
      </c>
      <c r="B28" s="7">
        <v>107.81</v>
      </c>
      <c r="C28" s="7"/>
      <c r="D28" s="1">
        <f t="shared" si="1"/>
        <v>-22237.519999999997</v>
      </c>
      <c r="E28" s="7" t="s">
        <v>46</v>
      </c>
    </row>
    <row r="29" spans="1:5" ht="21.95" customHeight="1" x14ac:dyDescent="0.2">
      <c r="A29" s="8" t="s">
        <v>235</v>
      </c>
      <c r="B29" s="7"/>
      <c r="C29" s="7">
        <v>17635.62</v>
      </c>
      <c r="D29" s="1">
        <f t="shared" si="1"/>
        <v>-39873.14</v>
      </c>
      <c r="E29" s="7" t="s">
        <v>244</v>
      </c>
    </row>
    <row r="30" spans="1:5" ht="21.95" customHeight="1" x14ac:dyDescent="0.2">
      <c r="A30" s="8" t="s">
        <v>230</v>
      </c>
      <c r="B30" s="7"/>
      <c r="C30" s="7">
        <v>234.6</v>
      </c>
      <c r="D30" s="1">
        <f t="shared" si="1"/>
        <v>-40107.74</v>
      </c>
      <c r="E30" s="7" t="s">
        <v>238</v>
      </c>
    </row>
    <row r="31" spans="1:5" ht="21.95" customHeight="1" x14ac:dyDescent="0.2">
      <c r="A31" s="8" t="s">
        <v>230</v>
      </c>
      <c r="B31" s="7"/>
      <c r="C31" s="7">
        <v>741.16</v>
      </c>
      <c r="D31" s="1">
        <f t="shared" si="1"/>
        <v>-40848.9</v>
      </c>
      <c r="E31" s="7" t="s">
        <v>239</v>
      </c>
    </row>
    <row r="32" spans="1:5" ht="21.95" customHeight="1" x14ac:dyDescent="0.2">
      <c r="A32" s="8" t="s">
        <v>230</v>
      </c>
      <c r="B32" s="7"/>
      <c r="C32" s="7">
        <v>870</v>
      </c>
      <c r="D32" s="1">
        <f t="shared" si="1"/>
        <v>-41718.9</v>
      </c>
      <c r="E32" s="7" t="s">
        <v>214</v>
      </c>
    </row>
    <row r="33" spans="1:5" ht="21.95" customHeight="1" x14ac:dyDescent="0.2">
      <c r="A33" s="8" t="s">
        <v>227</v>
      </c>
      <c r="B33" s="7"/>
      <c r="C33" s="7">
        <v>300</v>
      </c>
      <c r="D33" s="1">
        <f t="shared" si="1"/>
        <v>-42018.9</v>
      </c>
      <c r="E33" s="7" t="s">
        <v>245</v>
      </c>
    </row>
    <row r="34" spans="1:5" ht="21.95" customHeight="1" x14ac:dyDescent="0.2">
      <c r="A34" s="8" t="s">
        <v>227</v>
      </c>
      <c r="B34" s="7">
        <v>671.25</v>
      </c>
      <c r="C34" s="7"/>
      <c r="D34" s="1">
        <f t="shared" si="1"/>
        <v>-41347.65</v>
      </c>
      <c r="E34" s="7" t="s">
        <v>250</v>
      </c>
    </row>
    <row r="35" spans="1:5" ht="21.95" customHeight="1" x14ac:dyDescent="0.2">
      <c r="A35" s="8" t="s">
        <v>262</v>
      </c>
      <c r="B35" s="7">
        <v>2521.6999999999998</v>
      </c>
      <c r="C35" s="7"/>
      <c r="D35" s="1">
        <f t="shared" si="1"/>
        <v>-38825.950000000004</v>
      </c>
      <c r="E35" s="7" t="s">
        <v>206</v>
      </c>
    </row>
    <row r="36" spans="1:5" ht="21.95" customHeight="1" x14ac:dyDescent="0.2">
      <c r="A36" s="8" t="s">
        <v>262</v>
      </c>
      <c r="B36" s="7"/>
      <c r="C36" s="7">
        <v>2429.6</v>
      </c>
      <c r="D36" s="1">
        <f t="shared" si="1"/>
        <v>-41255.550000000003</v>
      </c>
      <c r="E36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view="pageBreakPreview" topLeftCell="A4" zoomScaleNormal="100" zoomScaleSheetLayoutView="100" workbookViewId="0">
      <selection activeCell="G16" sqref="G1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7" ht="33.75" customHeight="1" x14ac:dyDescent="0.2">
      <c r="A1" s="233" t="s">
        <v>0</v>
      </c>
      <c r="B1" s="233"/>
      <c r="C1" s="233"/>
      <c r="D1" s="233"/>
      <c r="E1" s="233"/>
    </row>
    <row r="2" spans="1:7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7" ht="21.95" customHeight="1" x14ac:dyDescent="0.2">
      <c r="A3" s="8" t="s">
        <v>300</v>
      </c>
      <c r="B3" s="5"/>
      <c r="C3" s="5"/>
      <c r="D3" s="1">
        <v>17664.16</v>
      </c>
      <c r="E3" s="7"/>
    </row>
    <row r="4" spans="1:7" ht="21.95" customHeight="1" x14ac:dyDescent="0.2">
      <c r="A4" s="8" t="s">
        <v>298</v>
      </c>
      <c r="B4" s="7">
        <v>630.63</v>
      </c>
      <c r="C4" s="7"/>
      <c r="D4" s="1">
        <f t="shared" ref="D4:D37" si="0">D3-C4+B4</f>
        <v>18294.79</v>
      </c>
      <c r="E4" s="7" t="s">
        <v>301</v>
      </c>
    </row>
    <row r="5" spans="1:7" ht="21.95" customHeight="1" x14ac:dyDescent="0.2">
      <c r="A5" s="8" t="s">
        <v>298</v>
      </c>
      <c r="B5" s="7"/>
      <c r="C5" s="7">
        <v>200.66</v>
      </c>
      <c r="D5" s="1">
        <f t="shared" si="0"/>
        <v>18094.13</v>
      </c>
      <c r="E5" s="7" t="s">
        <v>302</v>
      </c>
    </row>
    <row r="6" spans="1:7" ht="21.95" customHeight="1" x14ac:dyDescent="0.2">
      <c r="A6" s="8" t="s">
        <v>297</v>
      </c>
      <c r="B6" s="7"/>
      <c r="C6" s="7">
        <v>84.96</v>
      </c>
      <c r="D6" s="1">
        <f t="shared" si="0"/>
        <v>18009.170000000002</v>
      </c>
      <c r="E6" s="7" t="s">
        <v>296</v>
      </c>
    </row>
    <row r="7" spans="1:7" ht="21.95" customHeight="1" x14ac:dyDescent="0.2">
      <c r="A7" s="8" t="s">
        <v>297</v>
      </c>
      <c r="B7" s="7"/>
      <c r="C7" s="7">
        <v>2356.59</v>
      </c>
      <c r="D7" s="1">
        <f t="shared" si="0"/>
        <v>15652.580000000002</v>
      </c>
      <c r="E7" s="7" t="s">
        <v>18</v>
      </c>
    </row>
    <row r="8" spans="1:7" ht="21.95" customHeight="1" x14ac:dyDescent="0.2">
      <c r="A8" s="8" t="s">
        <v>297</v>
      </c>
      <c r="B8" s="7"/>
      <c r="C8" s="7">
        <v>630.63</v>
      </c>
      <c r="D8" s="1">
        <f t="shared" si="0"/>
        <v>15021.950000000003</v>
      </c>
      <c r="E8" s="7" t="s">
        <v>260</v>
      </c>
    </row>
    <row r="9" spans="1:7" ht="21.95" customHeight="1" x14ac:dyDescent="0.2">
      <c r="A9" s="8" t="s">
        <v>297</v>
      </c>
      <c r="B9" s="7"/>
      <c r="C9" s="4">
        <v>380</v>
      </c>
      <c r="D9" s="1">
        <f t="shared" si="0"/>
        <v>14641.950000000003</v>
      </c>
      <c r="E9" s="7" t="s">
        <v>130</v>
      </c>
    </row>
    <row r="10" spans="1:7" ht="21.95" customHeight="1" x14ac:dyDescent="0.2">
      <c r="A10" s="8" t="s">
        <v>297</v>
      </c>
      <c r="B10" s="7"/>
      <c r="C10" s="4">
        <v>10000</v>
      </c>
      <c r="D10" s="1">
        <f t="shared" si="0"/>
        <v>4641.9500000000025</v>
      </c>
      <c r="E10" s="7" t="s">
        <v>164</v>
      </c>
    </row>
    <row r="11" spans="1:7" ht="21.95" customHeight="1" x14ac:dyDescent="0.2">
      <c r="A11" s="8" t="s">
        <v>297</v>
      </c>
      <c r="B11" s="7">
        <v>18.14</v>
      </c>
      <c r="C11" s="7"/>
      <c r="D11" s="1">
        <f t="shared" si="0"/>
        <v>4660.0900000000029</v>
      </c>
      <c r="E11" s="7" t="s">
        <v>17</v>
      </c>
    </row>
    <row r="12" spans="1:7" ht="21.95" customHeight="1" x14ac:dyDescent="0.2">
      <c r="A12" s="8" t="s">
        <v>297</v>
      </c>
      <c r="B12" s="7"/>
      <c r="C12" s="7">
        <v>18.14</v>
      </c>
      <c r="D12" s="1">
        <f t="shared" si="0"/>
        <v>4641.9500000000025</v>
      </c>
      <c r="E12" s="7" t="s">
        <v>18</v>
      </c>
    </row>
    <row r="13" spans="1:7" ht="21.95" customHeight="1" x14ac:dyDescent="0.2">
      <c r="A13" s="8" t="s">
        <v>290</v>
      </c>
      <c r="B13" s="7">
        <v>10000</v>
      </c>
      <c r="C13" s="7"/>
      <c r="D13" s="1">
        <f t="shared" si="0"/>
        <v>14641.950000000003</v>
      </c>
      <c r="E13" s="7" t="s">
        <v>164</v>
      </c>
    </row>
    <row r="14" spans="1:7" ht="21.95" customHeight="1" x14ac:dyDescent="0.2">
      <c r="A14" s="8" t="s">
        <v>290</v>
      </c>
      <c r="B14" s="7">
        <v>10.65</v>
      </c>
      <c r="C14" s="7"/>
      <c r="D14" s="1">
        <f t="shared" si="0"/>
        <v>14652.600000000002</v>
      </c>
      <c r="E14" s="7" t="s">
        <v>292</v>
      </c>
    </row>
    <row r="15" spans="1:7" ht="21.95" customHeight="1" x14ac:dyDescent="0.2">
      <c r="A15" s="8" t="s">
        <v>290</v>
      </c>
      <c r="B15" s="7"/>
      <c r="C15" s="7">
        <v>10.65</v>
      </c>
      <c r="D15" s="1">
        <f t="shared" si="0"/>
        <v>14641.950000000003</v>
      </c>
      <c r="E15" s="7" t="s">
        <v>18</v>
      </c>
      <c r="G15">
        <f>C7+C6+C15</f>
        <v>2452.2000000000003</v>
      </c>
    </row>
    <row r="16" spans="1:7" ht="21.95" customHeight="1" x14ac:dyDescent="0.2">
      <c r="A16" s="8" t="s">
        <v>290</v>
      </c>
      <c r="B16" s="7">
        <v>135.56</v>
      </c>
      <c r="C16" s="7"/>
      <c r="D16" s="1">
        <f t="shared" si="0"/>
        <v>14777.510000000002</v>
      </c>
      <c r="E16" s="7" t="s">
        <v>29</v>
      </c>
    </row>
    <row r="17" spans="1:5" ht="21.95" customHeight="1" x14ac:dyDescent="0.2">
      <c r="A17" s="8" t="s">
        <v>288</v>
      </c>
      <c r="B17" s="7"/>
      <c r="C17" s="7">
        <v>2225</v>
      </c>
      <c r="D17" s="1">
        <f t="shared" si="0"/>
        <v>12552.510000000002</v>
      </c>
      <c r="E17" s="7" t="s">
        <v>289</v>
      </c>
    </row>
    <row r="18" spans="1:5" ht="21.95" customHeight="1" x14ac:dyDescent="0.2">
      <c r="A18" s="8" t="s">
        <v>288</v>
      </c>
      <c r="B18" s="7"/>
      <c r="C18" s="7">
        <v>2900</v>
      </c>
      <c r="D18" s="1">
        <f t="shared" si="0"/>
        <v>9652.510000000002</v>
      </c>
      <c r="E18" s="7" t="s">
        <v>271</v>
      </c>
    </row>
    <row r="19" spans="1:5" ht="21.95" customHeight="1" x14ac:dyDescent="0.2">
      <c r="A19" s="8" t="s">
        <v>286</v>
      </c>
      <c r="B19" s="7">
        <v>456.26</v>
      </c>
      <c r="C19" s="7"/>
      <c r="D19" s="1">
        <f t="shared" si="0"/>
        <v>10108.770000000002</v>
      </c>
      <c r="E19" s="7" t="s">
        <v>294</v>
      </c>
    </row>
    <row r="20" spans="1:5" ht="21.95" customHeight="1" x14ac:dyDescent="0.2">
      <c r="A20" s="8" t="s">
        <v>286</v>
      </c>
      <c r="B20" s="7"/>
      <c r="C20" s="7">
        <v>456.26</v>
      </c>
      <c r="D20" s="1">
        <f t="shared" si="0"/>
        <v>9652.510000000002</v>
      </c>
      <c r="E20" s="7" t="s">
        <v>18</v>
      </c>
    </row>
    <row r="21" spans="1:5" ht="21.95" customHeight="1" x14ac:dyDescent="0.2">
      <c r="A21" s="8" t="s">
        <v>273</v>
      </c>
      <c r="B21" s="7"/>
      <c r="C21" s="7">
        <v>50</v>
      </c>
      <c r="D21" s="1">
        <f t="shared" si="0"/>
        <v>9602.510000000002</v>
      </c>
      <c r="E21" s="7" t="s">
        <v>270</v>
      </c>
    </row>
    <row r="22" spans="1:5" ht="21.95" customHeight="1" x14ac:dyDescent="0.2">
      <c r="A22" s="8" t="s">
        <v>268</v>
      </c>
      <c r="B22" s="7"/>
      <c r="C22" s="7">
        <v>725</v>
      </c>
      <c r="D22" s="1">
        <f t="shared" si="0"/>
        <v>8877.510000000002</v>
      </c>
      <c r="E22" s="7" t="s">
        <v>226</v>
      </c>
    </row>
    <row r="23" spans="1:5" ht="21.95" customHeight="1" x14ac:dyDescent="0.2">
      <c r="A23" s="8" t="s">
        <v>258</v>
      </c>
      <c r="B23" s="7">
        <v>186.23</v>
      </c>
      <c r="C23" s="7"/>
      <c r="D23" s="1">
        <f t="shared" si="0"/>
        <v>9063.7400000000016</v>
      </c>
      <c r="E23" s="7" t="s">
        <v>211</v>
      </c>
    </row>
    <row r="24" spans="1:5" ht="21.95" customHeight="1" x14ac:dyDescent="0.2">
      <c r="A24" s="8" t="s">
        <v>275</v>
      </c>
      <c r="B24" s="7"/>
      <c r="C24" s="7">
        <v>186.23</v>
      </c>
      <c r="D24" s="1">
        <f t="shared" si="0"/>
        <v>8877.510000000002</v>
      </c>
      <c r="E24" s="7" t="s">
        <v>264</v>
      </c>
    </row>
    <row r="25" spans="1:5" ht="21.95" customHeight="1" x14ac:dyDescent="0.2">
      <c r="A25" s="8" t="s">
        <v>251</v>
      </c>
      <c r="B25" s="7">
        <v>63.02</v>
      </c>
      <c r="C25" s="7"/>
      <c r="D25" s="1">
        <f t="shared" si="0"/>
        <v>8940.5300000000025</v>
      </c>
      <c r="E25" s="7" t="s">
        <v>43</v>
      </c>
    </row>
    <row r="26" spans="1:5" ht="21.95" customHeight="1" x14ac:dyDescent="0.2">
      <c r="A26" s="8" t="s">
        <v>246</v>
      </c>
      <c r="B26" s="7"/>
      <c r="C26" s="7">
        <v>683.73</v>
      </c>
      <c r="D26" s="1">
        <f t="shared" si="0"/>
        <v>8256.8000000000029</v>
      </c>
      <c r="E26" s="7" t="s">
        <v>200</v>
      </c>
    </row>
    <row r="27" spans="1:5" ht="21.95" customHeight="1" x14ac:dyDescent="0.2">
      <c r="A27" s="8" t="s">
        <v>246</v>
      </c>
      <c r="B27" s="7"/>
      <c r="C27" s="7">
        <v>562.14</v>
      </c>
      <c r="D27" s="1">
        <f t="shared" si="0"/>
        <v>7694.6600000000026</v>
      </c>
      <c r="E27" s="7" t="s">
        <v>252</v>
      </c>
    </row>
    <row r="28" spans="1:5" ht="21.95" customHeight="1" x14ac:dyDescent="0.2">
      <c r="A28" s="8" t="s">
        <v>243</v>
      </c>
      <c r="B28" s="7"/>
      <c r="C28" s="7">
        <v>30000</v>
      </c>
      <c r="D28" s="1">
        <f t="shared" si="0"/>
        <v>-22305.339999999997</v>
      </c>
      <c r="E28" s="7" t="s">
        <v>164</v>
      </c>
    </row>
    <row r="29" spans="1:5" ht="21.95" customHeight="1" x14ac:dyDescent="0.2">
      <c r="A29" s="8" t="s">
        <v>261</v>
      </c>
      <c r="B29" s="7">
        <v>107.81</v>
      </c>
      <c r="C29" s="7"/>
      <c r="D29" s="1">
        <f t="shared" si="0"/>
        <v>-22197.529999999995</v>
      </c>
      <c r="E29" s="7" t="s">
        <v>46</v>
      </c>
    </row>
    <row r="30" spans="1:5" ht="21.95" customHeight="1" x14ac:dyDescent="0.2">
      <c r="A30" s="8" t="s">
        <v>235</v>
      </c>
      <c r="B30" s="7"/>
      <c r="C30" s="7">
        <v>17635.62</v>
      </c>
      <c r="D30" s="1">
        <f t="shared" si="0"/>
        <v>-39833.149999999994</v>
      </c>
      <c r="E30" s="7" t="s">
        <v>244</v>
      </c>
    </row>
    <row r="31" spans="1:5" ht="21.95" customHeight="1" x14ac:dyDescent="0.2">
      <c r="A31" s="8" t="s">
        <v>230</v>
      </c>
      <c r="B31" s="7"/>
      <c r="C31" s="7">
        <v>234.6</v>
      </c>
      <c r="D31" s="1">
        <f t="shared" si="0"/>
        <v>-40067.749999999993</v>
      </c>
      <c r="E31" s="7" t="s">
        <v>238</v>
      </c>
    </row>
    <row r="32" spans="1:5" ht="21.95" customHeight="1" x14ac:dyDescent="0.2">
      <c r="A32" s="8" t="s">
        <v>230</v>
      </c>
      <c r="B32" s="7"/>
      <c r="C32" s="7">
        <v>741.16</v>
      </c>
      <c r="D32" s="1">
        <f t="shared" si="0"/>
        <v>-40808.909999999996</v>
      </c>
      <c r="E32" s="7" t="s">
        <v>239</v>
      </c>
    </row>
    <row r="33" spans="1:5" ht="21.95" customHeight="1" x14ac:dyDescent="0.2">
      <c r="A33" s="8" t="s">
        <v>230</v>
      </c>
      <c r="B33" s="7"/>
      <c r="C33" s="7">
        <v>870</v>
      </c>
      <c r="D33" s="1">
        <f t="shared" si="0"/>
        <v>-41678.909999999996</v>
      </c>
      <c r="E33" s="7" t="s">
        <v>214</v>
      </c>
    </row>
    <row r="34" spans="1:5" ht="21.95" customHeight="1" x14ac:dyDescent="0.2">
      <c r="A34" s="8" t="s">
        <v>227</v>
      </c>
      <c r="B34" s="7"/>
      <c r="C34" s="7">
        <v>300</v>
      </c>
      <c r="D34" s="1">
        <f t="shared" si="0"/>
        <v>-41978.909999999996</v>
      </c>
      <c r="E34" s="7" t="s">
        <v>245</v>
      </c>
    </row>
    <row r="35" spans="1:5" ht="21.95" customHeight="1" x14ac:dyDescent="0.2">
      <c r="A35" s="8" t="s">
        <v>227</v>
      </c>
      <c r="B35" s="7">
        <v>671.25</v>
      </c>
      <c r="C35" s="7"/>
      <c r="D35" s="1">
        <f t="shared" si="0"/>
        <v>-41307.659999999996</v>
      </c>
      <c r="E35" s="7" t="s">
        <v>250</v>
      </c>
    </row>
    <row r="36" spans="1:5" ht="21.95" customHeight="1" x14ac:dyDescent="0.2">
      <c r="A36" s="8" t="s">
        <v>262</v>
      </c>
      <c r="B36" s="7">
        <v>2521.6999999999998</v>
      </c>
      <c r="C36" s="7"/>
      <c r="D36" s="1">
        <f t="shared" si="0"/>
        <v>-38785.96</v>
      </c>
      <c r="E36" s="7" t="s">
        <v>206</v>
      </c>
    </row>
    <row r="37" spans="1:5" ht="21.95" customHeight="1" x14ac:dyDescent="0.2">
      <c r="A37" s="8" t="s">
        <v>262</v>
      </c>
      <c r="B37" s="7"/>
      <c r="C37" s="7">
        <v>2429.6</v>
      </c>
      <c r="D37" s="1">
        <f t="shared" si="0"/>
        <v>-41215.56</v>
      </c>
      <c r="E37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13" sqref="E1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303</v>
      </c>
      <c r="B3" s="5"/>
      <c r="C3" s="5"/>
      <c r="D3" s="1">
        <v>15328.31</v>
      </c>
      <c r="E3" s="7"/>
    </row>
    <row r="4" spans="1:5" ht="21.95" customHeight="1" x14ac:dyDescent="0.2">
      <c r="A4" s="8" t="s">
        <v>300</v>
      </c>
      <c r="B4" s="7"/>
      <c r="C4" s="7">
        <v>20.74</v>
      </c>
      <c r="D4" s="1">
        <f t="shared" ref="D4:D37" si="0">D3-C4+B4</f>
        <v>15307.57</v>
      </c>
      <c r="E4" s="7" t="s">
        <v>304</v>
      </c>
    </row>
    <row r="5" spans="1:5" ht="21.95" customHeight="1" x14ac:dyDescent="0.2">
      <c r="A5" s="8" t="s">
        <v>300</v>
      </c>
      <c r="B5" s="7">
        <v>2356.59</v>
      </c>
      <c r="C5" s="7"/>
      <c r="D5" s="1">
        <f t="shared" si="0"/>
        <v>17664.16</v>
      </c>
      <c r="E5" s="7" t="s">
        <v>305</v>
      </c>
    </row>
    <row r="6" spans="1:5" ht="21.95" customHeight="1" x14ac:dyDescent="0.2">
      <c r="A6" s="8" t="s">
        <v>298</v>
      </c>
      <c r="B6" s="7"/>
      <c r="C6" s="7">
        <v>200</v>
      </c>
      <c r="D6" s="1">
        <f t="shared" si="0"/>
        <v>17464.16</v>
      </c>
      <c r="E6" s="7" t="s">
        <v>302</v>
      </c>
    </row>
    <row r="7" spans="1:5" ht="21.95" customHeight="1" x14ac:dyDescent="0.2">
      <c r="A7" s="8" t="s">
        <v>298</v>
      </c>
      <c r="B7" s="7"/>
      <c r="C7" s="7">
        <v>84.96</v>
      </c>
      <c r="D7" s="1">
        <f t="shared" si="0"/>
        <v>17379.2</v>
      </c>
      <c r="E7" s="7" t="s">
        <v>296</v>
      </c>
    </row>
    <row r="8" spans="1:5" ht="21.95" customHeight="1" x14ac:dyDescent="0.2">
      <c r="A8" s="8" t="s">
        <v>298</v>
      </c>
      <c r="B8" s="7"/>
      <c r="C8" s="7">
        <v>2356.59</v>
      </c>
      <c r="D8" s="1">
        <f t="shared" si="0"/>
        <v>15022.61</v>
      </c>
      <c r="E8" s="7" t="s">
        <v>18</v>
      </c>
    </row>
    <row r="9" spans="1:5" ht="21.95" customHeight="1" x14ac:dyDescent="0.2">
      <c r="A9" s="8" t="s">
        <v>298</v>
      </c>
      <c r="B9" s="7">
        <v>630.63</v>
      </c>
      <c r="C9" s="7"/>
      <c r="D9" s="1">
        <f t="shared" si="0"/>
        <v>15653.24</v>
      </c>
      <c r="E9" s="7" t="s">
        <v>301</v>
      </c>
    </row>
    <row r="10" spans="1:5" ht="21.95" customHeight="1" x14ac:dyDescent="0.2">
      <c r="A10" s="8" t="s">
        <v>298</v>
      </c>
      <c r="B10" s="7"/>
      <c r="C10" s="7">
        <v>630.63</v>
      </c>
      <c r="D10" s="1">
        <f t="shared" si="0"/>
        <v>15022.61</v>
      </c>
      <c r="E10" s="7" t="s">
        <v>260</v>
      </c>
    </row>
    <row r="11" spans="1:5" ht="21.95" customHeight="1" x14ac:dyDescent="0.2">
      <c r="A11" s="8" t="s">
        <v>298</v>
      </c>
      <c r="B11" s="7"/>
      <c r="C11" s="4">
        <v>380</v>
      </c>
      <c r="D11" s="1">
        <f t="shared" si="0"/>
        <v>14642.61</v>
      </c>
      <c r="E11" s="7" t="s">
        <v>130</v>
      </c>
    </row>
    <row r="12" spans="1:5" ht="21.95" customHeight="1" x14ac:dyDescent="0.2">
      <c r="A12" s="8" t="s">
        <v>297</v>
      </c>
      <c r="B12" s="7">
        <v>18.14</v>
      </c>
      <c r="C12" s="7"/>
      <c r="D12" s="1">
        <f t="shared" si="0"/>
        <v>14660.75</v>
      </c>
      <c r="E12" s="7" t="s">
        <v>17</v>
      </c>
    </row>
    <row r="13" spans="1:5" ht="21.95" customHeight="1" x14ac:dyDescent="0.2">
      <c r="A13" s="8" t="s">
        <v>297</v>
      </c>
      <c r="B13" s="7"/>
      <c r="C13" s="7">
        <v>18.14</v>
      </c>
      <c r="D13" s="1">
        <f t="shared" si="0"/>
        <v>14642.61</v>
      </c>
      <c r="E13" s="7" t="s">
        <v>18</v>
      </c>
    </row>
    <row r="14" spans="1:5" ht="21.95" customHeight="1" x14ac:dyDescent="0.2">
      <c r="A14" s="8" t="s">
        <v>290</v>
      </c>
      <c r="B14" s="7">
        <v>10.65</v>
      </c>
      <c r="C14" s="7"/>
      <c r="D14" s="1">
        <f t="shared" si="0"/>
        <v>14653.26</v>
      </c>
      <c r="E14" s="7" t="s">
        <v>292</v>
      </c>
    </row>
    <row r="15" spans="1:5" ht="21.95" customHeight="1" x14ac:dyDescent="0.2">
      <c r="A15" s="8" t="s">
        <v>290</v>
      </c>
      <c r="B15" s="7"/>
      <c r="C15" s="7">
        <v>10.65</v>
      </c>
      <c r="D15" s="1">
        <f t="shared" si="0"/>
        <v>14642.61</v>
      </c>
      <c r="E15" s="7" t="s">
        <v>18</v>
      </c>
    </row>
    <row r="16" spans="1:5" ht="21.95" customHeight="1" x14ac:dyDescent="0.2">
      <c r="A16" s="8" t="s">
        <v>290</v>
      </c>
      <c r="B16" s="7">
        <v>135.56</v>
      </c>
      <c r="C16" s="7"/>
      <c r="D16" s="1">
        <f t="shared" si="0"/>
        <v>14778.17</v>
      </c>
      <c r="E16" s="7" t="s">
        <v>29</v>
      </c>
    </row>
    <row r="17" spans="1:5" ht="21.95" customHeight="1" x14ac:dyDescent="0.2">
      <c r="A17" s="8" t="s">
        <v>288</v>
      </c>
      <c r="B17" s="7"/>
      <c r="C17" s="7">
        <v>2225</v>
      </c>
      <c r="D17" s="1">
        <f t="shared" si="0"/>
        <v>12553.17</v>
      </c>
      <c r="E17" s="7" t="s">
        <v>289</v>
      </c>
    </row>
    <row r="18" spans="1:5" ht="21.95" customHeight="1" x14ac:dyDescent="0.2">
      <c r="A18" s="8" t="s">
        <v>288</v>
      </c>
      <c r="B18" s="7"/>
      <c r="C18" s="7">
        <v>2900</v>
      </c>
      <c r="D18" s="1">
        <f t="shared" si="0"/>
        <v>9653.17</v>
      </c>
      <c r="E18" s="7" t="s">
        <v>271</v>
      </c>
    </row>
    <row r="19" spans="1:5" ht="21.95" customHeight="1" x14ac:dyDescent="0.2">
      <c r="A19" s="8" t="s">
        <v>286</v>
      </c>
      <c r="B19" s="7">
        <v>456.26</v>
      </c>
      <c r="C19" s="7"/>
      <c r="D19" s="1">
        <f t="shared" si="0"/>
        <v>10109.43</v>
      </c>
      <c r="E19" s="7" t="s">
        <v>294</v>
      </c>
    </row>
    <row r="20" spans="1:5" ht="21.95" customHeight="1" x14ac:dyDescent="0.2">
      <c r="A20" s="8" t="s">
        <v>286</v>
      </c>
      <c r="B20" s="7"/>
      <c r="C20" s="7">
        <v>456.26</v>
      </c>
      <c r="D20" s="1">
        <f t="shared" si="0"/>
        <v>9653.17</v>
      </c>
      <c r="E20" s="7" t="s">
        <v>18</v>
      </c>
    </row>
    <row r="21" spans="1:5" ht="21.95" customHeight="1" x14ac:dyDescent="0.2">
      <c r="A21" s="8" t="s">
        <v>273</v>
      </c>
      <c r="B21" s="7"/>
      <c r="C21" s="7">
        <v>50</v>
      </c>
      <c r="D21" s="1">
        <f t="shared" si="0"/>
        <v>9603.17</v>
      </c>
      <c r="E21" s="7" t="s">
        <v>270</v>
      </c>
    </row>
    <row r="22" spans="1:5" ht="21.95" customHeight="1" x14ac:dyDescent="0.2">
      <c r="A22" s="8" t="s">
        <v>268</v>
      </c>
      <c r="B22" s="7"/>
      <c r="C22" s="7">
        <v>725</v>
      </c>
      <c r="D22" s="1">
        <f t="shared" si="0"/>
        <v>8878.17</v>
      </c>
      <c r="E22" s="7" t="s">
        <v>226</v>
      </c>
    </row>
    <row r="23" spans="1:5" ht="21.95" customHeight="1" x14ac:dyDescent="0.2">
      <c r="A23" s="8" t="s">
        <v>258</v>
      </c>
      <c r="B23" s="7">
        <v>186.23</v>
      </c>
      <c r="C23" s="7"/>
      <c r="D23" s="1">
        <f t="shared" si="0"/>
        <v>9064.4</v>
      </c>
      <c r="E23" s="7" t="s">
        <v>211</v>
      </c>
    </row>
    <row r="24" spans="1:5" ht="21.95" customHeight="1" x14ac:dyDescent="0.2">
      <c r="A24" s="8" t="s">
        <v>275</v>
      </c>
      <c r="B24" s="7"/>
      <c r="C24" s="7">
        <v>186.23</v>
      </c>
      <c r="D24" s="1">
        <f t="shared" si="0"/>
        <v>8878.17</v>
      </c>
      <c r="E24" s="7" t="s">
        <v>264</v>
      </c>
    </row>
    <row r="25" spans="1:5" ht="21.95" customHeight="1" x14ac:dyDescent="0.2">
      <c r="A25" s="8" t="s">
        <v>251</v>
      </c>
      <c r="B25" s="7">
        <v>63.02</v>
      </c>
      <c r="C25" s="7"/>
      <c r="D25" s="1">
        <f t="shared" si="0"/>
        <v>8941.19</v>
      </c>
      <c r="E25" s="7" t="s">
        <v>43</v>
      </c>
    </row>
    <row r="26" spans="1:5" ht="21.95" customHeight="1" x14ac:dyDescent="0.2">
      <c r="A26" s="8" t="s">
        <v>246</v>
      </c>
      <c r="B26" s="7"/>
      <c r="C26" s="7">
        <v>683.73</v>
      </c>
      <c r="D26" s="1">
        <f t="shared" si="0"/>
        <v>8257.4600000000009</v>
      </c>
      <c r="E26" s="7" t="s">
        <v>200</v>
      </c>
    </row>
    <row r="27" spans="1:5" ht="21.95" customHeight="1" x14ac:dyDescent="0.2">
      <c r="A27" s="8" t="s">
        <v>246</v>
      </c>
      <c r="B27" s="7"/>
      <c r="C27" s="7">
        <v>562.14</v>
      </c>
      <c r="D27" s="1">
        <f t="shared" si="0"/>
        <v>7695.3200000000006</v>
      </c>
      <c r="E27" s="7" t="s">
        <v>252</v>
      </c>
    </row>
    <row r="28" spans="1:5" ht="21.95" customHeight="1" x14ac:dyDescent="0.2">
      <c r="A28" s="8" t="s">
        <v>243</v>
      </c>
      <c r="B28" s="7"/>
      <c r="C28" s="7">
        <v>30000</v>
      </c>
      <c r="D28" s="1">
        <f t="shared" si="0"/>
        <v>-22304.68</v>
      </c>
      <c r="E28" s="7" t="s">
        <v>164</v>
      </c>
    </row>
    <row r="29" spans="1:5" ht="21.95" customHeight="1" x14ac:dyDescent="0.2">
      <c r="A29" s="8" t="s">
        <v>261</v>
      </c>
      <c r="B29" s="7">
        <v>107.81</v>
      </c>
      <c r="C29" s="7"/>
      <c r="D29" s="1">
        <f t="shared" si="0"/>
        <v>-22196.87</v>
      </c>
      <c r="E29" s="7" t="s">
        <v>46</v>
      </c>
    </row>
    <row r="30" spans="1:5" ht="21.95" customHeight="1" x14ac:dyDescent="0.2">
      <c r="A30" s="8" t="s">
        <v>235</v>
      </c>
      <c r="B30" s="7"/>
      <c r="C30" s="7">
        <v>17635.62</v>
      </c>
      <c r="D30" s="1">
        <f t="shared" si="0"/>
        <v>-39832.49</v>
      </c>
      <c r="E30" s="7" t="s">
        <v>244</v>
      </c>
    </row>
    <row r="31" spans="1:5" ht="21.95" customHeight="1" x14ac:dyDescent="0.2">
      <c r="A31" s="8" t="s">
        <v>230</v>
      </c>
      <c r="B31" s="7"/>
      <c r="C31" s="7">
        <v>234.6</v>
      </c>
      <c r="D31" s="1">
        <f t="shared" si="0"/>
        <v>-40067.089999999997</v>
      </c>
      <c r="E31" s="7" t="s">
        <v>238</v>
      </c>
    </row>
    <row r="32" spans="1:5" ht="21.95" customHeight="1" x14ac:dyDescent="0.2">
      <c r="A32" s="8" t="s">
        <v>230</v>
      </c>
      <c r="B32" s="7"/>
      <c r="C32" s="7">
        <v>741.16</v>
      </c>
      <c r="D32" s="1">
        <f t="shared" si="0"/>
        <v>-40808.25</v>
      </c>
      <c r="E32" s="7" t="s">
        <v>239</v>
      </c>
    </row>
    <row r="33" spans="1:5" ht="21.95" customHeight="1" x14ac:dyDescent="0.2">
      <c r="A33" s="8" t="s">
        <v>230</v>
      </c>
      <c r="B33" s="7"/>
      <c r="C33" s="7">
        <v>870</v>
      </c>
      <c r="D33" s="1">
        <f t="shared" si="0"/>
        <v>-41678.25</v>
      </c>
      <c r="E33" s="7" t="s">
        <v>214</v>
      </c>
    </row>
    <row r="34" spans="1:5" ht="21.95" customHeight="1" x14ac:dyDescent="0.2">
      <c r="A34" s="8" t="s">
        <v>227</v>
      </c>
      <c r="B34" s="7"/>
      <c r="C34" s="7">
        <v>300</v>
      </c>
      <c r="D34" s="1">
        <f t="shared" si="0"/>
        <v>-41978.25</v>
      </c>
      <c r="E34" s="7" t="s">
        <v>245</v>
      </c>
    </row>
    <row r="35" spans="1:5" ht="21.95" customHeight="1" x14ac:dyDescent="0.2">
      <c r="A35" s="8" t="s">
        <v>227</v>
      </c>
      <c r="B35" s="7">
        <v>671.25</v>
      </c>
      <c r="C35" s="7"/>
      <c r="D35" s="1">
        <f t="shared" si="0"/>
        <v>-41307</v>
      </c>
      <c r="E35" s="7" t="s">
        <v>250</v>
      </c>
    </row>
    <row r="36" spans="1:5" ht="21.95" customHeight="1" x14ac:dyDescent="0.2">
      <c r="A36" s="8" t="s">
        <v>262</v>
      </c>
      <c r="B36" s="7">
        <v>2521.6999999999998</v>
      </c>
      <c r="C36" s="7"/>
      <c r="D36" s="1">
        <f t="shared" si="0"/>
        <v>-38785.300000000003</v>
      </c>
      <c r="E36" s="7" t="s">
        <v>206</v>
      </c>
    </row>
    <row r="37" spans="1:5" ht="21.95" customHeight="1" x14ac:dyDescent="0.2">
      <c r="A37" s="8" t="s">
        <v>262</v>
      </c>
      <c r="B37" s="7"/>
      <c r="C37" s="7">
        <v>2429.6</v>
      </c>
      <c r="D37" s="1">
        <f t="shared" si="0"/>
        <v>-41214.9</v>
      </c>
      <c r="E37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Normal="100" zoomScaleSheetLayoutView="100" workbookViewId="0">
      <selection activeCell="C9" sqref="C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306</v>
      </c>
      <c r="B3" s="5"/>
      <c r="C3" s="5"/>
      <c r="D3" s="1">
        <v>4768.0799999999899</v>
      </c>
      <c r="E3" s="7"/>
    </row>
    <row r="4" spans="1:5" ht="21.95" customHeight="1" x14ac:dyDescent="0.2">
      <c r="A4" s="8" t="s">
        <v>303</v>
      </c>
      <c r="B4" s="7">
        <v>6000</v>
      </c>
      <c r="C4" s="7"/>
      <c r="D4" s="1">
        <f t="shared" ref="D4:D42" si="0">D3-C4+B4</f>
        <v>10768.079999999991</v>
      </c>
      <c r="E4" s="7" t="s">
        <v>274</v>
      </c>
    </row>
    <row r="5" spans="1:5" ht="21.95" customHeight="1" x14ac:dyDescent="0.2">
      <c r="A5" s="8" t="s">
        <v>303</v>
      </c>
      <c r="B5" s="7">
        <v>1000</v>
      </c>
      <c r="C5" s="7"/>
      <c r="D5" s="1">
        <f t="shared" si="0"/>
        <v>11768.079999999991</v>
      </c>
      <c r="E5" s="7" t="s">
        <v>307</v>
      </c>
    </row>
    <row r="6" spans="1:5" ht="21.95" customHeight="1" x14ac:dyDescent="0.2">
      <c r="A6" s="8" t="s">
        <v>303</v>
      </c>
      <c r="B6" s="7"/>
      <c r="C6" s="7">
        <v>1000</v>
      </c>
      <c r="D6" s="1">
        <f t="shared" si="0"/>
        <v>10768.079999999991</v>
      </c>
      <c r="E6" s="7" t="s">
        <v>308</v>
      </c>
    </row>
    <row r="7" spans="1:5" ht="21.95" customHeight="1" x14ac:dyDescent="0.2">
      <c r="A7" s="8" t="s">
        <v>303</v>
      </c>
      <c r="B7" s="7"/>
      <c r="C7" s="7">
        <v>8000</v>
      </c>
      <c r="D7" s="1">
        <f t="shared" si="0"/>
        <v>2768.0799999999908</v>
      </c>
      <c r="E7" s="7" t="s">
        <v>164</v>
      </c>
    </row>
    <row r="8" spans="1:5" ht="21.95" customHeight="1" x14ac:dyDescent="0.2">
      <c r="A8" s="8" t="s">
        <v>303</v>
      </c>
      <c r="B8" s="7"/>
      <c r="C8" s="7">
        <v>439.77</v>
      </c>
      <c r="D8" s="1">
        <f t="shared" si="0"/>
        <v>2328.3099999999909</v>
      </c>
      <c r="E8" s="7" t="s">
        <v>309</v>
      </c>
    </row>
    <row r="9" spans="1:5" ht="21.95" customHeight="1" x14ac:dyDescent="0.2">
      <c r="A9" s="8" t="s">
        <v>303</v>
      </c>
      <c r="B9" s="7">
        <v>16000</v>
      </c>
      <c r="C9" s="7"/>
      <c r="D9" s="1">
        <f t="shared" si="0"/>
        <v>18328.30999999999</v>
      </c>
      <c r="E9" s="7" t="s">
        <v>279</v>
      </c>
    </row>
    <row r="10" spans="1:5" ht="21.95" customHeight="1" x14ac:dyDescent="0.2">
      <c r="A10" s="8" t="s">
        <v>303</v>
      </c>
      <c r="B10" s="7"/>
      <c r="C10" s="7">
        <v>3000</v>
      </c>
      <c r="D10" s="1">
        <f t="shared" si="0"/>
        <v>15328.30999999999</v>
      </c>
      <c r="E10" s="7" t="s">
        <v>274</v>
      </c>
    </row>
    <row r="11" spans="1:5" ht="21.95" customHeight="1" x14ac:dyDescent="0.2">
      <c r="A11" s="8" t="s">
        <v>300</v>
      </c>
      <c r="B11" s="7"/>
      <c r="C11" s="4">
        <v>380</v>
      </c>
      <c r="D11" s="1">
        <f t="shared" si="0"/>
        <v>14948.30999999999</v>
      </c>
      <c r="E11" s="7" t="s">
        <v>130</v>
      </c>
    </row>
    <row r="12" spans="1:5" ht="21.95" customHeight="1" x14ac:dyDescent="0.2">
      <c r="A12" s="8" t="s">
        <v>300</v>
      </c>
      <c r="B12" s="7"/>
      <c r="C12" s="7">
        <v>300</v>
      </c>
      <c r="D12" s="1">
        <f t="shared" si="0"/>
        <v>14648.30999999999</v>
      </c>
      <c r="E12" s="7" t="s">
        <v>245</v>
      </c>
    </row>
    <row r="13" spans="1:5" ht="21.95" customHeight="1" x14ac:dyDescent="0.2">
      <c r="A13" s="8" t="s">
        <v>300</v>
      </c>
      <c r="B13" s="7">
        <v>2356.59</v>
      </c>
      <c r="C13" s="7"/>
      <c r="D13" s="1">
        <f t="shared" si="0"/>
        <v>17004.899999999991</v>
      </c>
      <c r="E13" s="7" t="s">
        <v>305</v>
      </c>
    </row>
    <row r="14" spans="1:5" ht="21.95" customHeight="1" x14ac:dyDescent="0.2">
      <c r="A14" s="8" t="s">
        <v>300</v>
      </c>
      <c r="B14" s="7"/>
      <c r="C14" s="7">
        <v>2356.59</v>
      </c>
      <c r="D14" s="1">
        <f t="shared" si="0"/>
        <v>14648.30999999999</v>
      </c>
      <c r="E14" s="7" t="s">
        <v>18</v>
      </c>
    </row>
    <row r="15" spans="1:5" ht="21.95" customHeight="1" x14ac:dyDescent="0.2">
      <c r="A15" s="8" t="s">
        <v>298</v>
      </c>
      <c r="B15" s="7"/>
      <c r="C15" s="7">
        <v>2900</v>
      </c>
      <c r="D15" s="1">
        <f t="shared" si="0"/>
        <v>11748.30999999999</v>
      </c>
      <c r="E15" s="7" t="s">
        <v>271</v>
      </c>
    </row>
    <row r="16" spans="1:5" ht="21.95" customHeight="1" x14ac:dyDescent="0.2">
      <c r="A16" s="8" t="s">
        <v>298</v>
      </c>
      <c r="B16" s="7">
        <v>630.63</v>
      </c>
      <c r="C16" s="7"/>
      <c r="D16" s="1">
        <f t="shared" si="0"/>
        <v>12378.93999999999</v>
      </c>
      <c r="E16" s="7" t="s">
        <v>301</v>
      </c>
    </row>
    <row r="17" spans="1:5" ht="21.95" customHeight="1" x14ac:dyDescent="0.2">
      <c r="A17" s="8" t="s">
        <v>298</v>
      </c>
      <c r="B17" s="7"/>
      <c r="C17" s="7">
        <v>630.63</v>
      </c>
      <c r="D17" s="1">
        <f t="shared" si="0"/>
        <v>11748.30999999999</v>
      </c>
      <c r="E17" s="7" t="s">
        <v>260</v>
      </c>
    </row>
    <row r="18" spans="1:5" ht="21.95" customHeight="1" x14ac:dyDescent="0.2">
      <c r="A18" s="8" t="s">
        <v>297</v>
      </c>
      <c r="B18" s="7">
        <v>18.14</v>
      </c>
      <c r="C18" s="7"/>
      <c r="D18" s="1">
        <f t="shared" si="0"/>
        <v>11766.44999999999</v>
      </c>
      <c r="E18" s="7" t="s">
        <v>17</v>
      </c>
    </row>
    <row r="19" spans="1:5" ht="21.95" customHeight="1" x14ac:dyDescent="0.2">
      <c r="A19" s="8" t="s">
        <v>297</v>
      </c>
      <c r="B19" s="7"/>
      <c r="C19" s="7">
        <v>18.14</v>
      </c>
      <c r="D19" s="1">
        <f t="shared" si="0"/>
        <v>11748.30999999999</v>
      </c>
      <c r="E19" s="7" t="s">
        <v>18</v>
      </c>
    </row>
    <row r="20" spans="1:5" ht="21.95" customHeight="1" x14ac:dyDescent="0.2">
      <c r="A20" s="8" t="s">
        <v>290</v>
      </c>
      <c r="B20" s="7">
        <v>10.65</v>
      </c>
      <c r="C20" s="7"/>
      <c r="D20" s="1">
        <f t="shared" si="0"/>
        <v>11758.95999999999</v>
      </c>
      <c r="E20" s="7" t="s">
        <v>292</v>
      </c>
    </row>
    <row r="21" spans="1:5" ht="21.95" customHeight="1" x14ac:dyDescent="0.2">
      <c r="A21" s="8" t="s">
        <v>290</v>
      </c>
      <c r="B21" s="7"/>
      <c r="C21" s="7">
        <v>10.65</v>
      </c>
      <c r="D21" s="1">
        <f t="shared" si="0"/>
        <v>11748.30999999999</v>
      </c>
      <c r="E21" s="7" t="s">
        <v>18</v>
      </c>
    </row>
    <row r="22" spans="1:5" ht="21.95" customHeight="1" x14ac:dyDescent="0.2">
      <c r="A22" s="8" t="s">
        <v>290</v>
      </c>
      <c r="B22" s="7">
        <v>135.56</v>
      </c>
      <c r="C22" s="7"/>
      <c r="D22" s="1">
        <f t="shared" si="0"/>
        <v>11883.86999999999</v>
      </c>
      <c r="E22" s="7" t="s">
        <v>29</v>
      </c>
    </row>
    <row r="23" spans="1:5" ht="21.95" customHeight="1" x14ac:dyDescent="0.2">
      <c r="A23" s="8" t="s">
        <v>288</v>
      </c>
      <c r="B23" s="7"/>
      <c r="C23" s="7">
        <v>2225</v>
      </c>
      <c r="D23" s="1">
        <f t="shared" si="0"/>
        <v>9658.8699999999899</v>
      </c>
      <c r="E23" s="7" t="s">
        <v>289</v>
      </c>
    </row>
    <row r="24" spans="1:5" ht="21.95" customHeight="1" x14ac:dyDescent="0.2">
      <c r="A24" s="8" t="s">
        <v>286</v>
      </c>
      <c r="B24" s="7">
        <v>456.26</v>
      </c>
      <c r="C24" s="7"/>
      <c r="D24" s="1">
        <f t="shared" si="0"/>
        <v>10115.12999999999</v>
      </c>
      <c r="E24" s="7" t="s">
        <v>294</v>
      </c>
    </row>
    <row r="25" spans="1:5" ht="21.95" customHeight="1" x14ac:dyDescent="0.2">
      <c r="A25" s="8" t="s">
        <v>286</v>
      </c>
      <c r="B25" s="7"/>
      <c r="C25" s="7">
        <v>456.26</v>
      </c>
      <c r="D25" s="1">
        <f t="shared" si="0"/>
        <v>9658.8699999999899</v>
      </c>
      <c r="E25" s="7" t="s">
        <v>18</v>
      </c>
    </row>
    <row r="26" spans="1:5" ht="21.95" customHeight="1" x14ac:dyDescent="0.2">
      <c r="A26" s="8" t="s">
        <v>273</v>
      </c>
      <c r="B26" s="7"/>
      <c r="C26" s="7">
        <v>50</v>
      </c>
      <c r="D26" s="1">
        <f t="shared" si="0"/>
        <v>9608.8699999999899</v>
      </c>
      <c r="E26" s="7" t="s">
        <v>270</v>
      </c>
    </row>
    <row r="27" spans="1:5" ht="21.95" customHeight="1" x14ac:dyDescent="0.2">
      <c r="A27" s="8" t="s">
        <v>268</v>
      </c>
      <c r="B27" s="7"/>
      <c r="C27" s="7">
        <v>725</v>
      </c>
      <c r="D27" s="1">
        <f t="shared" si="0"/>
        <v>8883.8699999999899</v>
      </c>
      <c r="E27" s="7" t="s">
        <v>226</v>
      </c>
    </row>
    <row r="28" spans="1:5" ht="21.95" customHeight="1" x14ac:dyDescent="0.2">
      <c r="A28" s="8" t="s">
        <v>258</v>
      </c>
      <c r="B28" s="7">
        <v>186.23</v>
      </c>
      <c r="C28" s="7"/>
      <c r="D28" s="1">
        <f t="shared" si="0"/>
        <v>9070.0999999999894</v>
      </c>
      <c r="E28" s="7" t="s">
        <v>211</v>
      </c>
    </row>
    <row r="29" spans="1:5" ht="21.95" customHeight="1" x14ac:dyDescent="0.2">
      <c r="A29" s="8" t="s">
        <v>275</v>
      </c>
      <c r="B29" s="7"/>
      <c r="C29" s="7">
        <v>186.23</v>
      </c>
      <c r="D29" s="1">
        <f t="shared" si="0"/>
        <v>8883.8699999999899</v>
      </c>
      <c r="E29" s="7" t="s">
        <v>264</v>
      </c>
    </row>
    <row r="30" spans="1:5" ht="21.95" customHeight="1" x14ac:dyDescent="0.2">
      <c r="A30" s="8" t="s">
        <v>251</v>
      </c>
      <c r="B30" s="7">
        <v>63.02</v>
      </c>
      <c r="C30" s="7"/>
      <c r="D30" s="1">
        <f t="shared" si="0"/>
        <v>8946.8899999999903</v>
      </c>
      <c r="E30" s="7" t="s">
        <v>43</v>
      </c>
    </row>
    <row r="31" spans="1:5" ht="21.95" customHeight="1" x14ac:dyDescent="0.2">
      <c r="A31" s="8" t="s">
        <v>246</v>
      </c>
      <c r="B31" s="7"/>
      <c r="C31" s="7">
        <v>683.73</v>
      </c>
      <c r="D31" s="1">
        <f t="shared" si="0"/>
        <v>8263.1599999999908</v>
      </c>
      <c r="E31" s="7" t="s">
        <v>200</v>
      </c>
    </row>
    <row r="32" spans="1:5" ht="21.95" customHeight="1" x14ac:dyDescent="0.2">
      <c r="A32" s="8" t="s">
        <v>246</v>
      </c>
      <c r="B32" s="7"/>
      <c r="C32" s="7">
        <v>562.14</v>
      </c>
      <c r="D32" s="1">
        <f t="shared" si="0"/>
        <v>7701.0199999999904</v>
      </c>
      <c r="E32" s="7" t="s">
        <v>252</v>
      </c>
    </row>
    <row r="33" spans="1:5" ht="21.95" customHeight="1" x14ac:dyDescent="0.2">
      <c r="A33" s="8" t="s">
        <v>243</v>
      </c>
      <c r="B33" s="7"/>
      <c r="C33" s="7">
        <v>30000</v>
      </c>
      <c r="D33" s="1">
        <f t="shared" si="0"/>
        <v>-22298.98000000001</v>
      </c>
      <c r="E33" s="7" t="s">
        <v>164</v>
      </c>
    </row>
    <row r="34" spans="1:5" ht="21.95" customHeight="1" x14ac:dyDescent="0.2">
      <c r="A34" s="8" t="s">
        <v>261</v>
      </c>
      <c r="B34" s="7">
        <v>107.81</v>
      </c>
      <c r="C34" s="7"/>
      <c r="D34" s="1">
        <f t="shared" si="0"/>
        <v>-22191.170000000009</v>
      </c>
      <c r="E34" s="7" t="s">
        <v>46</v>
      </c>
    </row>
    <row r="35" spans="1:5" ht="21.95" customHeight="1" x14ac:dyDescent="0.2">
      <c r="A35" s="8" t="s">
        <v>235</v>
      </c>
      <c r="B35" s="7"/>
      <c r="C35" s="7">
        <v>17635.62</v>
      </c>
      <c r="D35" s="1">
        <f t="shared" si="0"/>
        <v>-39826.790000000008</v>
      </c>
      <c r="E35" s="7" t="s">
        <v>244</v>
      </c>
    </row>
    <row r="36" spans="1:5" ht="21.95" customHeight="1" x14ac:dyDescent="0.2">
      <c r="A36" s="8" t="s">
        <v>230</v>
      </c>
      <c r="B36" s="7"/>
      <c r="C36" s="7">
        <v>234.6</v>
      </c>
      <c r="D36" s="1">
        <f t="shared" si="0"/>
        <v>-40061.390000000007</v>
      </c>
      <c r="E36" s="7" t="s">
        <v>238</v>
      </c>
    </row>
    <row r="37" spans="1:5" ht="21.95" customHeight="1" x14ac:dyDescent="0.2">
      <c r="A37" s="8" t="s">
        <v>230</v>
      </c>
      <c r="B37" s="7"/>
      <c r="C37" s="7">
        <v>741.16</v>
      </c>
      <c r="D37" s="1">
        <f t="shared" si="0"/>
        <v>-40802.55000000001</v>
      </c>
      <c r="E37" s="7" t="s">
        <v>239</v>
      </c>
    </row>
    <row r="38" spans="1:5" ht="21.95" customHeight="1" x14ac:dyDescent="0.2">
      <c r="A38" s="8" t="s">
        <v>230</v>
      </c>
      <c r="B38" s="7"/>
      <c r="C38" s="7">
        <v>725</v>
      </c>
      <c r="D38" s="1">
        <f t="shared" si="0"/>
        <v>-41527.55000000001</v>
      </c>
      <c r="E38" s="7" t="s">
        <v>214</v>
      </c>
    </row>
    <row r="39" spans="1:5" ht="21.95" customHeight="1" x14ac:dyDescent="0.2">
      <c r="A39" s="8" t="s">
        <v>227</v>
      </c>
      <c r="B39" s="7"/>
      <c r="C39" s="7">
        <v>300</v>
      </c>
      <c r="D39" s="1">
        <f t="shared" si="0"/>
        <v>-41827.55000000001</v>
      </c>
      <c r="E39" s="7" t="s">
        <v>245</v>
      </c>
    </row>
    <row r="40" spans="1:5" ht="21.95" customHeight="1" x14ac:dyDescent="0.2">
      <c r="A40" s="8" t="s">
        <v>227</v>
      </c>
      <c r="B40" s="7">
        <v>671.25</v>
      </c>
      <c r="C40" s="7"/>
      <c r="D40" s="1">
        <f t="shared" si="0"/>
        <v>-41156.30000000001</v>
      </c>
      <c r="E40" s="7" t="s">
        <v>250</v>
      </c>
    </row>
    <row r="41" spans="1:5" ht="21.95" customHeight="1" x14ac:dyDescent="0.2">
      <c r="A41" s="8" t="s">
        <v>262</v>
      </c>
      <c r="B41" s="7">
        <v>2521.6999999999998</v>
      </c>
      <c r="C41" s="7"/>
      <c r="D41" s="1">
        <f t="shared" si="0"/>
        <v>-38634.600000000013</v>
      </c>
      <c r="E41" s="7" t="s">
        <v>206</v>
      </c>
    </row>
    <row r="42" spans="1:5" ht="21.95" customHeight="1" x14ac:dyDescent="0.2">
      <c r="A42" s="8" t="s">
        <v>262</v>
      </c>
      <c r="B42" s="7"/>
      <c r="C42" s="7">
        <v>2429.6</v>
      </c>
      <c r="D42" s="1">
        <f t="shared" si="0"/>
        <v>-41064.200000000012</v>
      </c>
      <c r="E42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zoomScaleSheetLayoutView="100" workbookViewId="0">
      <selection activeCell="D7" sqref="D7:D3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310</v>
      </c>
      <c r="B3" s="5"/>
      <c r="C3" s="5"/>
      <c r="D3" s="1">
        <v>15989.83</v>
      </c>
      <c r="E3" s="7"/>
    </row>
    <row r="4" spans="1:5" ht="21.95" customHeight="1" x14ac:dyDescent="0.2">
      <c r="A4" s="8" t="s">
        <v>306</v>
      </c>
      <c r="B4" s="5"/>
      <c r="C4" s="5">
        <v>12.23</v>
      </c>
      <c r="D4" s="1">
        <f t="shared" ref="D4:D38" si="0">D3-C4+B4</f>
        <v>15977.6</v>
      </c>
      <c r="E4" s="7" t="s">
        <v>311</v>
      </c>
    </row>
    <row r="5" spans="1:5" ht="21.95" customHeight="1" x14ac:dyDescent="0.2">
      <c r="A5" s="8" t="s">
        <v>306</v>
      </c>
      <c r="B5" s="7"/>
      <c r="C5" s="4">
        <v>15.48</v>
      </c>
      <c r="D5" s="1">
        <f t="shared" si="0"/>
        <v>15962.12</v>
      </c>
      <c r="E5" s="7" t="s">
        <v>216</v>
      </c>
    </row>
    <row r="6" spans="1:5" ht="21.95" customHeight="1" x14ac:dyDescent="0.2">
      <c r="A6" s="8" t="s">
        <v>306</v>
      </c>
      <c r="B6" s="7">
        <v>84.96</v>
      </c>
      <c r="C6" s="7"/>
      <c r="D6" s="1">
        <f t="shared" si="0"/>
        <v>16047.08</v>
      </c>
      <c r="E6" s="7" t="s">
        <v>17</v>
      </c>
    </row>
    <row r="7" spans="1:5" ht="21.95" customHeight="1" x14ac:dyDescent="0.2">
      <c r="A7" s="8" t="s">
        <v>306</v>
      </c>
      <c r="B7" s="7"/>
      <c r="C7" s="7">
        <v>11279</v>
      </c>
      <c r="D7" s="1">
        <f t="shared" si="0"/>
        <v>4768.08</v>
      </c>
      <c r="E7" s="7" t="s">
        <v>312</v>
      </c>
    </row>
    <row r="8" spans="1:5" ht="21.95" customHeight="1" x14ac:dyDescent="0.2">
      <c r="A8" s="8" t="s">
        <v>303</v>
      </c>
      <c r="B8" s="7">
        <v>16000</v>
      </c>
      <c r="C8" s="7"/>
      <c r="D8" s="1">
        <f t="shared" si="0"/>
        <v>20768.080000000002</v>
      </c>
      <c r="E8" s="7" t="s">
        <v>279</v>
      </c>
    </row>
    <row r="9" spans="1:5" ht="21.95" customHeight="1" x14ac:dyDescent="0.2">
      <c r="A9" s="8" t="s">
        <v>303</v>
      </c>
      <c r="B9" s="7"/>
      <c r="C9" s="7">
        <v>1000</v>
      </c>
      <c r="D9" s="1">
        <f t="shared" si="0"/>
        <v>19768.080000000002</v>
      </c>
      <c r="E9" s="7" t="s">
        <v>308</v>
      </c>
    </row>
    <row r="10" spans="1:5" ht="21.95" customHeight="1" x14ac:dyDescent="0.2">
      <c r="A10" s="8" t="s">
        <v>303</v>
      </c>
      <c r="B10" s="7"/>
      <c r="C10" s="7">
        <v>8000</v>
      </c>
      <c r="D10" s="1">
        <f t="shared" si="0"/>
        <v>11768.080000000002</v>
      </c>
      <c r="E10" s="7" t="s">
        <v>164</v>
      </c>
    </row>
    <row r="11" spans="1:5" ht="21.95" customHeight="1" x14ac:dyDescent="0.2">
      <c r="A11" s="8" t="s">
        <v>303</v>
      </c>
      <c r="B11" s="7"/>
      <c r="C11" s="7">
        <v>439.77</v>
      </c>
      <c r="D11" s="1">
        <f t="shared" si="0"/>
        <v>11328.310000000001</v>
      </c>
      <c r="E11" s="7" t="s">
        <v>309</v>
      </c>
    </row>
    <row r="12" spans="1:5" ht="21.95" customHeight="1" x14ac:dyDescent="0.2">
      <c r="A12" s="8" t="s">
        <v>303</v>
      </c>
      <c r="B12" s="7"/>
      <c r="C12" s="4">
        <v>380</v>
      </c>
      <c r="D12" s="1">
        <f t="shared" si="0"/>
        <v>10948.310000000001</v>
      </c>
      <c r="E12" s="7" t="s">
        <v>130</v>
      </c>
    </row>
    <row r="13" spans="1:5" ht="21.95" customHeight="1" x14ac:dyDescent="0.2">
      <c r="A13" s="8" t="s">
        <v>300</v>
      </c>
      <c r="B13" s="7"/>
      <c r="C13" s="7">
        <v>300</v>
      </c>
      <c r="D13" s="1">
        <f t="shared" si="0"/>
        <v>10648.310000000001</v>
      </c>
      <c r="E13" s="7" t="s">
        <v>245</v>
      </c>
    </row>
    <row r="14" spans="1:5" ht="21.95" customHeight="1" x14ac:dyDescent="0.2">
      <c r="A14" s="8" t="s">
        <v>300</v>
      </c>
      <c r="B14" s="7">
        <v>2356.59</v>
      </c>
      <c r="C14" s="7"/>
      <c r="D14" s="1">
        <f t="shared" si="0"/>
        <v>13004.900000000001</v>
      </c>
      <c r="E14" s="7" t="s">
        <v>305</v>
      </c>
    </row>
    <row r="15" spans="1:5" ht="21.95" customHeight="1" x14ac:dyDescent="0.2">
      <c r="A15" s="8" t="s">
        <v>298</v>
      </c>
      <c r="B15" s="7"/>
      <c r="C15" s="7">
        <v>2900</v>
      </c>
      <c r="D15" s="1">
        <f t="shared" si="0"/>
        <v>10104.900000000001</v>
      </c>
      <c r="E15" s="7" t="s">
        <v>271</v>
      </c>
    </row>
    <row r="16" spans="1:5" ht="21.95" customHeight="1" x14ac:dyDescent="0.2">
      <c r="A16" s="8" t="s">
        <v>298</v>
      </c>
      <c r="B16" s="7">
        <v>630.63</v>
      </c>
      <c r="C16" s="7"/>
      <c r="D16" s="1">
        <f t="shared" si="0"/>
        <v>10735.53</v>
      </c>
      <c r="E16" s="7" t="s">
        <v>301</v>
      </c>
    </row>
    <row r="17" spans="1:5" ht="21.95" customHeight="1" x14ac:dyDescent="0.2">
      <c r="A17" s="8" t="s">
        <v>297</v>
      </c>
      <c r="B17" s="7">
        <v>18.14</v>
      </c>
      <c r="C17" s="7"/>
      <c r="D17" s="1">
        <f t="shared" si="0"/>
        <v>10753.67</v>
      </c>
      <c r="E17" s="7" t="s">
        <v>17</v>
      </c>
    </row>
    <row r="18" spans="1:5" ht="21.95" customHeight="1" x14ac:dyDescent="0.2">
      <c r="A18" s="8" t="s">
        <v>290</v>
      </c>
      <c r="B18" s="7">
        <v>10.65</v>
      </c>
      <c r="C18" s="7"/>
      <c r="D18" s="1">
        <f t="shared" si="0"/>
        <v>10764.32</v>
      </c>
      <c r="E18" s="7" t="s">
        <v>292</v>
      </c>
    </row>
    <row r="19" spans="1:5" ht="21.95" customHeight="1" x14ac:dyDescent="0.2">
      <c r="A19" s="8" t="s">
        <v>290</v>
      </c>
      <c r="B19" s="7">
        <v>135.56</v>
      </c>
      <c r="C19" s="7"/>
      <c r="D19" s="1">
        <f t="shared" si="0"/>
        <v>10899.88</v>
      </c>
      <c r="E19" s="7" t="s">
        <v>29</v>
      </c>
    </row>
    <row r="20" spans="1:5" ht="21.95" customHeight="1" x14ac:dyDescent="0.2">
      <c r="A20" s="8" t="s">
        <v>288</v>
      </c>
      <c r="B20" s="7"/>
      <c r="C20" s="7">
        <v>2225</v>
      </c>
      <c r="D20" s="1">
        <f t="shared" si="0"/>
        <v>8674.8799999999992</v>
      </c>
      <c r="E20" s="7" t="s">
        <v>289</v>
      </c>
    </row>
    <row r="21" spans="1:5" ht="21.95" customHeight="1" x14ac:dyDescent="0.2">
      <c r="A21" s="8" t="s">
        <v>286</v>
      </c>
      <c r="B21" s="7">
        <v>456.26</v>
      </c>
      <c r="C21" s="7"/>
      <c r="D21" s="1">
        <f t="shared" si="0"/>
        <v>9131.14</v>
      </c>
      <c r="E21" s="7" t="s">
        <v>294</v>
      </c>
    </row>
    <row r="22" spans="1:5" ht="21.95" customHeight="1" x14ac:dyDescent="0.2">
      <c r="A22" s="8" t="s">
        <v>273</v>
      </c>
      <c r="B22" s="7"/>
      <c r="C22" s="7">
        <v>50</v>
      </c>
      <c r="D22" s="1">
        <f t="shared" si="0"/>
        <v>9081.14</v>
      </c>
      <c r="E22" s="7" t="s">
        <v>270</v>
      </c>
    </row>
    <row r="23" spans="1:5" ht="21.95" customHeight="1" x14ac:dyDescent="0.2">
      <c r="A23" s="8" t="s">
        <v>268</v>
      </c>
      <c r="B23" s="7"/>
      <c r="C23" s="7">
        <v>725</v>
      </c>
      <c r="D23" s="1">
        <f t="shared" si="0"/>
        <v>8356.14</v>
      </c>
      <c r="E23" s="7" t="s">
        <v>226</v>
      </c>
    </row>
    <row r="24" spans="1:5" ht="21.95" customHeight="1" x14ac:dyDescent="0.2">
      <c r="A24" s="8" t="s">
        <v>258</v>
      </c>
      <c r="B24" s="7">
        <v>186.23</v>
      </c>
      <c r="C24" s="7"/>
      <c r="D24" s="1">
        <f t="shared" si="0"/>
        <v>8542.369999999999</v>
      </c>
      <c r="E24" s="7" t="s">
        <v>211</v>
      </c>
    </row>
    <row r="25" spans="1:5" ht="21.95" customHeight="1" x14ac:dyDescent="0.2">
      <c r="A25" s="8" t="s">
        <v>275</v>
      </c>
      <c r="B25" s="7"/>
      <c r="C25" s="7">
        <v>186.23</v>
      </c>
      <c r="D25" s="1">
        <f t="shared" si="0"/>
        <v>8356.14</v>
      </c>
      <c r="E25" s="7" t="s">
        <v>264</v>
      </c>
    </row>
    <row r="26" spans="1:5" ht="21.95" customHeight="1" x14ac:dyDescent="0.2">
      <c r="A26" s="8" t="s">
        <v>251</v>
      </c>
      <c r="B26" s="7">
        <v>63.02</v>
      </c>
      <c r="C26" s="7"/>
      <c r="D26" s="1">
        <f t="shared" si="0"/>
        <v>8419.16</v>
      </c>
      <c r="E26" s="7" t="s">
        <v>43</v>
      </c>
    </row>
    <row r="27" spans="1:5" ht="21.95" customHeight="1" x14ac:dyDescent="0.2">
      <c r="A27" s="8" t="s">
        <v>246</v>
      </c>
      <c r="B27" s="7"/>
      <c r="C27" s="7">
        <v>683.73</v>
      </c>
      <c r="D27" s="1">
        <f t="shared" si="0"/>
        <v>7735.43</v>
      </c>
      <c r="E27" s="7" t="s">
        <v>200</v>
      </c>
    </row>
    <row r="28" spans="1:5" ht="21.95" customHeight="1" x14ac:dyDescent="0.2">
      <c r="A28" s="8" t="s">
        <v>246</v>
      </c>
      <c r="B28" s="7"/>
      <c r="C28" s="7">
        <v>562.14</v>
      </c>
      <c r="D28" s="1">
        <f t="shared" si="0"/>
        <v>7173.29</v>
      </c>
      <c r="E28" s="7" t="s">
        <v>252</v>
      </c>
    </row>
    <row r="29" spans="1:5" ht="21.95" customHeight="1" x14ac:dyDescent="0.2">
      <c r="A29" s="8" t="s">
        <v>243</v>
      </c>
      <c r="B29" s="7"/>
      <c r="C29" s="7">
        <v>30000</v>
      </c>
      <c r="D29" s="1">
        <f t="shared" si="0"/>
        <v>-22826.71</v>
      </c>
      <c r="E29" s="7" t="s">
        <v>164</v>
      </c>
    </row>
    <row r="30" spans="1:5" ht="21.95" customHeight="1" x14ac:dyDescent="0.2">
      <c r="A30" s="8" t="s">
        <v>261</v>
      </c>
      <c r="B30" s="7">
        <v>107.81</v>
      </c>
      <c r="C30" s="7"/>
      <c r="D30" s="1">
        <f t="shared" si="0"/>
        <v>-22718.899999999998</v>
      </c>
      <c r="E30" s="7" t="s">
        <v>46</v>
      </c>
    </row>
    <row r="31" spans="1:5" ht="21.95" customHeight="1" x14ac:dyDescent="0.2">
      <c r="A31" s="8" t="s">
        <v>235</v>
      </c>
      <c r="B31" s="7"/>
      <c r="C31" s="7">
        <v>17635.62</v>
      </c>
      <c r="D31" s="1">
        <f t="shared" si="0"/>
        <v>-40354.519999999997</v>
      </c>
      <c r="E31" s="7" t="s">
        <v>244</v>
      </c>
    </row>
    <row r="32" spans="1:5" ht="21.95" customHeight="1" x14ac:dyDescent="0.2">
      <c r="A32" s="8" t="s">
        <v>230</v>
      </c>
      <c r="B32" s="7"/>
      <c r="C32" s="7">
        <v>234.6</v>
      </c>
      <c r="D32" s="1">
        <f t="shared" si="0"/>
        <v>-40589.119999999995</v>
      </c>
      <c r="E32" s="7" t="s">
        <v>238</v>
      </c>
    </row>
    <row r="33" spans="1:5" ht="21.95" customHeight="1" x14ac:dyDescent="0.2">
      <c r="A33" s="8" t="s">
        <v>230</v>
      </c>
      <c r="B33" s="7"/>
      <c r="C33" s="7">
        <v>741.16</v>
      </c>
      <c r="D33" s="1">
        <f t="shared" si="0"/>
        <v>-41330.28</v>
      </c>
      <c r="E33" s="7" t="s">
        <v>239</v>
      </c>
    </row>
    <row r="34" spans="1:5" ht="21.95" customHeight="1" x14ac:dyDescent="0.2">
      <c r="A34" s="8" t="s">
        <v>230</v>
      </c>
      <c r="B34" s="7"/>
      <c r="C34" s="7">
        <v>725</v>
      </c>
      <c r="D34" s="1">
        <f t="shared" si="0"/>
        <v>-42055.28</v>
      </c>
      <c r="E34" s="7" t="s">
        <v>214</v>
      </c>
    </row>
    <row r="35" spans="1:5" ht="21.95" customHeight="1" x14ac:dyDescent="0.2">
      <c r="A35" s="8" t="s">
        <v>227</v>
      </c>
      <c r="B35" s="7"/>
      <c r="C35" s="7">
        <v>300</v>
      </c>
      <c r="D35" s="1">
        <f t="shared" si="0"/>
        <v>-42355.28</v>
      </c>
      <c r="E35" s="7" t="s">
        <v>245</v>
      </c>
    </row>
    <row r="36" spans="1:5" ht="21.95" customHeight="1" x14ac:dyDescent="0.2">
      <c r="A36" s="8" t="s">
        <v>227</v>
      </c>
      <c r="B36" s="7">
        <v>671.25</v>
      </c>
      <c r="C36" s="7"/>
      <c r="D36" s="1">
        <f t="shared" si="0"/>
        <v>-41684.03</v>
      </c>
      <c r="E36" s="7" t="s">
        <v>250</v>
      </c>
    </row>
    <row r="37" spans="1:5" ht="21.95" customHeight="1" x14ac:dyDescent="0.2">
      <c r="A37" s="8" t="s">
        <v>262</v>
      </c>
      <c r="B37" s="7">
        <v>2521.6999999999998</v>
      </c>
      <c r="C37" s="7"/>
      <c r="D37" s="1">
        <f t="shared" si="0"/>
        <v>-39162.33</v>
      </c>
      <c r="E37" s="7" t="s">
        <v>206</v>
      </c>
    </row>
    <row r="38" spans="1:5" ht="21.95" customHeight="1" x14ac:dyDescent="0.2">
      <c r="A38" s="8" t="s">
        <v>262</v>
      </c>
      <c r="B38" s="7"/>
      <c r="C38" s="7">
        <v>2429.6</v>
      </c>
      <c r="D38" s="1">
        <f t="shared" si="0"/>
        <v>-41591.93</v>
      </c>
      <c r="E38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E12" sqref="E12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313</v>
      </c>
      <c r="B3" s="5"/>
      <c r="C3" s="5"/>
      <c r="D3" s="1">
        <v>15993.68</v>
      </c>
      <c r="E3" s="7"/>
    </row>
    <row r="4" spans="1:5" ht="21.95" customHeight="1" x14ac:dyDescent="0.2">
      <c r="A4" s="8" t="s">
        <v>310</v>
      </c>
      <c r="B4" s="5"/>
      <c r="C4" s="5">
        <v>3.85</v>
      </c>
      <c r="D4" s="1">
        <f t="shared" ref="D4:D33" si="0">D3-C4+B4</f>
        <v>15989.83</v>
      </c>
      <c r="E4" s="7" t="s">
        <v>314</v>
      </c>
    </row>
    <row r="5" spans="1:5" ht="21.95" customHeight="1" x14ac:dyDescent="0.2">
      <c r="A5" s="8" t="s">
        <v>306</v>
      </c>
      <c r="B5" s="7"/>
      <c r="C5" s="4">
        <v>380</v>
      </c>
      <c r="D5" s="1">
        <f t="shared" si="0"/>
        <v>15609.83</v>
      </c>
      <c r="E5" s="7" t="s">
        <v>130</v>
      </c>
    </row>
    <row r="6" spans="1:5" ht="21.95" customHeight="1" x14ac:dyDescent="0.2">
      <c r="A6" s="8" t="s">
        <v>306</v>
      </c>
      <c r="B6" s="7">
        <v>84.96</v>
      </c>
      <c r="C6" s="7"/>
      <c r="D6" s="1">
        <f t="shared" si="0"/>
        <v>15694.789999999999</v>
      </c>
      <c r="E6" s="7" t="s">
        <v>17</v>
      </c>
    </row>
    <row r="7" spans="1:5" ht="21.95" customHeight="1" x14ac:dyDescent="0.2">
      <c r="A7" s="8" t="s">
        <v>306</v>
      </c>
      <c r="B7" s="7"/>
      <c r="C7" s="7">
        <v>11279</v>
      </c>
      <c r="D7" s="1">
        <f t="shared" si="0"/>
        <v>4415.7899999999991</v>
      </c>
      <c r="E7" s="7" t="s">
        <v>312</v>
      </c>
    </row>
    <row r="8" spans="1:5" ht="21.95" customHeight="1" x14ac:dyDescent="0.2">
      <c r="A8" s="8" t="s">
        <v>303</v>
      </c>
      <c r="B8" s="7"/>
      <c r="C8" s="7">
        <v>1867</v>
      </c>
      <c r="D8" s="1">
        <f t="shared" si="0"/>
        <v>2548.7899999999991</v>
      </c>
      <c r="E8" s="7" t="s">
        <v>308</v>
      </c>
    </row>
    <row r="9" spans="1:5" ht="21.95" customHeight="1" x14ac:dyDescent="0.2">
      <c r="A9" s="8" t="s">
        <v>303</v>
      </c>
      <c r="B9" s="7"/>
      <c r="C9" s="7">
        <v>8000</v>
      </c>
      <c r="D9" s="1">
        <f t="shared" si="0"/>
        <v>-5451.2100000000009</v>
      </c>
      <c r="E9" s="7" t="s">
        <v>164</v>
      </c>
    </row>
    <row r="10" spans="1:5" ht="21.95" customHeight="1" x14ac:dyDescent="0.2">
      <c r="A10" s="8" t="s">
        <v>303</v>
      </c>
      <c r="B10" s="7"/>
      <c r="C10" s="7">
        <v>439.77</v>
      </c>
      <c r="D10" s="1">
        <f t="shared" si="0"/>
        <v>-5890.9800000000014</v>
      </c>
      <c r="E10" s="7" t="s">
        <v>309</v>
      </c>
    </row>
    <row r="11" spans="1:5" ht="21.95" customHeight="1" x14ac:dyDescent="0.2">
      <c r="A11" s="8" t="s">
        <v>300</v>
      </c>
      <c r="B11" s="7"/>
      <c r="C11" s="7">
        <v>300</v>
      </c>
      <c r="D11" s="1">
        <f t="shared" si="0"/>
        <v>-6190.9800000000014</v>
      </c>
      <c r="E11" s="7" t="s">
        <v>245</v>
      </c>
    </row>
    <row r="12" spans="1:5" ht="21.95" customHeight="1" x14ac:dyDescent="0.2">
      <c r="A12" s="8" t="s">
        <v>300</v>
      </c>
      <c r="B12" s="7">
        <v>2356.59</v>
      </c>
      <c r="C12" s="7"/>
      <c r="D12" s="1">
        <f t="shared" si="0"/>
        <v>-3834.3900000000012</v>
      </c>
      <c r="E12" s="7" t="s">
        <v>305</v>
      </c>
    </row>
    <row r="13" spans="1:5" ht="21.95" customHeight="1" x14ac:dyDescent="0.2">
      <c r="A13" s="8" t="s">
        <v>298</v>
      </c>
      <c r="B13" s="7">
        <v>630.63</v>
      </c>
      <c r="C13" s="7"/>
      <c r="D13" s="1">
        <f t="shared" si="0"/>
        <v>-3203.7600000000011</v>
      </c>
      <c r="E13" s="7" t="s">
        <v>301</v>
      </c>
    </row>
    <row r="14" spans="1:5" ht="21.95" customHeight="1" x14ac:dyDescent="0.2">
      <c r="A14" s="8" t="s">
        <v>297</v>
      </c>
      <c r="B14" s="7">
        <v>18.14</v>
      </c>
      <c r="C14" s="7"/>
      <c r="D14" s="1">
        <f t="shared" si="0"/>
        <v>-3185.6200000000013</v>
      </c>
      <c r="E14" s="7" t="s">
        <v>17</v>
      </c>
    </row>
    <row r="15" spans="1:5" ht="21.95" customHeight="1" x14ac:dyDescent="0.2">
      <c r="A15" s="8" t="s">
        <v>290</v>
      </c>
      <c r="B15" s="7">
        <v>10.65</v>
      </c>
      <c r="C15" s="7"/>
      <c r="D15" s="1">
        <f t="shared" si="0"/>
        <v>-3174.9700000000012</v>
      </c>
      <c r="E15" s="7" t="s">
        <v>292</v>
      </c>
    </row>
    <row r="16" spans="1:5" ht="21.95" customHeight="1" x14ac:dyDescent="0.2">
      <c r="A16" s="8" t="s">
        <v>290</v>
      </c>
      <c r="B16" s="7">
        <v>135.56</v>
      </c>
      <c r="C16" s="7"/>
      <c r="D16" s="1">
        <f t="shared" si="0"/>
        <v>-3039.4100000000012</v>
      </c>
      <c r="E16" s="7" t="s">
        <v>29</v>
      </c>
    </row>
    <row r="17" spans="1:5" ht="21.95" customHeight="1" x14ac:dyDescent="0.2">
      <c r="A17" s="8" t="s">
        <v>288</v>
      </c>
      <c r="B17" s="7"/>
      <c r="C17" s="7">
        <v>2225</v>
      </c>
      <c r="D17" s="1">
        <f t="shared" si="0"/>
        <v>-5264.4100000000017</v>
      </c>
      <c r="E17" s="7" t="s">
        <v>289</v>
      </c>
    </row>
    <row r="18" spans="1:5" ht="21.95" customHeight="1" x14ac:dyDescent="0.2">
      <c r="A18" s="8" t="s">
        <v>286</v>
      </c>
      <c r="B18" s="7">
        <v>456.26</v>
      </c>
      <c r="C18" s="7"/>
      <c r="D18" s="1">
        <f t="shared" si="0"/>
        <v>-4808.1500000000015</v>
      </c>
      <c r="E18" s="7" t="s">
        <v>294</v>
      </c>
    </row>
    <row r="19" spans="1:5" ht="21.95" customHeight="1" x14ac:dyDescent="0.2">
      <c r="A19" s="8" t="s">
        <v>273</v>
      </c>
      <c r="B19" s="7"/>
      <c r="C19" s="7">
        <v>50</v>
      </c>
      <c r="D19" s="1">
        <f t="shared" si="0"/>
        <v>-4858.1500000000015</v>
      </c>
      <c r="E19" s="7" t="s">
        <v>270</v>
      </c>
    </row>
    <row r="20" spans="1:5" ht="21.95" customHeight="1" x14ac:dyDescent="0.2">
      <c r="A20" s="8" t="s">
        <v>258</v>
      </c>
      <c r="B20" s="7">
        <v>186.23</v>
      </c>
      <c r="C20" s="7"/>
      <c r="D20" s="1">
        <f t="shared" si="0"/>
        <v>-4671.9200000000019</v>
      </c>
      <c r="E20" s="7" t="s">
        <v>211</v>
      </c>
    </row>
    <row r="21" spans="1:5" ht="21.95" customHeight="1" x14ac:dyDescent="0.2">
      <c r="A21" s="8" t="s">
        <v>275</v>
      </c>
      <c r="B21" s="7"/>
      <c r="C21" s="7">
        <v>186.23</v>
      </c>
      <c r="D21" s="1">
        <f t="shared" si="0"/>
        <v>-4858.1500000000015</v>
      </c>
      <c r="E21" s="7" t="s">
        <v>264</v>
      </c>
    </row>
    <row r="22" spans="1:5" ht="21.95" customHeight="1" x14ac:dyDescent="0.2">
      <c r="A22" s="8" t="s">
        <v>251</v>
      </c>
      <c r="B22" s="7">
        <v>63.02</v>
      </c>
      <c r="C22" s="7"/>
      <c r="D22" s="1">
        <f t="shared" si="0"/>
        <v>-4795.130000000001</v>
      </c>
      <c r="E22" s="7" t="s">
        <v>43</v>
      </c>
    </row>
    <row r="23" spans="1:5" ht="21.95" customHeight="1" x14ac:dyDescent="0.2">
      <c r="A23" s="8" t="s">
        <v>246</v>
      </c>
      <c r="B23" s="7"/>
      <c r="C23" s="7">
        <v>683.73</v>
      </c>
      <c r="D23" s="1">
        <f t="shared" si="0"/>
        <v>-5478.8600000000006</v>
      </c>
      <c r="E23" s="7" t="s">
        <v>200</v>
      </c>
    </row>
    <row r="24" spans="1:5" ht="21.95" customHeight="1" x14ac:dyDescent="0.2">
      <c r="A24" s="8" t="s">
        <v>246</v>
      </c>
      <c r="B24" s="7"/>
      <c r="C24" s="7">
        <v>562.14</v>
      </c>
      <c r="D24" s="1">
        <f t="shared" si="0"/>
        <v>-6041.0000000000009</v>
      </c>
      <c r="E24" s="7" t="s">
        <v>252</v>
      </c>
    </row>
    <row r="25" spans="1:5" ht="21.95" customHeight="1" x14ac:dyDescent="0.2">
      <c r="A25" s="8" t="s">
        <v>243</v>
      </c>
      <c r="B25" s="7"/>
      <c r="C25" s="7">
        <v>30000</v>
      </c>
      <c r="D25" s="1">
        <f t="shared" si="0"/>
        <v>-36041</v>
      </c>
      <c r="E25" s="7" t="s">
        <v>164</v>
      </c>
    </row>
    <row r="26" spans="1:5" ht="21.95" customHeight="1" x14ac:dyDescent="0.2">
      <c r="A26" s="8" t="s">
        <v>261</v>
      </c>
      <c r="B26" s="7">
        <v>107.81</v>
      </c>
      <c r="C26" s="7"/>
      <c r="D26" s="1">
        <f t="shared" si="0"/>
        <v>-35933.19</v>
      </c>
      <c r="E26" s="7" t="s">
        <v>46</v>
      </c>
    </row>
    <row r="27" spans="1:5" ht="21.95" customHeight="1" x14ac:dyDescent="0.2">
      <c r="A27" s="8" t="s">
        <v>235</v>
      </c>
      <c r="B27" s="7"/>
      <c r="C27" s="7">
        <v>17635.62</v>
      </c>
      <c r="D27" s="1">
        <f t="shared" si="0"/>
        <v>-53568.81</v>
      </c>
      <c r="E27" s="7" t="s">
        <v>244</v>
      </c>
    </row>
    <row r="28" spans="1:5" ht="21.95" customHeight="1" x14ac:dyDescent="0.2">
      <c r="A28" s="8" t="s">
        <v>230</v>
      </c>
      <c r="B28" s="7"/>
      <c r="C28" s="7">
        <v>234.6</v>
      </c>
      <c r="D28" s="1">
        <f t="shared" si="0"/>
        <v>-53803.409999999996</v>
      </c>
      <c r="E28" s="7" t="s">
        <v>238</v>
      </c>
    </row>
    <row r="29" spans="1:5" ht="21.95" customHeight="1" x14ac:dyDescent="0.2">
      <c r="A29" s="8" t="s">
        <v>230</v>
      </c>
      <c r="B29" s="7"/>
      <c r="C29" s="7">
        <v>741.16</v>
      </c>
      <c r="D29" s="1">
        <f t="shared" si="0"/>
        <v>-54544.57</v>
      </c>
      <c r="E29" s="7" t="s">
        <v>239</v>
      </c>
    </row>
    <row r="30" spans="1:5" ht="21.95" customHeight="1" x14ac:dyDescent="0.2">
      <c r="A30" s="8" t="s">
        <v>227</v>
      </c>
      <c r="B30" s="7"/>
      <c r="C30" s="7">
        <v>300</v>
      </c>
      <c r="D30" s="1">
        <f t="shared" si="0"/>
        <v>-54844.57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">
        <f t="shared" si="0"/>
        <v>-54173.32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">
        <f t="shared" si="0"/>
        <v>-51651.62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">
        <f t="shared" si="0"/>
        <v>-54081.22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E7" sqref="E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315</v>
      </c>
      <c r="B3" s="5"/>
      <c r="C3" s="5"/>
      <c r="D3" s="1">
        <v>15993.68</v>
      </c>
      <c r="E3" s="7"/>
    </row>
    <row r="4" spans="1:5" ht="21.95" customHeight="1" x14ac:dyDescent="0.2">
      <c r="A4" s="8" t="s">
        <v>310</v>
      </c>
      <c r="B4" s="7"/>
      <c r="C4" s="4">
        <v>380</v>
      </c>
      <c r="D4" s="1">
        <f t="shared" ref="D4:D33" si="0">D3-C4+B4</f>
        <v>15613.68</v>
      </c>
      <c r="E4" s="7" t="s">
        <v>130</v>
      </c>
    </row>
    <row r="5" spans="1:5" ht="21.95" customHeight="1" x14ac:dyDescent="0.2">
      <c r="A5" s="8" t="s">
        <v>306</v>
      </c>
      <c r="B5" s="7">
        <v>84.96</v>
      </c>
      <c r="C5" s="7"/>
      <c r="D5" s="1">
        <f t="shared" si="0"/>
        <v>15698.64</v>
      </c>
      <c r="E5" s="7" t="s">
        <v>17</v>
      </c>
    </row>
    <row r="6" spans="1:5" ht="21.95" customHeight="1" x14ac:dyDescent="0.2">
      <c r="A6" s="8" t="s">
        <v>306</v>
      </c>
      <c r="B6" s="7"/>
      <c r="C6" s="7">
        <v>11597</v>
      </c>
      <c r="D6" s="1">
        <f t="shared" si="0"/>
        <v>4101.6399999999994</v>
      </c>
      <c r="E6" s="7" t="s">
        <v>312</v>
      </c>
    </row>
    <row r="7" spans="1:5" ht="21.95" customHeight="1" x14ac:dyDescent="0.2">
      <c r="A7" s="8" t="s">
        <v>303</v>
      </c>
      <c r="B7" s="7"/>
      <c r="C7" s="7">
        <v>1867</v>
      </c>
      <c r="D7" s="1">
        <f t="shared" si="0"/>
        <v>2234.6399999999994</v>
      </c>
      <c r="E7" s="7" t="s">
        <v>308</v>
      </c>
    </row>
    <row r="8" spans="1:5" ht="21.95" customHeight="1" x14ac:dyDescent="0.2">
      <c r="A8" s="8" t="s">
        <v>303</v>
      </c>
      <c r="B8" s="7"/>
      <c r="C8" s="7">
        <v>15000</v>
      </c>
      <c r="D8" s="1">
        <f t="shared" si="0"/>
        <v>-12765.36</v>
      </c>
      <c r="E8" s="7" t="s">
        <v>164</v>
      </c>
    </row>
    <row r="9" spans="1:5" ht="21.95" customHeight="1" x14ac:dyDescent="0.2">
      <c r="A9" s="8" t="s">
        <v>303</v>
      </c>
      <c r="B9" s="7"/>
      <c r="C9" s="7">
        <v>8000</v>
      </c>
      <c r="D9" s="1">
        <f t="shared" si="0"/>
        <v>-20765.36</v>
      </c>
      <c r="E9" s="7" t="s">
        <v>164</v>
      </c>
    </row>
    <row r="10" spans="1:5" ht="21.95" customHeight="1" x14ac:dyDescent="0.2">
      <c r="A10" s="8" t="s">
        <v>303</v>
      </c>
      <c r="B10" s="7"/>
      <c r="C10" s="7">
        <v>439.77</v>
      </c>
      <c r="D10" s="1">
        <f t="shared" si="0"/>
        <v>-21205.13</v>
      </c>
      <c r="E10" s="7" t="s">
        <v>309</v>
      </c>
    </row>
    <row r="11" spans="1:5" ht="21.95" customHeight="1" x14ac:dyDescent="0.2">
      <c r="A11" s="8" t="s">
        <v>316</v>
      </c>
      <c r="B11" s="7"/>
      <c r="C11" s="7">
        <v>2225</v>
      </c>
      <c r="D11" s="1">
        <f t="shared" si="0"/>
        <v>-23430.13</v>
      </c>
      <c r="E11" s="7" t="s">
        <v>289</v>
      </c>
    </row>
    <row r="12" spans="1:5" ht="21.95" customHeight="1" x14ac:dyDescent="0.2">
      <c r="A12" s="8" t="s">
        <v>300</v>
      </c>
      <c r="B12" s="7"/>
      <c r="C12" s="7">
        <v>300</v>
      </c>
      <c r="D12" s="1">
        <f t="shared" si="0"/>
        <v>-23730.13</v>
      </c>
      <c r="E12" s="7" t="s">
        <v>245</v>
      </c>
    </row>
    <row r="13" spans="1:5" ht="21.95" customHeight="1" x14ac:dyDescent="0.2">
      <c r="A13" s="8" t="s">
        <v>300</v>
      </c>
      <c r="B13" s="7">
        <v>2356.59</v>
      </c>
      <c r="C13" s="7"/>
      <c r="D13" s="1">
        <f t="shared" si="0"/>
        <v>-21373.54</v>
      </c>
      <c r="E13" s="7" t="s">
        <v>305</v>
      </c>
    </row>
    <row r="14" spans="1:5" ht="21.95" customHeight="1" x14ac:dyDescent="0.2">
      <c r="A14" s="8" t="s">
        <v>298</v>
      </c>
      <c r="B14" s="7">
        <v>630.63</v>
      </c>
      <c r="C14" s="7"/>
      <c r="D14" s="1">
        <f t="shared" si="0"/>
        <v>-20742.91</v>
      </c>
      <c r="E14" s="7" t="s">
        <v>301</v>
      </c>
    </row>
    <row r="15" spans="1:5" ht="21.95" customHeight="1" x14ac:dyDescent="0.2">
      <c r="A15" s="8" t="s">
        <v>297</v>
      </c>
      <c r="B15" s="7">
        <v>18.14</v>
      </c>
      <c r="C15" s="7"/>
      <c r="D15" s="1">
        <f t="shared" si="0"/>
        <v>-20724.77</v>
      </c>
      <c r="E15" s="7" t="s">
        <v>17</v>
      </c>
    </row>
    <row r="16" spans="1:5" ht="21.95" customHeight="1" x14ac:dyDescent="0.2">
      <c r="A16" s="8" t="s">
        <v>290</v>
      </c>
      <c r="B16" s="7">
        <v>10.65</v>
      </c>
      <c r="C16" s="7"/>
      <c r="D16" s="1">
        <f t="shared" si="0"/>
        <v>-20714.12</v>
      </c>
      <c r="E16" s="7" t="s">
        <v>292</v>
      </c>
    </row>
    <row r="17" spans="1:5" ht="21.95" customHeight="1" x14ac:dyDescent="0.2">
      <c r="A17" s="8" t="s">
        <v>290</v>
      </c>
      <c r="B17" s="7">
        <v>135.56</v>
      </c>
      <c r="C17" s="7"/>
      <c r="D17" s="1">
        <f t="shared" si="0"/>
        <v>-20578.559999999998</v>
      </c>
      <c r="E17" s="7" t="s">
        <v>29</v>
      </c>
    </row>
    <row r="18" spans="1:5" ht="21.95" customHeight="1" x14ac:dyDescent="0.2">
      <c r="A18" s="8" t="s">
        <v>286</v>
      </c>
      <c r="B18" s="7">
        <v>456.26</v>
      </c>
      <c r="C18" s="7"/>
      <c r="D18" s="1">
        <f t="shared" si="0"/>
        <v>-20122.3</v>
      </c>
      <c r="E18" s="7" t="s">
        <v>294</v>
      </c>
    </row>
    <row r="19" spans="1:5" ht="21.95" customHeight="1" x14ac:dyDescent="0.2">
      <c r="A19" s="8" t="s">
        <v>278</v>
      </c>
      <c r="B19" s="7"/>
      <c r="C19" s="7">
        <v>15000</v>
      </c>
      <c r="D19" s="1">
        <f t="shared" si="0"/>
        <v>-35122.300000000003</v>
      </c>
      <c r="E19" s="7" t="s">
        <v>164</v>
      </c>
    </row>
    <row r="20" spans="1:5" ht="21.95" customHeight="1" x14ac:dyDescent="0.2">
      <c r="A20" s="8" t="s">
        <v>273</v>
      </c>
      <c r="B20" s="7"/>
      <c r="C20" s="7">
        <v>50</v>
      </c>
      <c r="D20" s="1">
        <f t="shared" si="0"/>
        <v>-35172.300000000003</v>
      </c>
      <c r="E20" s="7" t="s">
        <v>270</v>
      </c>
    </row>
    <row r="21" spans="1:5" ht="21.95" customHeight="1" x14ac:dyDescent="0.2">
      <c r="A21" s="8" t="s">
        <v>258</v>
      </c>
      <c r="B21" s="7">
        <v>186.23</v>
      </c>
      <c r="C21" s="7"/>
      <c r="D21" s="1">
        <f t="shared" si="0"/>
        <v>-34986.07</v>
      </c>
      <c r="E21" s="7" t="s">
        <v>211</v>
      </c>
    </row>
    <row r="22" spans="1:5" ht="21.95" customHeight="1" x14ac:dyDescent="0.2">
      <c r="A22" s="8" t="s">
        <v>275</v>
      </c>
      <c r="B22" s="7"/>
      <c r="C22" s="7">
        <v>186.23</v>
      </c>
      <c r="D22" s="1">
        <f t="shared" si="0"/>
        <v>-35172.300000000003</v>
      </c>
      <c r="E22" s="7" t="s">
        <v>264</v>
      </c>
    </row>
    <row r="23" spans="1:5" ht="21.95" customHeight="1" x14ac:dyDescent="0.2">
      <c r="A23" s="8" t="s">
        <v>251</v>
      </c>
      <c r="B23" s="7">
        <v>63.02</v>
      </c>
      <c r="C23" s="7"/>
      <c r="D23" s="1">
        <f t="shared" si="0"/>
        <v>-35109.280000000006</v>
      </c>
      <c r="E23" s="7" t="s">
        <v>43</v>
      </c>
    </row>
    <row r="24" spans="1:5" ht="21.95" customHeight="1" x14ac:dyDescent="0.2">
      <c r="A24" s="8" t="s">
        <v>246</v>
      </c>
      <c r="B24" s="7"/>
      <c r="C24" s="7">
        <v>683.73</v>
      </c>
      <c r="D24" s="1">
        <f t="shared" si="0"/>
        <v>-35793.010000000009</v>
      </c>
      <c r="E24" s="7" t="s">
        <v>200</v>
      </c>
    </row>
    <row r="25" spans="1:5" ht="21.95" customHeight="1" x14ac:dyDescent="0.2">
      <c r="A25" s="8" t="s">
        <v>246</v>
      </c>
      <c r="B25" s="7"/>
      <c r="C25" s="7">
        <v>562.14</v>
      </c>
      <c r="D25" s="1">
        <f t="shared" si="0"/>
        <v>-36355.150000000009</v>
      </c>
      <c r="E25" s="7" t="s">
        <v>252</v>
      </c>
    </row>
    <row r="26" spans="1:5" ht="21.95" customHeight="1" x14ac:dyDescent="0.2">
      <c r="A26" s="8" t="s">
        <v>261</v>
      </c>
      <c r="B26" s="7">
        <v>107.81</v>
      </c>
      <c r="C26" s="7"/>
      <c r="D26" s="1">
        <f t="shared" si="0"/>
        <v>-36247.340000000011</v>
      </c>
      <c r="E26" s="7" t="s">
        <v>46</v>
      </c>
    </row>
    <row r="27" spans="1:5" ht="21.95" customHeight="1" x14ac:dyDescent="0.2">
      <c r="A27" s="8" t="s">
        <v>235</v>
      </c>
      <c r="B27" s="7"/>
      <c r="C27" s="7">
        <v>17635.62</v>
      </c>
      <c r="D27" s="1">
        <f t="shared" si="0"/>
        <v>-53882.960000000006</v>
      </c>
      <c r="E27" s="7" t="s">
        <v>244</v>
      </c>
    </row>
    <row r="28" spans="1:5" ht="21.95" customHeight="1" x14ac:dyDescent="0.2">
      <c r="A28" s="8" t="s">
        <v>230</v>
      </c>
      <c r="B28" s="7"/>
      <c r="C28" s="7">
        <v>234.6</v>
      </c>
      <c r="D28" s="1">
        <f t="shared" si="0"/>
        <v>-54117.560000000005</v>
      </c>
      <c r="E28" s="7" t="s">
        <v>238</v>
      </c>
    </row>
    <row r="29" spans="1:5" ht="21.95" customHeight="1" x14ac:dyDescent="0.2">
      <c r="A29" s="8" t="s">
        <v>230</v>
      </c>
      <c r="B29" s="7"/>
      <c r="C29" s="7">
        <v>741.16</v>
      </c>
      <c r="D29" s="1">
        <f t="shared" si="0"/>
        <v>-54858.720000000008</v>
      </c>
      <c r="E29" s="7" t="s">
        <v>239</v>
      </c>
    </row>
    <row r="30" spans="1:5" ht="21.95" customHeight="1" x14ac:dyDescent="0.2">
      <c r="A30" s="8" t="s">
        <v>227</v>
      </c>
      <c r="B30" s="7"/>
      <c r="C30" s="7">
        <v>300</v>
      </c>
      <c r="D30" s="1">
        <f t="shared" si="0"/>
        <v>-55158.720000000008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">
        <f t="shared" si="0"/>
        <v>-54487.470000000008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">
        <f t="shared" si="0"/>
        <v>-51965.770000000011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">
        <f t="shared" si="0"/>
        <v>-54395.37000000001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317</v>
      </c>
      <c r="B3" s="5"/>
      <c r="C3" s="5"/>
      <c r="D3" s="1">
        <v>15809.04</v>
      </c>
      <c r="E3" s="7"/>
    </row>
    <row r="4" spans="1:5" ht="21.95" customHeight="1" x14ac:dyDescent="0.2">
      <c r="A4" s="8" t="s">
        <v>315</v>
      </c>
      <c r="B4" s="5">
        <v>183.86</v>
      </c>
      <c r="C4" s="5"/>
      <c r="D4" s="1">
        <f t="shared" ref="D4:D35" si="0">D3-C4+B4</f>
        <v>15992.900000000001</v>
      </c>
      <c r="E4" s="7" t="s">
        <v>40</v>
      </c>
    </row>
    <row r="5" spans="1:5" ht="21.95" customHeight="1" x14ac:dyDescent="0.2">
      <c r="A5" s="8" t="s">
        <v>315</v>
      </c>
      <c r="B5" s="5">
        <v>0.82</v>
      </c>
      <c r="C5" s="5"/>
      <c r="D5" s="1">
        <f t="shared" si="0"/>
        <v>15993.720000000001</v>
      </c>
      <c r="E5" s="7" t="s">
        <v>318</v>
      </c>
    </row>
    <row r="6" spans="1:5" ht="21.95" customHeight="1" x14ac:dyDescent="0.2">
      <c r="A6" s="8" t="s">
        <v>315</v>
      </c>
      <c r="B6" s="5"/>
      <c r="C6" s="5">
        <v>0.04</v>
      </c>
      <c r="D6" s="1">
        <f t="shared" si="0"/>
        <v>15993.68</v>
      </c>
      <c r="E6" s="7" t="s">
        <v>319</v>
      </c>
    </row>
    <row r="7" spans="1:5" ht="21.95" customHeight="1" x14ac:dyDescent="0.2">
      <c r="A7" s="8" t="s">
        <v>313</v>
      </c>
      <c r="B7" s="7"/>
      <c r="C7" s="4">
        <v>380</v>
      </c>
      <c r="D7" s="1">
        <f t="shared" si="0"/>
        <v>15613.68</v>
      </c>
      <c r="E7" s="7" t="s">
        <v>130</v>
      </c>
    </row>
    <row r="8" spans="1:5" ht="21.95" customHeight="1" x14ac:dyDescent="0.2">
      <c r="A8" s="8" t="s">
        <v>306</v>
      </c>
      <c r="B8" s="7">
        <v>84.96</v>
      </c>
      <c r="C8" s="7"/>
      <c r="D8" s="1">
        <f t="shared" si="0"/>
        <v>15698.64</v>
      </c>
      <c r="E8" s="7" t="s">
        <v>17</v>
      </c>
    </row>
    <row r="9" spans="1:5" ht="21.95" customHeight="1" x14ac:dyDescent="0.2">
      <c r="A9" s="8" t="s">
        <v>306</v>
      </c>
      <c r="B9" s="7"/>
      <c r="C9" s="7">
        <v>11597</v>
      </c>
      <c r="D9" s="1">
        <f t="shared" si="0"/>
        <v>4101.6399999999994</v>
      </c>
      <c r="E9" s="7" t="s">
        <v>312</v>
      </c>
    </row>
    <row r="10" spans="1:5" ht="21.95" customHeight="1" x14ac:dyDescent="0.2">
      <c r="A10" s="8" t="s">
        <v>303</v>
      </c>
      <c r="B10" s="7"/>
      <c r="C10" s="7">
        <v>15000</v>
      </c>
      <c r="D10" s="1">
        <f t="shared" si="0"/>
        <v>-10898.36</v>
      </c>
      <c r="E10" s="7" t="s">
        <v>164</v>
      </c>
    </row>
    <row r="11" spans="1:5" ht="21.95" customHeight="1" x14ac:dyDescent="0.2">
      <c r="A11" s="8" t="s">
        <v>303</v>
      </c>
      <c r="B11" s="7"/>
      <c r="C11" s="7">
        <v>8000</v>
      </c>
      <c r="D11" s="1">
        <f t="shared" si="0"/>
        <v>-18898.36</v>
      </c>
      <c r="E11" s="7" t="s">
        <v>164</v>
      </c>
    </row>
    <row r="12" spans="1:5" ht="21.95" customHeight="1" x14ac:dyDescent="0.2">
      <c r="A12" s="8" t="s">
        <v>303</v>
      </c>
      <c r="B12" s="7"/>
      <c r="C12" s="7">
        <v>439.77</v>
      </c>
      <c r="D12" s="1">
        <f t="shared" si="0"/>
        <v>-19338.13</v>
      </c>
      <c r="E12" s="7" t="s">
        <v>309</v>
      </c>
    </row>
    <row r="13" spans="1:5" ht="21.95" customHeight="1" x14ac:dyDescent="0.2">
      <c r="A13" s="8" t="s">
        <v>316</v>
      </c>
      <c r="B13" s="7"/>
      <c r="C13" s="7">
        <v>2225</v>
      </c>
      <c r="D13" s="1">
        <f t="shared" si="0"/>
        <v>-21563.13</v>
      </c>
      <c r="E13" s="7" t="s">
        <v>289</v>
      </c>
    </row>
    <row r="14" spans="1:5" ht="21.95" customHeight="1" x14ac:dyDescent="0.2">
      <c r="A14" s="8" t="s">
        <v>300</v>
      </c>
      <c r="B14" s="7"/>
      <c r="C14" s="7">
        <v>300</v>
      </c>
      <c r="D14" s="1">
        <f t="shared" si="0"/>
        <v>-21863.13</v>
      </c>
      <c r="E14" s="7" t="s">
        <v>245</v>
      </c>
    </row>
    <row r="15" spans="1:5" ht="21.95" customHeight="1" x14ac:dyDescent="0.2">
      <c r="A15" s="8" t="s">
        <v>300</v>
      </c>
      <c r="B15" s="7">
        <v>2356.59</v>
      </c>
      <c r="C15" s="7"/>
      <c r="D15" s="1">
        <f t="shared" si="0"/>
        <v>-19506.54</v>
      </c>
      <c r="E15" s="7" t="s">
        <v>305</v>
      </c>
    </row>
    <row r="16" spans="1:5" ht="21.95" customHeight="1" x14ac:dyDescent="0.2">
      <c r="A16" s="8" t="s">
        <v>298</v>
      </c>
      <c r="B16" s="7">
        <v>630.63</v>
      </c>
      <c r="C16" s="7"/>
      <c r="D16" s="1">
        <f t="shared" si="0"/>
        <v>-18875.91</v>
      </c>
      <c r="E16" s="7" t="s">
        <v>301</v>
      </c>
    </row>
    <row r="17" spans="1:5" ht="21.95" customHeight="1" x14ac:dyDescent="0.2">
      <c r="A17" s="8" t="s">
        <v>297</v>
      </c>
      <c r="B17" s="7">
        <v>18.14</v>
      </c>
      <c r="C17" s="7"/>
      <c r="D17" s="1">
        <f t="shared" si="0"/>
        <v>-18857.77</v>
      </c>
      <c r="E17" s="7" t="s">
        <v>17</v>
      </c>
    </row>
    <row r="18" spans="1:5" ht="21.95" customHeight="1" x14ac:dyDescent="0.2">
      <c r="A18" s="8" t="s">
        <v>290</v>
      </c>
      <c r="B18" s="7">
        <v>10.65</v>
      </c>
      <c r="C18" s="7"/>
      <c r="D18" s="1">
        <f t="shared" si="0"/>
        <v>-18847.12</v>
      </c>
      <c r="E18" s="7" t="s">
        <v>292</v>
      </c>
    </row>
    <row r="19" spans="1:5" ht="21.95" customHeight="1" x14ac:dyDescent="0.2">
      <c r="A19" s="8" t="s">
        <v>290</v>
      </c>
      <c r="B19" s="7">
        <v>135.56</v>
      </c>
      <c r="C19" s="7"/>
      <c r="D19" s="1">
        <f t="shared" si="0"/>
        <v>-18711.559999999998</v>
      </c>
      <c r="E19" s="7" t="s">
        <v>29</v>
      </c>
    </row>
    <row r="20" spans="1:5" ht="21.95" customHeight="1" x14ac:dyDescent="0.2">
      <c r="A20" s="8" t="s">
        <v>286</v>
      </c>
      <c r="B20" s="7">
        <v>456.26</v>
      </c>
      <c r="C20" s="7"/>
      <c r="D20" s="1">
        <f t="shared" si="0"/>
        <v>-18255.3</v>
      </c>
      <c r="E20" s="7" t="s">
        <v>294</v>
      </c>
    </row>
    <row r="21" spans="1:5" ht="21.95" customHeight="1" x14ac:dyDescent="0.2">
      <c r="A21" s="8" t="s">
        <v>278</v>
      </c>
      <c r="B21" s="7"/>
      <c r="C21" s="7">
        <v>15000</v>
      </c>
      <c r="D21" s="1">
        <f t="shared" si="0"/>
        <v>-33255.300000000003</v>
      </c>
      <c r="E21" s="7" t="s">
        <v>164</v>
      </c>
    </row>
    <row r="22" spans="1:5" ht="21.95" customHeight="1" x14ac:dyDescent="0.2">
      <c r="A22" s="8" t="s">
        <v>273</v>
      </c>
      <c r="B22" s="7"/>
      <c r="C22" s="7">
        <v>50</v>
      </c>
      <c r="D22" s="1">
        <f t="shared" si="0"/>
        <v>-33305.300000000003</v>
      </c>
      <c r="E22" s="7" t="s">
        <v>270</v>
      </c>
    </row>
    <row r="23" spans="1:5" ht="21.95" customHeight="1" x14ac:dyDescent="0.2">
      <c r="A23" s="8" t="s">
        <v>258</v>
      </c>
      <c r="B23" s="7">
        <v>186.23</v>
      </c>
      <c r="C23" s="7"/>
      <c r="D23" s="1">
        <f t="shared" si="0"/>
        <v>-33119.07</v>
      </c>
      <c r="E23" s="7" t="s">
        <v>211</v>
      </c>
    </row>
    <row r="24" spans="1:5" ht="21.95" customHeight="1" x14ac:dyDescent="0.2">
      <c r="A24" s="8" t="s">
        <v>275</v>
      </c>
      <c r="B24" s="7"/>
      <c r="C24" s="7">
        <v>186.23</v>
      </c>
      <c r="D24" s="1">
        <f t="shared" si="0"/>
        <v>-33305.300000000003</v>
      </c>
      <c r="E24" s="7" t="s">
        <v>264</v>
      </c>
    </row>
    <row r="25" spans="1:5" ht="21.95" customHeight="1" x14ac:dyDescent="0.2">
      <c r="A25" s="8" t="s">
        <v>251</v>
      </c>
      <c r="B25" s="7">
        <v>63.02</v>
      </c>
      <c r="C25" s="7"/>
      <c r="D25" s="1">
        <f t="shared" si="0"/>
        <v>-33242.280000000006</v>
      </c>
      <c r="E25" s="7" t="s">
        <v>43</v>
      </c>
    </row>
    <row r="26" spans="1:5" ht="21.95" customHeight="1" x14ac:dyDescent="0.2">
      <c r="A26" s="8" t="s">
        <v>246</v>
      </c>
      <c r="B26" s="7"/>
      <c r="C26" s="7">
        <v>683.73</v>
      </c>
      <c r="D26" s="1">
        <f t="shared" si="0"/>
        <v>-33926.010000000009</v>
      </c>
      <c r="E26" s="7" t="s">
        <v>200</v>
      </c>
    </row>
    <row r="27" spans="1:5" ht="21.95" customHeight="1" x14ac:dyDescent="0.2">
      <c r="A27" s="8" t="s">
        <v>246</v>
      </c>
      <c r="B27" s="7"/>
      <c r="C27" s="7">
        <v>562.14</v>
      </c>
      <c r="D27" s="1">
        <f t="shared" si="0"/>
        <v>-34488.150000000009</v>
      </c>
      <c r="E27" s="7" t="s">
        <v>252</v>
      </c>
    </row>
    <row r="28" spans="1:5" ht="21.95" customHeight="1" x14ac:dyDescent="0.2">
      <c r="A28" s="8" t="s">
        <v>261</v>
      </c>
      <c r="B28" s="7">
        <v>107.81</v>
      </c>
      <c r="C28" s="7"/>
      <c r="D28" s="1">
        <f t="shared" si="0"/>
        <v>-34380.340000000011</v>
      </c>
      <c r="E28" s="7" t="s">
        <v>46</v>
      </c>
    </row>
    <row r="29" spans="1:5" ht="21.95" customHeight="1" x14ac:dyDescent="0.2">
      <c r="A29" s="8" t="s">
        <v>235</v>
      </c>
      <c r="B29" s="7"/>
      <c r="C29" s="7">
        <v>17635.62</v>
      </c>
      <c r="D29" s="1">
        <f t="shared" si="0"/>
        <v>-52015.960000000006</v>
      </c>
      <c r="E29" s="7" t="s">
        <v>244</v>
      </c>
    </row>
    <row r="30" spans="1:5" ht="21.95" customHeight="1" x14ac:dyDescent="0.2">
      <c r="A30" s="8" t="s">
        <v>230</v>
      </c>
      <c r="B30" s="7"/>
      <c r="C30" s="7">
        <v>234.6</v>
      </c>
      <c r="D30" s="1">
        <f t="shared" si="0"/>
        <v>-52250.560000000005</v>
      </c>
      <c r="E30" s="7" t="s">
        <v>238</v>
      </c>
    </row>
    <row r="31" spans="1:5" ht="21.95" customHeight="1" x14ac:dyDescent="0.2">
      <c r="A31" s="8" t="s">
        <v>230</v>
      </c>
      <c r="B31" s="7"/>
      <c r="C31" s="7">
        <v>741.16</v>
      </c>
      <c r="D31" s="1">
        <f t="shared" si="0"/>
        <v>-52991.720000000008</v>
      </c>
      <c r="E31" s="7" t="s">
        <v>239</v>
      </c>
    </row>
    <row r="32" spans="1:5" ht="21.95" customHeight="1" x14ac:dyDescent="0.2">
      <c r="A32" s="8" t="s">
        <v>227</v>
      </c>
      <c r="B32" s="7"/>
      <c r="C32" s="7">
        <v>300</v>
      </c>
      <c r="D32" s="1">
        <f t="shared" si="0"/>
        <v>-53291.720000000008</v>
      </c>
      <c r="E32" s="7" t="s">
        <v>245</v>
      </c>
    </row>
    <row r="33" spans="1:5" ht="21.95" customHeight="1" x14ac:dyDescent="0.2">
      <c r="A33" s="8" t="s">
        <v>227</v>
      </c>
      <c r="B33" s="7">
        <v>671.25</v>
      </c>
      <c r="C33" s="7"/>
      <c r="D33" s="1">
        <f t="shared" si="0"/>
        <v>-52620.470000000008</v>
      </c>
      <c r="E33" s="7" t="s">
        <v>250</v>
      </c>
    </row>
    <row r="34" spans="1:5" ht="21.95" customHeight="1" x14ac:dyDescent="0.2">
      <c r="A34" s="8" t="s">
        <v>262</v>
      </c>
      <c r="B34" s="7">
        <v>2521.6999999999998</v>
      </c>
      <c r="C34" s="7"/>
      <c r="D34" s="1">
        <f t="shared" si="0"/>
        <v>-50098.770000000011</v>
      </c>
      <c r="E34" s="7" t="s">
        <v>206</v>
      </c>
    </row>
    <row r="35" spans="1:5" ht="21.95" customHeight="1" x14ac:dyDescent="0.2">
      <c r="A35" s="8" t="s">
        <v>262</v>
      </c>
      <c r="B35" s="7"/>
      <c r="C35" s="7">
        <v>2429.6</v>
      </c>
      <c r="D35" s="1">
        <f t="shared" si="0"/>
        <v>-52528.37000000001</v>
      </c>
      <c r="E35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A20" sqref="A2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320</v>
      </c>
      <c r="B3" s="5"/>
      <c r="C3" s="5"/>
      <c r="D3" s="1">
        <v>17573.349999999999</v>
      </c>
      <c r="E3" s="7"/>
    </row>
    <row r="4" spans="1:5" ht="21.95" customHeight="1" x14ac:dyDescent="0.2">
      <c r="A4" s="8" t="s">
        <v>317</v>
      </c>
      <c r="B4" s="5">
        <v>181.79</v>
      </c>
      <c r="C4" s="5"/>
      <c r="D4" s="1">
        <f t="shared" ref="D4:D37" si="0">D3-C4+B4</f>
        <v>17755.14</v>
      </c>
      <c r="E4" s="7" t="s">
        <v>294</v>
      </c>
    </row>
    <row r="5" spans="1:5" ht="21.95" customHeight="1" x14ac:dyDescent="0.2">
      <c r="A5" s="8" t="s">
        <v>317</v>
      </c>
      <c r="B5" s="5">
        <v>479.76</v>
      </c>
      <c r="C5" s="5"/>
      <c r="D5" s="1">
        <f t="shared" si="0"/>
        <v>18234.899999999998</v>
      </c>
      <c r="E5" s="7" t="s">
        <v>321</v>
      </c>
    </row>
    <row r="6" spans="1:5" ht="21.95" customHeight="1" x14ac:dyDescent="0.2">
      <c r="A6" s="8" t="s">
        <v>317</v>
      </c>
      <c r="B6" s="5"/>
      <c r="C6" s="5">
        <v>2400</v>
      </c>
      <c r="D6" s="1">
        <f t="shared" si="0"/>
        <v>15834.899999999998</v>
      </c>
      <c r="E6" s="7" t="s">
        <v>308</v>
      </c>
    </row>
    <row r="7" spans="1:5" ht="21.95" customHeight="1" x14ac:dyDescent="0.2">
      <c r="A7" s="8" t="s">
        <v>317</v>
      </c>
      <c r="B7" s="5"/>
      <c r="C7" s="5">
        <v>25.86</v>
      </c>
      <c r="D7" s="1">
        <f t="shared" si="0"/>
        <v>15809.039999999997</v>
      </c>
      <c r="E7" s="7" t="s">
        <v>216</v>
      </c>
    </row>
    <row r="8" spans="1:5" ht="21.95" customHeight="1" x14ac:dyDescent="0.2">
      <c r="A8" s="8" t="s">
        <v>315</v>
      </c>
      <c r="B8" s="7"/>
      <c r="C8" s="7">
        <v>240</v>
      </c>
      <c r="D8" s="1">
        <f t="shared" si="0"/>
        <v>15569.039999999997</v>
      </c>
      <c r="E8" s="7" t="s">
        <v>322</v>
      </c>
    </row>
    <row r="9" spans="1:5" ht="21.95" customHeight="1" x14ac:dyDescent="0.2">
      <c r="A9" s="8" t="s">
        <v>315</v>
      </c>
      <c r="B9" s="7"/>
      <c r="C9" s="4">
        <v>380</v>
      </c>
      <c r="D9" s="1">
        <f t="shared" si="0"/>
        <v>15189.039999999997</v>
      </c>
      <c r="E9" s="7" t="s">
        <v>130</v>
      </c>
    </row>
    <row r="10" spans="1:5" ht="21.95" customHeight="1" x14ac:dyDescent="0.2">
      <c r="A10" s="8" t="s">
        <v>306</v>
      </c>
      <c r="B10" s="7">
        <v>84.96</v>
      </c>
      <c r="C10" s="7"/>
      <c r="D10" s="1">
        <f t="shared" si="0"/>
        <v>15273.999999999996</v>
      </c>
      <c r="E10" s="7" t="s">
        <v>17</v>
      </c>
    </row>
    <row r="11" spans="1:5" ht="21.95" customHeight="1" x14ac:dyDescent="0.2">
      <c r="A11" s="8" t="s">
        <v>306</v>
      </c>
      <c r="B11" s="7"/>
      <c r="C11" s="7">
        <v>11597</v>
      </c>
      <c r="D11" s="1">
        <f t="shared" si="0"/>
        <v>3676.9999999999964</v>
      </c>
      <c r="E11" s="7" t="s">
        <v>312</v>
      </c>
    </row>
    <row r="12" spans="1:5" ht="21.95" customHeight="1" x14ac:dyDescent="0.2">
      <c r="A12" s="8" t="s">
        <v>303</v>
      </c>
      <c r="B12" s="7"/>
      <c r="C12" s="7">
        <v>15000</v>
      </c>
      <c r="D12" s="1">
        <f t="shared" si="0"/>
        <v>-11323.000000000004</v>
      </c>
      <c r="E12" s="7" t="s">
        <v>164</v>
      </c>
    </row>
    <row r="13" spans="1:5" ht="21.95" customHeight="1" x14ac:dyDescent="0.2">
      <c r="A13" s="8" t="s">
        <v>303</v>
      </c>
      <c r="B13" s="7"/>
      <c r="C13" s="7">
        <v>8000</v>
      </c>
      <c r="D13" s="1">
        <f t="shared" si="0"/>
        <v>-19323.000000000004</v>
      </c>
      <c r="E13" s="7" t="s">
        <v>164</v>
      </c>
    </row>
    <row r="14" spans="1:5" ht="21.95" customHeight="1" x14ac:dyDescent="0.2">
      <c r="A14" s="8" t="s">
        <v>303</v>
      </c>
      <c r="B14" s="7"/>
      <c r="C14" s="7">
        <v>439.77</v>
      </c>
      <c r="D14" s="1">
        <f t="shared" si="0"/>
        <v>-19762.770000000004</v>
      </c>
      <c r="E14" s="7" t="s">
        <v>309</v>
      </c>
    </row>
    <row r="15" spans="1:5" ht="21.95" customHeight="1" x14ac:dyDescent="0.2">
      <c r="A15" s="8" t="s">
        <v>316</v>
      </c>
      <c r="B15" s="7"/>
      <c r="C15" s="7">
        <v>2225</v>
      </c>
      <c r="D15" s="1">
        <f t="shared" si="0"/>
        <v>-21987.770000000004</v>
      </c>
      <c r="E15" s="7" t="s">
        <v>289</v>
      </c>
    </row>
    <row r="16" spans="1:5" ht="21.95" customHeight="1" x14ac:dyDescent="0.2">
      <c r="A16" s="8" t="s">
        <v>300</v>
      </c>
      <c r="B16" s="7"/>
      <c r="C16" s="7">
        <v>300</v>
      </c>
      <c r="D16" s="1">
        <f t="shared" si="0"/>
        <v>-22287.770000000004</v>
      </c>
      <c r="E16" s="7" t="s">
        <v>245</v>
      </c>
    </row>
    <row r="17" spans="1:5" ht="21.95" customHeight="1" x14ac:dyDescent="0.2">
      <c r="A17" s="8" t="s">
        <v>300</v>
      </c>
      <c r="B17" s="7">
        <v>2356.59</v>
      </c>
      <c r="C17" s="7"/>
      <c r="D17" s="1">
        <f t="shared" si="0"/>
        <v>-19931.180000000004</v>
      </c>
      <c r="E17" s="7" t="s">
        <v>305</v>
      </c>
    </row>
    <row r="18" spans="1:5" ht="21.95" customHeight="1" x14ac:dyDescent="0.2">
      <c r="A18" s="8" t="s">
        <v>298</v>
      </c>
      <c r="B18" s="7">
        <v>630.63</v>
      </c>
      <c r="C18" s="7"/>
      <c r="D18" s="1">
        <f t="shared" si="0"/>
        <v>-19300.550000000003</v>
      </c>
      <c r="E18" s="7" t="s">
        <v>301</v>
      </c>
    </row>
    <row r="19" spans="1:5" ht="21.95" customHeight="1" x14ac:dyDescent="0.2">
      <c r="A19" s="8" t="s">
        <v>297</v>
      </c>
      <c r="B19" s="7">
        <v>18.14</v>
      </c>
      <c r="C19" s="7"/>
      <c r="D19" s="1">
        <f t="shared" si="0"/>
        <v>-19282.410000000003</v>
      </c>
      <c r="E19" s="7" t="s">
        <v>17</v>
      </c>
    </row>
    <row r="20" spans="1:5" ht="21.95" customHeight="1" x14ac:dyDescent="0.2">
      <c r="A20" s="8" t="s">
        <v>290</v>
      </c>
      <c r="B20" s="7">
        <v>10.65</v>
      </c>
      <c r="C20" s="7"/>
      <c r="D20" s="1">
        <f t="shared" si="0"/>
        <v>-19271.760000000002</v>
      </c>
      <c r="E20" s="7" t="s">
        <v>292</v>
      </c>
    </row>
    <row r="21" spans="1:5" ht="21.95" customHeight="1" x14ac:dyDescent="0.2">
      <c r="A21" s="8" t="s">
        <v>290</v>
      </c>
      <c r="B21" s="7">
        <v>135.56</v>
      </c>
      <c r="C21" s="7"/>
      <c r="D21" s="1">
        <f t="shared" si="0"/>
        <v>-19136.2</v>
      </c>
      <c r="E21" s="7" t="s">
        <v>29</v>
      </c>
    </row>
    <row r="22" spans="1:5" ht="21.95" customHeight="1" x14ac:dyDescent="0.2">
      <c r="A22" s="8" t="s">
        <v>286</v>
      </c>
      <c r="B22" s="7">
        <v>456.26</v>
      </c>
      <c r="C22" s="7"/>
      <c r="D22" s="1">
        <f t="shared" si="0"/>
        <v>-18679.940000000002</v>
      </c>
      <c r="E22" s="7" t="s">
        <v>294</v>
      </c>
    </row>
    <row r="23" spans="1:5" ht="21.95" customHeight="1" x14ac:dyDescent="0.2">
      <c r="A23" s="8" t="s">
        <v>278</v>
      </c>
      <c r="B23" s="7"/>
      <c r="C23" s="7">
        <v>15000</v>
      </c>
      <c r="D23" s="1">
        <f t="shared" si="0"/>
        <v>-33679.94</v>
      </c>
      <c r="E23" s="7" t="s">
        <v>164</v>
      </c>
    </row>
    <row r="24" spans="1:5" ht="21.95" customHeight="1" x14ac:dyDescent="0.2">
      <c r="A24" s="8" t="s">
        <v>273</v>
      </c>
      <c r="B24" s="7"/>
      <c r="C24" s="7">
        <v>50</v>
      </c>
      <c r="D24" s="1">
        <f t="shared" si="0"/>
        <v>-33729.94</v>
      </c>
      <c r="E24" s="7" t="s">
        <v>270</v>
      </c>
    </row>
    <row r="25" spans="1:5" ht="21.95" customHeight="1" x14ac:dyDescent="0.2">
      <c r="A25" s="8" t="s">
        <v>258</v>
      </c>
      <c r="B25" s="7">
        <v>186.23</v>
      </c>
      <c r="C25" s="7"/>
      <c r="D25" s="1">
        <f t="shared" si="0"/>
        <v>-33543.71</v>
      </c>
      <c r="E25" s="7" t="s">
        <v>211</v>
      </c>
    </row>
    <row r="26" spans="1:5" ht="21.95" customHeight="1" x14ac:dyDescent="0.2">
      <c r="A26" s="8" t="s">
        <v>275</v>
      </c>
      <c r="B26" s="7"/>
      <c r="C26" s="7">
        <v>186.23</v>
      </c>
      <c r="D26" s="1">
        <f t="shared" si="0"/>
        <v>-33729.94</v>
      </c>
      <c r="E26" s="7" t="s">
        <v>264</v>
      </c>
    </row>
    <row r="27" spans="1:5" ht="21.95" customHeight="1" x14ac:dyDescent="0.2">
      <c r="A27" s="8" t="s">
        <v>251</v>
      </c>
      <c r="B27" s="7">
        <v>63.02</v>
      </c>
      <c r="C27" s="7"/>
      <c r="D27" s="1">
        <f t="shared" si="0"/>
        <v>-33666.920000000006</v>
      </c>
      <c r="E27" s="7" t="s">
        <v>43</v>
      </c>
    </row>
    <row r="28" spans="1:5" ht="21.95" customHeight="1" x14ac:dyDescent="0.2">
      <c r="A28" s="8" t="s">
        <v>246</v>
      </c>
      <c r="B28" s="7"/>
      <c r="C28" s="7">
        <v>683.73</v>
      </c>
      <c r="D28" s="1">
        <f t="shared" si="0"/>
        <v>-34350.650000000009</v>
      </c>
      <c r="E28" s="7" t="s">
        <v>200</v>
      </c>
    </row>
    <row r="29" spans="1:5" ht="21.95" customHeight="1" x14ac:dyDescent="0.2">
      <c r="A29" s="8" t="s">
        <v>246</v>
      </c>
      <c r="B29" s="7"/>
      <c r="C29" s="7">
        <v>562.14</v>
      </c>
      <c r="D29" s="1">
        <f t="shared" si="0"/>
        <v>-34912.790000000008</v>
      </c>
      <c r="E29" s="7" t="s">
        <v>252</v>
      </c>
    </row>
    <row r="30" spans="1:5" ht="21.95" customHeight="1" x14ac:dyDescent="0.2">
      <c r="A30" s="8" t="s">
        <v>261</v>
      </c>
      <c r="B30" s="7">
        <v>107.81</v>
      </c>
      <c r="C30" s="7"/>
      <c r="D30" s="1">
        <f t="shared" si="0"/>
        <v>-34804.98000000001</v>
      </c>
      <c r="E30" s="7" t="s">
        <v>46</v>
      </c>
    </row>
    <row r="31" spans="1:5" ht="21.95" customHeight="1" x14ac:dyDescent="0.2">
      <c r="A31" s="8" t="s">
        <v>235</v>
      </c>
      <c r="B31" s="7"/>
      <c r="C31" s="7">
        <v>17635.62</v>
      </c>
      <c r="D31" s="1">
        <f t="shared" si="0"/>
        <v>-52440.600000000006</v>
      </c>
      <c r="E31" s="7" t="s">
        <v>244</v>
      </c>
    </row>
    <row r="32" spans="1:5" ht="21.95" customHeight="1" x14ac:dyDescent="0.2">
      <c r="A32" s="8" t="s">
        <v>230</v>
      </c>
      <c r="B32" s="7"/>
      <c r="C32" s="7">
        <v>234.6</v>
      </c>
      <c r="D32" s="1">
        <f t="shared" si="0"/>
        <v>-52675.200000000004</v>
      </c>
      <c r="E32" s="7" t="s">
        <v>238</v>
      </c>
    </row>
    <row r="33" spans="1:5" ht="21.95" customHeight="1" x14ac:dyDescent="0.2">
      <c r="A33" s="8" t="s">
        <v>230</v>
      </c>
      <c r="B33" s="7"/>
      <c r="C33" s="7">
        <v>741.16</v>
      </c>
      <c r="D33" s="1">
        <f t="shared" si="0"/>
        <v>-53416.360000000008</v>
      </c>
      <c r="E33" s="7" t="s">
        <v>239</v>
      </c>
    </row>
    <row r="34" spans="1:5" ht="21.95" customHeight="1" x14ac:dyDescent="0.2">
      <c r="A34" s="8" t="s">
        <v>227</v>
      </c>
      <c r="B34" s="7"/>
      <c r="C34" s="7">
        <v>300</v>
      </c>
      <c r="D34" s="1">
        <f t="shared" si="0"/>
        <v>-53716.360000000008</v>
      </c>
      <c r="E34" s="7" t="s">
        <v>245</v>
      </c>
    </row>
    <row r="35" spans="1:5" ht="21.95" customHeight="1" x14ac:dyDescent="0.2">
      <c r="A35" s="8" t="s">
        <v>227</v>
      </c>
      <c r="B35" s="7">
        <v>671.25</v>
      </c>
      <c r="C35" s="7"/>
      <c r="D35" s="1">
        <f t="shared" si="0"/>
        <v>-53045.110000000008</v>
      </c>
      <c r="E35" s="7" t="s">
        <v>250</v>
      </c>
    </row>
    <row r="36" spans="1:5" ht="21.95" customHeight="1" x14ac:dyDescent="0.2">
      <c r="A36" s="8" t="s">
        <v>262</v>
      </c>
      <c r="B36" s="7">
        <v>2521.6999999999998</v>
      </c>
      <c r="C36" s="7"/>
      <c r="D36" s="1">
        <f t="shared" si="0"/>
        <v>-50523.410000000011</v>
      </c>
      <c r="E36" s="7" t="s">
        <v>206</v>
      </c>
    </row>
    <row r="37" spans="1:5" ht="21.95" customHeight="1" x14ac:dyDescent="0.2">
      <c r="A37" s="8" t="s">
        <v>262</v>
      </c>
      <c r="B37" s="7"/>
      <c r="C37" s="7">
        <v>2429.6</v>
      </c>
      <c r="D37" s="1">
        <f t="shared" si="0"/>
        <v>-52953.010000000009</v>
      </c>
      <c r="E37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A5" sqref="A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323</v>
      </c>
      <c r="B3" s="5"/>
      <c r="C3" s="5"/>
      <c r="D3" s="1">
        <v>17573.349999999999</v>
      </c>
      <c r="E3" s="7"/>
    </row>
    <row r="4" spans="1:5" ht="21.95" customHeight="1" x14ac:dyDescent="0.2">
      <c r="A4" s="8" t="s">
        <v>317</v>
      </c>
      <c r="B4" s="7"/>
      <c r="C4" s="7">
        <v>240</v>
      </c>
      <c r="D4" s="1">
        <f t="shared" ref="D4:D33" si="0">D3-C4+B4</f>
        <v>17333.349999999999</v>
      </c>
      <c r="E4" s="7" t="s">
        <v>322</v>
      </c>
    </row>
    <row r="5" spans="1:5" ht="21.95" customHeight="1" x14ac:dyDescent="0.2">
      <c r="A5" s="8" t="s">
        <v>317</v>
      </c>
      <c r="B5" s="7"/>
      <c r="C5" s="4">
        <v>380</v>
      </c>
      <c r="D5" s="1">
        <f t="shared" si="0"/>
        <v>16953.349999999999</v>
      </c>
      <c r="E5" s="7" t="s">
        <v>130</v>
      </c>
    </row>
    <row r="6" spans="1:5" ht="21.95" customHeight="1" x14ac:dyDescent="0.2">
      <c r="A6" s="8" t="s">
        <v>306</v>
      </c>
      <c r="B6" s="7">
        <v>84.96</v>
      </c>
      <c r="C6" s="7"/>
      <c r="D6" s="1">
        <f t="shared" si="0"/>
        <v>17038.309999999998</v>
      </c>
      <c r="E6" s="7" t="s">
        <v>17</v>
      </c>
    </row>
    <row r="7" spans="1:5" ht="21.95" customHeight="1" x14ac:dyDescent="0.2">
      <c r="A7" s="8" t="s">
        <v>306</v>
      </c>
      <c r="B7" s="7"/>
      <c r="C7" s="7">
        <v>11597</v>
      </c>
      <c r="D7" s="1">
        <f t="shared" si="0"/>
        <v>5441.3099999999977</v>
      </c>
      <c r="E7" s="7" t="s">
        <v>312</v>
      </c>
    </row>
    <row r="8" spans="1:5" ht="21.95" customHeight="1" x14ac:dyDescent="0.2">
      <c r="A8" s="8" t="s">
        <v>303</v>
      </c>
      <c r="B8" s="7"/>
      <c r="C8" s="7">
        <v>15000</v>
      </c>
      <c r="D8" s="1">
        <f t="shared" si="0"/>
        <v>-9558.6900000000023</v>
      </c>
      <c r="E8" s="7" t="s">
        <v>164</v>
      </c>
    </row>
    <row r="9" spans="1:5" ht="21.95" customHeight="1" x14ac:dyDescent="0.2">
      <c r="A9" s="8" t="s">
        <v>303</v>
      </c>
      <c r="B9" s="7"/>
      <c r="C9" s="7">
        <v>8000</v>
      </c>
      <c r="D9" s="1">
        <f t="shared" si="0"/>
        <v>-17558.690000000002</v>
      </c>
      <c r="E9" s="7" t="s">
        <v>164</v>
      </c>
    </row>
    <row r="10" spans="1:5" ht="21.95" customHeight="1" x14ac:dyDescent="0.2">
      <c r="A10" s="8" t="s">
        <v>303</v>
      </c>
      <c r="B10" s="7"/>
      <c r="C10" s="7">
        <v>439.77</v>
      </c>
      <c r="D10" s="1">
        <f t="shared" si="0"/>
        <v>-17998.460000000003</v>
      </c>
      <c r="E10" s="7" t="s">
        <v>309</v>
      </c>
    </row>
    <row r="11" spans="1:5" ht="21.95" customHeight="1" x14ac:dyDescent="0.2">
      <c r="A11" s="8" t="s">
        <v>316</v>
      </c>
      <c r="B11" s="7"/>
      <c r="C11" s="7">
        <v>2225</v>
      </c>
      <c r="D11" s="1">
        <f t="shared" si="0"/>
        <v>-20223.460000000003</v>
      </c>
      <c r="E11" s="7" t="s">
        <v>289</v>
      </c>
    </row>
    <row r="12" spans="1:5" ht="21.95" customHeight="1" x14ac:dyDescent="0.2">
      <c r="A12" s="8" t="s">
        <v>300</v>
      </c>
      <c r="B12" s="7"/>
      <c r="C12" s="7">
        <v>300</v>
      </c>
      <c r="D12" s="1">
        <f t="shared" si="0"/>
        <v>-20523.460000000003</v>
      </c>
      <c r="E12" s="7" t="s">
        <v>245</v>
      </c>
    </row>
    <row r="13" spans="1:5" ht="21.95" customHeight="1" x14ac:dyDescent="0.2">
      <c r="A13" s="8" t="s">
        <v>300</v>
      </c>
      <c r="B13" s="7">
        <v>2356.59</v>
      </c>
      <c r="C13" s="7"/>
      <c r="D13" s="1">
        <f t="shared" si="0"/>
        <v>-18166.870000000003</v>
      </c>
      <c r="E13" s="7" t="s">
        <v>305</v>
      </c>
    </row>
    <row r="14" spans="1:5" ht="21.95" customHeight="1" x14ac:dyDescent="0.2">
      <c r="A14" s="8" t="s">
        <v>298</v>
      </c>
      <c r="B14" s="7">
        <v>630.63</v>
      </c>
      <c r="C14" s="7"/>
      <c r="D14" s="1">
        <f t="shared" si="0"/>
        <v>-17536.240000000002</v>
      </c>
      <c r="E14" s="7" t="s">
        <v>301</v>
      </c>
    </row>
    <row r="15" spans="1:5" ht="21.95" customHeight="1" x14ac:dyDescent="0.2">
      <c r="A15" s="8" t="s">
        <v>297</v>
      </c>
      <c r="B15" s="7">
        <v>18.14</v>
      </c>
      <c r="C15" s="7"/>
      <c r="D15" s="1">
        <f t="shared" si="0"/>
        <v>-17518.100000000002</v>
      </c>
      <c r="E15" s="7" t="s">
        <v>17</v>
      </c>
    </row>
    <row r="16" spans="1:5" ht="21.95" customHeight="1" x14ac:dyDescent="0.2">
      <c r="A16" s="8" t="s">
        <v>290</v>
      </c>
      <c r="B16" s="7">
        <v>10.65</v>
      </c>
      <c r="C16" s="7"/>
      <c r="D16" s="1">
        <f t="shared" si="0"/>
        <v>-17507.45</v>
      </c>
      <c r="E16" s="7" t="s">
        <v>292</v>
      </c>
    </row>
    <row r="17" spans="1:5" ht="21.95" customHeight="1" x14ac:dyDescent="0.2">
      <c r="A17" s="8" t="s">
        <v>290</v>
      </c>
      <c r="B17" s="7">
        <v>135.56</v>
      </c>
      <c r="C17" s="7"/>
      <c r="D17" s="1">
        <f t="shared" si="0"/>
        <v>-17371.89</v>
      </c>
      <c r="E17" s="7" t="s">
        <v>29</v>
      </c>
    </row>
    <row r="18" spans="1:5" ht="21.95" customHeight="1" x14ac:dyDescent="0.2">
      <c r="A18" s="8" t="s">
        <v>286</v>
      </c>
      <c r="B18" s="7">
        <v>456.26</v>
      </c>
      <c r="C18" s="7"/>
      <c r="D18" s="1">
        <f t="shared" si="0"/>
        <v>-16915.63</v>
      </c>
      <c r="E18" s="7" t="s">
        <v>294</v>
      </c>
    </row>
    <row r="19" spans="1:5" ht="21.95" customHeight="1" x14ac:dyDescent="0.2">
      <c r="A19" s="8" t="s">
        <v>278</v>
      </c>
      <c r="B19" s="7"/>
      <c r="C19" s="7">
        <v>15000</v>
      </c>
      <c r="D19" s="1">
        <f t="shared" si="0"/>
        <v>-31915.63</v>
      </c>
      <c r="E19" s="7" t="s">
        <v>164</v>
      </c>
    </row>
    <row r="20" spans="1:5" ht="21.95" customHeight="1" x14ac:dyDescent="0.2">
      <c r="A20" s="8" t="s">
        <v>273</v>
      </c>
      <c r="B20" s="7"/>
      <c r="C20" s="7">
        <v>50</v>
      </c>
      <c r="D20" s="1">
        <f t="shared" si="0"/>
        <v>-31965.63</v>
      </c>
      <c r="E20" s="7" t="s">
        <v>270</v>
      </c>
    </row>
    <row r="21" spans="1:5" ht="21.95" customHeight="1" x14ac:dyDescent="0.2">
      <c r="A21" s="8" t="s">
        <v>258</v>
      </c>
      <c r="B21" s="7">
        <v>186.23</v>
      </c>
      <c r="C21" s="7"/>
      <c r="D21" s="1">
        <f t="shared" si="0"/>
        <v>-31779.4</v>
      </c>
      <c r="E21" s="7" t="s">
        <v>211</v>
      </c>
    </row>
    <row r="22" spans="1:5" ht="21.95" customHeight="1" x14ac:dyDescent="0.2">
      <c r="A22" s="8" t="s">
        <v>275</v>
      </c>
      <c r="B22" s="7"/>
      <c r="C22" s="7">
        <v>186.23</v>
      </c>
      <c r="D22" s="1">
        <f t="shared" si="0"/>
        <v>-31965.63</v>
      </c>
      <c r="E22" s="7" t="s">
        <v>264</v>
      </c>
    </row>
    <row r="23" spans="1:5" ht="21.95" customHeight="1" x14ac:dyDescent="0.2">
      <c r="A23" s="8" t="s">
        <v>251</v>
      </c>
      <c r="B23" s="7">
        <v>63.02</v>
      </c>
      <c r="C23" s="7"/>
      <c r="D23" s="1">
        <f t="shared" si="0"/>
        <v>-31902.61</v>
      </c>
      <c r="E23" s="7" t="s">
        <v>43</v>
      </c>
    </row>
    <row r="24" spans="1:5" ht="21.95" customHeight="1" x14ac:dyDescent="0.2">
      <c r="A24" s="8" t="s">
        <v>246</v>
      </c>
      <c r="B24" s="7"/>
      <c r="C24" s="7">
        <v>683.73</v>
      </c>
      <c r="D24" s="1">
        <f t="shared" si="0"/>
        <v>-32586.34</v>
      </c>
      <c r="E24" s="7" t="s">
        <v>200</v>
      </c>
    </row>
    <row r="25" spans="1:5" ht="21.95" customHeight="1" x14ac:dyDescent="0.2">
      <c r="A25" s="8" t="s">
        <v>246</v>
      </c>
      <c r="B25" s="7"/>
      <c r="C25" s="7">
        <v>562.14</v>
      </c>
      <c r="D25" s="1">
        <f t="shared" si="0"/>
        <v>-33148.480000000003</v>
      </c>
      <c r="E25" s="7" t="s">
        <v>252</v>
      </c>
    </row>
    <row r="26" spans="1:5" ht="21.95" customHeight="1" x14ac:dyDescent="0.2">
      <c r="A26" s="8" t="s">
        <v>261</v>
      </c>
      <c r="B26" s="7">
        <v>107.81</v>
      </c>
      <c r="C26" s="7"/>
      <c r="D26" s="1">
        <f t="shared" si="0"/>
        <v>-33040.670000000006</v>
      </c>
      <c r="E26" s="7" t="s">
        <v>46</v>
      </c>
    </row>
    <row r="27" spans="1:5" ht="21.95" customHeight="1" x14ac:dyDescent="0.2">
      <c r="A27" s="8" t="s">
        <v>235</v>
      </c>
      <c r="B27" s="7"/>
      <c r="C27" s="7">
        <v>17635.62</v>
      </c>
      <c r="D27" s="1">
        <f t="shared" si="0"/>
        <v>-50676.290000000008</v>
      </c>
      <c r="E27" s="7" t="s">
        <v>244</v>
      </c>
    </row>
    <row r="28" spans="1:5" ht="21.95" customHeight="1" x14ac:dyDescent="0.2">
      <c r="A28" s="8" t="s">
        <v>230</v>
      </c>
      <c r="B28" s="7"/>
      <c r="C28" s="7">
        <v>234.6</v>
      </c>
      <c r="D28" s="1">
        <f t="shared" si="0"/>
        <v>-50910.890000000007</v>
      </c>
      <c r="E28" s="7" t="s">
        <v>238</v>
      </c>
    </row>
    <row r="29" spans="1:5" ht="21.95" customHeight="1" x14ac:dyDescent="0.2">
      <c r="A29" s="8" t="s">
        <v>230</v>
      </c>
      <c r="B29" s="7"/>
      <c r="C29" s="7">
        <v>741.16</v>
      </c>
      <c r="D29" s="1">
        <f t="shared" si="0"/>
        <v>-51652.05000000001</v>
      </c>
      <c r="E29" s="7" t="s">
        <v>239</v>
      </c>
    </row>
    <row r="30" spans="1:5" ht="21.95" customHeight="1" x14ac:dyDescent="0.2">
      <c r="A30" s="8" t="s">
        <v>227</v>
      </c>
      <c r="B30" s="7"/>
      <c r="C30" s="7">
        <v>300</v>
      </c>
      <c r="D30" s="1">
        <f t="shared" si="0"/>
        <v>-51952.05000000001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">
        <f t="shared" si="0"/>
        <v>-51280.80000000001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">
        <f t="shared" si="0"/>
        <v>-48759.100000000013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">
        <f t="shared" si="0"/>
        <v>-51188.700000000012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B19" sqref="B1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324</v>
      </c>
      <c r="B3" s="5"/>
      <c r="C3" s="5"/>
      <c r="D3" s="1">
        <v>17573.349999999999</v>
      </c>
      <c r="E3" s="7"/>
    </row>
    <row r="4" spans="1:5" ht="21.95" customHeight="1" x14ac:dyDescent="0.2">
      <c r="A4" s="8" t="s">
        <v>320</v>
      </c>
      <c r="B4" s="7"/>
      <c r="C4" s="7">
        <v>240</v>
      </c>
      <c r="D4" s="1">
        <f t="shared" ref="D4:D33" si="0">D3-C4+B4</f>
        <v>17333.349999999999</v>
      </c>
      <c r="E4" s="7" t="s">
        <v>322</v>
      </c>
    </row>
    <row r="5" spans="1:5" ht="21.95" customHeight="1" x14ac:dyDescent="0.2">
      <c r="A5" s="8" t="s">
        <v>320</v>
      </c>
      <c r="B5" s="7"/>
      <c r="C5" s="4">
        <v>380</v>
      </c>
      <c r="D5" s="1">
        <f t="shared" si="0"/>
        <v>16953.349999999999</v>
      </c>
      <c r="E5" s="7" t="s">
        <v>130</v>
      </c>
    </row>
    <row r="6" spans="1:5" ht="21.95" customHeight="1" x14ac:dyDescent="0.2">
      <c r="A6" s="8" t="s">
        <v>306</v>
      </c>
      <c r="B6" s="7">
        <v>84.96</v>
      </c>
      <c r="C6" s="7"/>
      <c r="D6" s="1">
        <f t="shared" si="0"/>
        <v>17038.309999999998</v>
      </c>
      <c r="E6" s="7" t="s">
        <v>17</v>
      </c>
    </row>
    <row r="7" spans="1:5" ht="21.95" customHeight="1" x14ac:dyDescent="0.2">
      <c r="A7" s="8" t="s">
        <v>306</v>
      </c>
      <c r="B7" s="7"/>
      <c r="C7" s="7">
        <v>11597</v>
      </c>
      <c r="D7" s="1">
        <f t="shared" si="0"/>
        <v>5441.3099999999977</v>
      </c>
      <c r="E7" s="7" t="s">
        <v>312</v>
      </c>
    </row>
    <row r="8" spans="1:5" ht="21.95" customHeight="1" x14ac:dyDescent="0.2">
      <c r="A8" s="8" t="s">
        <v>303</v>
      </c>
      <c r="B8" s="7"/>
      <c r="C8" s="7">
        <v>15000</v>
      </c>
      <c r="D8" s="1">
        <f t="shared" si="0"/>
        <v>-9558.6900000000023</v>
      </c>
      <c r="E8" s="7" t="s">
        <v>164</v>
      </c>
    </row>
    <row r="9" spans="1:5" ht="21.95" customHeight="1" x14ac:dyDescent="0.2">
      <c r="A9" s="8" t="s">
        <v>303</v>
      </c>
      <c r="B9" s="7"/>
      <c r="C9" s="7">
        <v>8000</v>
      </c>
      <c r="D9" s="1">
        <f t="shared" si="0"/>
        <v>-17558.690000000002</v>
      </c>
      <c r="E9" s="7" t="s">
        <v>164</v>
      </c>
    </row>
    <row r="10" spans="1:5" ht="21.95" customHeight="1" x14ac:dyDescent="0.2">
      <c r="A10" s="8" t="s">
        <v>303</v>
      </c>
      <c r="B10" s="7"/>
      <c r="C10" s="7">
        <v>439.77</v>
      </c>
      <c r="D10" s="1">
        <f t="shared" si="0"/>
        <v>-17998.460000000003</v>
      </c>
      <c r="E10" s="7" t="s">
        <v>309</v>
      </c>
    </row>
    <row r="11" spans="1:5" ht="21.95" customHeight="1" x14ac:dyDescent="0.2">
      <c r="A11" s="8" t="s">
        <v>316</v>
      </c>
      <c r="B11" s="7"/>
      <c r="C11" s="7">
        <v>2225</v>
      </c>
      <c r="D11" s="1">
        <f t="shared" si="0"/>
        <v>-20223.460000000003</v>
      </c>
      <c r="E11" s="7" t="s">
        <v>289</v>
      </c>
    </row>
    <row r="12" spans="1:5" ht="21.95" customHeight="1" x14ac:dyDescent="0.2">
      <c r="A12" s="8" t="s">
        <v>300</v>
      </c>
      <c r="B12" s="7"/>
      <c r="C12" s="7">
        <v>300</v>
      </c>
      <c r="D12" s="1">
        <f t="shared" si="0"/>
        <v>-20523.460000000003</v>
      </c>
      <c r="E12" s="7" t="s">
        <v>245</v>
      </c>
    </row>
    <row r="13" spans="1:5" ht="21.95" customHeight="1" x14ac:dyDescent="0.2">
      <c r="A13" s="8" t="s">
        <v>300</v>
      </c>
      <c r="B13" s="7">
        <v>2356.59</v>
      </c>
      <c r="C13" s="7"/>
      <c r="D13" s="1">
        <f t="shared" si="0"/>
        <v>-18166.870000000003</v>
      </c>
      <c r="E13" s="7" t="s">
        <v>305</v>
      </c>
    </row>
    <row r="14" spans="1:5" ht="21.95" customHeight="1" x14ac:dyDescent="0.2">
      <c r="A14" s="8" t="s">
        <v>298</v>
      </c>
      <c r="B14" s="7">
        <v>630.63</v>
      </c>
      <c r="C14" s="7"/>
      <c r="D14" s="1">
        <f t="shared" si="0"/>
        <v>-17536.240000000002</v>
      </c>
      <c r="E14" s="7" t="s">
        <v>301</v>
      </c>
    </row>
    <row r="15" spans="1:5" ht="21.95" customHeight="1" x14ac:dyDescent="0.2">
      <c r="A15" s="8" t="s">
        <v>297</v>
      </c>
      <c r="B15" s="7">
        <v>18.14</v>
      </c>
      <c r="C15" s="7"/>
      <c r="D15" s="1">
        <f t="shared" si="0"/>
        <v>-17518.100000000002</v>
      </c>
      <c r="E15" s="7" t="s">
        <v>17</v>
      </c>
    </row>
    <row r="16" spans="1:5" ht="21.95" customHeight="1" x14ac:dyDescent="0.2">
      <c r="A16" s="8" t="s">
        <v>290</v>
      </c>
      <c r="B16" s="7">
        <v>10.65</v>
      </c>
      <c r="C16" s="7"/>
      <c r="D16" s="1">
        <f t="shared" si="0"/>
        <v>-17507.45</v>
      </c>
      <c r="E16" s="7" t="s">
        <v>292</v>
      </c>
    </row>
    <row r="17" spans="1:5" ht="21.95" customHeight="1" x14ac:dyDescent="0.2">
      <c r="A17" s="8" t="s">
        <v>290</v>
      </c>
      <c r="B17" s="7">
        <v>135.56</v>
      </c>
      <c r="C17" s="7"/>
      <c r="D17" s="1">
        <f t="shared" si="0"/>
        <v>-17371.89</v>
      </c>
      <c r="E17" s="7" t="s">
        <v>29</v>
      </c>
    </row>
    <row r="18" spans="1:5" ht="21.95" customHeight="1" x14ac:dyDescent="0.2">
      <c r="A18" s="8" t="s">
        <v>286</v>
      </c>
      <c r="B18" s="7">
        <v>456.26</v>
      </c>
      <c r="C18" s="7"/>
      <c r="D18" s="1">
        <f t="shared" si="0"/>
        <v>-16915.63</v>
      </c>
      <c r="E18" s="7" t="s">
        <v>294</v>
      </c>
    </row>
    <row r="19" spans="1:5" ht="21.95" customHeight="1" x14ac:dyDescent="0.2">
      <c r="A19" s="8" t="s">
        <v>278</v>
      </c>
      <c r="B19" s="7"/>
      <c r="C19" s="7">
        <v>15000</v>
      </c>
      <c r="D19" s="1">
        <f t="shared" si="0"/>
        <v>-31915.63</v>
      </c>
      <c r="E19" s="7" t="s">
        <v>164</v>
      </c>
    </row>
    <row r="20" spans="1:5" ht="21.95" customHeight="1" x14ac:dyDescent="0.2">
      <c r="A20" s="8" t="s">
        <v>273</v>
      </c>
      <c r="B20" s="7"/>
      <c r="C20" s="7">
        <v>50</v>
      </c>
      <c r="D20" s="1">
        <f t="shared" si="0"/>
        <v>-31965.63</v>
      </c>
      <c r="E20" s="7" t="s">
        <v>270</v>
      </c>
    </row>
    <row r="21" spans="1:5" ht="21.95" customHeight="1" x14ac:dyDescent="0.2">
      <c r="A21" s="8" t="s">
        <v>258</v>
      </c>
      <c r="B21" s="7">
        <v>186.23</v>
      </c>
      <c r="C21" s="7"/>
      <c r="D21" s="1">
        <f t="shared" si="0"/>
        <v>-31779.4</v>
      </c>
      <c r="E21" s="7" t="s">
        <v>211</v>
      </c>
    </row>
    <row r="22" spans="1:5" ht="21.95" customHeight="1" x14ac:dyDescent="0.2">
      <c r="A22" s="8" t="s">
        <v>275</v>
      </c>
      <c r="B22" s="7"/>
      <c r="C22" s="7">
        <v>186.23</v>
      </c>
      <c r="D22" s="1">
        <f t="shared" si="0"/>
        <v>-31965.63</v>
      </c>
      <c r="E22" s="7" t="s">
        <v>264</v>
      </c>
    </row>
    <row r="23" spans="1:5" ht="21.95" customHeight="1" x14ac:dyDescent="0.2">
      <c r="A23" s="8" t="s">
        <v>251</v>
      </c>
      <c r="B23" s="7">
        <v>63.02</v>
      </c>
      <c r="C23" s="7"/>
      <c r="D23" s="1">
        <f t="shared" si="0"/>
        <v>-31902.61</v>
      </c>
      <c r="E23" s="7" t="s">
        <v>43</v>
      </c>
    </row>
    <row r="24" spans="1:5" ht="21.95" customHeight="1" x14ac:dyDescent="0.2">
      <c r="A24" s="8" t="s">
        <v>246</v>
      </c>
      <c r="B24" s="7"/>
      <c r="C24" s="7">
        <v>683.73</v>
      </c>
      <c r="D24" s="1">
        <f t="shared" si="0"/>
        <v>-32586.34</v>
      </c>
      <c r="E24" s="7" t="s">
        <v>200</v>
      </c>
    </row>
    <row r="25" spans="1:5" ht="21.95" customHeight="1" x14ac:dyDescent="0.2">
      <c r="A25" s="8" t="s">
        <v>246</v>
      </c>
      <c r="B25" s="7"/>
      <c r="C25" s="7">
        <v>562.14</v>
      </c>
      <c r="D25" s="1">
        <f t="shared" si="0"/>
        <v>-33148.480000000003</v>
      </c>
      <c r="E25" s="7" t="s">
        <v>252</v>
      </c>
    </row>
    <row r="26" spans="1:5" ht="21.95" customHeight="1" x14ac:dyDescent="0.2">
      <c r="A26" s="8" t="s">
        <v>261</v>
      </c>
      <c r="B26" s="7">
        <v>107.81</v>
      </c>
      <c r="C26" s="7"/>
      <c r="D26" s="1">
        <f t="shared" si="0"/>
        <v>-33040.670000000006</v>
      </c>
      <c r="E26" s="7" t="s">
        <v>46</v>
      </c>
    </row>
    <row r="27" spans="1:5" ht="21.95" customHeight="1" x14ac:dyDescent="0.2">
      <c r="A27" s="8" t="s">
        <v>235</v>
      </c>
      <c r="B27" s="7"/>
      <c r="C27" s="7">
        <v>17635.62</v>
      </c>
      <c r="D27" s="1">
        <f t="shared" si="0"/>
        <v>-50676.290000000008</v>
      </c>
      <c r="E27" s="7" t="s">
        <v>244</v>
      </c>
    </row>
    <row r="28" spans="1:5" ht="21.95" customHeight="1" x14ac:dyDescent="0.2">
      <c r="A28" s="8" t="s">
        <v>230</v>
      </c>
      <c r="B28" s="7"/>
      <c r="C28" s="7">
        <v>234.6</v>
      </c>
      <c r="D28" s="1">
        <f t="shared" si="0"/>
        <v>-50910.890000000007</v>
      </c>
      <c r="E28" s="7" t="s">
        <v>238</v>
      </c>
    </row>
    <row r="29" spans="1:5" ht="21.95" customHeight="1" x14ac:dyDescent="0.2">
      <c r="A29" s="8" t="s">
        <v>230</v>
      </c>
      <c r="B29" s="7"/>
      <c r="C29" s="7">
        <v>741.16</v>
      </c>
      <c r="D29" s="1">
        <f t="shared" si="0"/>
        <v>-51652.05000000001</v>
      </c>
      <c r="E29" s="7" t="s">
        <v>239</v>
      </c>
    </row>
    <row r="30" spans="1:5" ht="21.95" customHeight="1" x14ac:dyDescent="0.2">
      <c r="A30" s="8" t="s">
        <v>227</v>
      </c>
      <c r="B30" s="7"/>
      <c r="C30" s="7">
        <v>300</v>
      </c>
      <c r="D30" s="1">
        <f t="shared" si="0"/>
        <v>-51952.05000000001</v>
      </c>
      <c r="E30" s="7" t="s">
        <v>245</v>
      </c>
    </row>
    <row r="31" spans="1:5" ht="21.95" customHeight="1" x14ac:dyDescent="0.2">
      <c r="A31" s="8" t="s">
        <v>227</v>
      </c>
      <c r="B31" s="7">
        <v>671.25</v>
      </c>
      <c r="C31" s="7"/>
      <c r="D31" s="1">
        <f t="shared" si="0"/>
        <v>-51280.80000000001</v>
      </c>
      <c r="E31" s="7" t="s">
        <v>250</v>
      </c>
    </row>
    <row r="32" spans="1:5" ht="21.95" customHeight="1" x14ac:dyDescent="0.2">
      <c r="A32" s="8" t="s">
        <v>262</v>
      </c>
      <c r="B32" s="7">
        <v>2521.6999999999998</v>
      </c>
      <c r="C32" s="7"/>
      <c r="D32" s="1">
        <f t="shared" si="0"/>
        <v>-48759.100000000013</v>
      </c>
      <c r="E32" s="7" t="s">
        <v>206</v>
      </c>
    </row>
    <row r="33" spans="1:5" ht="21.95" customHeight="1" x14ac:dyDescent="0.2">
      <c r="A33" s="8" t="s">
        <v>262</v>
      </c>
      <c r="B33" s="7"/>
      <c r="C33" s="7">
        <v>2429.6</v>
      </c>
      <c r="D33" s="1">
        <f t="shared" si="0"/>
        <v>-51188.700000000012</v>
      </c>
      <c r="E3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view="pageBreakPreview" zoomScaleNormal="100" zoomScaleSheetLayoutView="100" workbookViewId="0">
      <selection activeCell="D4" sqref="D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325</v>
      </c>
      <c r="B3" s="5"/>
      <c r="C3" s="5"/>
      <c r="D3" s="1">
        <v>17617.71</v>
      </c>
      <c r="E3" s="7"/>
    </row>
    <row r="4" spans="1:5" ht="21.95" customHeight="1" x14ac:dyDescent="0.2">
      <c r="A4" s="8" t="s">
        <v>324</v>
      </c>
      <c r="B4" s="7"/>
      <c r="C4" s="7">
        <v>12.93</v>
      </c>
      <c r="D4" s="1">
        <f t="shared" ref="D4:D35" si="0">D3-C4+B4</f>
        <v>17604.78</v>
      </c>
      <c r="E4" s="7" t="s">
        <v>326</v>
      </c>
    </row>
    <row r="5" spans="1:5" ht="21.95" customHeight="1" x14ac:dyDescent="0.2">
      <c r="A5" s="8" t="s">
        <v>324</v>
      </c>
      <c r="B5" s="7"/>
      <c r="C5" s="7">
        <v>31.43</v>
      </c>
      <c r="D5" s="1">
        <f t="shared" si="0"/>
        <v>17573.349999999999</v>
      </c>
      <c r="E5" s="7" t="s">
        <v>327</v>
      </c>
    </row>
    <row r="6" spans="1:5" ht="21.95" customHeight="1" x14ac:dyDescent="0.2">
      <c r="A6" s="8" t="s">
        <v>323</v>
      </c>
      <c r="B6" s="7"/>
      <c r="C6" s="7">
        <v>240</v>
      </c>
      <c r="D6" s="1">
        <f t="shared" si="0"/>
        <v>17333.349999999999</v>
      </c>
      <c r="E6" s="7" t="s">
        <v>322</v>
      </c>
    </row>
    <row r="7" spans="1:5" ht="21.95" customHeight="1" x14ac:dyDescent="0.2">
      <c r="A7" s="8" t="s">
        <v>323</v>
      </c>
      <c r="B7" s="7"/>
      <c r="C7" s="4">
        <v>380</v>
      </c>
      <c r="D7" s="1">
        <f t="shared" si="0"/>
        <v>16953.349999999999</v>
      </c>
      <c r="E7" s="7" t="s">
        <v>130</v>
      </c>
    </row>
    <row r="8" spans="1:5" ht="21.95" customHeight="1" x14ac:dyDescent="0.2">
      <c r="A8" s="8" t="s">
        <v>306</v>
      </c>
      <c r="B8" s="7">
        <v>84.96</v>
      </c>
      <c r="C8" s="7"/>
      <c r="D8" s="1">
        <f t="shared" si="0"/>
        <v>17038.309999999998</v>
      </c>
      <c r="E8" s="7" t="s">
        <v>17</v>
      </c>
    </row>
    <row r="9" spans="1:5" ht="21.95" customHeight="1" x14ac:dyDescent="0.2">
      <c r="A9" s="8" t="s">
        <v>306</v>
      </c>
      <c r="B9" s="7"/>
      <c r="C9" s="7">
        <v>11597</v>
      </c>
      <c r="D9" s="1">
        <f t="shared" si="0"/>
        <v>5441.3099999999977</v>
      </c>
      <c r="E9" s="7" t="s">
        <v>312</v>
      </c>
    </row>
    <row r="10" spans="1:5" ht="21.95" customHeight="1" x14ac:dyDescent="0.2">
      <c r="A10" s="8" t="s">
        <v>303</v>
      </c>
      <c r="B10" s="7"/>
      <c r="C10" s="7">
        <v>15000</v>
      </c>
      <c r="D10" s="1">
        <f t="shared" si="0"/>
        <v>-9558.6900000000023</v>
      </c>
      <c r="E10" s="7" t="s">
        <v>164</v>
      </c>
    </row>
    <row r="11" spans="1:5" ht="21.95" customHeight="1" x14ac:dyDescent="0.2">
      <c r="A11" s="8" t="s">
        <v>303</v>
      </c>
      <c r="B11" s="7"/>
      <c r="C11" s="7">
        <v>8000</v>
      </c>
      <c r="D11" s="1">
        <f t="shared" si="0"/>
        <v>-17558.690000000002</v>
      </c>
      <c r="E11" s="7" t="s">
        <v>164</v>
      </c>
    </row>
    <row r="12" spans="1:5" ht="21.95" customHeight="1" x14ac:dyDescent="0.2">
      <c r="A12" s="8" t="s">
        <v>303</v>
      </c>
      <c r="B12" s="7"/>
      <c r="C12" s="7">
        <v>439.77</v>
      </c>
      <c r="D12" s="1">
        <f t="shared" si="0"/>
        <v>-17998.460000000003</v>
      </c>
      <c r="E12" s="7" t="s">
        <v>309</v>
      </c>
    </row>
    <row r="13" spans="1:5" ht="21.95" customHeight="1" x14ac:dyDescent="0.2">
      <c r="A13" s="8" t="s">
        <v>316</v>
      </c>
      <c r="B13" s="7"/>
      <c r="C13" s="7">
        <v>2225</v>
      </c>
      <c r="D13" s="1">
        <f t="shared" si="0"/>
        <v>-20223.460000000003</v>
      </c>
      <c r="E13" s="7" t="s">
        <v>289</v>
      </c>
    </row>
    <row r="14" spans="1:5" ht="21.95" customHeight="1" x14ac:dyDescent="0.2">
      <c r="A14" s="8" t="s">
        <v>300</v>
      </c>
      <c r="B14" s="7"/>
      <c r="C14" s="7">
        <v>300</v>
      </c>
      <c r="D14" s="1">
        <f t="shared" si="0"/>
        <v>-20523.460000000003</v>
      </c>
      <c r="E14" s="7" t="s">
        <v>245</v>
      </c>
    </row>
    <row r="15" spans="1:5" ht="21.95" customHeight="1" x14ac:dyDescent="0.2">
      <c r="A15" s="8" t="s">
        <v>300</v>
      </c>
      <c r="B15" s="7">
        <v>2356.59</v>
      </c>
      <c r="C15" s="7"/>
      <c r="D15" s="1">
        <f t="shared" si="0"/>
        <v>-18166.870000000003</v>
      </c>
      <c r="E15" s="7" t="s">
        <v>305</v>
      </c>
    </row>
    <row r="16" spans="1:5" ht="21.95" customHeight="1" x14ac:dyDescent="0.2">
      <c r="A16" s="8" t="s">
        <v>298</v>
      </c>
      <c r="B16" s="7">
        <v>630.63</v>
      </c>
      <c r="C16" s="7"/>
      <c r="D16" s="1">
        <f t="shared" si="0"/>
        <v>-17536.240000000002</v>
      </c>
      <c r="E16" s="7" t="s">
        <v>301</v>
      </c>
    </row>
    <row r="17" spans="1:5" ht="21.95" customHeight="1" x14ac:dyDescent="0.2">
      <c r="A17" s="8" t="s">
        <v>297</v>
      </c>
      <c r="B17" s="7">
        <v>18.14</v>
      </c>
      <c r="C17" s="7"/>
      <c r="D17" s="1">
        <f t="shared" si="0"/>
        <v>-17518.100000000002</v>
      </c>
      <c r="E17" s="7" t="s">
        <v>17</v>
      </c>
    </row>
    <row r="18" spans="1:5" ht="21.95" customHeight="1" x14ac:dyDescent="0.2">
      <c r="A18" s="8" t="s">
        <v>290</v>
      </c>
      <c r="B18" s="7">
        <v>10.65</v>
      </c>
      <c r="C18" s="7"/>
      <c r="D18" s="1">
        <f t="shared" si="0"/>
        <v>-17507.45</v>
      </c>
      <c r="E18" s="7" t="s">
        <v>292</v>
      </c>
    </row>
    <row r="19" spans="1:5" ht="21.95" customHeight="1" x14ac:dyDescent="0.2">
      <c r="A19" s="8" t="s">
        <v>290</v>
      </c>
      <c r="B19" s="7">
        <v>135.56</v>
      </c>
      <c r="C19" s="7"/>
      <c r="D19" s="1">
        <f t="shared" si="0"/>
        <v>-17371.89</v>
      </c>
      <c r="E19" s="7" t="s">
        <v>29</v>
      </c>
    </row>
    <row r="20" spans="1:5" ht="21.95" customHeight="1" x14ac:dyDescent="0.2">
      <c r="A20" s="8" t="s">
        <v>286</v>
      </c>
      <c r="B20" s="7">
        <v>456.26</v>
      </c>
      <c r="C20" s="7"/>
      <c r="D20" s="1">
        <f t="shared" si="0"/>
        <v>-16915.63</v>
      </c>
      <c r="E20" s="7" t="s">
        <v>294</v>
      </c>
    </row>
    <row r="21" spans="1:5" ht="21.95" customHeight="1" x14ac:dyDescent="0.2">
      <c r="A21" s="8" t="s">
        <v>278</v>
      </c>
      <c r="B21" s="7"/>
      <c r="C21" s="7">
        <v>15000</v>
      </c>
      <c r="D21" s="1">
        <f t="shared" si="0"/>
        <v>-31915.63</v>
      </c>
      <c r="E21" s="7" t="s">
        <v>164</v>
      </c>
    </row>
    <row r="22" spans="1:5" ht="21.95" customHeight="1" x14ac:dyDescent="0.2">
      <c r="A22" s="8" t="s">
        <v>273</v>
      </c>
      <c r="B22" s="7"/>
      <c r="C22" s="7">
        <v>50</v>
      </c>
      <c r="D22" s="1">
        <f t="shared" si="0"/>
        <v>-31965.63</v>
      </c>
      <c r="E22" s="7" t="s">
        <v>270</v>
      </c>
    </row>
    <row r="23" spans="1:5" ht="21.95" customHeight="1" x14ac:dyDescent="0.2">
      <c r="A23" s="8" t="s">
        <v>258</v>
      </c>
      <c r="B23" s="7">
        <v>186.23</v>
      </c>
      <c r="C23" s="7"/>
      <c r="D23" s="1">
        <f t="shared" si="0"/>
        <v>-31779.4</v>
      </c>
      <c r="E23" s="7" t="s">
        <v>211</v>
      </c>
    </row>
    <row r="24" spans="1:5" ht="21.95" customHeight="1" x14ac:dyDescent="0.2">
      <c r="A24" s="8" t="s">
        <v>275</v>
      </c>
      <c r="B24" s="7"/>
      <c r="C24" s="7">
        <v>186.23</v>
      </c>
      <c r="D24" s="1">
        <f t="shared" si="0"/>
        <v>-31965.63</v>
      </c>
      <c r="E24" s="7" t="s">
        <v>264</v>
      </c>
    </row>
    <row r="25" spans="1:5" ht="21.95" customHeight="1" x14ac:dyDescent="0.2">
      <c r="A25" s="8" t="s">
        <v>251</v>
      </c>
      <c r="B25" s="7">
        <v>63.02</v>
      </c>
      <c r="C25" s="7"/>
      <c r="D25" s="1">
        <f t="shared" si="0"/>
        <v>-31902.61</v>
      </c>
      <c r="E25" s="7" t="s">
        <v>43</v>
      </c>
    </row>
    <row r="26" spans="1:5" ht="21.95" customHeight="1" x14ac:dyDescent="0.2">
      <c r="A26" s="8" t="s">
        <v>246</v>
      </c>
      <c r="B26" s="7"/>
      <c r="C26" s="7">
        <v>683.73</v>
      </c>
      <c r="D26" s="1">
        <f t="shared" si="0"/>
        <v>-32586.34</v>
      </c>
      <c r="E26" s="7" t="s">
        <v>200</v>
      </c>
    </row>
    <row r="27" spans="1:5" ht="21.95" customHeight="1" x14ac:dyDescent="0.2">
      <c r="A27" s="8" t="s">
        <v>246</v>
      </c>
      <c r="B27" s="7"/>
      <c r="C27" s="7">
        <v>562.14</v>
      </c>
      <c r="D27" s="1">
        <f t="shared" si="0"/>
        <v>-33148.480000000003</v>
      </c>
      <c r="E27" s="7" t="s">
        <v>252</v>
      </c>
    </row>
    <row r="28" spans="1:5" ht="21.95" customHeight="1" x14ac:dyDescent="0.2">
      <c r="A28" s="8" t="s">
        <v>261</v>
      </c>
      <c r="B28" s="7">
        <v>107.81</v>
      </c>
      <c r="C28" s="7"/>
      <c r="D28" s="1">
        <f t="shared" si="0"/>
        <v>-33040.670000000006</v>
      </c>
      <c r="E28" s="7" t="s">
        <v>46</v>
      </c>
    </row>
    <row r="29" spans="1:5" ht="21.95" customHeight="1" x14ac:dyDescent="0.2">
      <c r="A29" s="8" t="s">
        <v>235</v>
      </c>
      <c r="B29" s="7"/>
      <c r="C29" s="7">
        <v>17635.62</v>
      </c>
      <c r="D29" s="1">
        <f t="shared" si="0"/>
        <v>-50676.290000000008</v>
      </c>
      <c r="E29" s="7" t="s">
        <v>244</v>
      </c>
    </row>
    <row r="30" spans="1:5" ht="21.95" customHeight="1" x14ac:dyDescent="0.2">
      <c r="A30" s="8" t="s">
        <v>230</v>
      </c>
      <c r="B30" s="7"/>
      <c r="C30" s="7">
        <v>234.6</v>
      </c>
      <c r="D30" s="1">
        <f t="shared" si="0"/>
        <v>-50910.890000000007</v>
      </c>
      <c r="E30" s="7" t="s">
        <v>238</v>
      </c>
    </row>
    <row r="31" spans="1:5" ht="21.95" customHeight="1" x14ac:dyDescent="0.2">
      <c r="A31" s="8" t="s">
        <v>230</v>
      </c>
      <c r="B31" s="7"/>
      <c r="C31" s="7">
        <v>741.16</v>
      </c>
      <c r="D31" s="1">
        <f t="shared" si="0"/>
        <v>-51652.05000000001</v>
      </c>
      <c r="E31" s="7" t="s">
        <v>239</v>
      </c>
    </row>
    <row r="32" spans="1:5" ht="21.95" customHeight="1" x14ac:dyDescent="0.2">
      <c r="A32" s="8" t="s">
        <v>227</v>
      </c>
      <c r="B32" s="7"/>
      <c r="C32" s="7">
        <v>300</v>
      </c>
      <c r="D32" s="1">
        <f t="shared" si="0"/>
        <v>-51952.05000000001</v>
      </c>
      <c r="E32" s="7" t="s">
        <v>245</v>
      </c>
    </row>
    <row r="33" spans="1:5" ht="21.95" customHeight="1" x14ac:dyDescent="0.2">
      <c r="A33" s="8" t="s">
        <v>227</v>
      </c>
      <c r="B33" s="7">
        <v>671.25</v>
      </c>
      <c r="C33" s="7"/>
      <c r="D33" s="1">
        <f t="shared" si="0"/>
        <v>-51280.80000000001</v>
      </c>
      <c r="E33" s="7" t="s">
        <v>250</v>
      </c>
    </row>
    <row r="34" spans="1:5" ht="21.95" customHeight="1" x14ac:dyDescent="0.2">
      <c r="A34" s="8" t="s">
        <v>262</v>
      </c>
      <c r="B34" s="7">
        <v>2521.6999999999998</v>
      </c>
      <c r="C34" s="7"/>
      <c r="D34" s="1">
        <f t="shared" si="0"/>
        <v>-48759.100000000013</v>
      </c>
      <c r="E34" s="7" t="s">
        <v>206</v>
      </c>
    </row>
    <row r="35" spans="1:5" ht="21.95" customHeight="1" x14ac:dyDescent="0.2">
      <c r="A35" s="8" t="s">
        <v>262</v>
      </c>
      <c r="B35" s="7"/>
      <c r="C35" s="7">
        <v>2429.6</v>
      </c>
      <c r="D35" s="1">
        <f t="shared" si="0"/>
        <v>-51188.700000000012</v>
      </c>
      <c r="E35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35" sqref="E3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328</v>
      </c>
      <c r="B3" s="5"/>
      <c r="C3" s="5"/>
      <c r="D3" s="1">
        <v>17835.849999999999</v>
      </c>
      <c r="E3" s="7"/>
    </row>
    <row r="4" spans="1:5" ht="21.95" customHeight="1" x14ac:dyDescent="0.2">
      <c r="A4" s="8" t="s">
        <v>325</v>
      </c>
      <c r="B4" s="7"/>
      <c r="C4" s="7">
        <v>562.14</v>
      </c>
      <c r="D4" s="1">
        <f t="shared" ref="D4:D37" si="0">D3-C4+B4</f>
        <v>17273.71</v>
      </c>
      <c r="E4" s="7" t="s">
        <v>252</v>
      </c>
    </row>
    <row r="5" spans="1:5" ht="21.95" customHeight="1" x14ac:dyDescent="0.2">
      <c r="A5" s="8" t="s">
        <v>325</v>
      </c>
      <c r="B5" s="7">
        <v>344</v>
      </c>
      <c r="C5" s="7"/>
      <c r="D5" s="1">
        <f t="shared" si="0"/>
        <v>17617.71</v>
      </c>
      <c r="E5" s="7" t="s">
        <v>329</v>
      </c>
    </row>
    <row r="6" spans="1:5" ht="21.95" customHeight="1" x14ac:dyDescent="0.2">
      <c r="A6" s="8" t="s">
        <v>324</v>
      </c>
      <c r="B6" s="7"/>
      <c r="C6" s="7">
        <v>31.43</v>
      </c>
      <c r="D6" s="1">
        <f t="shared" si="0"/>
        <v>17586.28</v>
      </c>
      <c r="E6" s="7" t="s">
        <v>327</v>
      </c>
    </row>
    <row r="7" spans="1:5" ht="21.95" customHeight="1" x14ac:dyDescent="0.2">
      <c r="A7" s="8" t="s">
        <v>324</v>
      </c>
      <c r="B7" s="7">
        <v>183.86</v>
      </c>
      <c r="C7" s="7"/>
      <c r="D7" s="1">
        <f t="shared" si="0"/>
        <v>17770.14</v>
      </c>
      <c r="E7" s="7" t="s">
        <v>211</v>
      </c>
    </row>
    <row r="8" spans="1:5" ht="21.95" customHeight="1" x14ac:dyDescent="0.2">
      <c r="A8" s="8" t="s">
        <v>324</v>
      </c>
      <c r="B8" s="7"/>
      <c r="C8" s="7">
        <v>240</v>
      </c>
      <c r="D8" s="1">
        <f t="shared" si="0"/>
        <v>17530.14</v>
      </c>
      <c r="E8" s="7" t="s">
        <v>322</v>
      </c>
    </row>
    <row r="9" spans="1:5" ht="21.95" customHeight="1" x14ac:dyDescent="0.2">
      <c r="A9" s="8" t="s">
        <v>324</v>
      </c>
      <c r="B9" s="7"/>
      <c r="C9" s="4">
        <v>380</v>
      </c>
      <c r="D9" s="1">
        <f t="shared" si="0"/>
        <v>17150.14</v>
      </c>
      <c r="E9" s="7" t="s">
        <v>130</v>
      </c>
    </row>
    <row r="10" spans="1:5" ht="21.95" customHeight="1" x14ac:dyDescent="0.2">
      <c r="A10" s="8" t="s">
        <v>306</v>
      </c>
      <c r="B10" s="7">
        <v>84.96</v>
      </c>
      <c r="C10" s="7"/>
      <c r="D10" s="1">
        <f t="shared" si="0"/>
        <v>17235.099999999999</v>
      </c>
      <c r="E10" s="7" t="s">
        <v>17</v>
      </c>
    </row>
    <row r="11" spans="1:5" ht="21.95" customHeight="1" x14ac:dyDescent="0.2">
      <c r="A11" s="8" t="s">
        <v>306</v>
      </c>
      <c r="B11" s="7"/>
      <c r="C11" s="7">
        <v>11597</v>
      </c>
      <c r="D11" s="1">
        <f t="shared" si="0"/>
        <v>5638.0999999999985</v>
      </c>
      <c r="E11" s="7" t="s">
        <v>312</v>
      </c>
    </row>
    <row r="12" spans="1:5" ht="21.95" customHeight="1" x14ac:dyDescent="0.2">
      <c r="A12" s="8" t="s">
        <v>303</v>
      </c>
      <c r="B12" s="7"/>
      <c r="C12" s="7">
        <v>15000</v>
      </c>
      <c r="D12" s="1">
        <f t="shared" si="0"/>
        <v>-9361.9000000000015</v>
      </c>
      <c r="E12" s="7" t="s">
        <v>164</v>
      </c>
    </row>
    <row r="13" spans="1:5" ht="21.95" customHeight="1" x14ac:dyDescent="0.2">
      <c r="A13" s="8" t="s">
        <v>303</v>
      </c>
      <c r="B13" s="7"/>
      <c r="C13" s="7">
        <v>8000</v>
      </c>
      <c r="D13" s="1">
        <f t="shared" si="0"/>
        <v>-17361.900000000001</v>
      </c>
      <c r="E13" s="7" t="s">
        <v>164</v>
      </c>
    </row>
    <row r="14" spans="1:5" ht="21.95" customHeight="1" x14ac:dyDescent="0.2">
      <c r="A14" s="8" t="s">
        <v>303</v>
      </c>
      <c r="B14" s="7"/>
      <c r="C14" s="7">
        <v>439.77</v>
      </c>
      <c r="D14" s="1">
        <f t="shared" si="0"/>
        <v>-17801.670000000002</v>
      </c>
      <c r="E14" s="7" t="s">
        <v>309</v>
      </c>
    </row>
    <row r="15" spans="1:5" ht="21.95" customHeight="1" x14ac:dyDescent="0.2">
      <c r="A15" s="8" t="s">
        <v>316</v>
      </c>
      <c r="B15" s="7"/>
      <c r="C15" s="7">
        <v>2225</v>
      </c>
      <c r="D15" s="1">
        <f t="shared" si="0"/>
        <v>-20026.670000000002</v>
      </c>
      <c r="E15" s="7" t="s">
        <v>311</v>
      </c>
    </row>
    <row r="16" spans="1:5" ht="21.95" customHeight="1" x14ac:dyDescent="0.2">
      <c r="A16" s="8" t="s">
        <v>300</v>
      </c>
      <c r="B16" s="7"/>
      <c r="C16" s="7">
        <v>300</v>
      </c>
      <c r="D16" s="1">
        <f t="shared" si="0"/>
        <v>-20326.670000000002</v>
      </c>
      <c r="E16" s="7" t="s">
        <v>245</v>
      </c>
    </row>
    <row r="17" spans="1:5" ht="21.95" customHeight="1" x14ac:dyDescent="0.2">
      <c r="A17" s="8" t="s">
        <v>300</v>
      </c>
      <c r="B17" s="7">
        <v>2356.59</v>
      </c>
      <c r="C17" s="7"/>
      <c r="D17" s="1">
        <f t="shared" si="0"/>
        <v>-17970.080000000002</v>
      </c>
      <c r="E17" s="7" t="s">
        <v>305</v>
      </c>
    </row>
    <row r="18" spans="1:5" ht="21.95" customHeight="1" x14ac:dyDescent="0.2">
      <c r="A18" s="8" t="s">
        <v>298</v>
      </c>
      <c r="B18" s="7">
        <v>630.63</v>
      </c>
      <c r="C18" s="7"/>
      <c r="D18" s="1">
        <f t="shared" si="0"/>
        <v>-17339.45</v>
      </c>
      <c r="E18" s="7" t="s">
        <v>301</v>
      </c>
    </row>
    <row r="19" spans="1:5" ht="21.95" customHeight="1" x14ac:dyDescent="0.2">
      <c r="A19" s="8" t="s">
        <v>297</v>
      </c>
      <c r="B19" s="7">
        <v>18.14</v>
      </c>
      <c r="C19" s="7"/>
      <c r="D19" s="1">
        <f t="shared" si="0"/>
        <v>-17321.310000000001</v>
      </c>
      <c r="E19" s="7" t="s">
        <v>17</v>
      </c>
    </row>
    <row r="20" spans="1:5" ht="21.95" customHeight="1" x14ac:dyDescent="0.2">
      <c r="A20" s="8" t="s">
        <v>290</v>
      </c>
      <c r="B20" s="7">
        <v>10.65</v>
      </c>
      <c r="C20" s="7"/>
      <c r="D20" s="1">
        <f t="shared" si="0"/>
        <v>-17310.66</v>
      </c>
      <c r="E20" s="7" t="s">
        <v>292</v>
      </c>
    </row>
    <row r="21" spans="1:5" ht="21.95" customHeight="1" x14ac:dyDescent="0.2">
      <c r="A21" s="8" t="s">
        <v>290</v>
      </c>
      <c r="B21" s="7">
        <v>135.56</v>
      </c>
      <c r="C21" s="7"/>
      <c r="D21" s="1">
        <f t="shared" si="0"/>
        <v>-17175.099999999999</v>
      </c>
      <c r="E21" s="7" t="s">
        <v>29</v>
      </c>
    </row>
    <row r="22" spans="1:5" ht="21.95" customHeight="1" x14ac:dyDescent="0.2">
      <c r="A22" s="8" t="s">
        <v>286</v>
      </c>
      <c r="B22" s="7">
        <v>456.26</v>
      </c>
      <c r="C22" s="7"/>
      <c r="D22" s="1">
        <f t="shared" si="0"/>
        <v>-16718.84</v>
      </c>
      <c r="E22" s="7" t="s">
        <v>294</v>
      </c>
    </row>
    <row r="23" spans="1:5" ht="21.95" customHeight="1" x14ac:dyDescent="0.2">
      <c r="A23" s="8" t="s">
        <v>278</v>
      </c>
      <c r="B23" s="7"/>
      <c r="C23" s="7">
        <v>15000</v>
      </c>
      <c r="D23" s="1">
        <f t="shared" si="0"/>
        <v>-31718.84</v>
      </c>
      <c r="E23" s="7" t="s">
        <v>164</v>
      </c>
    </row>
    <row r="24" spans="1:5" ht="21.95" customHeight="1" x14ac:dyDescent="0.2">
      <c r="A24" s="8" t="s">
        <v>273</v>
      </c>
      <c r="B24" s="7"/>
      <c r="C24" s="7">
        <v>50</v>
      </c>
      <c r="D24" s="1">
        <f t="shared" si="0"/>
        <v>-31768.84</v>
      </c>
      <c r="E24" s="7" t="s">
        <v>270</v>
      </c>
    </row>
    <row r="25" spans="1:5" ht="21.95" customHeight="1" x14ac:dyDescent="0.2">
      <c r="A25" s="8" t="s">
        <v>258</v>
      </c>
      <c r="B25" s="7">
        <v>186.23</v>
      </c>
      <c r="C25" s="7"/>
      <c r="D25" s="1">
        <f t="shared" si="0"/>
        <v>-31582.61</v>
      </c>
      <c r="E25" s="7" t="s">
        <v>211</v>
      </c>
    </row>
    <row r="26" spans="1:5" ht="21.95" customHeight="1" x14ac:dyDescent="0.2">
      <c r="A26" s="8" t="s">
        <v>275</v>
      </c>
      <c r="B26" s="7"/>
      <c r="C26" s="7">
        <v>186.23</v>
      </c>
      <c r="D26" s="1">
        <f t="shared" si="0"/>
        <v>-31768.84</v>
      </c>
      <c r="E26" s="7" t="s">
        <v>264</v>
      </c>
    </row>
    <row r="27" spans="1:5" ht="21.95" customHeight="1" x14ac:dyDescent="0.2">
      <c r="A27" s="8" t="s">
        <v>251</v>
      </c>
      <c r="B27" s="7">
        <v>63.02</v>
      </c>
      <c r="C27" s="7"/>
      <c r="D27" s="1">
        <f t="shared" si="0"/>
        <v>-31705.82</v>
      </c>
      <c r="E27" s="7" t="s">
        <v>43</v>
      </c>
    </row>
    <row r="28" spans="1:5" ht="21.95" customHeight="1" x14ac:dyDescent="0.2">
      <c r="A28" s="8" t="s">
        <v>246</v>
      </c>
      <c r="B28" s="7"/>
      <c r="C28" s="7">
        <v>683.73</v>
      </c>
      <c r="D28" s="1">
        <f t="shared" si="0"/>
        <v>-32389.55</v>
      </c>
      <c r="E28" s="7" t="s">
        <v>200</v>
      </c>
    </row>
    <row r="29" spans="1:5" ht="21.95" customHeight="1" x14ac:dyDescent="0.2">
      <c r="A29" s="8" t="s">
        <v>246</v>
      </c>
      <c r="B29" s="7"/>
      <c r="C29" s="7">
        <v>562.14</v>
      </c>
      <c r="D29" s="1">
        <f t="shared" si="0"/>
        <v>-32951.69</v>
      </c>
      <c r="E29" s="7" t="s">
        <v>252</v>
      </c>
    </row>
    <row r="30" spans="1:5" ht="21.95" customHeight="1" x14ac:dyDescent="0.2">
      <c r="A30" s="8" t="s">
        <v>261</v>
      </c>
      <c r="B30" s="7">
        <v>107.81</v>
      </c>
      <c r="C30" s="7"/>
      <c r="D30" s="1">
        <f t="shared" si="0"/>
        <v>-32843.880000000005</v>
      </c>
      <c r="E30" s="7" t="s">
        <v>46</v>
      </c>
    </row>
    <row r="31" spans="1:5" ht="21.95" customHeight="1" x14ac:dyDescent="0.2">
      <c r="A31" s="8" t="s">
        <v>235</v>
      </c>
      <c r="B31" s="7"/>
      <c r="C31" s="7">
        <v>17635.62</v>
      </c>
      <c r="D31" s="1">
        <f t="shared" si="0"/>
        <v>-50479.5</v>
      </c>
      <c r="E31" s="7" t="s">
        <v>244</v>
      </c>
    </row>
    <row r="32" spans="1:5" ht="21.95" customHeight="1" x14ac:dyDescent="0.2">
      <c r="A32" s="8" t="s">
        <v>230</v>
      </c>
      <c r="B32" s="7"/>
      <c r="C32" s="7">
        <v>234.6</v>
      </c>
      <c r="D32" s="1">
        <f t="shared" si="0"/>
        <v>-50714.1</v>
      </c>
      <c r="E32" s="7" t="s">
        <v>238</v>
      </c>
    </row>
    <row r="33" spans="1:5" ht="21.95" customHeight="1" x14ac:dyDescent="0.2">
      <c r="A33" s="8" t="s">
        <v>230</v>
      </c>
      <c r="B33" s="7"/>
      <c r="C33" s="7">
        <v>741.16</v>
      </c>
      <c r="D33" s="1">
        <f t="shared" si="0"/>
        <v>-51455.26</v>
      </c>
      <c r="E33" s="7" t="s">
        <v>239</v>
      </c>
    </row>
    <row r="34" spans="1:5" ht="21.95" customHeight="1" x14ac:dyDescent="0.2">
      <c r="A34" s="8" t="s">
        <v>227</v>
      </c>
      <c r="B34" s="7"/>
      <c r="C34" s="7">
        <v>300</v>
      </c>
      <c r="D34" s="1">
        <f t="shared" si="0"/>
        <v>-51755.26</v>
      </c>
      <c r="E34" s="7" t="s">
        <v>245</v>
      </c>
    </row>
    <row r="35" spans="1:5" ht="21.95" customHeight="1" x14ac:dyDescent="0.2">
      <c r="A35" s="8" t="s">
        <v>227</v>
      </c>
      <c r="B35" s="7">
        <v>671.25</v>
      </c>
      <c r="C35" s="7"/>
      <c r="D35" s="1">
        <f t="shared" si="0"/>
        <v>-51084.01</v>
      </c>
      <c r="E35" s="7" t="s">
        <v>250</v>
      </c>
    </row>
    <row r="36" spans="1:5" ht="21.95" customHeight="1" x14ac:dyDescent="0.2">
      <c r="A36" s="8" t="s">
        <v>262</v>
      </c>
      <c r="B36" s="7">
        <v>2521.6999999999998</v>
      </c>
      <c r="C36" s="7"/>
      <c r="D36" s="1">
        <f t="shared" si="0"/>
        <v>-48562.310000000005</v>
      </c>
      <c r="E36" s="7" t="s">
        <v>206</v>
      </c>
    </row>
    <row r="37" spans="1:5" ht="21.95" customHeight="1" x14ac:dyDescent="0.2">
      <c r="A37" s="8" t="s">
        <v>262</v>
      </c>
      <c r="B37" s="7"/>
      <c r="C37" s="7">
        <v>2429.6</v>
      </c>
      <c r="D37" s="1">
        <f t="shared" si="0"/>
        <v>-50991.91</v>
      </c>
      <c r="E37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view="pageBreakPreview" zoomScaleNormal="100" zoomScaleSheetLayoutView="100" workbookViewId="0">
      <selection activeCell="I5" sqref="I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330</v>
      </c>
      <c r="B3" s="5"/>
      <c r="C3" s="5"/>
      <c r="D3" s="1">
        <v>17911.25</v>
      </c>
      <c r="E3" s="7"/>
    </row>
    <row r="4" spans="1:5" ht="21.95" customHeight="1" x14ac:dyDescent="0.2">
      <c r="A4" s="8" t="s">
        <v>328</v>
      </c>
      <c r="B4" s="7">
        <v>3</v>
      </c>
      <c r="C4" s="7"/>
      <c r="D4" s="1">
        <f t="shared" ref="D4:D39" si="0">D3-C4+B4</f>
        <v>17914.25</v>
      </c>
      <c r="E4" s="7" t="s">
        <v>331</v>
      </c>
    </row>
    <row r="5" spans="1:5" ht="21.95" customHeight="1" x14ac:dyDescent="0.2">
      <c r="A5" s="8" t="s">
        <v>328</v>
      </c>
      <c r="B5" s="7"/>
      <c r="C5" s="7">
        <v>42.48</v>
      </c>
      <c r="D5" s="1">
        <f t="shared" si="0"/>
        <v>17871.77</v>
      </c>
      <c r="E5" s="7" t="s">
        <v>332</v>
      </c>
    </row>
    <row r="6" spans="1:5" ht="21.95" customHeight="1" x14ac:dyDescent="0.2">
      <c r="A6" s="8" t="s">
        <v>328</v>
      </c>
      <c r="B6" s="7"/>
      <c r="C6" s="7">
        <v>35.92</v>
      </c>
      <c r="D6" s="1">
        <f t="shared" si="0"/>
        <v>17835.850000000002</v>
      </c>
      <c r="E6" s="7" t="s">
        <v>216</v>
      </c>
    </row>
    <row r="7" spans="1:5" ht="21.95" customHeight="1" x14ac:dyDescent="0.2">
      <c r="A7" s="8" t="s">
        <v>325</v>
      </c>
      <c r="B7" s="7"/>
      <c r="C7" s="7">
        <v>562.14</v>
      </c>
      <c r="D7" s="1">
        <f t="shared" si="0"/>
        <v>17273.710000000003</v>
      </c>
      <c r="E7" s="7" t="s">
        <v>252</v>
      </c>
    </row>
    <row r="8" spans="1:5" ht="21.95" customHeight="1" x14ac:dyDescent="0.2">
      <c r="A8" s="8" t="s">
        <v>325</v>
      </c>
      <c r="B8" s="7">
        <v>344</v>
      </c>
      <c r="C8" s="7"/>
      <c r="D8" s="1">
        <f t="shared" si="0"/>
        <v>17617.710000000003</v>
      </c>
      <c r="E8" s="7" t="s">
        <v>329</v>
      </c>
    </row>
    <row r="9" spans="1:5" ht="21.95" customHeight="1" x14ac:dyDescent="0.2">
      <c r="A9" s="8" t="s">
        <v>325</v>
      </c>
      <c r="B9" s="7">
        <v>183.86</v>
      </c>
      <c r="C9" s="7"/>
      <c r="D9" s="1">
        <f>D7-C9+B9</f>
        <v>17457.570000000003</v>
      </c>
      <c r="E9" s="7" t="s">
        <v>211</v>
      </c>
    </row>
    <row r="10" spans="1:5" ht="21.95" customHeight="1" x14ac:dyDescent="0.2">
      <c r="A10" s="8" t="s">
        <v>325</v>
      </c>
      <c r="B10" s="7"/>
      <c r="C10" s="7">
        <v>240</v>
      </c>
      <c r="D10" s="1">
        <f t="shared" si="0"/>
        <v>17217.570000000003</v>
      </c>
      <c r="E10" s="7" t="s">
        <v>322</v>
      </c>
    </row>
    <row r="11" spans="1:5" ht="21.95" customHeight="1" x14ac:dyDescent="0.2">
      <c r="A11" s="8" t="s">
        <v>325</v>
      </c>
      <c r="B11" s="7"/>
      <c r="C11" s="4">
        <v>380</v>
      </c>
      <c r="D11" s="1">
        <f t="shared" si="0"/>
        <v>16837.570000000003</v>
      </c>
      <c r="E11" s="7" t="s">
        <v>130</v>
      </c>
    </row>
    <row r="12" spans="1:5" ht="21.95" customHeight="1" x14ac:dyDescent="0.2">
      <c r="A12" s="8" t="s">
        <v>306</v>
      </c>
      <c r="B12" s="7">
        <v>84.96</v>
      </c>
      <c r="C12" s="7"/>
      <c r="D12" s="1">
        <f t="shared" si="0"/>
        <v>16922.530000000002</v>
      </c>
      <c r="E12" s="7" t="s">
        <v>17</v>
      </c>
    </row>
    <row r="13" spans="1:5" ht="21.95" customHeight="1" x14ac:dyDescent="0.2">
      <c r="A13" s="8" t="s">
        <v>306</v>
      </c>
      <c r="B13" s="7"/>
      <c r="C13" s="7">
        <v>11597</v>
      </c>
      <c r="D13" s="1">
        <f t="shared" si="0"/>
        <v>5325.5300000000025</v>
      </c>
      <c r="E13" s="7" t="s">
        <v>312</v>
      </c>
    </row>
    <row r="14" spans="1:5" ht="21.95" customHeight="1" x14ac:dyDescent="0.2">
      <c r="A14" s="8" t="s">
        <v>303</v>
      </c>
      <c r="B14" s="7"/>
      <c r="C14" s="7">
        <v>15000</v>
      </c>
      <c r="D14" s="1">
        <f t="shared" si="0"/>
        <v>-9674.4699999999975</v>
      </c>
      <c r="E14" s="7" t="s">
        <v>164</v>
      </c>
    </row>
    <row r="15" spans="1:5" ht="21.95" customHeight="1" x14ac:dyDescent="0.2">
      <c r="A15" s="8" t="s">
        <v>303</v>
      </c>
      <c r="B15" s="7"/>
      <c r="C15" s="7">
        <v>8000</v>
      </c>
      <c r="D15" s="1">
        <f t="shared" si="0"/>
        <v>-17674.469999999998</v>
      </c>
      <c r="E15" s="7" t="s">
        <v>164</v>
      </c>
    </row>
    <row r="16" spans="1:5" ht="21.95" customHeight="1" x14ac:dyDescent="0.2">
      <c r="A16" s="8" t="s">
        <v>303</v>
      </c>
      <c r="B16" s="7"/>
      <c r="C16" s="7">
        <v>439.77</v>
      </c>
      <c r="D16" s="1">
        <f t="shared" si="0"/>
        <v>-18114.239999999998</v>
      </c>
      <c r="E16" s="7" t="s">
        <v>309</v>
      </c>
    </row>
    <row r="17" spans="1:5" ht="21.95" customHeight="1" x14ac:dyDescent="0.2">
      <c r="A17" s="8" t="s">
        <v>316</v>
      </c>
      <c r="B17" s="7"/>
      <c r="C17" s="7">
        <v>2225</v>
      </c>
      <c r="D17" s="1">
        <f t="shared" si="0"/>
        <v>-20339.239999999998</v>
      </c>
      <c r="E17" s="7" t="s">
        <v>311</v>
      </c>
    </row>
    <row r="18" spans="1:5" ht="21.95" customHeight="1" x14ac:dyDescent="0.2">
      <c r="A18" s="8" t="s">
        <v>300</v>
      </c>
      <c r="B18" s="7"/>
      <c r="C18" s="7">
        <v>300</v>
      </c>
      <c r="D18" s="1">
        <f t="shared" si="0"/>
        <v>-20639.239999999998</v>
      </c>
      <c r="E18" s="7" t="s">
        <v>245</v>
      </c>
    </row>
    <row r="19" spans="1:5" ht="21.95" customHeight="1" x14ac:dyDescent="0.2">
      <c r="A19" s="8" t="s">
        <v>300</v>
      </c>
      <c r="B19" s="7">
        <v>2356.59</v>
      </c>
      <c r="C19" s="7"/>
      <c r="D19" s="1">
        <f t="shared" si="0"/>
        <v>-18282.649999999998</v>
      </c>
      <c r="E19" s="7" t="s">
        <v>305</v>
      </c>
    </row>
    <row r="20" spans="1:5" ht="21.95" customHeight="1" x14ac:dyDescent="0.2">
      <c r="A20" s="8" t="s">
        <v>298</v>
      </c>
      <c r="B20" s="7">
        <v>630.63</v>
      </c>
      <c r="C20" s="7"/>
      <c r="D20" s="1">
        <f t="shared" si="0"/>
        <v>-17652.019999999997</v>
      </c>
      <c r="E20" s="7" t="s">
        <v>301</v>
      </c>
    </row>
    <row r="21" spans="1:5" ht="21.95" customHeight="1" x14ac:dyDescent="0.2">
      <c r="A21" s="8" t="s">
        <v>297</v>
      </c>
      <c r="B21" s="7">
        <v>18.14</v>
      </c>
      <c r="C21" s="7"/>
      <c r="D21" s="1">
        <f t="shared" si="0"/>
        <v>-17633.879999999997</v>
      </c>
      <c r="E21" s="7" t="s">
        <v>17</v>
      </c>
    </row>
    <row r="22" spans="1:5" ht="21.95" customHeight="1" x14ac:dyDescent="0.2">
      <c r="A22" s="8" t="s">
        <v>290</v>
      </c>
      <c r="B22" s="7">
        <v>10.65</v>
      </c>
      <c r="C22" s="7"/>
      <c r="D22" s="1">
        <f t="shared" si="0"/>
        <v>-17623.229999999996</v>
      </c>
      <c r="E22" s="7" t="s">
        <v>292</v>
      </c>
    </row>
    <row r="23" spans="1:5" ht="21.95" customHeight="1" x14ac:dyDescent="0.2">
      <c r="A23" s="8" t="s">
        <v>290</v>
      </c>
      <c r="B23" s="7">
        <v>135.56</v>
      </c>
      <c r="C23" s="7"/>
      <c r="D23" s="1">
        <f t="shared" si="0"/>
        <v>-17487.669999999995</v>
      </c>
      <c r="E23" s="7" t="s">
        <v>29</v>
      </c>
    </row>
    <row r="24" spans="1:5" ht="21.95" customHeight="1" x14ac:dyDescent="0.2">
      <c r="A24" s="8" t="s">
        <v>286</v>
      </c>
      <c r="B24" s="7">
        <v>456.26</v>
      </c>
      <c r="C24" s="7"/>
      <c r="D24" s="1">
        <f t="shared" si="0"/>
        <v>-17031.409999999996</v>
      </c>
      <c r="E24" s="7" t="s">
        <v>294</v>
      </c>
    </row>
    <row r="25" spans="1:5" ht="21.95" customHeight="1" x14ac:dyDescent="0.2">
      <c r="A25" s="8" t="s">
        <v>278</v>
      </c>
      <c r="B25" s="7"/>
      <c r="C25" s="7">
        <v>15000</v>
      </c>
      <c r="D25" s="1">
        <f t="shared" si="0"/>
        <v>-32031.409999999996</v>
      </c>
      <c r="E25" s="7" t="s">
        <v>164</v>
      </c>
    </row>
    <row r="26" spans="1:5" ht="21.95" customHeight="1" x14ac:dyDescent="0.2">
      <c r="A26" s="8" t="s">
        <v>273</v>
      </c>
      <c r="B26" s="7"/>
      <c r="C26" s="7">
        <v>50</v>
      </c>
      <c r="D26" s="1">
        <f t="shared" si="0"/>
        <v>-32081.409999999996</v>
      </c>
      <c r="E26" s="7" t="s">
        <v>270</v>
      </c>
    </row>
    <row r="27" spans="1:5" ht="21.95" customHeight="1" x14ac:dyDescent="0.2">
      <c r="A27" s="8" t="s">
        <v>258</v>
      </c>
      <c r="B27" s="7">
        <v>186.23</v>
      </c>
      <c r="C27" s="7"/>
      <c r="D27" s="1">
        <f t="shared" si="0"/>
        <v>-31895.179999999997</v>
      </c>
      <c r="E27" s="7" t="s">
        <v>211</v>
      </c>
    </row>
    <row r="28" spans="1:5" ht="21.95" customHeight="1" x14ac:dyDescent="0.2">
      <c r="A28" s="8" t="s">
        <v>275</v>
      </c>
      <c r="B28" s="7"/>
      <c r="C28" s="7">
        <v>186.23</v>
      </c>
      <c r="D28" s="1">
        <f t="shared" si="0"/>
        <v>-32081.409999999996</v>
      </c>
      <c r="E28" s="7" t="s">
        <v>264</v>
      </c>
    </row>
    <row r="29" spans="1:5" ht="21.95" customHeight="1" x14ac:dyDescent="0.2">
      <c r="A29" s="8" t="s">
        <v>251</v>
      </c>
      <c r="B29" s="7">
        <v>63.02</v>
      </c>
      <c r="C29" s="7"/>
      <c r="D29" s="1">
        <f t="shared" si="0"/>
        <v>-32018.389999999996</v>
      </c>
      <c r="E29" s="7" t="s">
        <v>43</v>
      </c>
    </row>
    <row r="30" spans="1:5" ht="21.95" customHeight="1" x14ac:dyDescent="0.2">
      <c r="A30" s="8" t="s">
        <v>246</v>
      </c>
      <c r="B30" s="7"/>
      <c r="C30" s="7">
        <v>683.73</v>
      </c>
      <c r="D30" s="1">
        <f t="shared" si="0"/>
        <v>-32702.119999999995</v>
      </c>
      <c r="E30" s="7" t="s">
        <v>200</v>
      </c>
    </row>
    <row r="31" spans="1:5" ht="21.95" customHeight="1" x14ac:dyDescent="0.2">
      <c r="A31" s="8" t="s">
        <v>246</v>
      </c>
      <c r="B31" s="7"/>
      <c r="C31" s="7">
        <v>562.14</v>
      </c>
      <c r="D31" s="1">
        <f t="shared" si="0"/>
        <v>-33264.259999999995</v>
      </c>
      <c r="E31" s="7" t="s">
        <v>252</v>
      </c>
    </row>
    <row r="32" spans="1:5" ht="21.95" customHeight="1" x14ac:dyDescent="0.2">
      <c r="A32" s="8" t="s">
        <v>261</v>
      </c>
      <c r="B32" s="7">
        <v>107.81</v>
      </c>
      <c r="C32" s="7"/>
      <c r="D32" s="1">
        <f t="shared" si="0"/>
        <v>-33156.449999999997</v>
      </c>
      <c r="E32" s="7" t="s">
        <v>46</v>
      </c>
    </row>
    <row r="33" spans="1:5" ht="21.95" customHeight="1" x14ac:dyDescent="0.2">
      <c r="A33" s="8" t="s">
        <v>235</v>
      </c>
      <c r="B33" s="7"/>
      <c r="C33" s="7">
        <v>17635.62</v>
      </c>
      <c r="D33" s="1">
        <f t="shared" si="0"/>
        <v>-50792.069999999992</v>
      </c>
      <c r="E33" s="7" t="s">
        <v>244</v>
      </c>
    </row>
    <row r="34" spans="1:5" ht="21.95" customHeight="1" x14ac:dyDescent="0.2">
      <c r="A34" s="8" t="s">
        <v>230</v>
      </c>
      <c r="B34" s="7"/>
      <c r="C34" s="7">
        <v>234.6</v>
      </c>
      <c r="D34" s="1">
        <f t="shared" si="0"/>
        <v>-51026.669999999991</v>
      </c>
      <c r="E34" s="7" t="s">
        <v>238</v>
      </c>
    </row>
    <row r="35" spans="1:5" ht="21.95" customHeight="1" x14ac:dyDescent="0.2">
      <c r="A35" s="8" t="s">
        <v>230</v>
      </c>
      <c r="B35" s="7"/>
      <c r="C35" s="7">
        <v>741.16</v>
      </c>
      <c r="D35" s="1">
        <f t="shared" si="0"/>
        <v>-51767.829999999994</v>
      </c>
      <c r="E35" s="7" t="s">
        <v>239</v>
      </c>
    </row>
    <row r="36" spans="1:5" ht="21.95" customHeight="1" x14ac:dyDescent="0.2">
      <c r="A36" s="8" t="s">
        <v>227</v>
      </c>
      <c r="B36" s="7"/>
      <c r="C36" s="7">
        <v>300</v>
      </c>
      <c r="D36" s="1">
        <f t="shared" si="0"/>
        <v>-52067.829999999994</v>
      </c>
      <c r="E36" s="7" t="s">
        <v>245</v>
      </c>
    </row>
    <row r="37" spans="1:5" ht="21.95" customHeight="1" x14ac:dyDescent="0.2">
      <c r="A37" s="8" t="s">
        <v>227</v>
      </c>
      <c r="B37" s="7">
        <v>671.25</v>
      </c>
      <c r="C37" s="7"/>
      <c r="D37" s="1">
        <f t="shared" si="0"/>
        <v>-51396.579999999994</v>
      </c>
      <c r="E37" s="7" t="s">
        <v>250</v>
      </c>
    </row>
    <row r="38" spans="1:5" ht="21.95" customHeight="1" x14ac:dyDescent="0.2">
      <c r="A38" s="8" t="s">
        <v>262</v>
      </c>
      <c r="B38" s="7">
        <v>2521.6999999999998</v>
      </c>
      <c r="C38" s="7"/>
      <c r="D38" s="1">
        <f t="shared" si="0"/>
        <v>-48874.879999999997</v>
      </c>
      <c r="E38" s="7" t="s">
        <v>206</v>
      </c>
    </row>
    <row r="39" spans="1:5" ht="21.95" customHeight="1" x14ac:dyDescent="0.2">
      <c r="A39" s="8" t="s">
        <v>262</v>
      </c>
      <c r="B39" s="7"/>
      <c r="C39" s="7">
        <v>2429.6</v>
      </c>
      <c r="D39" s="1">
        <f t="shared" si="0"/>
        <v>-51304.479999999996</v>
      </c>
      <c r="E39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zoomScaleSheetLayoutView="100" workbookViewId="0">
      <selection activeCell="B10" sqref="B10:E1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333</v>
      </c>
      <c r="B3" s="5"/>
      <c r="C3" s="5"/>
      <c r="D3" s="1">
        <v>20252.12</v>
      </c>
      <c r="E3" s="7"/>
    </row>
    <row r="4" spans="1:5" ht="21.95" customHeight="1" x14ac:dyDescent="0.2">
      <c r="A4" s="8" t="s">
        <v>330</v>
      </c>
      <c r="B4" s="7"/>
      <c r="C4" s="7">
        <v>2340.87</v>
      </c>
      <c r="D4" s="1">
        <f t="shared" ref="D4:D38" si="0">D3-C4+B4</f>
        <v>17911.25</v>
      </c>
      <c r="E4" s="7" t="s">
        <v>334</v>
      </c>
    </row>
    <row r="5" spans="1:5" ht="21.95" customHeight="1" x14ac:dyDescent="0.2">
      <c r="A5" s="8" t="s">
        <v>328</v>
      </c>
      <c r="B5" s="7">
        <v>183.86</v>
      </c>
      <c r="C5" s="7"/>
      <c r="D5" s="1">
        <f t="shared" si="0"/>
        <v>18095.11</v>
      </c>
      <c r="E5" s="7" t="s">
        <v>211</v>
      </c>
    </row>
    <row r="6" spans="1:5" ht="21.95" customHeight="1" x14ac:dyDescent="0.2">
      <c r="A6" s="8" t="s">
        <v>328</v>
      </c>
      <c r="B6" s="7"/>
      <c r="C6" s="7">
        <v>240</v>
      </c>
      <c r="D6" s="1">
        <f t="shared" si="0"/>
        <v>17855.11</v>
      </c>
      <c r="E6" s="7" t="s">
        <v>322</v>
      </c>
    </row>
    <row r="7" spans="1:5" ht="21.95" customHeight="1" x14ac:dyDescent="0.2">
      <c r="A7" s="8" t="s">
        <v>328</v>
      </c>
      <c r="B7" s="7"/>
      <c r="C7" s="4">
        <v>380</v>
      </c>
      <c r="D7" s="1">
        <f t="shared" si="0"/>
        <v>17475.11</v>
      </c>
      <c r="E7" s="7" t="s">
        <v>130</v>
      </c>
    </row>
    <row r="8" spans="1:5" ht="21.95" customHeight="1" x14ac:dyDescent="0.2">
      <c r="A8" s="8" t="s">
        <v>328</v>
      </c>
      <c r="B8" s="7"/>
      <c r="C8" s="7">
        <v>42.48</v>
      </c>
      <c r="D8" s="1">
        <f t="shared" si="0"/>
        <v>17432.63</v>
      </c>
      <c r="E8" s="7" t="s">
        <v>332</v>
      </c>
    </row>
    <row r="9" spans="1:5" ht="21.95" customHeight="1" x14ac:dyDescent="0.2">
      <c r="A9" s="8" t="s">
        <v>325</v>
      </c>
      <c r="B9" s="7"/>
      <c r="C9" s="7">
        <v>562.14</v>
      </c>
      <c r="D9" s="1">
        <f t="shared" si="0"/>
        <v>16870.490000000002</v>
      </c>
      <c r="E9" s="7" t="s">
        <v>252</v>
      </c>
    </row>
    <row r="10" spans="1:5" ht="21.95" customHeight="1" x14ac:dyDescent="0.2">
      <c r="A10" s="8" t="s">
        <v>325</v>
      </c>
      <c r="B10" s="7">
        <v>372</v>
      </c>
      <c r="C10" s="7"/>
      <c r="D10" s="1">
        <f t="shared" si="0"/>
        <v>17242.490000000002</v>
      </c>
      <c r="E10" s="7" t="s">
        <v>335</v>
      </c>
    </row>
    <row r="11" spans="1:5" ht="21.95" customHeight="1" x14ac:dyDescent="0.2">
      <c r="A11" s="8" t="s">
        <v>306</v>
      </c>
      <c r="B11" s="7">
        <v>84.96</v>
      </c>
      <c r="C11" s="7"/>
      <c r="D11" s="1">
        <f t="shared" si="0"/>
        <v>17327.45</v>
      </c>
      <c r="E11" s="7" t="s">
        <v>17</v>
      </c>
    </row>
    <row r="12" spans="1:5" ht="21.95" customHeight="1" x14ac:dyDescent="0.2">
      <c r="A12" s="8" t="s">
        <v>306</v>
      </c>
      <c r="B12" s="7"/>
      <c r="C12" s="7">
        <v>11597</v>
      </c>
      <c r="D12" s="1">
        <f t="shared" si="0"/>
        <v>5730.4500000000007</v>
      </c>
      <c r="E12" s="7" t="s">
        <v>312</v>
      </c>
    </row>
    <row r="13" spans="1:5" ht="21.95" customHeight="1" x14ac:dyDescent="0.2">
      <c r="A13" s="8" t="s">
        <v>303</v>
      </c>
      <c r="B13" s="7"/>
      <c r="C13" s="7">
        <v>15000</v>
      </c>
      <c r="D13" s="1">
        <f t="shared" si="0"/>
        <v>-9269.5499999999993</v>
      </c>
      <c r="E13" s="7" t="s">
        <v>164</v>
      </c>
    </row>
    <row r="14" spans="1:5" ht="21.95" customHeight="1" x14ac:dyDescent="0.2">
      <c r="A14" s="8" t="s">
        <v>303</v>
      </c>
      <c r="B14" s="7"/>
      <c r="C14" s="7">
        <v>8000</v>
      </c>
      <c r="D14" s="1">
        <f t="shared" si="0"/>
        <v>-17269.55</v>
      </c>
      <c r="E14" s="7" t="s">
        <v>164</v>
      </c>
    </row>
    <row r="15" spans="1:5" ht="21.95" customHeight="1" x14ac:dyDescent="0.2">
      <c r="A15" s="8" t="s">
        <v>303</v>
      </c>
      <c r="B15" s="7"/>
      <c r="C15" s="7">
        <v>439.77</v>
      </c>
      <c r="D15" s="1">
        <f t="shared" si="0"/>
        <v>-17709.32</v>
      </c>
      <c r="E15" s="7" t="s">
        <v>309</v>
      </c>
    </row>
    <row r="16" spans="1:5" ht="21.95" customHeight="1" x14ac:dyDescent="0.2">
      <c r="A16" s="8" t="s">
        <v>316</v>
      </c>
      <c r="B16" s="7"/>
      <c r="C16" s="7">
        <v>2225</v>
      </c>
      <c r="D16" s="1">
        <f t="shared" si="0"/>
        <v>-19934.32</v>
      </c>
      <c r="E16" s="7" t="s">
        <v>311</v>
      </c>
    </row>
    <row r="17" spans="1:5" ht="21.95" customHeight="1" x14ac:dyDescent="0.2">
      <c r="A17" s="8" t="s">
        <v>300</v>
      </c>
      <c r="B17" s="7"/>
      <c r="C17" s="7">
        <v>300</v>
      </c>
      <c r="D17" s="1">
        <f t="shared" si="0"/>
        <v>-20234.32</v>
      </c>
      <c r="E17" s="7" t="s">
        <v>245</v>
      </c>
    </row>
    <row r="18" spans="1:5" ht="21.95" customHeight="1" x14ac:dyDescent="0.2">
      <c r="A18" s="8" t="s">
        <v>300</v>
      </c>
      <c r="B18" s="7">
        <v>2356.59</v>
      </c>
      <c r="C18" s="7"/>
      <c r="D18" s="1">
        <f t="shared" si="0"/>
        <v>-17877.73</v>
      </c>
      <c r="E18" s="7" t="s">
        <v>305</v>
      </c>
    </row>
    <row r="19" spans="1:5" ht="21.95" customHeight="1" x14ac:dyDescent="0.2">
      <c r="A19" s="8" t="s">
        <v>298</v>
      </c>
      <c r="B19" s="7">
        <v>630.63</v>
      </c>
      <c r="C19" s="7"/>
      <c r="D19" s="1">
        <f t="shared" si="0"/>
        <v>-17247.099999999999</v>
      </c>
      <c r="E19" s="7" t="s">
        <v>301</v>
      </c>
    </row>
    <row r="20" spans="1:5" ht="21.95" customHeight="1" x14ac:dyDescent="0.2">
      <c r="A20" s="8" t="s">
        <v>297</v>
      </c>
      <c r="B20" s="7">
        <v>18.14</v>
      </c>
      <c r="C20" s="7"/>
      <c r="D20" s="1">
        <f t="shared" si="0"/>
        <v>-17228.96</v>
      </c>
      <c r="E20" s="7" t="s">
        <v>17</v>
      </c>
    </row>
    <row r="21" spans="1:5" ht="21.95" customHeight="1" x14ac:dyDescent="0.2">
      <c r="A21" s="8" t="s">
        <v>290</v>
      </c>
      <c r="B21" s="7">
        <v>10.65</v>
      </c>
      <c r="C21" s="7"/>
      <c r="D21" s="1">
        <f t="shared" si="0"/>
        <v>-17218.309999999998</v>
      </c>
      <c r="E21" s="7" t="s">
        <v>292</v>
      </c>
    </row>
    <row r="22" spans="1:5" ht="21.95" customHeight="1" x14ac:dyDescent="0.2">
      <c r="A22" s="8" t="s">
        <v>290</v>
      </c>
      <c r="B22" s="7">
        <v>135.56</v>
      </c>
      <c r="C22" s="7"/>
      <c r="D22" s="1">
        <f t="shared" si="0"/>
        <v>-17082.749999999996</v>
      </c>
      <c r="E22" s="7" t="s">
        <v>29</v>
      </c>
    </row>
    <row r="23" spans="1:5" ht="21.95" customHeight="1" x14ac:dyDescent="0.2">
      <c r="A23" s="8" t="s">
        <v>286</v>
      </c>
      <c r="B23" s="7">
        <v>456.26</v>
      </c>
      <c r="C23" s="7"/>
      <c r="D23" s="1">
        <f t="shared" si="0"/>
        <v>-16626.489999999998</v>
      </c>
      <c r="E23" s="7" t="s">
        <v>294</v>
      </c>
    </row>
    <row r="24" spans="1:5" ht="21.95" customHeight="1" x14ac:dyDescent="0.2">
      <c r="A24" s="8" t="s">
        <v>278</v>
      </c>
      <c r="B24" s="7"/>
      <c r="C24" s="7">
        <v>15000</v>
      </c>
      <c r="D24" s="1">
        <f t="shared" si="0"/>
        <v>-31626.489999999998</v>
      </c>
      <c r="E24" s="7" t="s">
        <v>164</v>
      </c>
    </row>
    <row r="25" spans="1:5" ht="21.95" customHeight="1" x14ac:dyDescent="0.2">
      <c r="A25" s="8" t="s">
        <v>273</v>
      </c>
      <c r="B25" s="7"/>
      <c r="C25" s="7">
        <v>50</v>
      </c>
      <c r="D25" s="1">
        <f t="shared" si="0"/>
        <v>-31676.489999999998</v>
      </c>
      <c r="E25" s="7" t="s">
        <v>270</v>
      </c>
    </row>
    <row r="26" spans="1:5" ht="21.95" customHeight="1" x14ac:dyDescent="0.2">
      <c r="A26" s="8" t="s">
        <v>258</v>
      </c>
      <c r="B26" s="7">
        <v>186.23</v>
      </c>
      <c r="C26" s="7"/>
      <c r="D26" s="1">
        <f t="shared" si="0"/>
        <v>-31490.26</v>
      </c>
      <c r="E26" s="7" t="s">
        <v>211</v>
      </c>
    </row>
    <row r="27" spans="1:5" ht="21.95" customHeight="1" x14ac:dyDescent="0.2">
      <c r="A27" s="8" t="s">
        <v>275</v>
      </c>
      <c r="B27" s="7"/>
      <c r="C27" s="7">
        <v>186.23</v>
      </c>
      <c r="D27" s="1">
        <f t="shared" si="0"/>
        <v>-31676.489999999998</v>
      </c>
      <c r="E27" s="7" t="s">
        <v>264</v>
      </c>
    </row>
    <row r="28" spans="1:5" ht="21.95" customHeight="1" x14ac:dyDescent="0.2">
      <c r="A28" s="8" t="s">
        <v>251</v>
      </c>
      <c r="B28" s="7">
        <v>63.02</v>
      </c>
      <c r="C28" s="7"/>
      <c r="D28" s="1">
        <f t="shared" si="0"/>
        <v>-31613.469999999998</v>
      </c>
      <c r="E28" s="7" t="s">
        <v>43</v>
      </c>
    </row>
    <row r="29" spans="1:5" ht="21.95" customHeight="1" x14ac:dyDescent="0.2">
      <c r="A29" s="8" t="s">
        <v>246</v>
      </c>
      <c r="B29" s="7"/>
      <c r="C29" s="7">
        <v>683.73</v>
      </c>
      <c r="D29" s="1">
        <f t="shared" si="0"/>
        <v>-32297.199999999997</v>
      </c>
      <c r="E29" s="7" t="s">
        <v>200</v>
      </c>
    </row>
    <row r="30" spans="1:5" ht="21.95" customHeight="1" x14ac:dyDescent="0.2">
      <c r="A30" s="8" t="s">
        <v>246</v>
      </c>
      <c r="B30" s="7"/>
      <c r="C30" s="7">
        <v>562.14</v>
      </c>
      <c r="D30" s="1">
        <f t="shared" si="0"/>
        <v>-32859.339999999997</v>
      </c>
      <c r="E30" s="7" t="s">
        <v>252</v>
      </c>
    </row>
    <row r="31" spans="1:5" ht="21.95" customHeight="1" x14ac:dyDescent="0.2">
      <c r="A31" s="8" t="s">
        <v>261</v>
      </c>
      <c r="B31" s="7">
        <v>107.81</v>
      </c>
      <c r="C31" s="7"/>
      <c r="D31" s="1">
        <f t="shared" si="0"/>
        <v>-32751.529999999995</v>
      </c>
      <c r="E31" s="7" t="s">
        <v>46</v>
      </c>
    </row>
    <row r="32" spans="1:5" ht="21.95" customHeight="1" x14ac:dyDescent="0.2">
      <c r="A32" s="8" t="s">
        <v>235</v>
      </c>
      <c r="B32" s="7"/>
      <c r="C32" s="7">
        <v>17635.62</v>
      </c>
      <c r="D32" s="1">
        <f t="shared" si="0"/>
        <v>-50387.149999999994</v>
      </c>
      <c r="E32" s="7" t="s">
        <v>244</v>
      </c>
    </row>
    <row r="33" spans="1:5" ht="21.95" customHeight="1" x14ac:dyDescent="0.2">
      <c r="A33" s="8" t="s">
        <v>230</v>
      </c>
      <c r="B33" s="7"/>
      <c r="C33" s="7">
        <v>234.6</v>
      </c>
      <c r="D33" s="1">
        <f t="shared" si="0"/>
        <v>-50621.749999999993</v>
      </c>
      <c r="E33" s="7" t="s">
        <v>238</v>
      </c>
    </row>
    <row r="34" spans="1:5" ht="21.95" customHeight="1" x14ac:dyDescent="0.2">
      <c r="A34" s="8" t="s">
        <v>230</v>
      </c>
      <c r="B34" s="7"/>
      <c r="C34" s="7">
        <v>741.16</v>
      </c>
      <c r="D34" s="1">
        <f t="shared" si="0"/>
        <v>-51362.909999999996</v>
      </c>
      <c r="E34" s="7" t="s">
        <v>239</v>
      </c>
    </row>
    <row r="35" spans="1:5" ht="21.95" customHeight="1" x14ac:dyDescent="0.2">
      <c r="A35" s="8" t="s">
        <v>227</v>
      </c>
      <c r="B35" s="7"/>
      <c r="C35" s="7">
        <v>300</v>
      </c>
      <c r="D35" s="1">
        <f t="shared" si="0"/>
        <v>-51662.909999999996</v>
      </c>
      <c r="E35" s="7" t="s">
        <v>245</v>
      </c>
    </row>
    <row r="36" spans="1:5" ht="21.95" customHeight="1" x14ac:dyDescent="0.2">
      <c r="A36" s="8" t="s">
        <v>227</v>
      </c>
      <c r="B36" s="7">
        <v>671.25</v>
      </c>
      <c r="C36" s="7"/>
      <c r="D36" s="1">
        <f t="shared" si="0"/>
        <v>-50991.659999999996</v>
      </c>
      <c r="E36" s="7" t="s">
        <v>250</v>
      </c>
    </row>
    <row r="37" spans="1:5" ht="21.95" customHeight="1" x14ac:dyDescent="0.2">
      <c r="A37" s="8" t="s">
        <v>262</v>
      </c>
      <c r="B37" s="7">
        <v>2521.6999999999998</v>
      </c>
      <c r="C37" s="7"/>
      <c r="D37" s="1">
        <f t="shared" si="0"/>
        <v>-48469.96</v>
      </c>
      <c r="E37" s="7" t="s">
        <v>206</v>
      </c>
    </row>
    <row r="38" spans="1:5" ht="21.95" customHeight="1" x14ac:dyDescent="0.2">
      <c r="A38" s="8" t="s">
        <v>262</v>
      </c>
      <c r="B38" s="7"/>
      <c r="C38" s="7">
        <v>2429.6</v>
      </c>
      <c r="D38" s="1">
        <f t="shared" si="0"/>
        <v>-50899.56</v>
      </c>
      <c r="E38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view="pageBreakPreview" zoomScaleNormal="100" zoomScaleSheetLayoutView="100" workbookViewId="0">
      <selection activeCell="H9" sqref="H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336</v>
      </c>
      <c r="B3" s="5"/>
      <c r="C3" s="5"/>
      <c r="D3" s="1">
        <v>24160.75</v>
      </c>
      <c r="E3" s="7"/>
    </row>
    <row r="4" spans="1:5" ht="21.95" customHeight="1" x14ac:dyDescent="0.2">
      <c r="A4" s="8" t="s">
        <v>333</v>
      </c>
      <c r="B4" s="7">
        <v>479.8</v>
      </c>
      <c r="C4" s="7"/>
      <c r="D4" s="1">
        <f t="shared" ref="D4:D44" si="0">D3-C4+B4</f>
        <v>24640.55</v>
      </c>
      <c r="E4" s="7" t="s">
        <v>102</v>
      </c>
    </row>
    <row r="5" spans="1:5" ht="21.95" customHeight="1" x14ac:dyDescent="0.2">
      <c r="A5" s="8" t="s">
        <v>333</v>
      </c>
      <c r="B5" s="7"/>
      <c r="C5" s="7">
        <v>479.8</v>
      </c>
      <c r="D5" s="1">
        <f t="shared" si="0"/>
        <v>24160.75</v>
      </c>
      <c r="E5" s="7" t="s">
        <v>337</v>
      </c>
    </row>
    <row r="6" spans="1:5" ht="21.95" customHeight="1" x14ac:dyDescent="0.2">
      <c r="A6" s="8" t="s">
        <v>333</v>
      </c>
      <c r="B6" s="7">
        <v>1258.1300000000001</v>
      </c>
      <c r="C6" s="7"/>
      <c r="D6" s="1">
        <f t="shared" si="0"/>
        <v>25418.880000000001</v>
      </c>
      <c r="E6" s="7" t="s">
        <v>338</v>
      </c>
    </row>
    <row r="7" spans="1:5" ht="21.95" customHeight="1" x14ac:dyDescent="0.2">
      <c r="A7" s="8" t="s">
        <v>333</v>
      </c>
      <c r="B7" s="7"/>
      <c r="C7" s="7">
        <v>1682.76</v>
      </c>
      <c r="D7" s="1">
        <f t="shared" si="0"/>
        <v>23736.120000000003</v>
      </c>
      <c r="E7" s="7" t="s">
        <v>339</v>
      </c>
    </row>
    <row r="8" spans="1:5" ht="21.95" customHeight="1" x14ac:dyDescent="0.2">
      <c r="A8" s="8" t="s">
        <v>333</v>
      </c>
      <c r="B8" s="4"/>
      <c r="C8" s="7">
        <v>3784</v>
      </c>
      <c r="D8" s="1">
        <f t="shared" si="0"/>
        <v>19952.120000000003</v>
      </c>
      <c r="E8" s="7" t="s">
        <v>340</v>
      </c>
    </row>
    <row r="9" spans="1:5" ht="21.95" customHeight="1" x14ac:dyDescent="0.2">
      <c r="A9" s="8" t="s">
        <v>333</v>
      </c>
      <c r="B9" s="4">
        <v>300</v>
      </c>
      <c r="C9" s="7"/>
      <c r="D9" s="1">
        <f t="shared" si="0"/>
        <v>20252.120000000003</v>
      </c>
      <c r="E9" s="7" t="s">
        <v>341</v>
      </c>
    </row>
    <row r="10" spans="1:5" ht="21.95" customHeight="1" x14ac:dyDescent="0.2">
      <c r="A10" s="8" t="s">
        <v>330</v>
      </c>
      <c r="B10" s="7"/>
      <c r="C10" s="7">
        <v>2340.87</v>
      </c>
      <c r="D10" s="1">
        <f t="shared" si="0"/>
        <v>17911.250000000004</v>
      </c>
      <c r="E10" s="7" t="s">
        <v>334</v>
      </c>
    </row>
    <row r="11" spans="1:5" ht="21.95" customHeight="1" x14ac:dyDescent="0.2">
      <c r="A11" s="8" t="s">
        <v>330</v>
      </c>
      <c r="B11" s="7">
        <v>183.86</v>
      </c>
      <c r="C11" s="7"/>
      <c r="D11" s="1">
        <f t="shared" si="0"/>
        <v>18095.110000000004</v>
      </c>
      <c r="E11" s="7" t="s">
        <v>211</v>
      </c>
    </row>
    <row r="12" spans="1:5" ht="21.95" customHeight="1" x14ac:dyDescent="0.2">
      <c r="A12" s="8" t="s">
        <v>330</v>
      </c>
      <c r="B12" s="7"/>
      <c r="C12" s="7">
        <v>240</v>
      </c>
      <c r="D12" s="1">
        <f t="shared" si="0"/>
        <v>17855.110000000004</v>
      </c>
      <c r="E12" s="7" t="s">
        <v>322</v>
      </c>
    </row>
    <row r="13" spans="1:5" ht="21.95" customHeight="1" x14ac:dyDescent="0.2">
      <c r="A13" s="8" t="s">
        <v>330</v>
      </c>
      <c r="B13" s="7"/>
      <c r="C13" s="4">
        <v>380</v>
      </c>
      <c r="D13" s="1">
        <f t="shared" si="0"/>
        <v>17475.110000000004</v>
      </c>
      <c r="E13" s="7" t="s">
        <v>130</v>
      </c>
    </row>
    <row r="14" spans="1:5" ht="21.95" customHeight="1" x14ac:dyDescent="0.2">
      <c r="A14" s="8" t="s">
        <v>328</v>
      </c>
      <c r="B14" s="7"/>
      <c r="C14" s="7">
        <v>50</v>
      </c>
      <c r="D14" s="1">
        <f t="shared" si="0"/>
        <v>17425.110000000004</v>
      </c>
      <c r="E14" s="7" t="s">
        <v>332</v>
      </c>
    </row>
    <row r="15" spans="1:5" ht="21.95" customHeight="1" x14ac:dyDescent="0.2">
      <c r="A15" s="8" t="s">
        <v>325</v>
      </c>
      <c r="B15" s="7"/>
      <c r="C15" s="7">
        <v>562.14</v>
      </c>
      <c r="D15" s="1">
        <f t="shared" si="0"/>
        <v>16862.970000000005</v>
      </c>
      <c r="E15" s="7" t="s">
        <v>252</v>
      </c>
    </row>
    <row r="16" spans="1:5" ht="21.95" customHeight="1" x14ac:dyDescent="0.2">
      <c r="A16" s="8" t="s">
        <v>325</v>
      </c>
      <c r="B16" s="7">
        <v>372</v>
      </c>
      <c r="C16" s="7"/>
      <c r="D16" s="1">
        <f t="shared" si="0"/>
        <v>17234.970000000005</v>
      </c>
      <c r="E16" s="7" t="s">
        <v>335</v>
      </c>
    </row>
    <row r="17" spans="1:5" ht="21.95" customHeight="1" x14ac:dyDescent="0.2">
      <c r="A17" s="8" t="s">
        <v>306</v>
      </c>
      <c r="B17" s="7">
        <v>84.96</v>
      </c>
      <c r="C17" s="7"/>
      <c r="D17" s="1">
        <f t="shared" si="0"/>
        <v>17319.930000000004</v>
      </c>
      <c r="E17" s="7" t="s">
        <v>17</v>
      </c>
    </row>
    <row r="18" spans="1:5" ht="21.95" customHeight="1" x14ac:dyDescent="0.2">
      <c r="A18" s="8" t="s">
        <v>306</v>
      </c>
      <c r="B18" s="7"/>
      <c r="C18" s="7">
        <v>11597</v>
      </c>
      <c r="D18" s="1">
        <f t="shared" si="0"/>
        <v>5722.9300000000039</v>
      </c>
      <c r="E18" s="7" t="s">
        <v>312</v>
      </c>
    </row>
    <row r="19" spans="1:5" ht="21.95" customHeight="1" x14ac:dyDescent="0.2">
      <c r="A19" s="8" t="s">
        <v>303</v>
      </c>
      <c r="B19" s="7"/>
      <c r="C19" s="7">
        <v>15000</v>
      </c>
      <c r="D19" s="1">
        <f t="shared" si="0"/>
        <v>-9277.0699999999961</v>
      </c>
      <c r="E19" s="7" t="s">
        <v>164</v>
      </c>
    </row>
    <row r="20" spans="1:5" ht="21.95" customHeight="1" x14ac:dyDescent="0.2">
      <c r="A20" s="8" t="s">
        <v>303</v>
      </c>
      <c r="B20" s="7"/>
      <c r="C20" s="7">
        <v>8000</v>
      </c>
      <c r="D20" s="1">
        <f t="shared" si="0"/>
        <v>-17277.069999999996</v>
      </c>
      <c r="E20" s="7" t="s">
        <v>164</v>
      </c>
    </row>
    <row r="21" spans="1:5" ht="21.95" customHeight="1" x14ac:dyDescent="0.2">
      <c r="A21" s="8" t="s">
        <v>303</v>
      </c>
      <c r="B21" s="7"/>
      <c r="C21" s="7">
        <v>439.77</v>
      </c>
      <c r="D21" s="1">
        <f t="shared" si="0"/>
        <v>-17716.839999999997</v>
      </c>
      <c r="E21" s="7" t="s">
        <v>309</v>
      </c>
    </row>
    <row r="22" spans="1:5" ht="21.95" customHeight="1" x14ac:dyDescent="0.2">
      <c r="A22" s="8" t="s">
        <v>316</v>
      </c>
      <c r="B22" s="7"/>
      <c r="C22" s="7">
        <v>2225</v>
      </c>
      <c r="D22" s="1">
        <f t="shared" si="0"/>
        <v>-19941.839999999997</v>
      </c>
      <c r="E22" s="7" t="s">
        <v>311</v>
      </c>
    </row>
    <row r="23" spans="1:5" ht="21.95" customHeight="1" x14ac:dyDescent="0.2">
      <c r="A23" s="8" t="s">
        <v>300</v>
      </c>
      <c r="B23" s="7"/>
      <c r="C23" s="7">
        <v>300</v>
      </c>
      <c r="D23" s="1">
        <f t="shared" si="0"/>
        <v>-20241.839999999997</v>
      </c>
      <c r="E23" s="7" t="s">
        <v>245</v>
      </c>
    </row>
    <row r="24" spans="1:5" ht="21.95" customHeight="1" x14ac:dyDescent="0.2">
      <c r="A24" s="8" t="s">
        <v>300</v>
      </c>
      <c r="B24" s="7">
        <v>2356.59</v>
      </c>
      <c r="C24" s="7"/>
      <c r="D24" s="1">
        <f t="shared" si="0"/>
        <v>-17885.249999999996</v>
      </c>
      <c r="E24" s="7" t="s">
        <v>305</v>
      </c>
    </row>
    <row r="25" spans="1:5" ht="21.95" customHeight="1" x14ac:dyDescent="0.2">
      <c r="A25" s="8" t="s">
        <v>298</v>
      </c>
      <c r="B25" s="7">
        <v>630.63</v>
      </c>
      <c r="C25" s="7"/>
      <c r="D25" s="1">
        <f t="shared" si="0"/>
        <v>-17254.619999999995</v>
      </c>
      <c r="E25" s="7" t="s">
        <v>301</v>
      </c>
    </row>
    <row r="26" spans="1:5" ht="21.95" customHeight="1" x14ac:dyDescent="0.2">
      <c r="A26" s="8" t="s">
        <v>297</v>
      </c>
      <c r="B26" s="7">
        <v>18.14</v>
      </c>
      <c r="C26" s="7"/>
      <c r="D26" s="1">
        <f t="shared" si="0"/>
        <v>-17236.479999999996</v>
      </c>
      <c r="E26" s="7" t="s">
        <v>17</v>
      </c>
    </row>
    <row r="27" spans="1:5" ht="21.95" customHeight="1" x14ac:dyDescent="0.2">
      <c r="A27" s="8" t="s">
        <v>290</v>
      </c>
      <c r="B27" s="7">
        <v>10.65</v>
      </c>
      <c r="C27" s="7"/>
      <c r="D27" s="1">
        <f t="shared" si="0"/>
        <v>-17225.829999999994</v>
      </c>
      <c r="E27" s="7" t="s">
        <v>292</v>
      </c>
    </row>
    <row r="28" spans="1:5" ht="21.95" customHeight="1" x14ac:dyDescent="0.2">
      <c r="A28" s="8" t="s">
        <v>290</v>
      </c>
      <c r="B28" s="7">
        <v>135.56</v>
      </c>
      <c r="C28" s="7"/>
      <c r="D28" s="1">
        <f t="shared" si="0"/>
        <v>-17090.269999999993</v>
      </c>
      <c r="E28" s="7" t="s">
        <v>29</v>
      </c>
    </row>
    <row r="29" spans="1:5" ht="21.95" customHeight="1" x14ac:dyDescent="0.2">
      <c r="A29" s="8" t="s">
        <v>286</v>
      </c>
      <c r="B29" s="7">
        <v>456.26</v>
      </c>
      <c r="C29" s="7"/>
      <c r="D29" s="1">
        <f t="shared" si="0"/>
        <v>-16634.009999999995</v>
      </c>
      <c r="E29" s="7" t="s">
        <v>294</v>
      </c>
    </row>
    <row r="30" spans="1:5" ht="21.95" customHeight="1" x14ac:dyDescent="0.2">
      <c r="A30" s="8" t="s">
        <v>278</v>
      </c>
      <c r="B30" s="7"/>
      <c r="C30" s="7">
        <v>15000</v>
      </c>
      <c r="D30" s="1">
        <f t="shared" si="0"/>
        <v>-31634.009999999995</v>
      </c>
      <c r="E30" s="7" t="s">
        <v>164</v>
      </c>
    </row>
    <row r="31" spans="1:5" ht="21.95" customHeight="1" x14ac:dyDescent="0.2">
      <c r="A31" s="8" t="s">
        <v>273</v>
      </c>
      <c r="B31" s="7"/>
      <c r="C31" s="7">
        <v>50</v>
      </c>
      <c r="D31" s="1">
        <f t="shared" si="0"/>
        <v>-31684.009999999995</v>
      </c>
      <c r="E31" s="7" t="s">
        <v>270</v>
      </c>
    </row>
    <row r="32" spans="1:5" ht="21.95" customHeight="1" x14ac:dyDescent="0.2">
      <c r="A32" s="8" t="s">
        <v>258</v>
      </c>
      <c r="B32" s="7">
        <v>186.23</v>
      </c>
      <c r="C32" s="7"/>
      <c r="D32" s="1">
        <f t="shared" si="0"/>
        <v>-31497.779999999995</v>
      </c>
      <c r="E32" s="7" t="s">
        <v>211</v>
      </c>
    </row>
    <row r="33" spans="1:5" ht="21.95" customHeight="1" x14ac:dyDescent="0.2">
      <c r="A33" s="8" t="s">
        <v>275</v>
      </c>
      <c r="B33" s="7"/>
      <c r="C33" s="7">
        <v>186.23</v>
      </c>
      <c r="D33" s="1">
        <f t="shared" si="0"/>
        <v>-31684.009999999995</v>
      </c>
      <c r="E33" s="7" t="s">
        <v>264</v>
      </c>
    </row>
    <row r="34" spans="1:5" ht="21.95" customHeight="1" x14ac:dyDescent="0.2">
      <c r="A34" s="8" t="s">
        <v>251</v>
      </c>
      <c r="B34" s="7">
        <v>63.02</v>
      </c>
      <c r="C34" s="7"/>
      <c r="D34" s="1">
        <f t="shared" si="0"/>
        <v>-31620.989999999994</v>
      </c>
      <c r="E34" s="7" t="s">
        <v>43</v>
      </c>
    </row>
    <row r="35" spans="1:5" ht="21.95" customHeight="1" x14ac:dyDescent="0.2">
      <c r="A35" s="8" t="s">
        <v>246</v>
      </c>
      <c r="B35" s="7"/>
      <c r="C35" s="7">
        <v>683.73</v>
      </c>
      <c r="D35" s="1">
        <f t="shared" si="0"/>
        <v>-32304.719999999994</v>
      </c>
      <c r="E35" s="7" t="s">
        <v>200</v>
      </c>
    </row>
    <row r="36" spans="1:5" ht="21.95" customHeight="1" x14ac:dyDescent="0.2">
      <c r="A36" s="8" t="s">
        <v>246</v>
      </c>
      <c r="B36" s="7"/>
      <c r="C36" s="7">
        <v>562.14</v>
      </c>
      <c r="D36" s="1">
        <f t="shared" si="0"/>
        <v>-32866.859999999993</v>
      </c>
      <c r="E36" s="7" t="s">
        <v>252</v>
      </c>
    </row>
    <row r="37" spans="1:5" ht="21.95" customHeight="1" x14ac:dyDescent="0.2">
      <c r="A37" s="8" t="s">
        <v>261</v>
      </c>
      <c r="B37" s="7">
        <v>107.81</v>
      </c>
      <c r="C37" s="7"/>
      <c r="D37" s="1">
        <f t="shared" si="0"/>
        <v>-32759.049999999992</v>
      </c>
      <c r="E37" s="7" t="s">
        <v>46</v>
      </c>
    </row>
    <row r="38" spans="1:5" ht="21.95" customHeight="1" x14ac:dyDescent="0.2">
      <c r="A38" s="8" t="s">
        <v>235</v>
      </c>
      <c r="B38" s="7"/>
      <c r="C38" s="7">
        <v>17635.62</v>
      </c>
      <c r="D38" s="1">
        <f t="shared" si="0"/>
        <v>-50394.669999999991</v>
      </c>
      <c r="E38" s="7" t="s">
        <v>244</v>
      </c>
    </row>
    <row r="39" spans="1:5" ht="21.95" customHeight="1" x14ac:dyDescent="0.2">
      <c r="A39" s="8" t="s">
        <v>230</v>
      </c>
      <c r="B39" s="7"/>
      <c r="C39" s="7">
        <v>234.6</v>
      </c>
      <c r="D39" s="1">
        <f t="shared" si="0"/>
        <v>-50629.26999999999</v>
      </c>
      <c r="E39" s="7" t="s">
        <v>238</v>
      </c>
    </row>
    <row r="40" spans="1:5" ht="21.95" customHeight="1" x14ac:dyDescent="0.2">
      <c r="A40" s="8" t="s">
        <v>230</v>
      </c>
      <c r="B40" s="7"/>
      <c r="C40" s="7">
        <v>741.16</v>
      </c>
      <c r="D40" s="1">
        <f t="shared" si="0"/>
        <v>-51370.429999999993</v>
      </c>
      <c r="E40" s="7" t="s">
        <v>239</v>
      </c>
    </row>
    <row r="41" spans="1:5" ht="21.95" customHeight="1" x14ac:dyDescent="0.2">
      <c r="A41" s="8" t="s">
        <v>227</v>
      </c>
      <c r="B41" s="7"/>
      <c r="C41" s="7">
        <v>300</v>
      </c>
      <c r="D41" s="1">
        <f t="shared" si="0"/>
        <v>-51670.429999999993</v>
      </c>
      <c r="E41" s="7" t="s">
        <v>245</v>
      </c>
    </row>
    <row r="42" spans="1:5" ht="21.95" customHeight="1" x14ac:dyDescent="0.2">
      <c r="A42" s="8" t="s">
        <v>227</v>
      </c>
      <c r="B42" s="7">
        <v>671.25</v>
      </c>
      <c r="C42" s="7"/>
      <c r="D42" s="1">
        <f t="shared" si="0"/>
        <v>-50999.179999999993</v>
      </c>
      <c r="E42" s="7" t="s">
        <v>250</v>
      </c>
    </row>
    <row r="43" spans="1:5" ht="21.95" customHeight="1" x14ac:dyDescent="0.2">
      <c r="A43" s="8" t="s">
        <v>262</v>
      </c>
      <c r="B43" s="7">
        <v>2521.6999999999998</v>
      </c>
      <c r="C43" s="7"/>
      <c r="D43" s="1">
        <f t="shared" si="0"/>
        <v>-48477.479999999996</v>
      </c>
      <c r="E43" s="7" t="s">
        <v>206</v>
      </c>
    </row>
    <row r="44" spans="1:5" ht="21.95" customHeight="1" x14ac:dyDescent="0.2">
      <c r="A44" s="8" t="s">
        <v>262</v>
      </c>
      <c r="B44" s="7"/>
      <c r="C44" s="7">
        <v>2429.6</v>
      </c>
      <c r="D44" s="1">
        <f t="shared" si="0"/>
        <v>-50907.079999999994</v>
      </c>
      <c r="E44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view="pageBreakPreview" topLeftCell="A5" zoomScaleNormal="100" zoomScaleSheetLayoutView="100" workbookViewId="0">
      <selection activeCell="E38" sqref="E3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342</v>
      </c>
      <c r="B3" s="5"/>
      <c r="C3" s="5"/>
      <c r="D3" s="1">
        <v>28297.4</v>
      </c>
      <c r="E3" s="7"/>
    </row>
    <row r="4" spans="1:5" ht="21.95" customHeight="1" x14ac:dyDescent="0.2">
      <c r="A4" s="8" t="s">
        <v>336</v>
      </c>
      <c r="B4" s="7"/>
      <c r="C4" s="7">
        <v>6000</v>
      </c>
      <c r="D4" s="1">
        <f t="shared" ref="D4:D50" si="0">D3-C4+B4</f>
        <v>22297.4</v>
      </c>
      <c r="E4" s="7" t="s">
        <v>164</v>
      </c>
    </row>
    <row r="5" spans="1:5" ht="21.95" customHeight="1" x14ac:dyDescent="0.2">
      <c r="A5" s="8" t="s">
        <v>336</v>
      </c>
      <c r="B5" s="7"/>
      <c r="C5" s="7">
        <v>10000</v>
      </c>
      <c r="D5" s="1">
        <f t="shared" si="0"/>
        <v>12297.400000000001</v>
      </c>
      <c r="E5" s="7" t="s">
        <v>274</v>
      </c>
    </row>
    <row r="6" spans="1:5" ht="21.95" customHeight="1" x14ac:dyDescent="0.2">
      <c r="A6" s="8" t="s">
        <v>336</v>
      </c>
      <c r="B6" s="7">
        <v>10000</v>
      </c>
      <c r="C6" s="7"/>
      <c r="D6" s="1">
        <f t="shared" si="0"/>
        <v>22297.4</v>
      </c>
      <c r="E6" s="7" t="s">
        <v>274</v>
      </c>
    </row>
    <row r="7" spans="1:5" ht="21.95" customHeight="1" x14ac:dyDescent="0.2">
      <c r="A7" s="8" t="s">
        <v>336</v>
      </c>
      <c r="B7" s="4">
        <v>1864.76</v>
      </c>
      <c r="C7" s="7"/>
      <c r="D7" s="1">
        <f t="shared" si="0"/>
        <v>24162.16</v>
      </c>
      <c r="E7" s="7" t="s">
        <v>122</v>
      </c>
    </row>
    <row r="8" spans="1:5" ht="21.95" customHeight="1" x14ac:dyDescent="0.2">
      <c r="A8" s="8" t="s">
        <v>336</v>
      </c>
      <c r="B8" s="4">
        <v>30000</v>
      </c>
      <c r="C8" s="7"/>
      <c r="D8" s="1">
        <f t="shared" si="0"/>
        <v>54162.16</v>
      </c>
      <c r="E8" s="7" t="s">
        <v>164</v>
      </c>
    </row>
    <row r="9" spans="1:5" ht="21.95" customHeight="1" x14ac:dyDescent="0.2">
      <c r="A9" s="8" t="s">
        <v>336</v>
      </c>
      <c r="B9" s="4"/>
      <c r="C9" s="7">
        <v>15000</v>
      </c>
      <c r="D9" s="1">
        <f t="shared" si="0"/>
        <v>39162.160000000003</v>
      </c>
      <c r="E9" s="7" t="s">
        <v>343</v>
      </c>
    </row>
    <row r="10" spans="1:5" ht="21.95" customHeight="1" x14ac:dyDescent="0.2">
      <c r="A10" s="8" t="s">
        <v>336</v>
      </c>
      <c r="B10" s="4"/>
      <c r="C10" s="7">
        <v>15000</v>
      </c>
      <c r="D10" s="1">
        <f t="shared" si="0"/>
        <v>24162.160000000003</v>
      </c>
      <c r="E10" s="7" t="s">
        <v>344</v>
      </c>
    </row>
    <row r="11" spans="1:5" ht="21.95" customHeight="1" x14ac:dyDescent="0.2">
      <c r="A11" s="8" t="s">
        <v>336</v>
      </c>
      <c r="B11" s="7"/>
      <c r="C11" s="7">
        <v>1.41</v>
      </c>
      <c r="D11" s="1">
        <f t="shared" si="0"/>
        <v>24160.750000000004</v>
      </c>
      <c r="E11" s="7" t="s">
        <v>216</v>
      </c>
    </row>
    <row r="12" spans="1:5" ht="21.95" customHeight="1" x14ac:dyDescent="0.2">
      <c r="A12" s="8" t="s">
        <v>333</v>
      </c>
      <c r="B12" s="7">
        <v>183.86</v>
      </c>
      <c r="C12" s="7"/>
      <c r="D12" s="1">
        <f t="shared" si="0"/>
        <v>24344.610000000004</v>
      </c>
      <c r="E12" s="7" t="s">
        <v>211</v>
      </c>
    </row>
    <row r="13" spans="1:5" ht="21.95" customHeight="1" x14ac:dyDescent="0.2">
      <c r="A13" s="8" t="s">
        <v>333</v>
      </c>
      <c r="B13" s="7">
        <v>479.8</v>
      </c>
      <c r="C13" s="7"/>
      <c r="D13" s="1">
        <f t="shared" si="0"/>
        <v>24824.410000000003</v>
      </c>
      <c r="E13" s="7" t="s">
        <v>102</v>
      </c>
    </row>
    <row r="14" spans="1:5" ht="21.95" customHeight="1" x14ac:dyDescent="0.2">
      <c r="A14" s="8" t="s">
        <v>333</v>
      </c>
      <c r="B14" s="7">
        <v>1258.1300000000001</v>
      </c>
      <c r="C14" s="7"/>
      <c r="D14" s="1">
        <f t="shared" si="0"/>
        <v>26082.540000000005</v>
      </c>
      <c r="E14" s="7" t="s">
        <v>338</v>
      </c>
    </row>
    <row r="15" spans="1:5" ht="21.95" customHeight="1" x14ac:dyDescent="0.2">
      <c r="A15" s="8" t="s">
        <v>333</v>
      </c>
      <c r="B15" s="7"/>
      <c r="C15" s="7">
        <v>240</v>
      </c>
      <c r="D15" s="1">
        <f t="shared" si="0"/>
        <v>25842.540000000005</v>
      </c>
      <c r="E15" s="7" t="s">
        <v>322</v>
      </c>
    </row>
    <row r="16" spans="1:5" ht="21.95" customHeight="1" x14ac:dyDescent="0.2">
      <c r="A16" s="8" t="s">
        <v>333</v>
      </c>
      <c r="B16" s="7"/>
      <c r="C16" s="4">
        <v>380</v>
      </c>
      <c r="D16" s="1">
        <f t="shared" si="0"/>
        <v>25462.540000000005</v>
      </c>
      <c r="E16" s="7" t="s">
        <v>130</v>
      </c>
    </row>
    <row r="17" spans="1:5" ht="21.95" customHeight="1" x14ac:dyDescent="0.2">
      <c r="A17" s="8" t="s">
        <v>333</v>
      </c>
      <c r="B17" s="7"/>
      <c r="C17" s="7">
        <v>1683</v>
      </c>
      <c r="D17" s="1">
        <f t="shared" si="0"/>
        <v>23779.540000000005</v>
      </c>
      <c r="E17" s="7" t="s">
        <v>339</v>
      </c>
    </row>
    <row r="18" spans="1:5" ht="21.95" customHeight="1" x14ac:dyDescent="0.2">
      <c r="A18" s="8" t="s">
        <v>333</v>
      </c>
      <c r="B18" s="7"/>
      <c r="C18" s="7">
        <v>4000</v>
      </c>
      <c r="D18" s="1">
        <f t="shared" si="0"/>
        <v>19779.540000000005</v>
      </c>
      <c r="E18" s="7" t="s">
        <v>340</v>
      </c>
    </row>
    <row r="19" spans="1:5" ht="21.95" customHeight="1" x14ac:dyDescent="0.2">
      <c r="A19" s="8" t="s">
        <v>330</v>
      </c>
      <c r="B19" s="7"/>
      <c r="C19" s="7">
        <v>2340.87</v>
      </c>
      <c r="D19" s="1">
        <f t="shared" si="0"/>
        <v>17438.670000000006</v>
      </c>
      <c r="E19" s="7" t="s">
        <v>334</v>
      </c>
    </row>
    <row r="20" spans="1:5" ht="21.95" customHeight="1" x14ac:dyDescent="0.2">
      <c r="A20" s="8" t="s">
        <v>328</v>
      </c>
      <c r="B20" s="7"/>
      <c r="C20" s="7">
        <v>50</v>
      </c>
      <c r="D20" s="1">
        <f t="shared" si="0"/>
        <v>17388.670000000006</v>
      </c>
      <c r="E20" s="7" t="s">
        <v>332</v>
      </c>
    </row>
    <row r="21" spans="1:5" ht="21.95" customHeight="1" x14ac:dyDescent="0.2">
      <c r="A21" s="8" t="s">
        <v>325</v>
      </c>
      <c r="B21" s="7"/>
      <c r="C21" s="7">
        <v>562.14</v>
      </c>
      <c r="D21" s="1">
        <f t="shared" si="0"/>
        <v>16826.530000000006</v>
      </c>
      <c r="E21" s="7" t="s">
        <v>252</v>
      </c>
    </row>
    <row r="22" spans="1:5" ht="21.95" customHeight="1" x14ac:dyDescent="0.2">
      <c r="A22" s="8" t="s">
        <v>325</v>
      </c>
      <c r="B22" s="7">
        <v>372</v>
      </c>
      <c r="C22" s="7"/>
      <c r="D22" s="1">
        <f t="shared" si="0"/>
        <v>17198.530000000006</v>
      </c>
      <c r="E22" s="7" t="s">
        <v>335</v>
      </c>
    </row>
    <row r="23" spans="1:5" ht="21.95" customHeight="1" x14ac:dyDescent="0.2">
      <c r="A23" s="8" t="s">
        <v>306</v>
      </c>
      <c r="B23" s="7">
        <v>84.96</v>
      </c>
      <c r="C23" s="7"/>
      <c r="D23" s="1">
        <f t="shared" si="0"/>
        <v>17283.490000000005</v>
      </c>
      <c r="E23" s="7" t="s">
        <v>17</v>
      </c>
    </row>
    <row r="24" spans="1:5" ht="21.95" customHeight="1" x14ac:dyDescent="0.2">
      <c r="A24" s="8" t="s">
        <v>306</v>
      </c>
      <c r="B24" s="7"/>
      <c r="C24" s="7">
        <v>11597</v>
      </c>
      <c r="D24" s="1">
        <f t="shared" si="0"/>
        <v>5686.4900000000052</v>
      </c>
      <c r="E24" s="7" t="s">
        <v>312</v>
      </c>
    </row>
    <row r="25" spans="1:5" ht="21.95" customHeight="1" x14ac:dyDescent="0.2">
      <c r="A25" s="8" t="s">
        <v>303</v>
      </c>
      <c r="B25" s="7"/>
      <c r="C25" s="7">
        <v>15000</v>
      </c>
      <c r="D25" s="1">
        <f t="shared" si="0"/>
        <v>-9313.5099999999948</v>
      </c>
      <c r="E25" s="7" t="s">
        <v>164</v>
      </c>
    </row>
    <row r="26" spans="1:5" ht="21.95" customHeight="1" x14ac:dyDescent="0.2">
      <c r="A26" s="8" t="s">
        <v>303</v>
      </c>
      <c r="B26" s="7"/>
      <c r="C26" s="7">
        <v>8000</v>
      </c>
      <c r="D26" s="1">
        <f t="shared" si="0"/>
        <v>-17313.509999999995</v>
      </c>
      <c r="E26" s="7" t="s">
        <v>164</v>
      </c>
    </row>
    <row r="27" spans="1:5" ht="21.95" customHeight="1" x14ac:dyDescent="0.2">
      <c r="A27" s="8" t="s">
        <v>303</v>
      </c>
      <c r="B27" s="7"/>
      <c r="C27" s="7">
        <v>439.77</v>
      </c>
      <c r="D27" s="1">
        <f t="shared" si="0"/>
        <v>-17753.279999999995</v>
      </c>
      <c r="E27" s="7" t="s">
        <v>309</v>
      </c>
    </row>
    <row r="28" spans="1:5" ht="21.95" customHeight="1" x14ac:dyDescent="0.2">
      <c r="A28" s="8" t="s">
        <v>316</v>
      </c>
      <c r="B28" s="7"/>
      <c r="C28" s="7">
        <v>2225</v>
      </c>
      <c r="D28" s="1">
        <f t="shared" si="0"/>
        <v>-19978.279999999995</v>
      </c>
      <c r="E28" s="7" t="s">
        <v>311</v>
      </c>
    </row>
    <row r="29" spans="1:5" ht="21.95" customHeight="1" x14ac:dyDescent="0.2">
      <c r="A29" s="8" t="s">
        <v>300</v>
      </c>
      <c r="B29" s="7"/>
      <c r="C29" s="7">
        <v>300</v>
      </c>
      <c r="D29" s="1">
        <f t="shared" si="0"/>
        <v>-20278.279999999995</v>
      </c>
      <c r="E29" s="7" t="s">
        <v>245</v>
      </c>
    </row>
    <row r="30" spans="1:5" ht="21.95" customHeight="1" x14ac:dyDescent="0.2">
      <c r="A30" s="8" t="s">
        <v>300</v>
      </c>
      <c r="B30" s="7">
        <v>2356.59</v>
      </c>
      <c r="C30" s="7"/>
      <c r="D30" s="1">
        <f t="shared" si="0"/>
        <v>-17921.689999999995</v>
      </c>
      <c r="E30" s="7" t="s">
        <v>305</v>
      </c>
    </row>
    <row r="31" spans="1:5" ht="21.95" customHeight="1" x14ac:dyDescent="0.2">
      <c r="A31" s="8" t="s">
        <v>298</v>
      </c>
      <c r="B31" s="7">
        <v>630.63</v>
      </c>
      <c r="C31" s="7"/>
      <c r="D31" s="1">
        <f t="shared" si="0"/>
        <v>-17291.059999999994</v>
      </c>
      <c r="E31" s="7" t="s">
        <v>301</v>
      </c>
    </row>
    <row r="32" spans="1:5" ht="21.95" customHeight="1" x14ac:dyDescent="0.2">
      <c r="A32" s="8" t="s">
        <v>297</v>
      </c>
      <c r="B32" s="7">
        <v>18.14</v>
      </c>
      <c r="C32" s="7"/>
      <c r="D32" s="1">
        <f t="shared" si="0"/>
        <v>-17272.919999999995</v>
      </c>
      <c r="E32" s="7" t="s">
        <v>17</v>
      </c>
    </row>
    <row r="33" spans="1:5" ht="21.95" customHeight="1" x14ac:dyDescent="0.2">
      <c r="A33" s="8" t="s">
        <v>290</v>
      </c>
      <c r="B33" s="7">
        <v>10.65</v>
      </c>
      <c r="C33" s="7"/>
      <c r="D33" s="1">
        <f t="shared" si="0"/>
        <v>-17262.269999999993</v>
      </c>
      <c r="E33" s="7" t="s">
        <v>292</v>
      </c>
    </row>
    <row r="34" spans="1:5" ht="21.95" customHeight="1" x14ac:dyDescent="0.2">
      <c r="A34" s="8" t="s">
        <v>290</v>
      </c>
      <c r="B34" s="7">
        <v>135.56</v>
      </c>
      <c r="C34" s="7"/>
      <c r="D34" s="1">
        <f t="shared" si="0"/>
        <v>-17126.709999999992</v>
      </c>
      <c r="E34" s="7" t="s">
        <v>29</v>
      </c>
    </row>
    <row r="35" spans="1:5" ht="21.95" customHeight="1" x14ac:dyDescent="0.2">
      <c r="A35" s="8" t="s">
        <v>286</v>
      </c>
      <c r="B35" s="7">
        <v>456.26</v>
      </c>
      <c r="C35" s="7"/>
      <c r="D35" s="1">
        <f t="shared" si="0"/>
        <v>-16670.449999999993</v>
      </c>
      <c r="E35" s="7" t="s">
        <v>294</v>
      </c>
    </row>
    <row r="36" spans="1:5" ht="21.95" customHeight="1" x14ac:dyDescent="0.2">
      <c r="A36" s="8" t="s">
        <v>278</v>
      </c>
      <c r="B36" s="7"/>
      <c r="C36" s="7">
        <v>15000</v>
      </c>
      <c r="D36" s="1">
        <f t="shared" si="0"/>
        <v>-31670.449999999993</v>
      </c>
      <c r="E36" s="7" t="s">
        <v>164</v>
      </c>
    </row>
    <row r="37" spans="1:5" ht="21.95" customHeight="1" x14ac:dyDescent="0.2">
      <c r="A37" s="8" t="s">
        <v>273</v>
      </c>
      <c r="B37" s="7"/>
      <c r="C37" s="7">
        <v>50</v>
      </c>
      <c r="D37" s="1">
        <f t="shared" si="0"/>
        <v>-31720.449999999993</v>
      </c>
      <c r="E37" s="7" t="s">
        <v>270</v>
      </c>
    </row>
    <row r="38" spans="1:5" ht="21.95" customHeight="1" x14ac:dyDescent="0.2">
      <c r="A38" s="8" t="s">
        <v>258</v>
      </c>
      <c r="B38" s="7">
        <v>186.23</v>
      </c>
      <c r="C38" s="7"/>
      <c r="D38" s="1">
        <f t="shared" si="0"/>
        <v>-31534.219999999994</v>
      </c>
      <c r="E38" s="7" t="s">
        <v>211</v>
      </c>
    </row>
    <row r="39" spans="1:5" ht="21.95" customHeight="1" x14ac:dyDescent="0.2">
      <c r="A39" s="8" t="s">
        <v>275</v>
      </c>
      <c r="B39" s="7"/>
      <c r="C39" s="7">
        <v>186.23</v>
      </c>
      <c r="D39" s="1">
        <f t="shared" si="0"/>
        <v>-31720.449999999993</v>
      </c>
      <c r="E39" s="7" t="s">
        <v>264</v>
      </c>
    </row>
    <row r="40" spans="1:5" ht="21.95" customHeight="1" x14ac:dyDescent="0.2">
      <c r="A40" s="8" t="s">
        <v>251</v>
      </c>
      <c r="B40" s="7">
        <v>63.02</v>
      </c>
      <c r="C40" s="7"/>
      <c r="D40" s="1">
        <f t="shared" si="0"/>
        <v>-31657.429999999993</v>
      </c>
      <c r="E40" s="7" t="s">
        <v>43</v>
      </c>
    </row>
    <row r="41" spans="1:5" ht="21.95" customHeight="1" x14ac:dyDescent="0.2">
      <c r="A41" s="8" t="s">
        <v>246</v>
      </c>
      <c r="B41" s="7"/>
      <c r="C41" s="7">
        <v>683.73</v>
      </c>
      <c r="D41" s="1">
        <f t="shared" si="0"/>
        <v>-32341.159999999993</v>
      </c>
      <c r="E41" s="7" t="s">
        <v>200</v>
      </c>
    </row>
    <row r="42" spans="1:5" ht="21.95" customHeight="1" x14ac:dyDescent="0.2">
      <c r="A42" s="8" t="s">
        <v>246</v>
      </c>
      <c r="B42" s="7"/>
      <c r="C42" s="7">
        <v>562.14</v>
      </c>
      <c r="D42" s="1">
        <f t="shared" si="0"/>
        <v>-32903.299999999996</v>
      </c>
      <c r="E42" s="7" t="s">
        <v>252</v>
      </c>
    </row>
    <row r="43" spans="1:5" ht="21.95" customHeight="1" x14ac:dyDescent="0.2">
      <c r="A43" s="8" t="s">
        <v>261</v>
      </c>
      <c r="B43" s="7">
        <v>107.81</v>
      </c>
      <c r="C43" s="7"/>
      <c r="D43" s="1">
        <f t="shared" si="0"/>
        <v>-32795.49</v>
      </c>
      <c r="E43" s="7" t="s">
        <v>46</v>
      </c>
    </row>
    <row r="44" spans="1:5" ht="21.95" customHeight="1" x14ac:dyDescent="0.2">
      <c r="A44" s="8" t="s">
        <v>235</v>
      </c>
      <c r="B44" s="7"/>
      <c r="C44" s="7">
        <v>17635.62</v>
      </c>
      <c r="D44" s="1">
        <f t="shared" si="0"/>
        <v>-50431.11</v>
      </c>
      <c r="E44" s="7" t="s">
        <v>244</v>
      </c>
    </row>
    <row r="45" spans="1:5" ht="21.95" customHeight="1" x14ac:dyDescent="0.2">
      <c r="A45" s="8" t="s">
        <v>230</v>
      </c>
      <c r="B45" s="7"/>
      <c r="C45" s="7">
        <v>234.6</v>
      </c>
      <c r="D45" s="1">
        <f t="shared" si="0"/>
        <v>-50665.71</v>
      </c>
      <c r="E45" s="7" t="s">
        <v>238</v>
      </c>
    </row>
    <row r="46" spans="1:5" ht="21.95" customHeight="1" x14ac:dyDescent="0.2">
      <c r="A46" s="8" t="s">
        <v>230</v>
      </c>
      <c r="B46" s="7"/>
      <c r="C46" s="7">
        <v>741.16</v>
      </c>
      <c r="D46" s="1">
        <f t="shared" si="0"/>
        <v>-51406.87</v>
      </c>
      <c r="E46" s="7" t="s">
        <v>239</v>
      </c>
    </row>
    <row r="47" spans="1:5" ht="21.95" customHeight="1" x14ac:dyDescent="0.2">
      <c r="A47" s="8" t="s">
        <v>227</v>
      </c>
      <c r="B47" s="7"/>
      <c r="C47" s="7">
        <v>300</v>
      </c>
      <c r="D47" s="1">
        <f t="shared" si="0"/>
        <v>-51706.87</v>
      </c>
      <c r="E47" s="7" t="s">
        <v>245</v>
      </c>
    </row>
    <row r="48" spans="1:5" ht="21.95" customHeight="1" x14ac:dyDescent="0.2">
      <c r="A48" s="8" t="s">
        <v>227</v>
      </c>
      <c r="B48" s="7">
        <v>671.25</v>
      </c>
      <c r="C48" s="7"/>
      <c r="D48" s="1">
        <f t="shared" si="0"/>
        <v>-51035.62</v>
      </c>
      <c r="E48" s="7" t="s">
        <v>250</v>
      </c>
    </row>
    <row r="49" spans="1:5" ht="21.95" customHeight="1" x14ac:dyDescent="0.2">
      <c r="A49" s="8" t="s">
        <v>262</v>
      </c>
      <c r="B49" s="7">
        <v>2521.6999999999998</v>
      </c>
      <c r="C49" s="7"/>
      <c r="D49" s="1">
        <f t="shared" si="0"/>
        <v>-48513.920000000006</v>
      </c>
      <c r="E49" s="7" t="s">
        <v>206</v>
      </c>
    </row>
    <row r="50" spans="1:5" ht="21.95" customHeight="1" x14ac:dyDescent="0.2">
      <c r="A50" s="8" t="s">
        <v>262</v>
      </c>
      <c r="B50" s="7"/>
      <c r="C50" s="7">
        <v>2429.6</v>
      </c>
      <c r="D50" s="1">
        <f t="shared" si="0"/>
        <v>-50943.520000000004</v>
      </c>
      <c r="E50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zoomScaleNormal="100" zoomScaleSheetLayoutView="100" workbookViewId="0">
      <selection activeCell="D12" sqref="D12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345</v>
      </c>
      <c r="B3" s="5"/>
      <c r="C3" s="5"/>
      <c r="D3" s="1">
        <v>2238.19</v>
      </c>
      <c r="E3" s="7"/>
    </row>
    <row r="4" spans="1:5" ht="21.95" customHeight="1" x14ac:dyDescent="0.2">
      <c r="A4" s="8" t="s">
        <v>342</v>
      </c>
      <c r="B4" s="7">
        <v>10000</v>
      </c>
      <c r="C4" s="7"/>
      <c r="D4" s="1">
        <f t="shared" ref="D4:D58" si="0">D3-C4+B4</f>
        <v>12238.19</v>
      </c>
      <c r="E4" s="7" t="s">
        <v>274</v>
      </c>
    </row>
    <row r="5" spans="1:5" ht="21.95" customHeight="1" x14ac:dyDescent="0.2">
      <c r="A5" s="8" t="s">
        <v>342</v>
      </c>
      <c r="B5" s="4"/>
      <c r="C5" s="7">
        <v>10000</v>
      </c>
      <c r="D5" s="1">
        <f t="shared" si="0"/>
        <v>2238.1900000000005</v>
      </c>
      <c r="E5" s="7" t="s">
        <v>164</v>
      </c>
    </row>
    <row r="6" spans="1:5" ht="21.95" customHeight="1" x14ac:dyDescent="0.2">
      <c r="A6" s="8" t="s">
        <v>342</v>
      </c>
      <c r="B6" s="4">
        <v>8000</v>
      </c>
      <c r="C6" s="7"/>
      <c r="D6" s="1">
        <f t="shared" si="0"/>
        <v>10238.19</v>
      </c>
      <c r="E6" s="7" t="s">
        <v>164</v>
      </c>
    </row>
    <row r="7" spans="1:5" ht="21.95" customHeight="1" x14ac:dyDescent="0.2">
      <c r="A7" s="8" t="s">
        <v>342</v>
      </c>
      <c r="B7" s="4"/>
      <c r="C7" s="7">
        <v>9240</v>
      </c>
      <c r="D7" s="1">
        <f t="shared" si="0"/>
        <v>998.19000000000051</v>
      </c>
      <c r="E7" s="7" t="s">
        <v>346</v>
      </c>
    </row>
    <row r="8" spans="1:5" ht="21.95" customHeight="1" x14ac:dyDescent="0.2">
      <c r="A8" s="8" t="s">
        <v>342</v>
      </c>
      <c r="B8" s="4">
        <v>693</v>
      </c>
      <c r="C8" s="7"/>
      <c r="D8" s="1">
        <f t="shared" si="0"/>
        <v>1691.1900000000005</v>
      </c>
      <c r="E8" s="7" t="s">
        <v>347</v>
      </c>
    </row>
    <row r="9" spans="1:5" ht="21.95" customHeight="1" x14ac:dyDescent="0.2">
      <c r="A9" s="8" t="s">
        <v>342</v>
      </c>
      <c r="B9" s="4">
        <v>932.83</v>
      </c>
      <c r="C9" s="7"/>
      <c r="D9" s="1">
        <f t="shared" si="0"/>
        <v>2624.0200000000004</v>
      </c>
      <c r="E9" s="7" t="s">
        <v>348</v>
      </c>
    </row>
    <row r="10" spans="1:5" ht="21.95" customHeight="1" x14ac:dyDescent="0.2">
      <c r="A10" s="8" t="s">
        <v>342</v>
      </c>
      <c r="B10" s="4"/>
      <c r="C10" s="7">
        <v>795</v>
      </c>
      <c r="D10" s="1">
        <f t="shared" si="0"/>
        <v>1829.0200000000004</v>
      </c>
      <c r="E10" s="7" t="s">
        <v>265</v>
      </c>
    </row>
    <row r="11" spans="1:5" ht="21.95" customHeight="1" x14ac:dyDescent="0.2">
      <c r="A11" s="8" t="s">
        <v>342</v>
      </c>
      <c r="B11" s="4"/>
      <c r="C11" s="7">
        <v>31.62</v>
      </c>
      <c r="D11" s="1">
        <f t="shared" si="0"/>
        <v>1797.4000000000005</v>
      </c>
      <c r="E11" s="7" t="s">
        <v>349</v>
      </c>
    </row>
    <row r="12" spans="1:5" ht="21.95" customHeight="1" x14ac:dyDescent="0.2">
      <c r="A12" s="8" t="s">
        <v>342</v>
      </c>
      <c r="B12" s="7">
        <v>26500</v>
      </c>
      <c r="C12" s="7"/>
      <c r="D12" s="1">
        <f t="shared" si="0"/>
        <v>28297.4</v>
      </c>
      <c r="E12" s="7" t="s">
        <v>350</v>
      </c>
    </row>
    <row r="13" spans="1:5" ht="21.95" customHeight="1" x14ac:dyDescent="0.2">
      <c r="A13" s="8" t="s">
        <v>336</v>
      </c>
      <c r="B13" s="7"/>
      <c r="C13" s="7">
        <v>6000</v>
      </c>
      <c r="D13" s="1">
        <f t="shared" si="0"/>
        <v>22297.4</v>
      </c>
      <c r="E13" s="7" t="s">
        <v>164</v>
      </c>
    </row>
    <row r="14" spans="1:5" ht="21.95" customHeight="1" x14ac:dyDescent="0.2">
      <c r="A14" s="8" t="s">
        <v>336</v>
      </c>
      <c r="B14" s="7"/>
      <c r="C14" s="7">
        <v>10000</v>
      </c>
      <c r="D14" s="1">
        <f t="shared" si="0"/>
        <v>12297.400000000001</v>
      </c>
      <c r="E14" s="7" t="s">
        <v>274</v>
      </c>
    </row>
    <row r="15" spans="1:5" ht="21.95" customHeight="1" x14ac:dyDescent="0.2">
      <c r="A15" s="8" t="s">
        <v>336</v>
      </c>
      <c r="B15" s="7">
        <v>10000</v>
      </c>
      <c r="C15" s="7"/>
      <c r="D15" s="1">
        <f t="shared" si="0"/>
        <v>22297.4</v>
      </c>
      <c r="E15" s="7" t="s">
        <v>274</v>
      </c>
    </row>
    <row r="16" spans="1:5" ht="21.95" customHeight="1" x14ac:dyDescent="0.2">
      <c r="A16" s="8" t="s">
        <v>336</v>
      </c>
      <c r="B16" s="4">
        <v>30000</v>
      </c>
      <c r="C16" s="7"/>
      <c r="D16" s="1">
        <f t="shared" si="0"/>
        <v>52297.4</v>
      </c>
      <c r="E16" s="7" t="s">
        <v>164</v>
      </c>
    </row>
    <row r="17" spans="1:5" ht="21.95" customHeight="1" x14ac:dyDescent="0.2">
      <c r="A17" s="8" t="s">
        <v>336</v>
      </c>
      <c r="B17" s="7">
        <v>183.86</v>
      </c>
      <c r="C17" s="7"/>
      <c r="D17" s="1">
        <f t="shared" si="0"/>
        <v>52481.26</v>
      </c>
      <c r="E17" s="7" t="s">
        <v>211</v>
      </c>
    </row>
    <row r="18" spans="1:5" ht="21.95" customHeight="1" x14ac:dyDescent="0.2">
      <c r="A18" s="8" t="s">
        <v>336</v>
      </c>
      <c r="B18" s="4">
        <v>1848.96</v>
      </c>
      <c r="C18" s="7"/>
      <c r="D18" s="1">
        <f t="shared" si="0"/>
        <v>54330.22</v>
      </c>
      <c r="E18" s="7" t="s">
        <v>122</v>
      </c>
    </row>
    <row r="19" spans="1:5" ht="21.95" customHeight="1" x14ac:dyDescent="0.2">
      <c r="A19" s="8" t="s">
        <v>336</v>
      </c>
      <c r="B19" s="7">
        <v>479.8</v>
      </c>
      <c r="C19" s="7"/>
      <c r="D19" s="1">
        <f t="shared" si="0"/>
        <v>54810.020000000004</v>
      </c>
      <c r="E19" s="7" t="s">
        <v>102</v>
      </c>
    </row>
    <row r="20" spans="1:5" ht="21.95" customHeight="1" x14ac:dyDescent="0.2">
      <c r="A20" s="8" t="s">
        <v>333</v>
      </c>
      <c r="B20" s="7">
        <v>1258.1300000000001</v>
      </c>
      <c r="C20" s="7"/>
      <c r="D20" s="1">
        <f t="shared" si="0"/>
        <v>56068.15</v>
      </c>
      <c r="E20" s="7" t="s">
        <v>338</v>
      </c>
    </row>
    <row r="21" spans="1:5" ht="21.95" customHeight="1" x14ac:dyDescent="0.2">
      <c r="A21" s="8" t="s">
        <v>333</v>
      </c>
      <c r="B21" s="7"/>
      <c r="C21" s="7">
        <v>240</v>
      </c>
      <c r="D21" s="1">
        <f t="shared" si="0"/>
        <v>55828.15</v>
      </c>
      <c r="E21" s="7" t="s">
        <v>322</v>
      </c>
    </row>
    <row r="22" spans="1:5" ht="21.95" customHeight="1" x14ac:dyDescent="0.2">
      <c r="A22" s="8" t="s">
        <v>333</v>
      </c>
      <c r="B22" s="7"/>
      <c r="C22" s="4">
        <v>380</v>
      </c>
      <c r="D22" s="1">
        <f t="shared" si="0"/>
        <v>55448.15</v>
      </c>
      <c r="E22" s="7" t="s">
        <v>130</v>
      </c>
    </row>
    <row r="23" spans="1:5" ht="21.95" customHeight="1" x14ac:dyDescent="0.2">
      <c r="A23" s="8" t="s">
        <v>333</v>
      </c>
      <c r="B23" s="7"/>
      <c r="C23" s="7">
        <v>1683</v>
      </c>
      <c r="D23" s="1">
        <f t="shared" si="0"/>
        <v>53765.15</v>
      </c>
      <c r="E23" s="7" t="s">
        <v>339</v>
      </c>
    </row>
    <row r="24" spans="1:5" ht="21.95" customHeight="1" x14ac:dyDescent="0.2">
      <c r="A24" s="8" t="s">
        <v>333</v>
      </c>
      <c r="B24" s="7"/>
      <c r="C24" s="7">
        <v>4000</v>
      </c>
      <c r="D24" s="1">
        <f t="shared" si="0"/>
        <v>49765.15</v>
      </c>
      <c r="E24" s="7" t="s">
        <v>340</v>
      </c>
    </row>
    <row r="25" spans="1:5" ht="21.95" customHeight="1" x14ac:dyDescent="0.2">
      <c r="A25" s="8" t="s">
        <v>330</v>
      </c>
      <c r="B25" s="7"/>
      <c r="C25" s="7">
        <v>2340.87</v>
      </c>
      <c r="D25" s="1">
        <f t="shared" si="0"/>
        <v>47424.28</v>
      </c>
      <c r="E25" s="7" t="s">
        <v>334</v>
      </c>
    </row>
    <row r="26" spans="1:5" ht="21.95" customHeight="1" x14ac:dyDescent="0.2">
      <c r="A26" s="8" t="s">
        <v>330</v>
      </c>
      <c r="B26" s="7">
        <v>826.15</v>
      </c>
      <c r="C26" s="7"/>
      <c r="D26" s="1">
        <f t="shared" si="0"/>
        <v>48250.43</v>
      </c>
      <c r="E26" s="7" t="s">
        <v>351</v>
      </c>
    </row>
    <row r="27" spans="1:5" ht="21.95" customHeight="1" x14ac:dyDescent="0.2">
      <c r="A27" s="8" t="s">
        <v>330</v>
      </c>
      <c r="B27" s="7"/>
      <c r="C27" s="7">
        <v>826.15</v>
      </c>
      <c r="D27" s="1">
        <f t="shared" si="0"/>
        <v>47424.28</v>
      </c>
      <c r="E27" s="7" t="s">
        <v>352</v>
      </c>
    </row>
    <row r="28" spans="1:5" ht="21.95" customHeight="1" x14ac:dyDescent="0.2">
      <c r="A28" s="8" t="s">
        <v>328</v>
      </c>
      <c r="B28" s="7"/>
      <c r="C28" s="7">
        <v>50</v>
      </c>
      <c r="D28" s="1">
        <f t="shared" si="0"/>
        <v>47374.28</v>
      </c>
      <c r="E28" s="7" t="s">
        <v>332</v>
      </c>
    </row>
    <row r="29" spans="1:5" ht="21.95" customHeight="1" x14ac:dyDescent="0.2">
      <c r="A29" s="8" t="s">
        <v>325</v>
      </c>
      <c r="B29" s="7"/>
      <c r="C29" s="7">
        <v>562.14</v>
      </c>
      <c r="D29" s="1">
        <f t="shared" si="0"/>
        <v>46812.14</v>
      </c>
      <c r="E29" s="7" t="s">
        <v>252</v>
      </c>
    </row>
    <row r="30" spans="1:5" ht="21.95" customHeight="1" x14ac:dyDescent="0.2">
      <c r="A30" s="8" t="s">
        <v>325</v>
      </c>
      <c r="B30" s="7">
        <v>372</v>
      </c>
      <c r="C30" s="7"/>
      <c r="D30" s="1">
        <f t="shared" si="0"/>
        <v>47184.14</v>
      </c>
      <c r="E30" s="7" t="s">
        <v>335</v>
      </c>
    </row>
    <row r="31" spans="1:5" ht="21.95" customHeight="1" x14ac:dyDescent="0.2">
      <c r="A31" s="8" t="s">
        <v>306</v>
      </c>
      <c r="B31" s="7">
        <v>84.96</v>
      </c>
      <c r="C31" s="7"/>
      <c r="D31" s="1">
        <f t="shared" si="0"/>
        <v>47269.1</v>
      </c>
      <c r="E31" s="7" t="s">
        <v>17</v>
      </c>
    </row>
    <row r="32" spans="1:5" ht="21.95" customHeight="1" x14ac:dyDescent="0.2">
      <c r="A32" s="8" t="s">
        <v>306</v>
      </c>
      <c r="B32" s="7"/>
      <c r="C32" s="7">
        <v>11597</v>
      </c>
      <c r="D32" s="1">
        <f t="shared" si="0"/>
        <v>35672.1</v>
      </c>
      <c r="E32" s="7" t="s">
        <v>312</v>
      </c>
    </row>
    <row r="33" spans="1:5" ht="21.95" customHeight="1" x14ac:dyDescent="0.2">
      <c r="A33" s="8" t="s">
        <v>303</v>
      </c>
      <c r="B33" s="7"/>
      <c r="C33" s="7">
        <v>15000</v>
      </c>
      <c r="D33" s="1">
        <f t="shared" si="0"/>
        <v>20672.099999999999</v>
      </c>
      <c r="E33" s="7" t="s">
        <v>164</v>
      </c>
    </row>
    <row r="34" spans="1:5" ht="21.95" customHeight="1" x14ac:dyDescent="0.2">
      <c r="A34" s="8" t="s">
        <v>303</v>
      </c>
      <c r="B34" s="7"/>
      <c r="C34" s="7">
        <v>8000</v>
      </c>
      <c r="D34" s="1">
        <f t="shared" si="0"/>
        <v>12672.099999999999</v>
      </c>
      <c r="E34" s="7" t="s">
        <v>164</v>
      </c>
    </row>
    <row r="35" spans="1:5" ht="21.95" customHeight="1" x14ac:dyDescent="0.2">
      <c r="A35" s="8" t="s">
        <v>303</v>
      </c>
      <c r="B35" s="7"/>
      <c r="C35" s="7">
        <v>439.77</v>
      </c>
      <c r="D35" s="1">
        <f t="shared" si="0"/>
        <v>12232.329999999998</v>
      </c>
      <c r="E35" s="7" t="s">
        <v>309</v>
      </c>
    </row>
    <row r="36" spans="1:5" ht="21.95" customHeight="1" x14ac:dyDescent="0.2">
      <c r="A36" s="8" t="s">
        <v>316</v>
      </c>
      <c r="B36" s="7"/>
      <c r="C36" s="7">
        <v>2225</v>
      </c>
      <c r="D36" s="1">
        <f t="shared" si="0"/>
        <v>10007.329999999998</v>
      </c>
      <c r="E36" s="7" t="s">
        <v>311</v>
      </c>
    </row>
    <row r="37" spans="1:5" ht="21.95" customHeight="1" x14ac:dyDescent="0.2">
      <c r="A37" s="8" t="s">
        <v>300</v>
      </c>
      <c r="B37" s="7"/>
      <c r="C37" s="7">
        <v>300</v>
      </c>
      <c r="D37" s="1">
        <f t="shared" si="0"/>
        <v>9707.3299999999981</v>
      </c>
      <c r="E37" s="7" t="s">
        <v>245</v>
      </c>
    </row>
    <row r="38" spans="1:5" ht="21.95" customHeight="1" x14ac:dyDescent="0.2">
      <c r="A38" s="8" t="s">
        <v>300</v>
      </c>
      <c r="B38" s="7">
        <v>2356.59</v>
      </c>
      <c r="C38" s="7"/>
      <c r="D38" s="1">
        <f t="shared" si="0"/>
        <v>12063.919999999998</v>
      </c>
      <c r="E38" s="7" t="s">
        <v>305</v>
      </c>
    </row>
    <row r="39" spans="1:5" ht="21.95" customHeight="1" x14ac:dyDescent="0.2">
      <c r="A39" s="8" t="s">
        <v>298</v>
      </c>
      <c r="B39" s="7">
        <v>630.63</v>
      </c>
      <c r="C39" s="7"/>
      <c r="D39" s="1">
        <f t="shared" si="0"/>
        <v>12694.549999999997</v>
      </c>
      <c r="E39" s="7" t="s">
        <v>301</v>
      </c>
    </row>
    <row r="40" spans="1:5" ht="21.95" customHeight="1" x14ac:dyDescent="0.2">
      <c r="A40" s="8" t="s">
        <v>297</v>
      </c>
      <c r="B40" s="7">
        <v>18.14</v>
      </c>
      <c r="C40" s="7"/>
      <c r="D40" s="1">
        <f t="shared" si="0"/>
        <v>12712.689999999997</v>
      </c>
      <c r="E40" s="7" t="s">
        <v>17</v>
      </c>
    </row>
    <row r="41" spans="1:5" ht="21.95" customHeight="1" x14ac:dyDescent="0.2">
      <c r="A41" s="8" t="s">
        <v>290</v>
      </c>
      <c r="B41" s="7">
        <v>10.65</v>
      </c>
      <c r="C41" s="7"/>
      <c r="D41" s="1">
        <f t="shared" si="0"/>
        <v>12723.339999999997</v>
      </c>
      <c r="E41" s="7" t="s">
        <v>292</v>
      </c>
    </row>
    <row r="42" spans="1:5" ht="21.95" customHeight="1" x14ac:dyDescent="0.2">
      <c r="A42" s="8" t="s">
        <v>290</v>
      </c>
      <c r="B42" s="7">
        <v>135.56</v>
      </c>
      <c r="C42" s="7"/>
      <c r="D42" s="1">
        <f t="shared" si="0"/>
        <v>12858.899999999996</v>
      </c>
      <c r="E42" s="7" t="s">
        <v>29</v>
      </c>
    </row>
    <row r="43" spans="1:5" ht="21.95" customHeight="1" x14ac:dyDescent="0.2">
      <c r="A43" s="8" t="s">
        <v>286</v>
      </c>
      <c r="B43" s="7">
        <v>456.26</v>
      </c>
      <c r="C43" s="7"/>
      <c r="D43" s="1">
        <f t="shared" si="0"/>
        <v>13315.159999999996</v>
      </c>
      <c r="E43" s="7" t="s">
        <v>294</v>
      </c>
    </row>
    <row r="44" spans="1:5" ht="21.95" customHeight="1" x14ac:dyDescent="0.2">
      <c r="A44" s="8" t="s">
        <v>278</v>
      </c>
      <c r="B44" s="7"/>
      <c r="C44" s="7">
        <v>15000</v>
      </c>
      <c r="D44" s="1">
        <f t="shared" si="0"/>
        <v>-1684.8400000000038</v>
      </c>
      <c r="E44" s="7" t="s">
        <v>164</v>
      </c>
    </row>
    <row r="45" spans="1:5" ht="21.95" customHeight="1" x14ac:dyDescent="0.2">
      <c r="A45" s="8" t="s">
        <v>273</v>
      </c>
      <c r="B45" s="7"/>
      <c r="C45" s="7">
        <v>50</v>
      </c>
      <c r="D45" s="1">
        <f t="shared" si="0"/>
        <v>-1734.8400000000038</v>
      </c>
      <c r="E45" s="7" t="s">
        <v>270</v>
      </c>
    </row>
    <row r="46" spans="1:5" ht="21.95" customHeight="1" x14ac:dyDescent="0.2">
      <c r="A46" s="8" t="s">
        <v>258</v>
      </c>
      <c r="B46" s="7">
        <v>186.23</v>
      </c>
      <c r="C46" s="7"/>
      <c r="D46" s="1">
        <f t="shared" si="0"/>
        <v>-1548.6100000000038</v>
      </c>
      <c r="E46" s="7" t="s">
        <v>211</v>
      </c>
    </row>
    <row r="47" spans="1:5" ht="21.95" customHeight="1" x14ac:dyDescent="0.2">
      <c r="A47" s="8" t="s">
        <v>275</v>
      </c>
      <c r="B47" s="7"/>
      <c r="C47" s="7">
        <v>186.23</v>
      </c>
      <c r="D47" s="1">
        <f t="shared" si="0"/>
        <v>-1734.8400000000038</v>
      </c>
      <c r="E47" s="7" t="s">
        <v>264</v>
      </c>
    </row>
    <row r="48" spans="1:5" ht="21.95" customHeight="1" x14ac:dyDescent="0.2">
      <c r="A48" s="8" t="s">
        <v>251</v>
      </c>
      <c r="B48" s="7">
        <v>63.02</v>
      </c>
      <c r="C48" s="7"/>
      <c r="D48" s="1">
        <f t="shared" si="0"/>
        <v>-1671.8200000000038</v>
      </c>
      <c r="E48" s="7" t="s">
        <v>43</v>
      </c>
    </row>
    <row r="49" spans="1:5" ht="21.95" customHeight="1" x14ac:dyDescent="0.2">
      <c r="A49" s="8" t="s">
        <v>246</v>
      </c>
      <c r="B49" s="7"/>
      <c r="C49" s="7">
        <v>683.73</v>
      </c>
      <c r="D49" s="1">
        <f t="shared" si="0"/>
        <v>-2355.5500000000038</v>
      </c>
      <c r="E49" s="7" t="s">
        <v>200</v>
      </c>
    </row>
    <row r="50" spans="1:5" ht="21.95" customHeight="1" x14ac:dyDescent="0.2">
      <c r="A50" s="8" t="s">
        <v>246</v>
      </c>
      <c r="B50" s="7"/>
      <c r="C50" s="7">
        <v>562.14</v>
      </c>
      <c r="D50" s="1">
        <f t="shared" si="0"/>
        <v>-2917.6900000000037</v>
      </c>
      <c r="E50" s="7" t="s">
        <v>252</v>
      </c>
    </row>
    <row r="51" spans="1:5" ht="21.95" customHeight="1" x14ac:dyDescent="0.2">
      <c r="A51" s="8" t="s">
        <v>261</v>
      </c>
      <c r="B51" s="7">
        <v>107.81</v>
      </c>
      <c r="C51" s="7"/>
      <c r="D51" s="1">
        <f t="shared" si="0"/>
        <v>-2809.8800000000037</v>
      </c>
      <c r="E51" s="7" t="s">
        <v>46</v>
      </c>
    </row>
    <row r="52" spans="1:5" ht="21.95" customHeight="1" x14ac:dyDescent="0.2">
      <c r="A52" s="8" t="s">
        <v>235</v>
      </c>
      <c r="B52" s="7"/>
      <c r="C52" s="7">
        <v>17635.62</v>
      </c>
      <c r="D52" s="1">
        <f t="shared" si="0"/>
        <v>-20445.500000000004</v>
      </c>
      <c r="E52" s="7" t="s">
        <v>244</v>
      </c>
    </row>
    <row r="53" spans="1:5" ht="21.95" customHeight="1" x14ac:dyDescent="0.2">
      <c r="A53" s="8" t="s">
        <v>230</v>
      </c>
      <c r="B53" s="7"/>
      <c r="C53" s="7">
        <v>234.6</v>
      </c>
      <c r="D53" s="1">
        <f t="shared" si="0"/>
        <v>-20680.100000000002</v>
      </c>
      <c r="E53" s="7" t="s">
        <v>238</v>
      </c>
    </row>
    <row r="54" spans="1:5" ht="21.95" customHeight="1" x14ac:dyDescent="0.2">
      <c r="A54" s="8" t="s">
        <v>230</v>
      </c>
      <c r="B54" s="7"/>
      <c r="C54" s="7">
        <v>741.16</v>
      </c>
      <c r="D54" s="1">
        <f t="shared" si="0"/>
        <v>-21421.260000000002</v>
      </c>
      <c r="E54" s="7" t="s">
        <v>239</v>
      </c>
    </row>
    <row r="55" spans="1:5" ht="21.95" customHeight="1" x14ac:dyDescent="0.2">
      <c r="A55" s="8" t="s">
        <v>227</v>
      </c>
      <c r="B55" s="7"/>
      <c r="C55" s="7">
        <v>300</v>
      </c>
      <c r="D55" s="1">
        <f t="shared" si="0"/>
        <v>-21721.260000000002</v>
      </c>
      <c r="E55" s="7" t="s">
        <v>245</v>
      </c>
    </row>
    <row r="56" spans="1:5" ht="21.95" customHeight="1" x14ac:dyDescent="0.2">
      <c r="A56" s="8" t="s">
        <v>227</v>
      </c>
      <c r="B56" s="7">
        <v>671.25</v>
      </c>
      <c r="C56" s="7"/>
      <c r="D56" s="1">
        <f t="shared" si="0"/>
        <v>-21050.010000000002</v>
      </c>
      <c r="E56" s="7" t="s">
        <v>250</v>
      </c>
    </row>
    <row r="57" spans="1:5" ht="21.95" customHeight="1" x14ac:dyDescent="0.2">
      <c r="A57" s="8" t="s">
        <v>262</v>
      </c>
      <c r="B57" s="7">
        <v>2521.6999999999998</v>
      </c>
      <c r="C57" s="7"/>
      <c r="D57" s="1">
        <f t="shared" si="0"/>
        <v>-18528.310000000001</v>
      </c>
      <c r="E57" s="7" t="s">
        <v>206</v>
      </c>
    </row>
    <row r="58" spans="1:5" ht="21.95" customHeight="1" x14ac:dyDescent="0.2">
      <c r="A58" s="8" t="s">
        <v>262</v>
      </c>
      <c r="B58" s="7"/>
      <c r="C58" s="7">
        <v>2429.6</v>
      </c>
      <c r="D58" s="1">
        <f t="shared" si="0"/>
        <v>-20957.91</v>
      </c>
      <c r="E58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view="pageBreakPreview" zoomScaleNormal="100" zoomScaleSheetLayoutView="100" workbookViewId="0">
      <selection activeCell="E39" sqref="E3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353</v>
      </c>
      <c r="B3" s="5"/>
      <c r="C3" s="5"/>
      <c r="D3" s="1">
        <v>2242.29</v>
      </c>
      <c r="E3" s="7"/>
    </row>
    <row r="4" spans="1:5" ht="21.95" customHeight="1" x14ac:dyDescent="0.2">
      <c r="A4" s="8" t="s">
        <v>345</v>
      </c>
      <c r="B4" s="7"/>
      <c r="C4" s="7">
        <v>4.0999999999999996</v>
      </c>
      <c r="D4" s="1">
        <f t="shared" ref="D4:D53" si="0">D3-C4+B4</f>
        <v>2238.19</v>
      </c>
      <c r="E4" s="7" t="s">
        <v>216</v>
      </c>
    </row>
    <row r="5" spans="1:5" ht="21.95" customHeight="1" x14ac:dyDescent="0.2">
      <c r="A5" s="8" t="s">
        <v>342</v>
      </c>
      <c r="B5" s="7">
        <v>10000</v>
      </c>
      <c r="C5" s="7"/>
      <c r="D5" s="1">
        <f t="shared" si="0"/>
        <v>12238.19</v>
      </c>
      <c r="E5" s="7" t="s">
        <v>274</v>
      </c>
    </row>
    <row r="6" spans="1:5" ht="21.95" customHeight="1" x14ac:dyDescent="0.2">
      <c r="A6" s="8" t="s">
        <v>342</v>
      </c>
      <c r="B6" s="4"/>
      <c r="C6" s="7">
        <v>10000</v>
      </c>
      <c r="D6" s="1">
        <f t="shared" si="0"/>
        <v>2238.1900000000005</v>
      </c>
      <c r="E6" s="7" t="s">
        <v>164</v>
      </c>
    </row>
    <row r="7" spans="1:5" ht="21.95" customHeight="1" x14ac:dyDescent="0.2">
      <c r="A7" s="8" t="s">
        <v>342</v>
      </c>
      <c r="B7" s="4">
        <v>38000</v>
      </c>
      <c r="C7" s="7"/>
      <c r="D7" s="1">
        <f t="shared" si="0"/>
        <v>40238.19</v>
      </c>
      <c r="E7" s="7" t="s">
        <v>164</v>
      </c>
    </row>
    <row r="8" spans="1:5" ht="21.95" customHeight="1" x14ac:dyDescent="0.2">
      <c r="A8" s="8" t="s">
        <v>342</v>
      </c>
      <c r="B8" s="4"/>
      <c r="C8" s="7">
        <v>7194</v>
      </c>
      <c r="D8" s="1">
        <f t="shared" si="0"/>
        <v>33044.19</v>
      </c>
      <c r="E8" s="7" t="s">
        <v>354</v>
      </c>
    </row>
    <row r="9" spans="1:5" ht="21.95" customHeight="1" x14ac:dyDescent="0.2">
      <c r="A9" s="8" t="s">
        <v>342</v>
      </c>
      <c r="B9" s="4"/>
      <c r="C9" s="7">
        <v>795</v>
      </c>
      <c r="D9" s="1">
        <f t="shared" si="0"/>
        <v>32249.190000000002</v>
      </c>
      <c r="E9" s="7" t="s">
        <v>265</v>
      </c>
    </row>
    <row r="10" spans="1:5" ht="21.95" customHeight="1" x14ac:dyDescent="0.2">
      <c r="A10" s="8" t="s">
        <v>342</v>
      </c>
      <c r="B10" s="4"/>
      <c r="C10" s="7">
        <v>32</v>
      </c>
      <c r="D10" s="1">
        <f t="shared" si="0"/>
        <v>32217.190000000002</v>
      </c>
      <c r="E10" s="7" t="s">
        <v>355</v>
      </c>
    </row>
    <row r="11" spans="1:5" ht="21.95" customHeight="1" x14ac:dyDescent="0.2">
      <c r="A11" s="8" t="s">
        <v>336</v>
      </c>
      <c r="B11" s="7">
        <v>183.86</v>
      </c>
      <c r="C11" s="7"/>
      <c r="D11" s="1">
        <f t="shared" si="0"/>
        <v>32401.050000000003</v>
      </c>
      <c r="E11" s="7" t="s">
        <v>211</v>
      </c>
    </row>
    <row r="12" spans="1:5" ht="21.95" customHeight="1" x14ac:dyDescent="0.2">
      <c r="A12" s="8" t="s">
        <v>336</v>
      </c>
      <c r="B12" s="4">
        <v>1848.96</v>
      </c>
      <c r="C12" s="7"/>
      <c r="D12" s="1">
        <f t="shared" si="0"/>
        <v>34250.01</v>
      </c>
      <c r="E12" s="7" t="s">
        <v>122</v>
      </c>
    </row>
    <row r="13" spans="1:5" ht="21.95" customHeight="1" x14ac:dyDescent="0.2">
      <c r="A13" s="8" t="s">
        <v>336</v>
      </c>
      <c r="B13" s="7">
        <v>479.8</v>
      </c>
      <c r="C13" s="7"/>
      <c r="D13" s="1">
        <f t="shared" si="0"/>
        <v>34729.810000000005</v>
      </c>
      <c r="E13" s="7" t="s">
        <v>102</v>
      </c>
    </row>
    <row r="14" spans="1:5" ht="21.95" customHeight="1" x14ac:dyDescent="0.2">
      <c r="A14" s="8" t="s">
        <v>333</v>
      </c>
      <c r="B14" s="7">
        <v>1258.1300000000001</v>
      </c>
      <c r="C14" s="7"/>
      <c r="D14" s="1">
        <f t="shared" si="0"/>
        <v>35987.94</v>
      </c>
      <c r="E14" s="7" t="s">
        <v>338</v>
      </c>
    </row>
    <row r="15" spans="1:5" ht="21.95" customHeight="1" x14ac:dyDescent="0.2">
      <c r="A15" s="8" t="s">
        <v>333</v>
      </c>
      <c r="B15" s="7"/>
      <c r="C15" s="7">
        <v>240</v>
      </c>
      <c r="D15" s="1">
        <f t="shared" si="0"/>
        <v>35747.94</v>
      </c>
      <c r="E15" s="7" t="s">
        <v>322</v>
      </c>
    </row>
    <row r="16" spans="1:5" ht="21.95" customHeight="1" x14ac:dyDescent="0.2">
      <c r="A16" s="8" t="s">
        <v>333</v>
      </c>
      <c r="B16" s="7"/>
      <c r="C16" s="4">
        <v>380</v>
      </c>
      <c r="D16" s="1">
        <f t="shared" si="0"/>
        <v>35367.94</v>
      </c>
      <c r="E16" s="7" t="s">
        <v>130</v>
      </c>
    </row>
    <row r="17" spans="1:5" ht="21.95" customHeight="1" x14ac:dyDescent="0.2">
      <c r="A17" s="8" t="s">
        <v>333</v>
      </c>
      <c r="B17" s="7"/>
      <c r="C17" s="7">
        <v>1683</v>
      </c>
      <c r="D17" s="1">
        <f t="shared" si="0"/>
        <v>33684.94</v>
      </c>
      <c r="E17" s="7" t="s">
        <v>339</v>
      </c>
    </row>
    <row r="18" spans="1:5" ht="21.95" customHeight="1" x14ac:dyDescent="0.2">
      <c r="A18" s="8" t="s">
        <v>330</v>
      </c>
      <c r="B18" s="7"/>
      <c r="C18" s="7">
        <v>2340.87</v>
      </c>
      <c r="D18" s="1">
        <f t="shared" si="0"/>
        <v>31344.070000000003</v>
      </c>
      <c r="E18" s="7" t="s">
        <v>334</v>
      </c>
    </row>
    <row r="19" spans="1:5" ht="21.95" customHeight="1" x14ac:dyDescent="0.2">
      <c r="A19" s="8" t="s">
        <v>330</v>
      </c>
      <c r="B19" s="7">
        <v>826.15</v>
      </c>
      <c r="C19" s="7"/>
      <c r="D19" s="1">
        <f t="shared" si="0"/>
        <v>32170.220000000005</v>
      </c>
      <c r="E19" s="7" t="s">
        <v>351</v>
      </c>
    </row>
    <row r="20" spans="1:5" ht="21.95" customHeight="1" x14ac:dyDescent="0.2">
      <c r="A20" s="8" t="s">
        <v>330</v>
      </c>
      <c r="B20" s="7"/>
      <c r="C20" s="7">
        <v>826.15</v>
      </c>
      <c r="D20" s="1">
        <f t="shared" si="0"/>
        <v>31344.070000000003</v>
      </c>
      <c r="E20" s="7" t="s">
        <v>352</v>
      </c>
    </row>
    <row r="21" spans="1:5" ht="21.95" customHeight="1" x14ac:dyDescent="0.2">
      <c r="A21" s="8" t="s">
        <v>328</v>
      </c>
      <c r="B21" s="7"/>
      <c r="C21" s="7">
        <v>50</v>
      </c>
      <c r="D21" s="1">
        <f t="shared" si="0"/>
        <v>31294.070000000003</v>
      </c>
      <c r="E21" s="7" t="s">
        <v>332</v>
      </c>
    </row>
    <row r="22" spans="1:5" ht="21.95" customHeight="1" x14ac:dyDescent="0.2">
      <c r="A22" s="8" t="s">
        <v>325</v>
      </c>
      <c r="B22" s="7"/>
      <c r="C22" s="7">
        <v>562.14</v>
      </c>
      <c r="D22" s="1">
        <f t="shared" si="0"/>
        <v>30731.930000000004</v>
      </c>
      <c r="E22" s="7" t="s">
        <v>252</v>
      </c>
    </row>
    <row r="23" spans="1:5" ht="21.95" customHeight="1" x14ac:dyDescent="0.2">
      <c r="A23" s="8" t="s">
        <v>325</v>
      </c>
      <c r="B23" s="7">
        <v>372</v>
      </c>
      <c r="C23" s="7"/>
      <c r="D23" s="1">
        <f t="shared" si="0"/>
        <v>31103.930000000004</v>
      </c>
      <c r="E23" s="7" t="s">
        <v>335</v>
      </c>
    </row>
    <row r="24" spans="1:5" ht="21.95" customHeight="1" x14ac:dyDescent="0.2">
      <c r="A24" s="8" t="s">
        <v>320</v>
      </c>
      <c r="B24" s="7"/>
      <c r="C24" s="7">
        <v>6000</v>
      </c>
      <c r="D24" s="1">
        <f t="shared" si="0"/>
        <v>25103.930000000004</v>
      </c>
      <c r="E24" s="7" t="s">
        <v>164</v>
      </c>
    </row>
    <row r="25" spans="1:5" ht="21.95" customHeight="1" x14ac:dyDescent="0.2">
      <c r="A25" s="8" t="s">
        <v>306</v>
      </c>
      <c r="B25" s="7">
        <v>84.96</v>
      </c>
      <c r="C25" s="7"/>
      <c r="D25" s="1">
        <f t="shared" si="0"/>
        <v>25188.890000000003</v>
      </c>
      <c r="E25" s="7" t="s">
        <v>17</v>
      </c>
    </row>
    <row r="26" spans="1:5" ht="21.95" customHeight="1" x14ac:dyDescent="0.2">
      <c r="A26" s="8" t="s">
        <v>306</v>
      </c>
      <c r="B26" s="7"/>
      <c r="C26" s="7">
        <v>11597</v>
      </c>
      <c r="D26" s="1">
        <f t="shared" si="0"/>
        <v>13591.890000000003</v>
      </c>
      <c r="E26" s="7" t="s">
        <v>312</v>
      </c>
    </row>
    <row r="27" spans="1:5" ht="21.95" customHeight="1" x14ac:dyDescent="0.2">
      <c r="A27" s="8" t="s">
        <v>303</v>
      </c>
      <c r="B27" s="7"/>
      <c r="C27" s="7">
        <v>15000</v>
      </c>
      <c r="D27" s="1">
        <f t="shared" si="0"/>
        <v>-1408.1099999999969</v>
      </c>
      <c r="E27" s="7" t="s">
        <v>164</v>
      </c>
    </row>
    <row r="28" spans="1:5" ht="21.95" customHeight="1" x14ac:dyDescent="0.2">
      <c r="A28" s="8" t="s">
        <v>303</v>
      </c>
      <c r="B28" s="7"/>
      <c r="C28" s="7">
        <v>8000</v>
      </c>
      <c r="D28" s="1">
        <f t="shared" si="0"/>
        <v>-9408.1099999999969</v>
      </c>
      <c r="E28" s="7" t="s">
        <v>164</v>
      </c>
    </row>
    <row r="29" spans="1:5" ht="21.95" customHeight="1" x14ac:dyDescent="0.2">
      <c r="A29" s="8" t="s">
        <v>303</v>
      </c>
      <c r="B29" s="7"/>
      <c r="C29" s="7">
        <v>439.77</v>
      </c>
      <c r="D29" s="1">
        <f t="shared" si="0"/>
        <v>-9847.8799999999974</v>
      </c>
      <c r="E29" s="7" t="s">
        <v>309</v>
      </c>
    </row>
    <row r="30" spans="1:5" ht="21.95" customHeight="1" x14ac:dyDescent="0.2">
      <c r="A30" s="8" t="s">
        <v>316</v>
      </c>
      <c r="B30" s="7"/>
      <c r="C30" s="7">
        <v>2225</v>
      </c>
      <c r="D30" s="1">
        <f t="shared" si="0"/>
        <v>-12072.879999999997</v>
      </c>
      <c r="E30" s="7" t="s">
        <v>311</v>
      </c>
    </row>
    <row r="31" spans="1:5" ht="21.95" customHeight="1" x14ac:dyDescent="0.2">
      <c r="A31" s="8" t="s">
        <v>316</v>
      </c>
      <c r="B31" s="7">
        <v>932.83</v>
      </c>
      <c r="C31" s="7"/>
      <c r="D31" s="1">
        <f t="shared" si="0"/>
        <v>-11140.049999999997</v>
      </c>
      <c r="E31" s="7" t="s">
        <v>356</v>
      </c>
    </row>
    <row r="32" spans="1:5" ht="21.95" customHeight="1" x14ac:dyDescent="0.2">
      <c r="A32" s="8" t="s">
        <v>300</v>
      </c>
      <c r="B32" s="7"/>
      <c r="C32" s="7">
        <v>300</v>
      </c>
      <c r="D32" s="1">
        <f t="shared" si="0"/>
        <v>-11440.049999999997</v>
      </c>
      <c r="E32" s="7" t="s">
        <v>245</v>
      </c>
    </row>
    <row r="33" spans="1:5" ht="21.95" customHeight="1" x14ac:dyDescent="0.2">
      <c r="A33" s="8" t="s">
        <v>300</v>
      </c>
      <c r="B33" s="7">
        <v>2356.59</v>
      </c>
      <c r="C33" s="7"/>
      <c r="D33" s="1">
        <f t="shared" si="0"/>
        <v>-9083.4599999999973</v>
      </c>
      <c r="E33" s="7" t="s">
        <v>305</v>
      </c>
    </row>
    <row r="34" spans="1:5" ht="21.95" customHeight="1" x14ac:dyDescent="0.2">
      <c r="A34" s="8" t="s">
        <v>298</v>
      </c>
      <c r="B34" s="7">
        <v>630.63</v>
      </c>
      <c r="C34" s="7"/>
      <c r="D34" s="1">
        <f t="shared" si="0"/>
        <v>-8452.8299999999981</v>
      </c>
      <c r="E34" s="7" t="s">
        <v>301</v>
      </c>
    </row>
    <row r="35" spans="1:5" ht="21.95" customHeight="1" x14ac:dyDescent="0.2">
      <c r="A35" s="8" t="s">
        <v>297</v>
      </c>
      <c r="B35" s="7">
        <v>18.14</v>
      </c>
      <c r="C35" s="7"/>
      <c r="D35" s="1">
        <f t="shared" si="0"/>
        <v>-8434.6899999999987</v>
      </c>
      <c r="E35" s="7" t="s">
        <v>17</v>
      </c>
    </row>
    <row r="36" spans="1:5" ht="21.95" customHeight="1" x14ac:dyDescent="0.2">
      <c r="A36" s="8" t="s">
        <v>290</v>
      </c>
      <c r="B36" s="7">
        <v>10.65</v>
      </c>
      <c r="C36" s="7"/>
      <c r="D36" s="1">
        <f t="shared" si="0"/>
        <v>-8424.0399999999991</v>
      </c>
      <c r="E36" s="7" t="s">
        <v>292</v>
      </c>
    </row>
    <row r="37" spans="1:5" ht="21.95" customHeight="1" x14ac:dyDescent="0.2">
      <c r="A37" s="8" t="s">
        <v>290</v>
      </c>
      <c r="B37" s="7">
        <v>135.56</v>
      </c>
      <c r="C37" s="7"/>
      <c r="D37" s="1">
        <f t="shared" si="0"/>
        <v>-8288.48</v>
      </c>
      <c r="E37" s="7" t="s">
        <v>29</v>
      </c>
    </row>
    <row r="38" spans="1:5" ht="21.95" customHeight="1" x14ac:dyDescent="0.2">
      <c r="A38" s="8" t="s">
        <v>286</v>
      </c>
      <c r="B38" s="7">
        <v>456.26</v>
      </c>
      <c r="C38" s="7"/>
      <c r="D38" s="1">
        <f t="shared" si="0"/>
        <v>-7832.2199999999993</v>
      </c>
      <c r="E38" s="7" t="s">
        <v>294</v>
      </c>
    </row>
    <row r="39" spans="1:5" ht="21.95" customHeight="1" x14ac:dyDescent="0.2">
      <c r="A39" s="8" t="s">
        <v>278</v>
      </c>
      <c r="B39" s="7"/>
      <c r="C39" s="7">
        <v>15000</v>
      </c>
      <c r="D39" s="1">
        <f t="shared" si="0"/>
        <v>-22832.22</v>
      </c>
      <c r="E39" s="7" t="s">
        <v>164</v>
      </c>
    </row>
    <row r="40" spans="1:5" ht="21.95" customHeight="1" x14ac:dyDescent="0.2">
      <c r="A40" s="8" t="s">
        <v>273</v>
      </c>
      <c r="B40" s="7"/>
      <c r="C40" s="7">
        <v>50</v>
      </c>
      <c r="D40" s="1">
        <f t="shared" si="0"/>
        <v>-22882.22</v>
      </c>
      <c r="E40" s="7" t="s">
        <v>270</v>
      </c>
    </row>
    <row r="41" spans="1:5" ht="21.95" customHeight="1" x14ac:dyDescent="0.2">
      <c r="A41" s="8" t="s">
        <v>258</v>
      </c>
      <c r="B41" s="7">
        <v>186.23</v>
      </c>
      <c r="C41" s="7"/>
      <c r="D41" s="1">
        <f t="shared" si="0"/>
        <v>-22695.99</v>
      </c>
      <c r="E41" s="7" t="s">
        <v>211</v>
      </c>
    </row>
    <row r="42" spans="1:5" ht="21.95" customHeight="1" x14ac:dyDescent="0.2">
      <c r="A42" s="8" t="s">
        <v>275</v>
      </c>
      <c r="B42" s="7"/>
      <c r="C42" s="7">
        <v>186.23</v>
      </c>
      <c r="D42" s="1">
        <f t="shared" si="0"/>
        <v>-22882.22</v>
      </c>
      <c r="E42" s="7" t="s">
        <v>264</v>
      </c>
    </row>
    <row r="43" spans="1:5" ht="21.95" customHeight="1" x14ac:dyDescent="0.2">
      <c r="A43" s="8" t="s">
        <v>251</v>
      </c>
      <c r="B43" s="7">
        <v>63.02</v>
      </c>
      <c r="C43" s="7"/>
      <c r="D43" s="1">
        <f t="shared" si="0"/>
        <v>-22819.200000000001</v>
      </c>
      <c r="E43" s="7" t="s">
        <v>43</v>
      </c>
    </row>
    <row r="44" spans="1:5" ht="21.95" customHeight="1" x14ac:dyDescent="0.2">
      <c r="A44" s="8" t="s">
        <v>246</v>
      </c>
      <c r="B44" s="7"/>
      <c r="C44" s="7">
        <v>683.73</v>
      </c>
      <c r="D44" s="1">
        <f t="shared" si="0"/>
        <v>-23502.93</v>
      </c>
      <c r="E44" s="7" t="s">
        <v>200</v>
      </c>
    </row>
    <row r="45" spans="1:5" ht="21.95" customHeight="1" x14ac:dyDescent="0.2">
      <c r="A45" s="8" t="s">
        <v>246</v>
      </c>
      <c r="B45" s="7"/>
      <c r="C45" s="7">
        <v>562.14</v>
      </c>
      <c r="D45" s="1">
        <f t="shared" si="0"/>
        <v>-24065.07</v>
      </c>
      <c r="E45" s="7" t="s">
        <v>252</v>
      </c>
    </row>
    <row r="46" spans="1:5" ht="21.95" customHeight="1" x14ac:dyDescent="0.2">
      <c r="A46" s="8" t="s">
        <v>261</v>
      </c>
      <c r="B46" s="7">
        <v>107.81</v>
      </c>
      <c r="C46" s="7"/>
      <c r="D46" s="1">
        <f t="shared" si="0"/>
        <v>-23957.26</v>
      </c>
      <c r="E46" s="7" t="s">
        <v>46</v>
      </c>
    </row>
    <row r="47" spans="1:5" ht="21.95" customHeight="1" x14ac:dyDescent="0.2">
      <c r="A47" s="8" t="s">
        <v>235</v>
      </c>
      <c r="B47" s="7"/>
      <c r="C47" s="7">
        <v>17635.62</v>
      </c>
      <c r="D47" s="1">
        <f t="shared" si="0"/>
        <v>-41592.879999999997</v>
      </c>
      <c r="E47" s="7" t="s">
        <v>244</v>
      </c>
    </row>
    <row r="48" spans="1:5" ht="21.95" customHeight="1" x14ac:dyDescent="0.2">
      <c r="A48" s="8" t="s">
        <v>230</v>
      </c>
      <c r="B48" s="7"/>
      <c r="C48" s="7">
        <v>234.6</v>
      </c>
      <c r="D48" s="1">
        <f t="shared" si="0"/>
        <v>-41827.479999999996</v>
      </c>
      <c r="E48" s="7" t="s">
        <v>238</v>
      </c>
    </row>
    <row r="49" spans="1:5" ht="21.95" customHeight="1" x14ac:dyDescent="0.2">
      <c r="A49" s="8" t="s">
        <v>230</v>
      </c>
      <c r="B49" s="7"/>
      <c r="C49" s="7">
        <v>741.16</v>
      </c>
      <c r="D49" s="1">
        <f t="shared" si="0"/>
        <v>-42568.639999999999</v>
      </c>
      <c r="E49" s="7" t="s">
        <v>239</v>
      </c>
    </row>
    <row r="50" spans="1:5" ht="21.95" customHeight="1" x14ac:dyDescent="0.2">
      <c r="A50" s="8" t="s">
        <v>227</v>
      </c>
      <c r="B50" s="7"/>
      <c r="C50" s="7">
        <v>300</v>
      </c>
      <c r="D50" s="1">
        <f t="shared" si="0"/>
        <v>-42868.639999999999</v>
      </c>
      <c r="E50" s="7" t="s">
        <v>245</v>
      </c>
    </row>
    <row r="51" spans="1:5" ht="21.95" customHeight="1" x14ac:dyDescent="0.2">
      <c r="A51" s="8" t="s">
        <v>227</v>
      </c>
      <c r="B51" s="7">
        <v>671.25</v>
      </c>
      <c r="C51" s="7"/>
      <c r="D51" s="1">
        <f t="shared" si="0"/>
        <v>-42197.39</v>
      </c>
      <c r="E51" s="7" t="s">
        <v>250</v>
      </c>
    </row>
    <row r="52" spans="1:5" ht="21.95" customHeight="1" x14ac:dyDescent="0.2">
      <c r="A52" s="8" t="s">
        <v>262</v>
      </c>
      <c r="B52" s="7">
        <v>2521.6999999999998</v>
      </c>
      <c r="C52" s="7"/>
      <c r="D52" s="1">
        <f t="shared" si="0"/>
        <v>-39675.69</v>
      </c>
      <c r="E52" s="7" t="s">
        <v>206</v>
      </c>
    </row>
    <row r="53" spans="1:5" ht="21.95" customHeight="1" x14ac:dyDescent="0.2">
      <c r="A53" s="8" t="s">
        <v>262</v>
      </c>
      <c r="B53" s="7"/>
      <c r="C53" s="7">
        <v>2429.6</v>
      </c>
      <c r="D53" s="1">
        <f t="shared" si="0"/>
        <v>-42105.29</v>
      </c>
      <c r="E53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view="pageBreakPreview" zoomScaleNormal="100" zoomScaleSheetLayoutView="100" workbookViewId="0">
      <selection activeCell="H47" sqref="H4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357</v>
      </c>
      <c r="B3" s="5"/>
      <c r="C3" s="5"/>
      <c r="D3" s="1">
        <v>2082</v>
      </c>
      <c r="E3" s="7"/>
    </row>
    <row r="4" spans="1:5" ht="21.95" customHeight="1" x14ac:dyDescent="0.2">
      <c r="A4" s="8" t="s">
        <v>353</v>
      </c>
      <c r="B4" s="4">
        <v>24.21</v>
      </c>
      <c r="C4" s="7"/>
      <c r="D4" s="1">
        <f t="shared" ref="D4:D50" si="0">D3-C4+B4</f>
        <v>2106.21</v>
      </c>
      <c r="E4" s="7" t="s">
        <v>358</v>
      </c>
    </row>
    <row r="5" spans="1:5" ht="21.95" customHeight="1" x14ac:dyDescent="0.2">
      <c r="A5" s="8" t="s">
        <v>353</v>
      </c>
      <c r="B5" s="4">
        <v>136.08000000000001</v>
      </c>
      <c r="C5" s="7"/>
      <c r="D5" s="1">
        <f t="shared" ref="D5" si="1">D4-C5+B5</f>
        <v>2242.29</v>
      </c>
      <c r="E5" s="7" t="s">
        <v>29</v>
      </c>
    </row>
    <row r="6" spans="1:5" ht="21.95" customHeight="1" x14ac:dyDescent="0.2">
      <c r="A6" s="8" t="s">
        <v>345</v>
      </c>
      <c r="B6" s="7">
        <v>38000</v>
      </c>
      <c r="C6" s="7"/>
      <c r="D6" s="1">
        <f t="shared" si="0"/>
        <v>40242.29</v>
      </c>
      <c r="E6" s="7" t="s">
        <v>164</v>
      </c>
    </row>
    <row r="7" spans="1:5" ht="21.95" customHeight="1" x14ac:dyDescent="0.2">
      <c r="A7" s="8" t="s">
        <v>342</v>
      </c>
      <c r="B7" s="7">
        <v>10000</v>
      </c>
      <c r="C7" s="7"/>
      <c r="D7" s="1">
        <f t="shared" si="0"/>
        <v>50242.29</v>
      </c>
      <c r="E7" s="7" t="s">
        <v>274</v>
      </c>
    </row>
    <row r="8" spans="1:5" ht="21.95" customHeight="1" x14ac:dyDescent="0.2">
      <c r="A8" s="8" t="s">
        <v>342</v>
      </c>
      <c r="B8" s="4"/>
      <c r="C8" s="7">
        <v>10000</v>
      </c>
      <c r="D8" s="1">
        <f t="shared" si="0"/>
        <v>40242.29</v>
      </c>
      <c r="E8" s="7" t="s">
        <v>164</v>
      </c>
    </row>
    <row r="9" spans="1:5" ht="21.95" customHeight="1" x14ac:dyDescent="0.2">
      <c r="A9" s="8" t="s">
        <v>336</v>
      </c>
      <c r="B9" s="7">
        <v>183.86</v>
      </c>
      <c r="C9" s="7"/>
      <c r="D9" s="1">
        <f t="shared" si="0"/>
        <v>40426.15</v>
      </c>
      <c r="E9" s="7" t="s">
        <v>211</v>
      </c>
    </row>
    <row r="10" spans="1:5" ht="21.95" customHeight="1" x14ac:dyDescent="0.2">
      <c r="A10" s="8" t="s">
        <v>336</v>
      </c>
      <c r="B10" s="4">
        <v>1848.96</v>
      </c>
      <c r="C10" s="7"/>
      <c r="D10" s="1">
        <f t="shared" si="0"/>
        <v>42275.11</v>
      </c>
      <c r="E10" s="7" t="s">
        <v>122</v>
      </c>
    </row>
    <row r="11" spans="1:5" ht="21.95" customHeight="1" x14ac:dyDescent="0.2">
      <c r="A11" s="8" t="s">
        <v>336</v>
      </c>
      <c r="B11" s="7">
        <v>479.8</v>
      </c>
      <c r="C11" s="7"/>
      <c r="D11" s="1">
        <f t="shared" si="0"/>
        <v>42754.91</v>
      </c>
      <c r="E11" s="7" t="s">
        <v>102</v>
      </c>
    </row>
    <row r="12" spans="1:5" ht="21.95" customHeight="1" x14ac:dyDescent="0.2">
      <c r="A12" s="8" t="s">
        <v>333</v>
      </c>
      <c r="B12" s="7">
        <v>1258.1300000000001</v>
      </c>
      <c r="C12" s="7"/>
      <c r="D12" s="1">
        <f t="shared" si="0"/>
        <v>44013.04</v>
      </c>
      <c r="E12" s="7" t="s">
        <v>338</v>
      </c>
    </row>
    <row r="13" spans="1:5" ht="21.95" customHeight="1" x14ac:dyDescent="0.2">
      <c r="A13" s="8" t="s">
        <v>333</v>
      </c>
      <c r="B13" s="7"/>
      <c r="C13" s="4">
        <v>380</v>
      </c>
      <c r="D13" s="1">
        <f t="shared" si="0"/>
        <v>43633.04</v>
      </c>
      <c r="E13" s="7" t="s">
        <v>130</v>
      </c>
    </row>
    <row r="14" spans="1:5" ht="21.95" customHeight="1" x14ac:dyDescent="0.2">
      <c r="A14" s="8" t="s">
        <v>333</v>
      </c>
      <c r="B14" s="7"/>
      <c r="C14" s="7">
        <v>1683</v>
      </c>
      <c r="D14" s="1">
        <f t="shared" si="0"/>
        <v>41950.04</v>
      </c>
      <c r="E14" s="7" t="s">
        <v>339</v>
      </c>
    </row>
    <row r="15" spans="1:5" ht="21.95" customHeight="1" x14ac:dyDescent="0.2">
      <c r="A15" s="8" t="s">
        <v>330</v>
      </c>
      <c r="B15" s="7"/>
      <c r="C15" s="7">
        <v>2340.87</v>
      </c>
      <c r="D15" s="1">
        <f t="shared" si="0"/>
        <v>39609.17</v>
      </c>
      <c r="E15" s="7" t="s">
        <v>334</v>
      </c>
    </row>
    <row r="16" spans="1:5" ht="21.95" customHeight="1" x14ac:dyDescent="0.2">
      <c r="A16" s="8" t="s">
        <v>330</v>
      </c>
      <c r="B16" s="7">
        <v>826.15</v>
      </c>
      <c r="C16" s="7"/>
      <c r="D16" s="1">
        <f t="shared" si="0"/>
        <v>40435.32</v>
      </c>
      <c r="E16" s="7" t="s">
        <v>351</v>
      </c>
    </row>
    <row r="17" spans="1:5" ht="21.95" customHeight="1" x14ac:dyDescent="0.2">
      <c r="A17" s="8" t="s">
        <v>330</v>
      </c>
      <c r="B17" s="7"/>
      <c r="C17" s="7">
        <v>826.15</v>
      </c>
      <c r="D17" s="1">
        <f t="shared" si="0"/>
        <v>39609.17</v>
      </c>
      <c r="E17" s="7" t="s">
        <v>352</v>
      </c>
    </row>
    <row r="18" spans="1:5" ht="21.95" customHeight="1" x14ac:dyDescent="0.2">
      <c r="A18" s="8" t="s">
        <v>328</v>
      </c>
      <c r="B18" s="7"/>
      <c r="C18" s="7">
        <v>50</v>
      </c>
      <c r="D18" s="1">
        <f t="shared" si="0"/>
        <v>39559.17</v>
      </c>
      <c r="E18" s="7" t="s">
        <v>332</v>
      </c>
    </row>
    <row r="19" spans="1:5" ht="21.95" customHeight="1" x14ac:dyDescent="0.2">
      <c r="A19" s="8" t="s">
        <v>325</v>
      </c>
      <c r="B19" s="7"/>
      <c r="C19" s="7">
        <v>562.14</v>
      </c>
      <c r="D19" s="1">
        <f t="shared" si="0"/>
        <v>38997.03</v>
      </c>
      <c r="E19" s="7" t="s">
        <v>252</v>
      </c>
    </row>
    <row r="20" spans="1:5" ht="21.95" customHeight="1" x14ac:dyDescent="0.2">
      <c r="A20" s="8" t="s">
        <v>325</v>
      </c>
      <c r="B20" s="7">
        <v>372</v>
      </c>
      <c r="C20" s="7"/>
      <c r="D20" s="1">
        <f t="shared" si="0"/>
        <v>39369.03</v>
      </c>
      <c r="E20" s="7" t="s">
        <v>335</v>
      </c>
    </row>
    <row r="21" spans="1:5" ht="21.95" customHeight="1" x14ac:dyDescent="0.2">
      <c r="A21" s="8" t="s">
        <v>320</v>
      </c>
      <c r="B21" s="7"/>
      <c r="C21" s="7">
        <v>6000</v>
      </c>
      <c r="D21" s="1">
        <f t="shared" si="0"/>
        <v>33369.03</v>
      </c>
      <c r="E21" s="7" t="s">
        <v>164</v>
      </c>
    </row>
    <row r="22" spans="1:5" ht="21.95" customHeight="1" x14ac:dyDescent="0.2">
      <c r="A22" s="8" t="s">
        <v>306</v>
      </c>
      <c r="B22" s="7">
        <v>84.96</v>
      </c>
      <c r="C22" s="7"/>
      <c r="D22" s="1">
        <f t="shared" si="0"/>
        <v>33453.99</v>
      </c>
      <c r="E22" s="7" t="s">
        <v>17</v>
      </c>
    </row>
    <row r="23" spans="1:5" ht="21.95" customHeight="1" x14ac:dyDescent="0.2">
      <c r="A23" s="8" t="s">
        <v>306</v>
      </c>
      <c r="B23" s="7"/>
      <c r="C23" s="7">
        <v>11597</v>
      </c>
      <c r="D23" s="1">
        <f t="shared" si="0"/>
        <v>21856.989999999998</v>
      </c>
      <c r="E23" s="7" t="s">
        <v>312</v>
      </c>
    </row>
    <row r="24" spans="1:5" ht="21.95" customHeight="1" x14ac:dyDescent="0.2">
      <c r="A24" s="8" t="s">
        <v>303</v>
      </c>
      <c r="B24" s="7"/>
      <c r="C24" s="7">
        <v>439.77</v>
      </c>
      <c r="D24" s="1">
        <f t="shared" si="0"/>
        <v>21417.219999999998</v>
      </c>
      <c r="E24" s="7" t="s">
        <v>309</v>
      </c>
    </row>
    <row r="25" spans="1:5" ht="21.95" customHeight="1" x14ac:dyDescent="0.2">
      <c r="A25" s="8" t="s">
        <v>303</v>
      </c>
      <c r="B25" s="7"/>
      <c r="C25" s="7">
        <v>15000</v>
      </c>
      <c r="D25" s="1">
        <f t="shared" si="0"/>
        <v>6417.2199999999975</v>
      </c>
      <c r="E25" s="7" t="s">
        <v>164</v>
      </c>
    </row>
    <row r="26" spans="1:5" ht="21.95" customHeight="1" x14ac:dyDescent="0.2">
      <c r="A26" s="8" t="s">
        <v>303</v>
      </c>
      <c r="B26" s="7"/>
      <c r="C26" s="7">
        <v>8000</v>
      </c>
      <c r="D26" s="1">
        <f t="shared" si="0"/>
        <v>-1582.7800000000025</v>
      </c>
      <c r="E26" s="7" t="s">
        <v>164</v>
      </c>
    </row>
    <row r="27" spans="1:5" ht="21.95" customHeight="1" x14ac:dyDescent="0.2">
      <c r="A27" s="8" t="s">
        <v>316</v>
      </c>
      <c r="B27" s="7"/>
      <c r="C27" s="7">
        <v>2225</v>
      </c>
      <c r="D27" s="1">
        <f t="shared" si="0"/>
        <v>-3807.7800000000025</v>
      </c>
      <c r="E27" s="7" t="s">
        <v>311</v>
      </c>
    </row>
    <row r="28" spans="1:5" ht="21.95" customHeight="1" x14ac:dyDescent="0.2">
      <c r="A28" s="8" t="s">
        <v>316</v>
      </c>
      <c r="B28" s="7">
        <v>932.83</v>
      </c>
      <c r="C28" s="7"/>
      <c r="D28" s="1">
        <f t="shared" si="0"/>
        <v>-2874.9500000000025</v>
      </c>
      <c r="E28" s="7" t="s">
        <v>356</v>
      </c>
    </row>
    <row r="29" spans="1:5" ht="21.95" customHeight="1" x14ac:dyDescent="0.2">
      <c r="A29" s="8" t="s">
        <v>300</v>
      </c>
      <c r="B29" s="7"/>
      <c r="C29" s="7">
        <v>300</v>
      </c>
      <c r="D29" s="1">
        <f t="shared" si="0"/>
        <v>-3174.9500000000025</v>
      </c>
      <c r="E29" s="7" t="s">
        <v>245</v>
      </c>
    </row>
    <row r="30" spans="1:5" ht="21.95" customHeight="1" x14ac:dyDescent="0.2">
      <c r="A30" s="8" t="s">
        <v>300</v>
      </c>
      <c r="B30" s="7">
        <v>2356.59</v>
      </c>
      <c r="C30" s="7"/>
      <c r="D30" s="1">
        <f t="shared" si="0"/>
        <v>-818.3600000000024</v>
      </c>
      <c r="E30" s="7" t="s">
        <v>305</v>
      </c>
    </row>
    <row r="31" spans="1:5" ht="21.95" customHeight="1" x14ac:dyDescent="0.2">
      <c r="A31" s="8" t="s">
        <v>298</v>
      </c>
      <c r="B31" s="7">
        <v>630.63</v>
      </c>
      <c r="C31" s="7"/>
      <c r="D31" s="1">
        <f t="shared" si="0"/>
        <v>-187.73000000000241</v>
      </c>
      <c r="E31" s="7" t="s">
        <v>301</v>
      </c>
    </row>
    <row r="32" spans="1:5" ht="21.95" customHeight="1" x14ac:dyDescent="0.2">
      <c r="A32" s="8" t="s">
        <v>297</v>
      </c>
      <c r="B32" s="7">
        <v>18.14</v>
      </c>
      <c r="C32" s="7"/>
      <c r="D32" s="1">
        <f t="shared" si="0"/>
        <v>-169.59000000000242</v>
      </c>
      <c r="E32" s="7" t="s">
        <v>17</v>
      </c>
    </row>
    <row r="33" spans="1:5" ht="21.95" customHeight="1" x14ac:dyDescent="0.2">
      <c r="A33" s="8" t="s">
        <v>290</v>
      </c>
      <c r="B33" s="7">
        <v>10.65</v>
      </c>
      <c r="C33" s="7"/>
      <c r="D33" s="1">
        <f t="shared" si="0"/>
        <v>-158.94000000000241</v>
      </c>
      <c r="E33" s="7" t="s">
        <v>292</v>
      </c>
    </row>
    <row r="34" spans="1:5" ht="21.95" customHeight="1" x14ac:dyDescent="0.2">
      <c r="A34" s="8" t="s">
        <v>290</v>
      </c>
      <c r="B34" s="7">
        <v>135.56</v>
      </c>
      <c r="C34" s="7"/>
      <c r="D34" s="1">
        <f t="shared" si="0"/>
        <v>-23.380000000002411</v>
      </c>
      <c r="E34" s="7" t="s">
        <v>29</v>
      </c>
    </row>
    <row r="35" spans="1:5" ht="21.95" customHeight="1" x14ac:dyDescent="0.2">
      <c r="A35" s="8" t="s">
        <v>286</v>
      </c>
      <c r="B35" s="7">
        <v>456.26</v>
      </c>
      <c r="C35" s="7"/>
      <c r="D35" s="1">
        <f t="shared" si="0"/>
        <v>432.87999999999761</v>
      </c>
      <c r="E35" s="7" t="s">
        <v>294</v>
      </c>
    </row>
    <row r="36" spans="1:5" ht="21.95" customHeight="1" x14ac:dyDescent="0.2">
      <c r="A36" s="8" t="s">
        <v>278</v>
      </c>
      <c r="B36" s="7"/>
      <c r="C36" s="7">
        <v>15000</v>
      </c>
      <c r="D36" s="1">
        <f t="shared" si="0"/>
        <v>-14567.120000000003</v>
      </c>
      <c r="E36" s="7" t="s">
        <v>164</v>
      </c>
    </row>
    <row r="37" spans="1:5" ht="21.95" customHeight="1" x14ac:dyDescent="0.2">
      <c r="A37" s="8" t="s">
        <v>273</v>
      </c>
      <c r="B37" s="7"/>
      <c r="C37" s="7">
        <v>50</v>
      </c>
      <c r="D37" s="1">
        <f t="shared" si="0"/>
        <v>-14617.120000000003</v>
      </c>
      <c r="E37" s="7" t="s">
        <v>270</v>
      </c>
    </row>
    <row r="38" spans="1:5" ht="21.95" customHeight="1" x14ac:dyDescent="0.2">
      <c r="A38" s="8" t="s">
        <v>258</v>
      </c>
      <c r="B38" s="7">
        <v>186.23</v>
      </c>
      <c r="C38" s="7"/>
      <c r="D38" s="1">
        <f t="shared" si="0"/>
        <v>-14430.890000000003</v>
      </c>
      <c r="E38" s="7" t="s">
        <v>211</v>
      </c>
    </row>
    <row r="39" spans="1:5" ht="21.95" customHeight="1" x14ac:dyDescent="0.2">
      <c r="A39" s="8" t="s">
        <v>275</v>
      </c>
      <c r="B39" s="7"/>
      <c r="C39" s="7">
        <v>186.23</v>
      </c>
      <c r="D39" s="1">
        <f t="shared" si="0"/>
        <v>-14617.120000000003</v>
      </c>
      <c r="E39" s="7" t="s">
        <v>264</v>
      </c>
    </row>
    <row r="40" spans="1:5" ht="21.95" customHeight="1" x14ac:dyDescent="0.2">
      <c r="A40" s="8" t="s">
        <v>251</v>
      </c>
      <c r="B40" s="7">
        <v>63.02</v>
      </c>
      <c r="C40" s="7"/>
      <c r="D40" s="1">
        <f t="shared" si="0"/>
        <v>-14554.100000000002</v>
      </c>
      <c r="E40" s="7" t="s">
        <v>43</v>
      </c>
    </row>
    <row r="41" spans="1:5" ht="21.95" customHeight="1" x14ac:dyDescent="0.2">
      <c r="A41" s="8" t="s">
        <v>246</v>
      </c>
      <c r="B41" s="7"/>
      <c r="C41" s="7">
        <v>683.73</v>
      </c>
      <c r="D41" s="1">
        <f t="shared" si="0"/>
        <v>-15237.830000000002</v>
      </c>
      <c r="E41" s="7" t="s">
        <v>200</v>
      </c>
    </row>
    <row r="42" spans="1:5" ht="21.95" customHeight="1" x14ac:dyDescent="0.2">
      <c r="A42" s="8" t="s">
        <v>246</v>
      </c>
      <c r="B42" s="7"/>
      <c r="C42" s="7">
        <v>562.14</v>
      </c>
      <c r="D42" s="1">
        <f t="shared" si="0"/>
        <v>-15799.970000000001</v>
      </c>
      <c r="E42" s="7" t="s">
        <v>252</v>
      </c>
    </row>
    <row r="43" spans="1:5" ht="21.95" customHeight="1" x14ac:dyDescent="0.2">
      <c r="A43" s="8" t="s">
        <v>261</v>
      </c>
      <c r="B43" s="7">
        <v>107.81</v>
      </c>
      <c r="C43" s="7"/>
      <c r="D43" s="1">
        <f t="shared" si="0"/>
        <v>-15692.160000000002</v>
      </c>
      <c r="E43" s="7" t="s">
        <v>46</v>
      </c>
    </row>
    <row r="44" spans="1:5" ht="21.95" customHeight="1" x14ac:dyDescent="0.2">
      <c r="A44" s="8" t="s">
        <v>235</v>
      </c>
      <c r="B44" s="7"/>
      <c r="C44" s="7">
        <v>17635.62</v>
      </c>
      <c r="D44" s="1">
        <f t="shared" si="0"/>
        <v>-33327.78</v>
      </c>
      <c r="E44" s="7" t="s">
        <v>244</v>
      </c>
    </row>
    <row r="45" spans="1:5" ht="21.95" customHeight="1" x14ac:dyDescent="0.2">
      <c r="A45" s="8" t="s">
        <v>230</v>
      </c>
      <c r="B45" s="7"/>
      <c r="C45" s="7">
        <v>234.6</v>
      </c>
      <c r="D45" s="1">
        <f t="shared" si="0"/>
        <v>-33562.379999999997</v>
      </c>
      <c r="E45" s="7" t="s">
        <v>238</v>
      </c>
    </row>
    <row r="46" spans="1:5" ht="21.95" customHeight="1" x14ac:dyDescent="0.2">
      <c r="A46" s="8" t="s">
        <v>230</v>
      </c>
      <c r="B46" s="7"/>
      <c r="C46" s="7">
        <v>741.16</v>
      </c>
      <c r="D46" s="1">
        <f t="shared" si="0"/>
        <v>-34303.54</v>
      </c>
      <c r="E46" s="7" t="s">
        <v>239</v>
      </c>
    </row>
    <row r="47" spans="1:5" ht="21.95" customHeight="1" x14ac:dyDescent="0.2">
      <c r="A47" s="8" t="s">
        <v>227</v>
      </c>
      <c r="B47" s="7"/>
      <c r="C47" s="7">
        <v>300</v>
      </c>
      <c r="D47" s="1">
        <f t="shared" si="0"/>
        <v>-34603.54</v>
      </c>
      <c r="E47" s="7" t="s">
        <v>245</v>
      </c>
    </row>
    <row r="48" spans="1:5" ht="21.95" customHeight="1" x14ac:dyDescent="0.2">
      <c r="A48" s="8" t="s">
        <v>227</v>
      </c>
      <c r="B48" s="7">
        <v>671.25</v>
      </c>
      <c r="C48" s="7"/>
      <c r="D48" s="1">
        <f t="shared" si="0"/>
        <v>-33932.29</v>
      </c>
      <c r="E48" s="7" t="s">
        <v>250</v>
      </c>
    </row>
    <row r="49" spans="1:5" ht="21.95" customHeight="1" x14ac:dyDescent="0.2">
      <c r="A49" s="8" t="s">
        <v>262</v>
      </c>
      <c r="B49" s="7">
        <v>2521.6999999999998</v>
      </c>
      <c r="C49" s="7"/>
      <c r="D49" s="1">
        <f t="shared" si="0"/>
        <v>-31410.59</v>
      </c>
      <c r="E49" s="7" t="s">
        <v>206</v>
      </c>
    </row>
    <row r="50" spans="1:5" ht="21.95" customHeight="1" x14ac:dyDescent="0.2">
      <c r="A50" s="8" t="s">
        <v>262</v>
      </c>
      <c r="B50" s="7"/>
      <c r="C50" s="7">
        <v>2429.6</v>
      </c>
      <c r="D50" s="1">
        <f t="shared" si="0"/>
        <v>-33840.19</v>
      </c>
      <c r="E50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BreakPreview" zoomScaleNormal="100" zoomScaleSheetLayoutView="100" workbookViewId="0">
      <selection activeCell="E55" sqref="E5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359</v>
      </c>
      <c r="B3" s="5"/>
      <c r="C3" s="5"/>
      <c r="D3" s="1">
        <v>2081.5100000000002</v>
      </c>
      <c r="E3" s="7"/>
    </row>
    <row r="4" spans="1:5" ht="21.95" customHeight="1" x14ac:dyDescent="0.2">
      <c r="A4" s="8" t="s">
        <v>357</v>
      </c>
      <c r="B4" s="4">
        <v>10.65</v>
      </c>
      <c r="C4" s="7"/>
      <c r="D4" s="1">
        <f t="shared" ref="D4:D46" si="0">D3-C4+B4</f>
        <v>2092.1600000000003</v>
      </c>
      <c r="E4" s="7" t="s">
        <v>292</v>
      </c>
    </row>
    <row r="5" spans="1:5" ht="21.95" customHeight="1" x14ac:dyDescent="0.2">
      <c r="A5" s="8" t="s">
        <v>357</v>
      </c>
      <c r="B5" s="7"/>
      <c r="C5" s="7">
        <v>10.16</v>
      </c>
      <c r="D5" s="1">
        <f t="shared" si="0"/>
        <v>2082.0000000000005</v>
      </c>
      <c r="E5" s="7" t="s">
        <v>216</v>
      </c>
    </row>
    <row r="6" spans="1:5" ht="21.95" customHeight="1" x14ac:dyDescent="0.2">
      <c r="A6" s="8" t="s">
        <v>353</v>
      </c>
      <c r="B6" s="7">
        <v>183.86</v>
      </c>
      <c r="C6" s="7"/>
      <c r="D6" s="1">
        <f t="shared" si="0"/>
        <v>2265.8600000000006</v>
      </c>
      <c r="E6" s="7" t="s">
        <v>211</v>
      </c>
    </row>
    <row r="7" spans="1:5" ht="21.95" customHeight="1" x14ac:dyDescent="0.2">
      <c r="A7" s="8" t="s">
        <v>353</v>
      </c>
      <c r="B7" s="7"/>
      <c r="C7" s="4">
        <v>380</v>
      </c>
      <c r="D7" s="1">
        <f t="shared" si="0"/>
        <v>1885.8600000000006</v>
      </c>
      <c r="E7" s="7" t="s">
        <v>130</v>
      </c>
    </row>
    <row r="8" spans="1:5" ht="21.95" customHeight="1" x14ac:dyDescent="0.2">
      <c r="A8" s="8" t="s">
        <v>353</v>
      </c>
      <c r="B8" s="7"/>
      <c r="C8" s="7">
        <v>1683</v>
      </c>
      <c r="D8" s="1">
        <f t="shared" si="0"/>
        <v>202.86000000000058</v>
      </c>
      <c r="E8" s="7" t="s">
        <v>339</v>
      </c>
    </row>
    <row r="9" spans="1:5" ht="21.95" customHeight="1" x14ac:dyDescent="0.2">
      <c r="A9" s="8" t="s">
        <v>353</v>
      </c>
      <c r="B9" s="4">
        <v>136.66999999999999</v>
      </c>
      <c r="C9" s="7"/>
      <c r="D9" s="1">
        <f t="shared" si="0"/>
        <v>339.53000000000054</v>
      </c>
      <c r="E9" s="7" t="s">
        <v>29</v>
      </c>
    </row>
    <row r="10" spans="1:5" ht="21.95" customHeight="1" x14ac:dyDescent="0.2">
      <c r="A10" s="8" t="s">
        <v>342</v>
      </c>
      <c r="B10" s="4"/>
      <c r="C10" s="7">
        <v>10000</v>
      </c>
      <c r="D10" s="1">
        <f t="shared" si="0"/>
        <v>-9660.4699999999993</v>
      </c>
      <c r="E10" s="7" t="s">
        <v>164</v>
      </c>
    </row>
    <row r="11" spans="1:5" ht="21.95" customHeight="1" x14ac:dyDescent="0.2">
      <c r="A11" s="8" t="s">
        <v>336</v>
      </c>
      <c r="B11" s="4">
        <v>1848.96</v>
      </c>
      <c r="C11" s="7"/>
      <c r="D11" s="1">
        <f t="shared" si="0"/>
        <v>-7811.5099999999993</v>
      </c>
      <c r="E11" s="7" t="s">
        <v>122</v>
      </c>
    </row>
    <row r="12" spans="1:5" ht="21.95" customHeight="1" x14ac:dyDescent="0.2">
      <c r="A12" s="8" t="s">
        <v>336</v>
      </c>
      <c r="B12" s="7">
        <v>479.8</v>
      </c>
      <c r="C12" s="7"/>
      <c r="D12" s="1">
        <f t="shared" si="0"/>
        <v>-7331.7099999999991</v>
      </c>
      <c r="E12" s="7" t="s">
        <v>102</v>
      </c>
    </row>
    <row r="13" spans="1:5" ht="21.95" customHeight="1" x14ac:dyDescent="0.2">
      <c r="A13" s="8" t="s">
        <v>333</v>
      </c>
      <c r="B13" s="7">
        <v>1258.1300000000001</v>
      </c>
      <c r="C13" s="7"/>
      <c r="D13" s="1">
        <f t="shared" si="0"/>
        <v>-6073.579999999999</v>
      </c>
      <c r="E13" s="7" t="s">
        <v>338</v>
      </c>
    </row>
    <row r="14" spans="1:5" ht="21.95" customHeight="1" x14ac:dyDescent="0.2">
      <c r="A14" s="8" t="s">
        <v>330</v>
      </c>
      <c r="B14" s="7"/>
      <c r="C14" s="7">
        <v>2340.87</v>
      </c>
      <c r="D14" s="1">
        <f t="shared" si="0"/>
        <v>-8414.4499999999989</v>
      </c>
      <c r="E14" s="7" t="s">
        <v>334</v>
      </c>
    </row>
    <row r="15" spans="1:5" ht="21.95" customHeight="1" x14ac:dyDescent="0.2">
      <c r="A15" s="8" t="s">
        <v>330</v>
      </c>
      <c r="B15" s="7">
        <v>826.15</v>
      </c>
      <c r="C15" s="7"/>
      <c r="D15" s="1">
        <f t="shared" si="0"/>
        <v>-7588.2999999999993</v>
      </c>
      <c r="E15" s="7" t="s">
        <v>351</v>
      </c>
    </row>
    <row r="16" spans="1:5" ht="21.95" customHeight="1" x14ac:dyDescent="0.2">
      <c r="A16" s="8" t="s">
        <v>330</v>
      </c>
      <c r="B16" s="7"/>
      <c r="C16" s="7">
        <v>826.15</v>
      </c>
      <c r="D16" s="1">
        <f t="shared" si="0"/>
        <v>-8414.4499999999989</v>
      </c>
      <c r="E16" s="7" t="s">
        <v>352</v>
      </c>
    </row>
    <row r="17" spans="1:5" ht="21.95" customHeight="1" x14ac:dyDescent="0.2">
      <c r="A17" s="8" t="s">
        <v>328</v>
      </c>
      <c r="B17" s="7"/>
      <c r="C17" s="7">
        <v>50</v>
      </c>
      <c r="D17" s="1">
        <f t="shared" si="0"/>
        <v>-8464.4499999999989</v>
      </c>
      <c r="E17" s="7" t="s">
        <v>332</v>
      </c>
    </row>
    <row r="18" spans="1:5" ht="21.95" customHeight="1" x14ac:dyDescent="0.2">
      <c r="A18" s="8" t="s">
        <v>325</v>
      </c>
      <c r="B18" s="7"/>
      <c r="C18" s="7">
        <v>562.14</v>
      </c>
      <c r="D18" s="1">
        <f t="shared" si="0"/>
        <v>-9026.5899999999983</v>
      </c>
      <c r="E18" s="7" t="s">
        <v>252</v>
      </c>
    </row>
    <row r="19" spans="1:5" ht="21.95" customHeight="1" x14ac:dyDescent="0.2">
      <c r="A19" s="8" t="s">
        <v>325</v>
      </c>
      <c r="B19" s="7">
        <v>372</v>
      </c>
      <c r="C19" s="7"/>
      <c r="D19" s="1">
        <f t="shared" si="0"/>
        <v>-8654.5899999999983</v>
      </c>
      <c r="E19" s="7" t="s">
        <v>335</v>
      </c>
    </row>
    <row r="20" spans="1:5" ht="21.95" customHeight="1" x14ac:dyDescent="0.2">
      <c r="A20" s="8" t="s">
        <v>320</v>
      </c>
      <c r="B20" s="7"/>
      <c r="C20" s="7">
        <v>6000</v>
      </c>
      <c r="D20" s="1">
        <f t="shared" si="0"/>
        <v>-14654.589999999998</v>
      </c>
      <c r="E20" s="7" t="s">
        <v>164</v>
      </c>
    </row>
    <row r="21" spans="1:5" ht="21.95" customHeight="1" x14ac:dyDescent="0.2">
      <c r="A21" s="8" t="s">
        <v>306</v>
      </c>
      <c r="B21" s="7">
        <v>84.96</v>
      </c>
      <c r="C21" s="7"/>
      <c r="D21" s="1">
        <f t="shared" si="0"/>
        <v>-14569.63</v>
      </c>
      <c r="E21" s="7" t="s">
        <v>17</v>
      </c>
    </row>
    <row r="22" spans="1:5" ht="21.95" customHeight="1" x14ac:dyDescent="0.2">
      <c r="A22" s="8" t="s">
        <v>306</v>
      </c>
      <c r="B22" s="7"/>
      <c r="C22" s="7">
        <v>11597</v>
      </c>
      <c r="D22" s="1">
        <f t="shared" si="0"/>
        <v>-26166.629999999997</v>
      </c>
      <c r="E22" s="7" t="s">
        <v>312</v>
      </c>
    </row>
    <row r="23" spans="1:5" ht="21.95" customHeight="1" x14ac:dyDescent="0.2">
      <c r="A23" s="8" t="s">
        <v>303</v>
      </c>
      <c r="B23" s="7"/>
      <c r="C23" s="7">
        <v>439.77</v>
      </c>
      <c r="D23" s="1">
        <f t="shared" si="0"/>
        <v>-26606.399999999998</v>
      </c>
      <c r="E23" s="7" t="s">
        <v>309</v>
      </c>
    </row>
    <row r="24" spans="1:5" ht="21.95" customHeight="1" x14ac:dyDescent="0.2">
      <c r="A24" s="8" t="s">
        <v>316</v>
      </c>
      <c r="B24" s="7"/>
      <c r="C24" s="7">
        <v>2225</v>
      </c>
      <c r="D24" s="1">
        <f t="shared" si="0"/>
        <v>-28831.399999999998</v>
      </c>
      <c r="E24" s="7" t="s">
        <v>311</v>
      </c>
    </row>
    <row r="25" spans="1:5" ht="21.95" customHeight="1" x14ac:dyDescent="0.2">
      <c r="A25" s="8" t="s">
        <v>316</v>
      </c>
      <c r="B25" s="7">
        <v>932.83</v>
      </c>
      <c r="C25" s="7"/>
      <c r="D25" s="1">
        <f t="shared" si="0"/>
        <v>-27898.569999999996</v>
      </c>
      <c r="E25" s="7" t="s">
        <v>356</v>
      </c>
    </row>
    <row r="26" spans="1:5" ht="21.95" customHeight="1" x14ac:dyDescent="0.2">
      <c r="A26" s="8" t="s">
        <v>300</v>
      </c>
      <c r="B26" s="7"/>
      <c r="C26" s="7">
        <v>300</v>
      </c>
      <c r="D26" s="1">
        <f t="shared" si="0"/>
        <v>-28198.569999999996</v>
      </c>
      <c r="E26" s="7" t="s">
        <v>245</v>
      </c>
    </row>
    <row r="27" spans="1:5" ht="21.95" customHeight="1" x14ac:dyDescent="0.2">
      <c r="A27" s="8" t="s">
        <v>300</v>
      </c>
      <c r="B27" s="7">
        <v>2356.59</v>
      </c>
      <c r="C27" s="7"/>
      <c r="D27" s="1">
        <f t="shared" si="0"/>
        <v>-25841.979999999996</v>
      </c>
      <c r="E27" s="7" t="s">
        <v>305</v>
      </c>
    </row>
    <row r="28" spans="1:5" ht="21.95" customHeight="1" x14ac:dyDescent="0.2">
      <c r="A28" s="8" t="s">
        <v>298</v>
      </c>
      <c r="B28" s="7">
        <v>630.63</v>
      </c>
      <c r="C28" s="7"/>
      <c r="D28" s="1">
        <f t="shared" si="0"/>
        <v>-25211.349999999995</v>
      </c>
      <c r="E28" s="7" t="s">
        <v>301</v>
      </c>
    </row>
    <row r="29" spans="1:5" ht="21.95" customHeight="1" x14ac:dyDescent="0.2">
      <c r="A29" s="8" t="s">
        <v>297</v>
      </c>
      <c r="B29" s="7">
        <v>18.14</v>
      </c>
      <c r="C29" s="7"/>
      <c r="D29" s="1">
        <f t="shared" si="0"/>
        <v>-25193.209999999995</v>
      </c>
      <c r="E29" s="7" t="s">
        <v>17</v>
      </c>
    </row>
    <row r="30" spans="1:5" ht="21.95" customHeight="1" x14ac:dyDescent="0.2">
      <c r="A30" s="8" t="s">
        <v>290</v>
      </c>
      <c r="B30" s="7">
        <v>10.65</v>
      </c>
      <c r="C30" s="7"/>
      <c r="D30" s="1">
        <f t="shared" si="0"/>
        <v>-25182.559999999994</v>
      </c>
      <c r="E30" s="7" t="s">
        <v>292</v>
      </c>
    </row>
    <row r="31" spans="1:5" ht="21.95" customHeight="1" x14ac:dyDescent="0.2">
      <c r="A31" s="8" t="s">
        <v>290</v>
      </c>
      <c r="B31" s="7">
        <v>135.56</v>
      </c>
      <c r="C31" s="7"/>
      <c r="D31" s="1">
        <f t="shared" si="0"/>
        <v>-25046.999999999993</v>
      </c>
      <c r="E31" s="7" t="s">
        <v>29</v>
      </c>
    </row>
    <row r="32" spans="1:5" ht="21.95" customHeight="1" x14ac:dyDescent="0.2">
      <c r="A32" s="8" t="s">
        <v>286</v>
      </c>
      <c r="B32" s="7">
        <v>456.26</v>
      </c>
      <c r="C32" s="7"/>
      <c r="D32" s="1">
        <f t="shared" si="0"/>
        <v>-24590.739999999994</v>
      </c>
      <c r="E32" s="7" t="s">
        <v>294</v>
      </c>
    </row>
    <row r="33" spans="1:5" ht="21.95" customHeight="1" x14ac:dyDescent="0.2">
      <c r="A33" s="8" t="s">
        <v>273</v>
      </c>
      <c r="B33" s="7"/>
      <c r="C33" s="7">
        <v>50</v>
      </c>
      <c r="D33" s="1">
        <f t="shared" si="0"/>
        <v>-24640.739999999994</v>
      </c>
      <c r="E33" s="7" t="s">
        <v>270</v>
      </c>
    </row>
    <row r="34" spans="1:5" ht="21.95" customHeight="1" x14ac:dyDescent="0.2">
      <c r="A34" s="8" t="s">
        <v>258</v>
      </c>
      <c r="B34" s="7">
        <v>186.23</v>
      </c>
      <c r="C34" s="7"/>
      <c r="D34" s="1">
        <f t="shared" si="0"/>
        <v>-24454.509999999995</v>
      </c>
      <c r="E34" s="7" t="s">
        <v>211</v>
      </c>
    </row>
    <row r="35" spans="1:5" ht="21.95" customHeight="1" x14ac:dyDescent="0.2">
      <c r="A35" s="8" t="s">
        <v>275</v>
      </c>
      <c r="B35" s="7"/>
      <c r="C35" s="7">
        <v>186.23</v>
      </c>
      <c r="D35" s="1">
        <f t="shared" si="0"/>
        <v>-24640.739999999994</v>
      </c>
      <c r="E35" s="7" t="s">
        <v>264</v>
      </c>
    </row>
    <row r="36" spans="1:5" ht="21.95" customHeight="1" x14ac:dyDescent="0.2">
      <c r="A36" s="8" t="s">
        <v>251</v>
      </c>
      <c r="B36" s="7">
        <v>63.02</v>
      </c>
      <c r="C36" s="7"/>
      <c r="D36" s="1">
        <f t="shared" si="0"/>
        <v>-24577.719999999994</v>
      </c>
      <c r="E36" s="7" t="s">
        <v>43</v>
      </c>
    </row>
    <row r="37" spans="1:5" ht="21.95" customHeight="1" x14ac:dyDescent="0.2">
      <c r="A37" s="8" t="s">
        <v>246</v>
      </c>
      <c r="B37" s="7"/>
      <c r="C37" s="7">
        <v>683.73</v>
      </c>
      <c r="D37" s="1">
        <f t="shared" si="0"/>
        <v>-25261.449999999993</v>
      </c>
      <c r="E37" s="7" t="s">
        <v>200</v>
      </c>
    </row>
    <row r="38" spans="1:5" ht="21.95" customHeight="1" x14ac:dyDescent="0.2">
      <c r="A38" s="8" t="s">
        <v>246</v>
      </c>
      <c r="B38" s="7"/>
      <c r="C38" s="7">
        <v>562.14</v>
      </c>
      <c r="D38" s="1">
        <f t="shared" si="0"/>
        <v>-25823.589999999993</v>
      </c>
      <c r="E38" s="7" t="s">
        <v>252</v>
      </c>
    </row>
    <row r="39" spans="1:5" ht="21.95" customHeight="1" x14ac:dyDescent="0.2">
      <c r="A39" s="8" t="s">
        <v>261</v>
      </c>
      <c r="B39" s="7">
        <v>107.81</v>
      </c>
      <c r="C39" s="7"/>
      <c r="D39" s="1">
        <f t="shared" si="0"/>
        <v>-25715.779999999992</v>
      </c>
      <c r="E39" s="7" t="s">
        <v>46</v>
      </c>
    </row>
    <row r="40" spans="1:5" ht="21.95" customHeight="1" x14ac:dyDescent="0.2">
      <c r="A40" s="8" t="s">
        <v>235</v>
      </c>
      <c r="B40" s="7"/>
      <c r="C40" s="7">
        <v>17635.62</v>
      </c>
      <c r="D40" s="1">
        <f t="shared" si="0"/>
        <v>-43351.399999999994</v>
      </c>
      <c r="E40" s="7" t="s">
        <v>244</v>
      </c>
    </row>
    <row r="41" spans="1:5" ht="21.95" customHeight="1" x14ac:dyDescent="0.2">
      <c r="A41" s="8" t="s">
        <v>230</v>
      </c>
      <c r="B41" s="7"/>
      <c r="C41" s="7">
        <v>234.6</v>
      </c>
      <c r="D41" s="1">
        <f t="shared" si="0"/>
        <v>-43585.999999999993</v>
      </c>
      <c r="E41" s="7" t="s">
        <v>238</v>
      </c>
    </row>
    <row r="42" spans="1:5" ht="21.95" customHeight="1" x14ac:dyDescent="0.2">
      <c r="A42" s="8" t="s">
        <v>230</v>
      </c>
      <c r="B42" s="7"/>
      <c r="C42" s="7">
        <v>741.16</v>
      </c>
      <c r="D42" s="1">
        <f t="shared" si="0"/>
        <v>-44327.159999999996</v>
      </c>
      <c r="E42" s="7" t="s">
        <v>239</v>
      </c>
    </row>
    <row r="43" spans="1:5" ht="21.95" customHeight="1" x14ac:dyDescent="0.2">
      <c r="A43" s="8" t="s">
        <v>227</v>
      </c>
      <c r="B43" s="7"/>
      <c r="C43" s="7">
        <v>300</v>
      </c>
      <c r="D43" s="1">
        <f t="shared" si="0"/>
        <v>-44627.159999999996</v>
      </c>
      <c r="E43" s="7" t="s">
        <v>245</v>
      </c>
    </row>
    <row r="44" spans="1:5" ht="21.95" customHeight="1" x14ac:dyDescent="0.2">
      <c r="A44" s="8" t="s">
        <v>227</v>
      </c>
      <c r="B44" s="7">
        <v>671.25</v>
      </c>
      <c r="C44" s="7"/>
      <c r="D44" s="1">
        <f t="shared" si="0"/>
        <v>-43955.909999999996</v>
      </c>
      <c r="E44" s="7" t="s">
        <v>250</v>
      </c>
    </row>
    <row r="45" spans="1:5" ht="21.95" customHeight="1" x14ac:dyDescent="0.2">
      <c r="A45" s="8" t="s">
        <v>262</v>
      </c>
      <c r="B45" s="7">
        <v>2521.6999999999998</v>
      </c>
      <c r="C45" s="7"/>
      <c r="D45" s="1">
        <f t="shared" si="0"/>
        <v>-41434.21</v>
      </c>
      <c r="E45" s="7" t="s">
        <v>206</v>
      </c>
    </row>
    <row r="46" spans="1:5" ht="21.95" customHeight="1" x14ac:dyDescent="0.2">
      <c r="A46" s="8" t="s">
        <v>262</v>
      </c>
      <c r="B46" s="7"/>
      <c r="C46" s="7">
        <v>2429.6</v>
      </c>
      <c r="D46" s="1">
        <f t="shared" si="0"/>
        <v>-43863.81</v>
      </c>
      <c r="E46" s="7" t="s">
        <v>207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7" sqref="E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360</v>
      </c>
      <c r="B3" s="5"/>
      <c r="C3" s="5"/>
      <c r="D3" s="1">
        <v>6544.74</v>
      </c>
      <c r="E3" s="7"/>
    </row>
    <row r="4" spans="1:5" ht="21.95" customHeight="1" x14ac:dyDescent="0.2">
      <c r="A4" s="8" t="s">
        <v>361</v>
      </c>
      <c r="B4" s="5"/>
      <c r="C4" s="7">
        <v>221.35</v>
      </c>
      <c r="D4" s="1">
        <f t="shared" ref="D4:D37" si="0">D3-C4+B4</f>
        <v>6323.3899999999994</v>
      </c>
      <c r="E4" s="7" t="s">
        <v>245</v>
      </c>
    </row>
    <row r="5" spans="1:5" ht="21.95" customHeight="1" x14ac:dyDescent="0.2">
      <c r="A5" s="8" t="s">
        <v>359</v>
      </c>
      <c r="B5" s="7">
        <v>16000</v>
      </c>
      <c r="C5" s="7"/>
      <c r="D5" s="1">
        <f t="shared" si="0"/>
        <v>22323.39</v>
      </c>
      <c r="E5" s="7" t="s">
        <v>164</v>
      </c>
    </row>
    <row r="6" spans="1:5" ht="21.95" customHeight="1" x14ac:dyDescent="0.2">
      <c r="A6" s="8" t="s">
        <v>359</v>
      </c>
      <c r="B6" s="7"/>
      <c r="C6" s="7">
        <v>20250.09</v>
      </c>
      <c r="D6" s="1">
        <f t="shared" si="0"/>
        <v>2073.2999999999993</v>
      </c>
      <c r="E6" s="7" t="s">
        <v>362</v>
      </c>
    </row>
    <row r="7" spans="1:5" ht="21.95" customHeight="1" x14ac:dyDescent="0.2">
      <c r="A7" s="8" t="s">
        <v>359</v>
      </c>
      <c r="B7" s="7"/>
      <c r="C7" s="7">
        <v>10</v>
      </c>
      <c r="D7" s="1">
        <f t="shared" si="0"/>
        <v>2063.2999999999993</v>
      </c>
      <c r="E7" s="7" t="s">
        <v>363</v>
      </c>
    </row>
    <row r="8" spans="1:5" ht="21.95" customHeight="1" x14ac:dyDescent="0.2">
      <c r="A8" s="8" t="s">
        <v>359</v>
      </c>
      <c r="B8" s="7">
        <v>18.21</v>
      </c>
      <c r="C8" s="7"/>
      <c r="D8" s="1">
        <f t="shared" si="0"/>
        <v>2081.5099999999993</v>
      </c>
      <c r="E8" s="7" t="s">
        <v>17</v>
      </c>
    </row>
    <row r="9" spans="1:5" ht="21.95" customHeight="1" x14ac:dyDescent="0.2">
      <c r="A9" s="8" t="s">
        <v>357</v>
      </c>
      <c r="B9" s="7">
        <v>183.86</v>
      </c>
      <c r="C9" s="7"/>
      <c r="D9" s="1">
        <f t="shared" si="0"/>
        <v>2265.3699999999994</v>
      </c>
      <c r="E9" s="7" t="s">
        <v>211</v>
      </c>
    </row>
    <row r="10" spans="1:5" ht="21.95" customHeight="1" x14ac:dyDescent="0.2">
      <c r="A10" s="8" t="s">
        <v>353</v>
      </c>
      <c r="B10" s="7"/>
      <c r="C10" s="4">
        <v>380</v>
      </c>
      <c r="D10" s="1">
        <f t="shared" si="0"/>
        <v>1885.3699999999994</v>
      </c>
      <c r="E10" s="7" t="s">
        <v>130</v>
      </c>
    </row>
    <row r="11" spans="1:5" ht="21.95" customHeight="1" x14ac:dyDescent="0.2">
      <c r="A11" s="8" t="s">
        <v>353</v>
      </c>
      <c r="B11" s="7"/>
      <c r="C11" s="7">
        <v>1683</v>
      </c>
      <c r="D11" s="1">
        <f t="shared" si="0"/>
        <v>202.36999999999944</v>
      </c>
      <c r="E11" s="7" t="s">
        <v>339</v>
      </c>
    </row>
    <row r="12" spans="1:5" ht="21.95" customHeight="1" x14ac:dyDescent="0.2">
      <c r="A12" s="8" t="s">
        <v>353</v>
      </c>
      <c r="B12" s="4">
        <v>24.21</v>
      </c>
      <c r="C12" s="7"/>
      <c r="D12" s="1">
        <f t="shared" si="0"/>
        <v>226.57999999999944</v>
      </c>
      <c r="E12" s="7" t="s">
        <v>358</v>
      </c>
    </row>
    <row r="13" spans="1:5" ht="21.95" customHeight="1" x14ac:dyDescent="0.2">
      <c r="A13" s="8" t="s">
        <v>353</v>
      </c>
      <c r="B13" s="4">
        <v>10.65</v>
      </c>
      <c r="C13" s="7"/>
      <c r="D13" s="1">
        <f t="shared" si="0"/>
        <v>237.22999999999945</v>
      </c>
      <c r="E13" s="7" t="s">
        <v>292</v>
      </c>
    </row>
    <row r="14" spans="1:5" ht="21.95" customHeight="1" x14ac:dyDescent="0.2">
      <c r="A14" s="8" t="s">
        <v>353</v>
      </c>
      <c r="B14" s="4">
        <v>136.66999999999999</v>
      </c>
      <c r="C14" s="7"/>
      <c r="D14" s="1">
        <f t="shared" si="0"/>
        <v>373.89999999999941</v>
      </c>
      <c r="E14" s="7" t="s">
        <v>29</v>
      </c>
    </row>
    <row r="15" spans="1:5" ht="21.95" customHeight="1" x14ac:dyDescent="0.2">
      <c r="A15" s="8" t="s">
        <v>342</v>
      </c>
      <c r="B15" s="4"/>
      <c r="C15" s="7">
        <v>10000</v>
      </c>
      <c r="D15" s="1">
        <f t="shared" si="0"/>
        <v>-9626.1</v>
      </c>
      <c r="E15" s="7" t="s">
        <v>164</v>
      </c>
    </row>
    <row r="16" spans="1:5" ht="21.95" customHeight="1" x14ac:dyDescent="0.2">
      <c r="A16" s="8" t="s">
        <v>364</v>
      </c>
      <c r="B16" s="4">
        <v>1848.96</v>
      </c>
      <c r="C16" s="7"/>
      <c r="D16" s="1">
        <f t="shared" si="0"/>
        <v>-7777.14</v>
      </c>
      <c r="E16" s="7" t="s">
        <v>122</v>
      </c>
    </row>
    <row r="17" spans="1:5" ht="21.95" customHeight="1" x14ac:dyDescent="0.2">
      <c r="A17" s="8" t="s">
        <v>365</v>
      </c>
      <c r="B17" s="7">
        <v>479.8</v>
      </c>
      <c r="C17" s="7"/>
      <c r="D17" s="1">
        <f t="shared" si="0"/>
        <v>-7297.34</v>
      </c>
      <c r="E17" s="7" t="s">
        <v>102</v>
      </c>
    </row>
    <row r="18" spans="1:5" ht="21.95" customHeight="1" x14ac:dyDescent="0.2">
      <c r="A18" s="8" t="s">
        <v>333</v>
      </c>
      <c r="B18" s="7">
        <v>1258.1300000000001</v>
      </c>
      <c r="C18" s="7"/>
      <c r="D18" s="1">
        <f t="shared" si="0"/>
        <v>-6039.21</v>
      </c>
      <c r="E18" s="7" t="s">
        <v>338</v>
      </c>
    </row>
    <row r="19" spans="1:5" ht="21.95" customHeight="1" x14ac:dyDescent="0.2">
      <c r="A19" s="8" t="s">
        <v>330</v>
      </c>
      <c r="B19" s="7"/>
      <c r="C19" s="7">
        <v>2340.87</v>
      </c>
      <c r="D19" s="1">
        <f t="shared" si="0"/>
        <v>-8380.08</v>
      </c>
      <c r="E19" s="7" t="s">
        <v>334</v>
      </c>
    </row>
    <row r="20" spans="1:5" ht="21.95" customHeight="1" x14ac:dyDescent="0.2">
      <c r="A20" s="8" t="s">
        <v>330</v>
      </c>
      <c r="B20" s="7">
        <v>826.15</v>
      </c>
      <c r="C20" s="7"/>
      <c r="D20" s="1">
        <f t="shared" si="0"/>
        <v>-7553.93</v>
      </c>
      <c r="E20" s="7" t="s">
        <v>351</v>
      </c>
    </row>
    <row r="21" spans="1:5" ht="21.95" customHeight="1" x14ac:dyDescent="0.2">
      <c r="A21" s="8" t="s">
        <v>330</v>
      </c>
      <c r="B21" s="7"/>
      <c r="C21" s="7">
        <v>826.15</v>
      </c>
      <c r="D21" s="1">
        <f t="shared" si="0"/>
        <v>-8380.08</v>
      </c>
      <c r="E21" s="7" t="s">
        <v>352</v>
      </c>
    </row>
    <row r="22" spans="1:5" ht="21.95" customHeight="1" x14ac:dyDescent="0.2">
      <c r="A22" s="8" t="s">
        <v>328</v>
      </c>
      <c r="B22" s="7"/>
      <c r="C22" s="7">
        <v>50</v>
      </c>
      <c r="D22" s="1">
        <f t="shared" si="0"/>
        <v>-8430.08</v>
      </c>
      <c r="E22" s="7" t="s">
        <v>332</v>
      </c>
    </row>
    <row r="23" spans="1:5" ht="21.95" customHeight="1" x14ac:dyDescent="0.2">
      <c r="A23" s="8" t="s">
        <v>325</v>
      </c>
      <c r="B23" s="7"/>
      <c r="C23" s="7">
        <v>562.14</v>
      </c>
      <c r="D23" s="1">
        <f t="shared" si="0"/>
        <v>-8992.2199999999993</v>
      </c>
      <c r="E23" s="7" t="s">
        <v>252</v>
      </c>
    </row>
    <row r="24" spans="1:5" ht="21.95" customHeight="1" x14ac:dyDescent="0.2">
      <c r="A24" s="8" t="s">
        <v>325</v>
      </c>
      <c r="B24" s="7">
        <v>372</v>
      </c>
      <c r="C24" s="7"/>
      <c r="D24" s="1">
        <f t="shared" si="0"/>
        <v>-8620.2199999999993</v>
      </c>
      <c r="E24" s="7" t="s">
        <v>335</v>
      </c>
    </row>
    <row r="25" spans="1:5" ht="21.95" customHeight="1" x14ac:dyDescent="0.2">
      <c r="A25" s="8" t="s">
        <v>320</v>
      </c>
      <c r="B25" s="7"/>
      <c r="C25" s="7">
        <v>6000</v>
      </c>
      <c r="D25" s="1">
        <f t="shared" si="0"/>
        <v>-14620.22</v>
      </c>
      <c r="E25" s="7" t="s">
        <v>164</v>
      </c>
    </row>
    <row r="26" spans="1:5" ht="21.95" customHeight="1" x14ac:dyDescent="0.2">
      <c r="A26" s="8" t="s">
        <v>306</v>
      </c>
      <c r="B26" s="7">
        <v>84.96</v>
      </c>
      <c r="C26" s="7"/>
      <c r="D26" s="1">
        <f t="shared" si="0"/>
        <v>-14535.26</v>
      </c>
      <c r="E26" s="7" t="s">
        <v>17</v>
      </c>
    </row>
    <row r="27" spans="1:5" ht="21.95" customHeight="1" x14ac:dyDescent="0.2">
      <c r="A27" s="8" t="s">
        <v>306</v>
      </c>
      <c r="B27" s="7"/>
      <c r="C27" s="7">
        <v>12000</v>
      </c>
      <c r="D27" s="1">
        <f t="shared" si="0"/>
        <v>-26535.260000000002</v>
      </c>
      <c r="E27" s="7" t="s">
        <v>366</v>
      </c>
    </row>
    <row r="28" spans="1:5" ht="21.95" customHeight="1" x14ac:dyDescent="0.2">
      <c r="A28" s="8" t="s">
        <v>303</v>
      </c>
      <c r="B28" s="7"/>
      <c r="C28" s="7">
        <v>439.77</v>
      </c>
      <c r="D28" s="1">
        <f t="shared" si="0"/>
        <v>-26975.030000000002</v>
      </c>
      <c r="E28" s="7" t="s">
        <v>309</v>
      </c>
    </row>
    <row r="29" spans="1:5" ht="21.95" customHeight="1" x14ac:dyDescent="0.2">
      <c r="A29" s="8" t="s">
        <v>316</v>
      </c>
      <c r="B29" s="7"/>
      <c r="C29" s="7">
        <v>2225</v>
      </c>
      <c r="D29" s="1">
        <f t="shared" si="0"/>
        <v>-29200.030000000002</v>
      </c>
      <c r="E29" s="7" t="s">
        <v>311</v>
      </c>
    </row>
    <row r="30" spans="1:5" ht="21.95" customHeight="1" x14ac:dyDescent="0.2">
      <c r="A30" s="8" t="s">
        <v>316</v>
      </c>
      <c r="B30" s="7">
        <v>932.83</v>
      </c>
      <c r="C30" s="7"/>
      <c r="D30" s="1">
        <f t="shared" si="0"/>
        <v>-28267.200000000001</v>
      </c>
      <c r="E30" s="7" t="s">
        <v>356</v>
      </c>
    </row>
    <row r="31" spans="1:5" ht="21.95" customHeight="1" x14ac:dyDescent="0.2">
      <c r="A31" s="8" t="s">
        <v>300</v>
      </c>
      <c r="B31" s="7"/>
      <c r="C31" s="7">
        <v>300</v>
      </c>
      <c r="D31" s="1">
        <f t="shared" si="0"/>
        <v>-28567.200000000001</v>
      </c>
      <c r="E31" s="7" t="s">
        <v>245</v>
      </c>
    </row>
    <row r="32" spans="1:5" ht="21.95" customHeight="1" x14ac:dyDescent="0.2">
      <c r="A32" s="8" t="s">
        <v>300</v>
      </c>
      <c r="B32" s="7">
        <v>2356.59</v>
      </c>
      <c r="C32" s="7"/>
      <c r="D32" s="1">
        <f t="shared" si="0"/>
        <v>-26210.61</v>
      </c>
      <c r="E32" s="7" t="s">
        <v>305</v>
      </c>
    </row>
    <row r="33" spans="1:5" ht="21.95" customHeight="1" x14ac:dyDescent="0.2">
      <c r="A33" s="8" t="s">
        <v>298</v>
      </c>
      <c r="B33" s="7">
        <v>630.63</v>
      </c>
      <c r="C33" s="7"/>
      <c r="D33" s="1">
        <f t="shared" si="0"/>
        <v>-25579.98</v>
      </c>
      <c r="E33" s="7" t="s">
        <v>301</v>
      </c>
    </row>
    <row r="34" spans="1:5" ht="21.95" customHeight="1" x14ac:dyDescent="0.2">
      <c r="A34" s="8" t="s">
        <v>297</v>
      </c>
      <c r="B34" s="7">
        <v>18.14</v>
      </c>
      <c r="C34" s="7"/>
      <c r="D34" s="1">
        <f t="shared" si="0"/>
        <v>-25561.84</v>
      </c>
      <c r="E34" s="7" t="s">
        <v>17</v>
      </c>
    </row>
    <row r="35" spans="1:5" ht="21.95" customHeight="1" x14ac:dyDescent="0.2">
      <c r="A35" s="8" t="s">
        <v>290</v>
      </c>
      <c r="B35" s="7">
        <v>10.65</v>
      </c>
      <c r="C35" s="7"/>
      <c r="D35" s="1">
        <f t="shared" si="0"/>
        <v>-25551.19</v>
      </c>
      <c r="E35" s="7" t="s">
        <v>292</v>
      </c>
    </row>
    <row r="36" spans="1:5" ht="21.95" customHeight="1" x14ac:dyDescent="0.2">
      <c r="A36" s="8" t="s">
        <v>290</v>
      </c>
      <c r="B36" s="7">
        <v>135.56</v>
      </c>
      <c r="C36" s="7"/>
      <c r="D36" s="1">
        <f t="shared" si="0"/>
        <v>-25415.629999999997</v>
      </c>
      <c r="E36" s="7" t="s">
        <v>29</v>
      </c>
    </row>
    <row r="37" spans="1:5" ht="21.95" customHeight="1" x14ac:dyDescent="0.2">
      <c r="A37" s="8" t="s">
        <v>286</v>
      </c>
      <c r="B37" s="7">
        <v>456.26</v>
      </c>
      <c r="C37" s="7"/>
      <c r="D37" s="1">
        <f t="shared" si="0"/>
        <v>-24959.37</v>
      </c>
      <c r="E37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G9" sqref="G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367</v>
      </c>
      <c r="B3" s="5"/>
      <c r="C3" s="5"/>
      <c r="D3" s="1">
        <v>6498.54</v>
      </c>
      <c r="E3" s="7"/>
    </row>
    <row r="4" spans="1:5" ht="21.95" customHeight="1" x14ac:dyDescent="0.2">
      <c r="A4" s="8" t="s">
        <v>360</v>
      </c>
      <c r="B4" s="5">
        <v>46.2</v>
      </c>
      <c r="C4" s="5"/>
      <c r="D4" s="1">
        <f t="shared" ref="D4:D36" si="0">D3-C4+B4</f>
        <v>6544.74</v>
      </c>
      <c r="E4" s="7" t="s">
        <v>159</v>
      </c>
    </row>
    <row r="5" spans="1:5" ht="21.95" customHeight="1" x14ac:dyDescent="0.2">
      <c r="A5" s="8" t="s">
        <v>361</v>
      </c>
      <c r="B5" s="7"/>
      <c r="C5" s="7">
        <v>300</v>
      </c>
      <c r="D5" s="1">
        <f t="shared" si="0"/>
        <v>6244.74</v>
      </c>
      <c r="E5" s="7" t="s">
        <v>245</v>
      </c>
    </row>
    <row r="6" spans="1:5" ht="21.95" customHeight="1" x14ac:dyDescent="0.2">
      <c r="A6" s="8" t="s">
        <v>359</v>
      </c>
      <c r="B6" s="7">
        <v>16000</v>
      </c>
      <c r="C6" s="7"/>
      <c r="D6" s="1">
        <f t="shared" si="0"/>
        <v>22244.739999999998</v>
      </c>
      <c r="E6" s="7" t="s">
        <v>164</v>
      </c>
    </row>
    <row r="7" spans="1:5" ht="21.95" customHeight="1" x14ac:dyDescent="0.2">
      <c r="A7" s="8" t="s">
        <v>359</v>
      </c>
      <c r="B7" s="7"/>
      <c r="C7" s="7">
        <v>20250.09</v>
      </c>
      <c r="D7" s="1">
        <f t="shared" si="0"/>
        <v>1994.6499999999978</v>
      </c>
      <c r="E7" s="7" t="s">
        <v>362</v>
      </c>
    </row>
    <row r="8" spans="1:5" ht="21.95" customHeight="1" x14ac:dyDescent="0.2">
      <c r="A8" s="8" t="s">
        <v>359</v>
      </c>
      <c r="B8" s="7">
        <v>18.350000000000001</v>
      </c>
      <c r="C8" s="7"/>
      <c r="D8" s="1">
        <f t="shared" si="0"/>
        <v>2012.9999999999977</v>
      </c>
      <c r="E8" s="7" t="s">
        <v>17</v>
      </c>
    </row>
    <row r="9" spans="1:5" ht="21.95" customHeight="1" x14ac:dyDescent="0.2">
      <c r="A9" s="8" t="s">
        <v>357</v>
      </c>
      <c r="B9" s="7">
        <v>183.86</v>
      </c>
      <c r="C9" s="7"/>
      <c r="D9" s="1">
        <f t="shared" si="0"/>
        <v>2196.8599999999979</v>
      </c>
      <c r="E9" s="7" t="s">
        <v>211</v>
      </c>
    </row>
    <row r="10" spans="1:5" ht="21.95" customHeight="1" x14ac:dyDescent="0.2">
      <c r="A10" s="8" t="s">
        <v>353</v>
      </c>
      <c r="B10" s="7"/>
      <c r="C10" s="4">
        <v>380</v>
      </c>
      <c r="D10" s="1">
        <f t="shared" si="0"/>
        <v>1816.8599999999979</v>
      </c>
      <c r="E10" s="7" t="s">
        <v>130</v>
      </c>
    </row>
    <row r="11" spans="1:5" ht="21.95" customHeight="1" x14ac:dyDescent="0.2">
      <c r="A11" s="8" t="s">
        <v>353</v>
      </c>
      <c r="B11" s="7"/>
      <c r="C11" s="7">
        <v>1683</v>
      </c>
      <c r="D11" s="1">
        <f t="shared" si="0"/>
        <v>133.85999999999785</v>
      </c>
      <c r="E11" s="7" t="s">
        <v>339</v>
      </c>
    </row>
    <row r="12" spans="1:5" ht="21.95" customHeight="1" x14ac:dyDescent="0.2">
      <c r="A12" s="8" t="s">
        <v>353</v>
      </c>
      <c r="B12" s="4">
        <v>24.21</v>
      </c>
      <c r="C12" s="7"/>
      <c r="D12" s="1">
        <f t="shared" si="0"/>
        <v>158.06999999999786</v>
      </c>
      <c r="E12" s="7" t="s">
        <v>358</v>
      </c>
    </row>
    <row r="13" spans="1:5" ht="21.95" customHeight="1" x14ac:dyDescent="0.2">
      <c r="A13" s="8" t="s">
        <v>353</v>
      </c>
      <c r="B13" s="4">
        <v>10.65</v>
      </c>
      <c r="C13" s="7"/>
      <c r="D13" s="1">
        <f t="shared" si="0"/>
        <v>168.71999999999787</v>
      </c>
      <c r="E13" s="7" t="s">
        <v>292</v>
      </c>
    </row>
    <row r="14" spans="1:5" ht="21.95" customHeight="1" x14ac:dyDescent="0.2">
      <c r="A14" s="8" t="s">
        <v>353</v>
      </c>
      <c r="B14" s="4">
        <v>136.66999999999999</v>
      </c>
      <c r="C14" s="7"/>
      <c r="D14" s="1">
        <f t="shared" si="0"/>
        <v>305.38999999999783</v>
      </c>
      <c r="E14" s="7" t="s">
        <v>29</v>
      </c>
    </row>
    <row r="15" spans="1:5" ht="21.95" customHeight="1" x14ac:dyDescent="0.2">
      <c r="A15" s="8" t="s">
        <v>342</v>
      </c>
      <c r="B15" s="4"/>
      <c r="C15" s="7">
        <v>10000</v>
      </c>
      <c r="D15" s="1">
        <f t="shared" si="0"/>
        <v>-9694.6100000000024</v>
      </c>
      <c r="E15" s="7" t="s">
        <v>164</v>
      </c>
    </row>
    <row r="16" spans="1:5" ht="21.95" customHeight="1" x14ac:dyDescent="0.2">
      <c r="A16" s="8" t="s">
        <v>364</v>
      </c>
      <c r="B16" s="4">
        <v>1848.96</v>
      </c>
      <c r="C16" s="7"/>
      <c r="D16" s="1">
        <f t="shared" si="0"/>
        <v>-7845.6500000000024</v>
      </c>
      <c r="E16" s="7" t="s">
        <v>122</v>
      </c>
    </row>
    <row r="17" spans="1:5" ht="21.95" customHeight="1" x14ac:dyDescent="0.2">
      <c r="A17" s="8" t="s">
        <v>365</v>
      </c>
      <c r="B17" s="7">
        <v>479.8</v>
      </c>
      <c r="C17" s="7"/>
      <c r="D17" s="1">
        <f t="shared" si="0"/>
        <v>-7365.8500000000022</v>
      </c>
      <c r="E17" s="7" t="s">
        <v>102</v>
      </c>
    </row>
    <row r="18" spans="1:5" ht="21.95" customHeight="1" x14ac:dyDescent="0.2">
      <c r="A18" s="8" t="s">
        <v>333</v>
      </c>
      <c r="B18" s="7">
        <v>1258.1300000000001</v>
      </c>
      <c r="C18" s="7"/>
      <c r="D18" s="1">
        <f t="shared" si="0"/>
        <v>-6107.7200000000021</v>
      </c>
      <c r="E18" s="7" t="s">
        <v>338</v>
      </c>
    </row>
    <row r="19" spans="1:5" ht="21.95" customHeight="1" x14ac:dyDescent="0.2">
      <c r="A19" s="8" t="s">
        <v>330</v>
      </c>
      <c r="B19" s="7"/>
      <c r="C19" s="7">
        <v>2340.87</v>
      </c>
      <c r="D19" s="1">
        <f t="shared" si="0"/>
        <v>-8448.590000000002</v>
      </c>
      <c r="E19" s="7" t="s">
        <v>334</v>
      </c>
    </row>
    <row r="20" spans="1:5" ht="21.95" customHeight="1" x14ac:dyDescent="0.2">
      <c r="A20" s="8" t="s">
        <v>330</v>
      </c>
      <c r="B20" s="7">
        <v>826.15</v>
      </c>
      <c r="C20" s="7"/>
      <c r="D20" s="1">
        <f t="shared" si="0"/>
        <v>-7622.4400000000023</v>
      </c>
      <c r="E20" s="7" t="s">
        <v>351</v>
      </c>
    </row>
    <row r="21" spans="1:5" ht="21.95" customHeight="1" x14ac:dyDescent="0.2">
      <c r="A21" s="8" t="s">
        <v>330</v>
      </c>
      <c r="B21" s="7"/>
      <c r="C21" s="7">
        <v>826.15</v>
      </c>
      <c r="D21" s="1">
        <f t="shared" si="0"/>
        <v>-8448.590000000002</v>
      </c>
      <c r="E21" s="7" t="s">
        <v>352</v>
      </c>
    </row>
    <row r="22" spans="1:5" ht="21.95" customHeight="1" x14ac:dyDescent="0.2">
      <c r="A22" s="8" t="s">
        <v>328</v>
      </c>
      <c r="B22" s="7"/>
      <c r="C22" s="7">
        <v>50</v>
      </c>
      <c r="D22" s="1">
        <f t="shared" si="0"/>
        <v>-8498.590000000002</v>
      </c>
      <c r="E22" s="7" t="s">
        <v>332</v>
      </c>
    </row>
    <row r="23" spans="1:5" ht="21.95" customHeight="1" x14ac:dyDescent="0.2">
      <c r="A23" s="8" t="s">
        <v>325</v>
      </c>
      <c r="B23" s="7"/>
      <c r="C23" s="7">
        <v>562.14</v>
      </c>
      <c r="D23" s="1">
        <f t="shared" si="0"/>
        <v>-9060.7300000000014</v>
      </c>
      <c r="E23" s="7" t="s">
        <v>252</v>
      </c>
    </row>
    <row r="24" spans="1:5" ht="21.95" customHeight="1" x14ac:dyDescent="0.2">
      <c r="A24" s="8" t="s">
        <v>325</v>
      </c>
      <c r="B24" s="7">
        <v>372</v>
      </c>
      <c r="C24" s="7"/>
      <c r="D24" s="1">
        <f t="shared" si="0"/>
        <v>-8688.7300000000014</v>
      </c>
      <c r="E24" s="7" t="s">
        <v>335</v>
      </c>
    </row>
    <row r="25" spans="1:5" ht="21.95" customHeight="1" x14ac:dyDescent="0.2">
      <c r="A25" s="8" t="s">
        <v>320</v>
      </c>
      <c r="B25" s="7"/>
      <c r="C25" s="7">
        <v>6000</v>
      </c>
      <c r="D25" s="1">
        <f t="shared" si="0"/>
        <v>-14688.730000000001</v>
      </c>
      <c r="E25" s="7" t="s">
        <v>164</v>
      </c>
    </row>
    <row r="26" spans="1:5" ht="21.95" customHeight="1" x14ac:dyDescent="0.2">
      <c r="A26" s="8" t="s">
        <v>306</v>
      </c>
      <c r="B26" s="7">
        <v>84.96</v>
      </c>
      <c r="C26" s="7"/>
      <c r="D26" s="1">
        <f t="shared" si="0"/>
        <v>-14603.770000000002</v>
      </c>
      <c r="E26" s="7" t="s">
        <v>17</v>
      </c>
    </row>
    <row r="27" spans="1:5" ht="21.95" customHeight="1" x14ac:dyDescent="0.2">
      <c r="A27" s="8" t="s">
        <v>306</v>
      </c>
      <c r="B27" s="7"/>
      <c r="C27" s="7">
        <v>12000</v>
      </c>
      <c r="D27" s="1">
        <f t="shared" si="0"/>
        <v>-26603.770000000004</v>
      </c>
      <c r="E27" s="7" t="s">
        <v>366</v>
      </c>
    </row>
    <row r="28" spans="1:5" ht="21.95" customHeight="1" x14ac:dyDescent="0.2">
      <c r="A28" s="8" t="s">
        <v>303</v>
      </c>
      <c r="B28" s="7"/>
      <c r="C28" s="7">
        <v>439.77</v>
      </c>
      <c r="D28" s="1">
        <f t="shared" si="0"/>
        <v>-27043.540000000005</v>
      </c>
      <c r="E28" s="7" t="s">
        <v>309</v>
      </c>
    </row>
    <row r="29" spans="1:5" ht="21.95" customHeight="1" x14ac:dyDescent="0.2">
      <c r="A29" s="8" t="s">
        <v>316</v>
      </c>
      <c r="B29" s="7">
        <v>932.83</v>
      </c>
      <c r="C29" s="7"/>
      <c r="D29" s="1">
        <f t="shared" si="0"/>
        <v>-26110.710000000003</v>
      </c>
      <c r="E29" s="7" t="s">
        <v>356</v>
      </c>
    </row>
    <row r="30" spans="1:5" ht="21.95" customHeight="1" x14ac:dyDescent="0.2">
      <c r="A30" s="8" t="s">
        <v>300</v>
      </c>
      <c r="B30" s="7"/>
      <c r="C30" s="7">
        <v>300</v>
      </c>
      <c r="D30" s="1">
        <f t="shared" si="0"/>
        <v>-26410.710000000003</v>
      </c>
      <c r="E30" s="7" t="s">
        <v>245</v>
      </c>
    </row>
    <row r="31" spans="1:5" ht="21.95" customHeight="1" x14ac:dyDescent="0.2">
      <c r="A31" s="8" t="s">
        <v>300</v>
      </c>
      <c r="B31" s="7">
        <v>2356.59</v>
      </c>
      <c r="C31" s="7"/>
      <c r="D31" s="1">
        <f t="shared" si="0"/>
        <v>-24054.120000000003</v>
      </c>
      <c r="E31" s="7" t="s">
        <v>305</v>
      </c>
    </row>
    <row r="32" spans="1:5" ht="21.95" customHeight="1" x14ac:dyDescent="0.2">
      <c r="A32" s="8" t="s">
        <v>298</v>
      </c>
      <c r="B32" s="7">
        <v>630.63</v>
      </c>
      <c r="C32" s="7"/>
      <c r="D32" s="1">
        <f t="shared" si="0"/>
        <v>-23423.49</v>
      </c>
      <c r="E32" s="7" t="s">
        <v>301</v>
      </c>
    </row>
    <row r="33" spans="1:5" ht="21.95" customHeight="1" x14ac:dyDescent="0.2">
      <c r="A33" s="8" t="s">
        <v>297</v>
      </c>
      <c r="B33" s="7">
        <v>18.14</v>
      </c>
      <c r="C33" s="7"/>
      <c r="D33" s="1">
        <f t="shared" si="0"/>
        <v>-23405.350000000002</v>
      </c>
      <c r="E33" s="7" t="s">
        <v>17</v>
      </c>
    </row>
    <row r="34" spans="1:5" ht="21.95" customHeight="1" x14ac:dyDescent="0.2">
      <c r="A34" s="8" t="s">
        <v>290</v>
      </c>
      <c r="B34" s="7">
        <v>10.65</v>
      </c>
      <c r="C34" s="7"/>
      <c r="D34" s="1">
        <f t="shared" si="0"/>
        <v>-23394.7</v>
      </c>
      <c r="E34" s="7" t="s">
        <v>292</v>
      </c>
    </row>
    <row r="35" spans="1:5" ht="21.95" customHeight="1" x14ac:dyDescent="0.2">
      <c r="A35" s="8" t="s">
        <v>290</v>
      </c>
      <c r="B35" s="7">
        <v>135.56</v>
      </c>
      <c r="C35" s="7"/>
      <c r="D35" s="1">
        <f t="shared" si="0"/>
        <v>-23259.14</v>
      </c>
      <c r="E35" s="7" t="s">
        <v>29</v>
      </c>
    </row>
    <row r="36" spans="1:5" ht="21.95" customHeight="1" x14ac:dyDescent="0.2">
      <c r="A36" s="8" t="s">
        <v>286</v>
      </c>
      <c r="B36" s="7">
        <v>456.26</v>
      </c>
      <c r="C36" s="7"/>
      <c r="D36" s="1">
        <f t="shared" si="0"/>
        <v>-22802.880000000001</v>
      </c>
      <c r="E36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4.18</v>
      </c>
      <c r="B3" s="5"/>
      <c r="C3" s="5"/>
      <c r="D3" s="1">
        <v>6498.54</v>
      </c>
      <c r="E3" s="7"/>
    </row>
    <row r="4" spans="1:5" ht="21.95" customHeight="1" x14ac:dyDescent="0.2">
      <c r="A4" s="8" t="s">
        <v>367</v>
      </c>
      <c r="B4" s="7">
        <v>612.80999999999995</v>
      </c>
      <c r="C4" s="7"/>
      <c r="D4" s="1">
        <f t="shared" ref="D4:D37" si="0">D3-C4+B4</f>
        <v>7111.35</v>
      </c>
      <c r="E4" s="7" t="s">
        <v>368</v>
      </c>
    </row>
    <row r="5" spans="1:5" ht="21.95" customHeight="1" x14ac:dyDescent="0.2">
      <c r="A5" s="8" t="s">
        <v>367</v>
      </c>
      <c r="B5" s="7"/>
      <c r="C5" s="7">
        <v>612.80999999999995</v>
      </c>
      <c r="D5" s="1">
        <f t="shared" si="0"/>
        <v>6498.5400000000009</v>
      </c>
      <c r="E5" s="7" t="s">
        <v>369</v>
      </c>
    </row>
    <row r="6" spans="1:5" ht="21.95" customHeight="1" x14ac:dyDescent="0.2">
      <c r="A6" s="8" t="s">
        <v>360</v>
      </c>
      <c r="B6" s="7">
        <v>458.7</v>
      </c>
      <c r="C6" s="7"/>
      <c r="D6" s="1">
        <f t="shared" si="0"/>
        <v>6957.2400000000007</v>
      </c>
      <c r="E6" s="7" t="s">
        <v>159</v>
      </c>
    </row>
    <row r="7" spans="1:5" ht="21.95" customHeight="1" x14ac:dyDescent="0.2">
      <c r="A7" s="8" t="s">
        <v>361</v>
      </c>
      <c r="B7" s="7"/>
      <c r="C7" s="7">
        <v>300</v>
      </c>
      <c r="D7" s="1">
        <f t="shared" si="0"/>
        <v>6657.2400000000007</v>
      </c>
      <c r="E7" s="7" t="s">
        <v>245</v>
      </c>
    </row>
    <row r="8" spans="1:5" ht="21.95" customHeight="1" x14ac:dyDescent="0.2">
      <c r="A8" s="8" t="s">
        <v>359</v>
      </c>
      <c r="B8" s="7">
        <v>6000</v>
      </c>
      <c r="C8" s="7"/>
      <c r="D8" s="1">
        <f t="shared" si="0"/>
        <v>12657.240000000002</v>
      </c>
      <c r="E8" s="7" t="s">
        <v>164</v>
      </c>
    </row>
    <row r="9" spans="1:5" ht="21.95" customHeight="1" x14ac:dyDescent="0.2">
      <c r="A9" s="8" t="s">
        <v>359</v>
      </c>
      <c r="B9" s="7">
        <v>10000</v>
      </c>
      <c r="C9" s="7"/>
      <c r="D9" s="1">
        <f t="shared" si="0"/>
        <v>22657.24</v>
      </c>
      <c r="E9" s="7" t="s">
        <v>274</v>
      </c>
    </row>
    <row r="10" spans="1:5" ht="21.95" customHeight="1" x14ac:dyDescent="0.2">
      <c r="A10" s="8" t="s">
        <v>359</v>
      </c>
      <c r="B10" s="7"/>
      <c r="C10" s="7">
        <v>20250.09</v>
      </c>
      <c r="D10" s="1">
        <f t="shared" si="0"/>
        <v>2407.1500000000015</v>
      </c>
      <c r="E10" s="7" t="s">
        <v>362</v>
      </c>
    </row>
    <row r="11" spans="1:5" ht="21.95" customHeight="1" x14ac:dyDescent="0.2">
      <c r="A11" s="8" t="s">
        <v>359</v>
      </c>
      <c r="B11" s="7">
        <v>18.350000000000001</v>
      </c>
      <c r="C11" s="7"/>
      <c r="D11" s="1">
        <f t="shared" si="0"/>
        <v>2425.5000000000014</v>
      </c>
      <c r="E11" s="7" t="s">
        <v>17</v>
      </c>
    </row>
    <row r="12" spans="1:5" ht="21.95" customHeight="1" x14ac:dyDescent="0.2">
      <c r="A12" s="8" t="s">
        <v>357</v>
      </c>
      <c r="B12" s="7">
        <v>183.86</v>
      </c>
      <c r="C12" s="7"/>
      <c r="D12" s="1">
        <f t="shared" si="0"/>
        <v>2609.3600000000015</v>
      </c>
      <c r="E12" s="7" t="s">
        <v>211</v>
      </c>
    </row>
    <row r="13" spans="1:5" ht="21.95" customHeight="1" x14ac:dyDescent="0.2">
      <c r="A13" s="8" t="s">
        <v>353</v>
      </c>
      <c r="B13" s="7"/>
      <c r="C13" s="4">
        <v>380</v>
      </c>
      <c r="D13" s="1">
        <f t="shared" si="0"/>
        <v>2229.3600000000015</v>
      </c>
      <c r="E13" s="7" t="s">
        <v>130</v>
      </c>
    </row>
    <row r="14" spans="1:5" ht="21.95" customHeight="1" x14ac:dyDescent="0.2">
      <c r="A14" s="8" t="s">
        <v>353</v>
      </c>
      <c r="B14" s="7"/>
      <c r="C14" s="7">
        <v>1683</v>
      </c>
      <c r="D14" s="1">
        <f t="shared" si="0"/>
        <v>546.36000000000149</v>
      </c>
      <c r="E14" s="7" t="s">
        <v>339</v>
      </c>
    </row>
    <row r="15" spans="1:5" ht="21.95" customHeight="1" x14ac:dyDescent="0.2">
      <c r="A15" s="8" t="s">
        <v>353</v>
      </c>
      <c r="B15" s="4">
        <v>24.21</v>
      </c>
      <c r="C15" s="7"/>
      <c r="D15" s="1">
        <f t="shared" si="0"/>
        <v>570.57000000000153</v>
      </c>
      <c r="E15" s="7" t="s">
        <v>358</v>
      </c>
    </row>
    <row r="16" spans="1:5" ht="21.95" customHeight="1" x14ac:dyDescent="0.2">
      <c r="A16" s="8" t="s">
        <v>353</v>
      </c>
      <c r="B16" s="4">
        <v>10.65</v>
      </c>
      <c r="C16" s="7"/>
      <c r="D16" s="1">
        <f t="shared" si="0"/>
        <v>581.22000000000151</v>
      </c>
      <c r="E16" s="7" t="s">
        <v>292</v>
      </c>
    </row>
    <row r="17" spans="1:5" ht="21.95" customHeight="1" x14ac:dyDescent="0.2">
      <c r="A17" s="8" t="s">
        <v>353</v>
      </c>
      <c r="B17" s="4">
        <v>136.66999999999999</v>
      </c>
      <c r="C17" s="7"/>
      <c r="D17" s="1">
        <f t="shared" si="0"/>
        <v>717.89000000000146</v>
      </c>
      <c r="E17" s="7" t="s">
        <v>29</v>
      </c>
    </row>
    <row r="18" spans="1:5" ht="21.95" customHeight="1" x14ac:dyDescent="0.2">
      <c r="A18" s="8" t="s">
        <v>365</v>
      </c>
      <c r="B18" s="7">
        <v>479.8</v>
      </c>
      <c r="C18" s="7"/>
      <c r="D18" s="1">
        <f t="shared" si="0"/>
        <v>1197.6900000000014</v>
      </c>
      <c r="E18" s="7" t="s">
        <v>102</v>
      </c>
    </row>
    <row r="19" spans="1:5" ht="21.95" customHeight="1" x14ac:dyDescent="0.2">
      <c r="A19" s="8" t="s">
        <v>333</v>
      </c>
      <c r="B19" s="7">
        <v>1258.1300000000001</v>
      </c>
      <c r="C19" s="7"/>
      <c r="D19" s="1">
        <f t="shared" si="0"/>
        <v>2455.8200000000015</v>
      </c>
      <c r="E19" s="7" t="s">
        <v>338</v>
      </c>
    </row>
    <row r="20" spans="1:5" ht="21.95" customHeight="1" x14ac:dyDescent="0.2">
      <c r="A20" s="8" t="s">
        <v>330</v>
      </c>
      <c r="B20" s="7"/>
      <c r="C20" s="7">
        <v>2340.87</v>
      </c>
      <c r="D20" s="1">
        <f t="shared" si="0"/>
        <v>114.95000000000164</v>
      </c>
      <c r="E20" s="7" t="s">
        <v>334</v>
      </c>
    </row>
    <row r="21" spans="1:5" ht="21.95" customHeight="1" x14ac:dyDescent="0.2">
      <c r="A21" s="8" t="s">
        <v>330</v>
      </c>
      <c r="B21" s="7">
        <v>826.15</v>
      </c>
      <c r="C21" s="7"/>
      <c r="D21" s="1">
        <f t="shared" si="0"/>
        <v>941.10000000000161</v>
      </c>
      <c r="E21" s="7" t="s">
        <v>351</v>
      </c>
    </row>
    <row r="22" spans="1:5" ht="21.95" customHeight="1" x14ac:dyDescent="0.2">
      <c r="A22" s="8" t="s">
        <v>330</v>
      </c>
      <c r="B22" s="7"/>
      <c r="C22" s="7">
        <v>826.15</v>
      </c>
      <c r="D22" s="1">
        <f t="shared" si="0"/>
        <v>114.95000000000164</v>
      </c>
      <c r="E22" s="7" t="s">
        <v>352</v>
      </c>
    </row>
    <row r="23" spans="1:5" ht="21.95" customHeight="1" x14ac:dyDescent="0.2">
      <c r="A23" s="8" t="s">
        <v>328</v>
      </c>
      <c r="B23" s="7"/>
      <c r="C23" s="7">
        <v>50</v>
      </c>
      <c r="D23" s="1">
        <f t="shared" si="0"/>
        <v>64.950000000001637</v>
      </c>
      <c r="E23" s="7" t="s">
        <v>332</v>
      </c>
    </row>
    <row r="24" spans="1:5" ht="21.95" customHeight="1" x14ac:dyDescent="0.2">
      <c r="A24" s="8" t="s">
        <v>325</v>
      </c>
      <c r="B24" s="7"/>
      <c r="C24" s="7">
        <v>562.14</v>
      </c>
      <c r="D24" s="1">
        <f t="shared" si="0"/>
        <v>-497.18999999999835</v>
      </c>
      <c r="E24" s="7" t="s">
        <v>252</v>
      </c>
    </row>
    <row r="25" spans="1:5" ht="21.95" customHeight="1" x14ac:dyDescent="0.2">
      <c r="A25" s="8" t="s">
        <v>325</v>
      </c>
      <c r="B25" s="7">
        <v>372</v>
      </c>
      <c r="C25" s="7"/>
      <c r="D25" s="1">
        <f t="shared" si="0"/>
        <v>-125.18999999999835</v>
      </c>
      <c r="E25" s="7" t="s">
        <v>335</v>
      </c>
    </row>
    <row r="26" spans="1:5" ht="21.95" customHeight="1" x14ac:dyDescent="0.2">
      <c r="A26" s="8" t="s">
        <v>320</v>
      </c>
      <c r="B26" s="7"/>
      <c r="C26" s="7">
        <v>6000</v>
      </c>
      <c r="D26" s="1">
        <f t="shared" si="0"/>
        <v>-6125.1899999999987</v>
      </c>
      <c r="E26" s="7" t="s">
        <v>164</v>
      </c>
    </row>
    <row r="27" spans="1:5" ht="21.95" customHeight="1" x14ac:dyDescent="0.2">
      <c r="A27" s="8" t="s">
        <v>306</v>
      </c>
      <c r="B27" s="7">
        <v>84.96</v>
      </c>
      <c r="C27" s="7"/>
      <c r="D27" s="1">
        <f t="shared" si="0"/>
        <v>-6040.2299999999987</v>
      </c>
      <c r="E27" s="7" t="s">
        <v>17</v>
      </c>
    </row>
    <row r="28" spans="1:5" ht="21.95" customHeight="1" x14ac:dyDescent="0.2">
      <c r="A28" s="8" t="s">
        <v>306</v>
      </c>
      <c r="B28" s="7"/>
      <c r="C28" s="7">
        <v>12000</v>
      </c>
      <c r="D28" s="1">
        <f t="shared" si="0"/>
        <v>-18040.23</v>
      </c>
      <c r="E28" s="7" t="s">
        <v>366</v>
      </c>
    </row>
    <row r="29" spans="1:5" ht="21.95" customHeight="1" x14ac:dyDescent="0.2">
      <c r="A29" s="8" t="s">
        <v>303</v>
      </c>
      <c r="B29" s="7"/>
      <c r="C29" s="7">
        <v>439.77</v>
      </c>
      <c r="D29" s="1">
        <f t="shared" si="0"/>
        <v>-18480</v>
      </c>
      <c r="E29" s="7" t="s">
        <v>309</v>
      </c>
    </row>
    <row r="30" spans="1:5" ht="21.95" customHeight="1" x14ac:dyDescent="0.2">
      <c r="A30" s="8" t="s">
        <v>316</v>
      </c>
      <c r="B30" s="7">
        <v>932.83</v>
      </c>
      <c r="C30" s="7"/>
      <c r="D30" s="1">
        <f t="shared" si="0"/>
        <v>-17547.169999999998</v>
      </c>
      <c r="E30" s="7" t="s">
        <v>356</v>
      </c>
    </row>
    <row r="31" spans="1:5" ht="21.95" customHeight="1" x14ac:dyDescent="0.2">
      <c r="A31" s="8" t="s">
        <v>300</v>
      </c>
      <c r="B31" s="7"/>
      <c r="C31" s="7">
        <v>300</v>
      </c>
      <c r="D31" s="1">
        <f t="shared" si="0"/>
        <v>-17847.169999999998</v>
      </c>
      <c r="E31" s="7" t="s">
        <v>245</v>
      </c>
    </row>
    <row r="32" spans="1:5" ht="21.95" customHeight="1" x14ac:dyDescent="0.2">
      <c r="A32" s="8" t="s">
        <v>300</v>
      </c>
      <c r="B32" s="7">
        <v>2356.59</v>
      </c>
      <c r="C32" s="7"/>
      <c r="D32" s="1">
        <f t="shared" si="0"/>
        <v>-15490.579999999998</v>
      </c>
      <c r="E32" s="7" t="s">
        <v>305</v>
      </c>
    </row>
    <row r="33" spans="1:5" ht="21.95" customHeight="1" x14ac:dyDescent="0.2">
      <c r="A33" s="8" t="s">
        <v>298</v>
      </c>
      <c r="B33" s="7">
        <v>630.63</v>
      </c>
      <c r="C33" s="7"/>
      <c r="D33" s="1">
        <f t="shared" si="0"/>
        <v>-14859.949999999999</v>
      </c>
      <c r="E33" s="7" t="s">
        <v>301</v>
      </c>
    </row>
    <row r="34" spans="1:5" ht="21.95" customHeight="1" x14ac:dyDescent="0.2">
      <c r="A34" s="8" t="s">
        <v>297</v>
      </c>
      <c r="B34" s="7">
        <v>18.14</v>
      </c>
      <c r="C34" s="7"/>
      <c r="D34" s="1">
        <f t="shared" si="0"/>
        <v>-14841.81</v>
      </c>
      <c r="E34" s="7" t="s">
        <v>17</v>
      </c>
    </row>
    <row r="35" spans="1:5" ht="21.95" customHeight="1" x14ac:dyDescent="0.2">
      <c r="A35" s="8" t="s">
        <v>290</v>
      </c>
      <c r="B35" s="7">
        <v>10.65</v>
      </c>
      <c r="C35" s="7"/>
      <c r="D35" s="1">
        <f t="shared" si="0"/>
        <v>-14831.16</v>
      </c>
      <c r="E35" s="7" t="s">
        <v>292</v>
      </c>
    </row>
    <row r="36" spans="1:5" ht="21.95" customHeight="1" x14ac:dyDescent="0.2">
      <c r="A36" s="8" t="s">
        <v>290</v>
      </c>
      <c r="B36" s="7">
        <v>135.56</v>
      </c>
      <c r="C36" s="7"/>
      <c r="D36" s="1">
        <f t="shared" si="0"/>
        <v>-14695.6</v>
      </c>
      <c r="E36" s="7" t="s">
        <v>29</v>
      </c>
    </row>
    <row r="37" spans="1:5" ht="21.95" customHeight="1" x14ac:dyDescent="0.2">
      <c r="A37" s="8" t="s">
        <v>286</v>
      </c>
      <c r="B37" s="7">
        <v>456.26</v>
      </c>
      <c r="C37" s="7"/>
      <c r="D37" s="1">
        <f t="shared" si="0"/>
        <v>-14239.34</v>
      </c>
      <c r="E37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view="pageBreakPreview" zoomScaleNormal="100" zoomScaleSheetLayoutView="100" workbookViewId="0">
      <selection activeCell="E9" sqref="E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4.17</v>
      </c>
      <c r="B3" s="5"/>
      <c r="C3" s="5"/>
      <c r="D3" s="1">
        <v>6498.54</v>
      </c>
      <c r="E3" s="7"/>
    </row>
    <row r="4" spans="1:5" ht="21.95" customHeight="1" x14ac:dyDescent="0.2">
      <c r="A4" s="8" t="s">
        <v>360</v>
      </c>
      <c r="B4" s="7">
        <v>458.7</v>
      </c>
      <c r="C4" s="7"/>
      <c r="D4" s="1">
        <f t="shared" ref="D4:D33" si="0">D3-C4+B4</f>
        <v>6957.24</v>
      </c>
      <c r="E4" s="7" t="s">
        <v>159</v>
      </c>
    </row>
    <row r="5" spans="1:5" ht="21.95" customHeight="1" x14ac:dyDescent="0.2">
      <c r="A5" s="8" t="s">
        <v>360</v>
      </c>
      <c r="B5" s="7">
        <v>612.80999999999995</v>
      </c>
      <c r="C5" s="7"/>
      <c r="D5" s="1">
        <f t="shared" si="0"/>
        <v>7570.0499999999993</v>
      </c>
      <c r="E5" s="7" t="s">
        <v>368</v>
      </c>
    </row>
    <row r="6" spans="1:5" ht="21.95" customHeight="1" x14ac:dyDescent="0.2">
      <c r="A6" s="8" t="s">
        <v>361</v>
      </c>
      <c r="B6" s="7"/>
      <c r="C6" s="7">
        <v>300</v>
      </c>
      <c r="D6" s="1">
        <f t="shared" si="0"/>
        <v>7270.0499999999993</v>
      </c>
      <c r="E6" s="7" t="s">
        <v>245</v>
      </c>
    </row>
    <row r="7" spans="1:5" ht="21.95" customHeight="1" x14ac:dyDescent="0.2">
      <c r="A7" s="8" t="s">
        <v>359</v>
      </c>
      <c r="B7" s="7"/>
      <c r="C7" s="7">
        <v>20250.09</v>
      </c>
      <c r="D7" s="1">
        <f t="shared" si="0"/>
        <v>-12980.04</v>
      </c>
      <c r="E7" s="7" t="s">
        <v>362</v>
      </c>
    </row>
    <row r="8" spans="1:5" ht="21.95" customHeight="1" x14ac:dyDescent="0.2">
      <c r="A8" s="8" t="s">
        <v>359</v>
      </c>
      <c r="B8" s="7">
        <v>18.350000000000001</v>
      </c>
      <c r="C8" s="7"/>
      <c r="D8" s="1">
        <f t="shared" si="0"/>
        <v>-12961.69</v>
      </c>
      <c r="E8" s="7" t="s">
        <v>17</v>
      </c>
    </row>
    <row r="9" spans="1:5" ht="21.95" customHeight="1" x14ac:dyDescent="0.2">
      <c r="A9" s="8" t="s">
        <v>357</v>
      </c>
      <c r="B9" s="7">
        <v>183.86</v>
      </c>
      <c r="C9" s="7"/>
      <c r="D9" s="1">
        <f t="shared" si="0"/>
        <v>-12777.83</v>
      </c>
      <c r="E9" s="7" t="s">
        <v>211</v>
      </c>
    </row>
    <row r="10" spans="1:5" ht="21.95" customHeight="1" x14ac:dyDescent="0.2">
      <c r="A10" s="8" t="s">
        <v>353</v>
      </c>
      <c r="B10" s="7"/>
      <c r="C10" s="4">
        <v>380</v>
      </c>
      <c r="D10" s="1">
        <f t="shared" si="0"/>
        <v>-13157.83</v>
      </c>
      <c r="E10" s="7" t="s">
        <v>130</v>
      </c>
    </row>
    <row r="11" spans="1:5" ht="21.95" customHeight="1" x14ac:dyDescent="0.2">
      <c r="A11" s="8" t="s">
        <v>353</v>
      </c>
      <c r="B11" s="7"/>
      <c r="C11" s="7">
        <v>1683</v>
      </c>
      <c r="D11" s="1">
        <f t="shared" si="0"/>
        <v>-14840.83</v>
      </c>
      <c r="E11" s="7" t="s">
        <v>339</v>
      </c>
    </row>
    <row r="12" spans="1:5" ht="21.95" customHeight="1" x14ac:dyDescent="0.2">
      <c r="A12" s="8" t="s">
        <v>353</v>
      </c>
      <c r="B12" s="4">
        <v>24.21</v>
      </c>
      <c r="C12" s="7"/>
      <c r="D12" s="1">
        <f t="shared" si="0"/>
        <v>-14816.62</v>
      </c>
      <c r="E12" s="7" t="s">
        <v>358</v>
      </c>
    </row>
    <row r="13" spans="1:5" ht="21.95" customHeight="1" x14ac:dyDescent="0.2">
      <c r="A13" s="8" t="s">
        <v>353</v>
      </c>
      <c r="B13" s="4">
        <v>10.65</v>
      </c>
      <c r="C13" s="7"/>
      <c r="D13" s="1">
        <f t="shared" si="0"/>
        <v>-14805.970000000001</v>
      </c>
      <c r="E13" s="7" t="s">
        <v>292</v>
      </c>
    </row>
    <row r="14" spans="1:5" ht="21.95" customHeight="1" x14ac:dyDescent="0.2">
      <c r="A14" s="8" t="s">
        <v>353</v>
      </c>
      <c r="B14" s="4">
        <v>136.66999999999999</v>
      </c>
      <c r="C14" s="7"/>
      <c r="D14" s="1">
        <f t="shared" si="0"/>
        <v>-14669.300000000001</v>
      </c>
      <c r="E14" s="7" t="s">
        <v>29</v>
      </c>
    </row>
    <row r="15" spans="1:5" ht="21.95" customHeight="1" x14ac:dyDescent="0.2">
      <c r="A15" s="8" t="s">
        <v>365</v>
      </c>
      <c r="B15" s="7">
        <v>479.8</v>
      </c>
      <c r="C15" s="7"/>
      <c r="D15" s="1">
        <f t="shared" si="0"/>
        <v>-14189.500000000002</v>
      </c>
      <c r="E15" s="7" t="s">
        <v>102</v>
      </c>
    </row>
    <row r="16" spans="1:5" ht="21.95" customHeight="1" x14ac:dyDescent="0.2">
      <c r="A16" s="8" t="s">
        <v>333</v>
      </c>
      <c r="B16" s="7">
        <v>1258.1300000000001</v>
      </c>
      <c r="C16" s="7"/>
      <c r="D16" s="1">
        <f t="shared" si="0"/>
        <v>-12931.370000000003</v>
      </c>
      <c r="E16" s="7" t="s">
        <v>338</v>
      </c>
    </row>
    <row r="17" spans="1:5" ht="21.95" customHeight="1" x14ac:dyDescent="0.2">
      <c r="A17" s="8" t="s">
        <v>330</v>
      </c>
      <c r="B17" s="7"/>
      <c r="C17" s="7">
        <v>2340.87</v>
      </c>
      <c r="D17" s="1">
        <f t="shared" si="0"/>
        <v>-15272.240000000002</v>
      </c>
      <c r="E17" s="7" t="s">
        <v>334</v>
      </c>
    </row>
    <row r="18" spans="1:5" ht="21.95" customHeight="1" x14ac:dyDescent="0.2">
      <c r="A18" s="8" t="s">
        <v>330</v>
      </c>
      <c r="B18" s="7">
        <v>826.15</v>
      </c>
      <c r="C18" s="7"/>
      <c r="D18" s="1">
        <f t="shared" si="0"/>
        <v>-14446.090000000002</v>
      </c>
      <c r="E18" s="7" t="s">
        <v>351</v>
      </c>
    </row>
    <row r="19" spans="1:5" ht="21.95" customHeight="1" x14ac:dyDescent="0.2">
      <c r="A19" s="8" t="s">
        <v>330</v>
      </c>
      <c r="B19" s="7"/>
      <c r="C19" s="7">
        <v>826.15</v>
      </c>
      <c r="D19" s="1">
        <f t="shared" si="0"/>
        <v>-15272.240000000002</v>
      </c>
      <c r="E19" s="7" t="s">
        <v>352</v>
      </c>
    </row>
    <row r="20" spans="1:5" ht="21.95" customHeight="1" x14ac:dyDescent="0.2">
      <c r="A20" s="8" t="s">
        <v>328</v>
      </c>
      <c r="B20" s="7"/>
      <c r="C20" s="7">
        <v>50</v>
      </c>
      <c r="D20" s="1">
        <f t="shared" si="0"/>
        <v>-15322.240000000002</v>
      </c>
      <c r="E20" s="7" t="s">
        <v>332</v>
      </c>
    </row>
    <row r="21" spans="1:5" ht="21.95" customHeight="1" x14ac:dyDescent="0.2">
      <c r="A21" s="8" t="s">
        <v>325</v>
      </c>
      <c r="B21" s="7"/>
      <c r="C21" s="7">
        <v>562.14</v>
      </c>
      <c r="D21" s="1">
        <f t="shared" si="0"/>
        <v>-15884.380000000001</v>
      </c>
      <c r="E21" s="7" t="s">
        <v>252</v>
      </c>
    </row>
    <row r="22" spans="1:5" ht="21.95" customHeight="1" x14ac:dyDescent="0.2">
      <c r="A22" s="8" t="s">
        <v>325</v>
      </c>
      <c r="B22" s="7">
        <v>372</v>
      </c>
      <c r="C22" s="7"/>
      <c r="D22" s="1">
        <f t="shared" si="0"/>
        <v>-15512.380000000001</v>
      </c>
      <c r="E22" s="7" t="s">
        <v>335</v>
      </c>
    </row>
    <row r="23" spans="1:5" ht="21.95" customHeight="1" x14ac:dyDescent="0.2">
      <c r="A23" s="8" t="s">
        <v>306</v>
      </c>
      <c r="B23" s="7">
        <v>84.96</v>
      </c>
      <c r="C23" s="7"/>
      <c r="D23" s="1">
        <f t="shared" si="0"/>
        <v>-15427.420000000002</v>
      </c>
      <c r="E23" s="7" t="s">
        <v>17</v>
      </c>
    </row>
    <row r="24" spans="1:5" ht="21.95" customHeight="1" x14ac:dyDescent="0.2">
      <c r="A24" s="8" t="s">
        <v>306</v>
      </c>
      <c r="B24" s="7"/>
      <c r="C24" s="7">
        <v>12000</v>
      </c>
      <c r="D24" s="1">
        <f t="shared" si="0"/>
        <v>-27427.420000000002</v>
      </c>
      <c r="E24" s="7" t="s">
        <v>366</v>
      </c>
    </row>
    <row r="25" spans="1:5" ht="21.95" customHeight="1" x14ac:dyDescent="0.2">
      <c r="A25" s="8" t="s">
        <v>303</v>
      </c>
      <c r="B25" s="7"/>
      <c r="C25" s="7">
        <v>439.77</v>
      </c>
      <c r="D25" s="1">
        <f t="shared" si="0"/>
        <v>-27867.190000000002</v>
      </c>
      <c r="E25" s="7" t="s">
        <v>309</v>
      </c>
    </row>
    <row r="26" spans="1:5" ht="21.95" customHeight="1" x14ac:dyDescent="0.2">
      <c r="A26" s="8" t="s">
        <v>316</v>
      </c>
      <c r="B26" s="7">
        <v>932.83</v>
      </c>
      <c r="C26" s="7"/>
      <c r="D26" s="1">
        <f t="shared" si="0"/>
        <v>-26934.36</v>
      </c>
      <c r="E26" s="7" t="s">
        <v>356</v>
      </c>
    </row>
    <row r="27" spans="1:5" ht="21.95" customHeight="1" x14ac:dyDescent="0.2">
      <c r="A27" s="8" t="s">
        <v>300</v>
      </c>
      <c r="B27" s="7"/>
      <c r="C27" s="7">
        <v>300</v>
      </c>
      <c r="D27" s="1">
        <f t="shared" si="0"/>
        <v>-27234.36</v>
      </c>
      <c r="E27" s="7" t="s">
        <v>245</v>
      </c>
    </row>
    <row r="28" spans="1:5" ht="21.95" customHeight="1" x14ac:dyDescent="0.2">
      <c r="A28" s="8" t="s">
        <v>300</v>
      </c>
      <c r="B28" s="7">
        <v>2356.59</v>
      </c>
      <c r="C28" s="7"/>
      <c r="D28" s="1">
        <f t="shared" si="0"/>
        <v>-24877.77</v>
      </c>
      <c r="E28" s="7" t="s">
        <v>305</v>
      </c>
    </row>
    <row r="29" spans="1:5" ht="21.95" customHeight="1" x14ac:dyDescent="0.2">
      <c r="A29" s="8" t="s">
        <v>298</v>
      </c>
      <c r="B29" s="7">
        <v>630.63</v>
      </c>
      <c r="C29" s="7"/>
      <c r="D29" s="1">
        <f t="shared" si="0"/>
        <v>-24247.14</v>
      </c>
      <c r="E29" s="7" t="s">
        <v>301</v>
      </c>
    </row>
    <row r="30" spans="1:5" ht="21.95" customHeight="1" x14ac:dyDescent="0.2">
      <c r="A30" s="8" t="s">
        <v>297</v>
      </c>
      <c r="B30" s="7">
        <v>18.14</v>
      </c>
      <c r="C30" s="7"/>
      <c r="D30" s="1">
        <f t="shared" si="0"/>
        <v>-24229</v>
      </c>
      <c r="E30" s="7" t="s">
        <v>17</v>
      </c>
    </row>
    <row r="31" spans="1:5" ht="21.95" customHeight="1" x14ac:dyDescent="0.2">
      <c r="A31" s="8" t="s">
        <v>290</v>
      </c>
      <c r="B31" s="7">
        <v>10.65</v>
      </c>
      <c r="C31" s="7"/>
      <c r="D31" s="1">
        <f t="shared" si="0"/>
        <v>-24218.35</v>
      </c>
      <c r="E31" s="7" t="s">
        <v>292</v>
      </c>
    </row>
    <row r="32" spans="1:5" ht="21.95" customHeight="1" x14ac:dyDescent="0.2">
      <c r="A32" s="8" t="s">
        <v>290</v>
      </c>
      <c r="B32" s="7">
        <v>135.56</v>
      </c>
      <c r="C32" s="7"/>
      <c r="D32" s="1">
        <f t="shared" si="0"/>
        <v>-24082.789999999997</v>
      </c>
      <c r="E32" s="7" t="s">
        <v>29</v>
      </c>
    </row>
    <row r="33" spans="1:5" ht="21.95" customHeight="1" x14ac:dyDescent="0.2">
      <c r="A33" s="8" t="s">
        <v>286</v>
      </c>
      <c r="B33" s="7">
        <v>456.26</v>
      </c>
      <c r="C33" s="7"/>
      <c r="D33" s="1">
        <f t="shared" si="0"/>
        <v>-23626.53</v>
      </c>
      <c r="E33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G14" sqref="G1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4.16</v>
      </c>
      <c r="B3" s="5"/>
      <c r="C3" s="5"/>
      <c r="D3" s="1">
        <v>16402.54</v>
      </c>
      <c r="E3" s="7"/>
    </row>
    <row r="4" spans="1:5" ht="21.95" customHeight="1" x14ac:dyDescent="0.2">
      <c r="A4" s="4">
        <v>4.17</v>
      </c>
      <c r="B4" s="7"/>
      <c r="C4" s="7">
        <v>9927.68</v>
      </c>
      <c r="D4" s="1">
        <f t="shared" ref="D4:D36" si="0">D3-C4+B4</f>
        <v>6474.8600000000006</v>
      </c>
      <c r="E4" s="7" t="s">
        <v>370</v>
      </c>
    </row>
    <row r="5" spans="1:5" ht="21.95" customHeight="1" x14ac:dyDescent="0.2">
      <c r="A5" s="4">
        <v>4.17</v>
      </c>
      <c r="B5" s="7"/>
      <c r="C5" s="7">
        <v>61.62</v>
      </c>
      <c r="D5" s="1">
        <f t="shared" si="0"/>
        <v>6413.2400000000007</v>
      </c>
      <c r="E5" s="7" t="s">
        <v>371</v>
      </c>
    </row>
    <row r="6" spans="1:5" ht="21.95" customHeight="1" x14ac:dyDescent="0.2">
      <c r="A6" s="4">
        <v>4.17</v>
      </c>
      <c r="B6" s="7">
        <v>85.3</v>
      </c>
      <c r="C6" s="7"/>
      <c r="D6" s="1">
        <f t="shared" si="0"/>
        <v>6498.5400000000009</v>
      </c>
      <c r="E6" s="7" t="s">
        <v>17</v>
      </c>
    </row>
    <row r="7" spans="1:5" ht="21.95" customHeight="1" x14ac:dyDescent="0.2">
      <c r="A7" s="8" t="s">
        <v>360</v>
      </c>
      <c r="B7" s="7">
        <v>458.7</v>
      </c>
      <c r="C7" s="7"/>
      <c r="D7" s="1">
        <f t="shared" si="0"/>
        <v>6957.2400000000007</v>
      </c>
      <c r="E7" s="7" t="s">
        <v>159</v>
      </c>
    </row>
    <row r="8" spans="1:5" ht="21.95" customHeight="1" x14ac:dyDescent="0.2">
      <c r="A8" s="8" t="s">
        <v>360</v>
      </c>
      <c r="B8" s="7">
        <v>612.80999999999995</v>
      </c>
      <c r="C8" s="7"/>
      <c r="D8" s="1">
        <f t="shared" si="0"/>
        <v>7570.0500000000011</v>
      </c>
      <c r="E8" s="7" t="s">
        <v>368</v>
      </c>
    </row>
    <row r="9" spans="1:5" ht="21.95" customHeight="1" x14ac:dyDescent="0.2">
      <c r="A9" s="8" t="s">
        <v>361</v>
      </c>
      <c r="B9" s="7"/>
      <c r="C9" s="7">
        <v>300</v>
      </c>
      <c r="D9" s="1">
        <f t="shared" si="0"/>
        <v>7270.0500000000011</v>
      </c>
      <c r="E9" s="7" t="s">
        <v>245</v>
      </c>
    </row>
    <row r="10" spans="1:5" ht="21.95" customHeight="1" x14ac:dyDescent="0.2">
      <c r="A10" s="8" t="s">
        <v>359</v>
      </c>
      <c r="B10" s="7"/>
      <c r="C10" s="7">
        <v>20250.09</v>
      </c>
      <c r="D10" s="1">
        <f t="shared" si="0"/>
        <v>-12980.039999999999</v>
      </c>
      <c r="E10" s="7" t="s">
        <v>362</v>
      </c>
    </row>
    <row r="11" spans="1:5" ht="21.95" customHeight="1" x14ac:dyDescent="0.2">
      <c r="A11" s="8" t="s">
        <v>359</v>
      </c>
      <c r="B11" s="7">
        <v>18.350000000000001</v>
      </c>
      <c r="C11" s="7"/>
      <c r="D11" s="1">
        <f t="shared" si="0"/>
        <v>-12961.689999999999</v>
      </c>
      <c r="E11" s="7" t="s">
        <v>17</v>
      </c>
    </row>
    <row r="12" spans="1:5" ht="21.95" customHeight="1" x14ac:dyDescent="0.2">
      <c r="A12" s="8" t="s">
        <v>357</v>
      </c>
      <c r="B12" s="7">
        <v>183.86</v>
      </c>
      <c r="C12" s="7"/>
      <c r="D12" s="1">
        <f t="shared" si="0"/>
        <v>-12777.829999999998</v>
      </c>
      <c r="E12" s="7" t="s">
        <v>211</v>
      </c>
    </row>
    <row r="13" spans="1:5" ht="21.95" customHeight="1" x14ac:dyDescent="0.2">
      <c r="A13" s="8" t="s">
        <v>353</v>
      </c>
      <c r="B13" s="7"/>
      <c r="C13" s="4">
        <v>380</v>
      </c>
      <c r="D13" s="1">
        <f t="shared" si="0"/>
        <v>-13157.829999999998</v>
      </c>
      <c r="E13" s="7" t="s">
        <v>130</v>
      </c>
    </row>
    <row r="14" spans="1:5" ht="21.95" customHeight="1" x14ac:dyDescent="0.2">
      <c r="A14" s="8" t="s">
        <v>353</v>
      </c>
      <c r="B14" s="7"/>
      <c r="C14" s="7">
        <v>1683</v>
      </c>
      <c r="D14" s="1">
        <f t="shared" si="0"/>
        <v>-14840.829999999998</v>
      </c>
      <c r="E14" s="7" t="s">
        <v>339</v>
      </c>
    </row>
    <row r="15" spans="1:5" ht="21.95" customHeight="1" x14ac:dyDescent="0.2">
      <c r="A15" s="8" t="s">
        <v>353</v>
      </c>
      <c r="B15" s="4">
        <v>24.21</v>
      </c>
      <c r="C15" s="7"/>
      <c r="D15" s="1">
        <f t="shared" si="0"/>
        <v>-14816.619999999999</v>
      </c>
      <c r="E15" s="7" t="s">
        <v>358</v>
      </c>
    </row>
    <row r="16" spans="1:5" ht="21.95" customHeight="1" x14ac:dyDescent="0.2">
      <c r="A16" s="8" t="s">
        <v>353</v>
      </c>
      <c r="B16" s="4">
        <v>10.65</v>
      </c>
      <c r="C16" s="7"/>
      <c r="D16" s="1">
        <f t="shared" si="0"/>
        <v>-14805.97</v>
      </c>
      <c r="E16" s="7" t="s">
        <v>292</v>
      </c>
    </row>
    <row r="17" spans="1:5" ht="21.95" customHeight="1" x14ac:dyDescent="0.2">
      <c r="A17" s="8" t="s">
        <v>353</v>
      </c>
      <c r="B17" s="4">
        <v>136.66999999999999</v>
      </c>
      <c r="C17" s="7"/>
      <c r="D17" s="1">
        <f t="shared" si="0"/>
        <v>-14669.3</v>
      </c>
      <c r="E17" s="7" t="s">
        <v>29</v>
      </c>
    </row>
    <row r="18" spans="1:5" ht="21.95" customHeight="1" x14ac:dyDescent="0.2">
      <c r="A18" s="8" t="s">
        <v>365</v>
      </c>
      <c r="B18" s="7">
        <v>479.8</v>
      </c>
      <c r="C18" s="7"/>
      <c r="D18" s="1">
        <f t="shared" si="0"/>
        <v>-14189.5</v>
      </c>
      <c r="E18" s="7" t="s">
        <v>102</v>
      </c>
    </row>
    <row r="19" spans="1:5" ht="21.95" customHeight="1" x14ac:dyDescent="0.2">
      <c r="A19" s="8" t="s">
        <v>333</v>
      </c>
      <c r="B19" s="7">
        <v>1258.1300000000001</v>
      </c>
      <c r="C19" s="7"/>
      <c r="D19" s="1">
        <f t="shared" si="0"/>
        <v>-12931.369999999999</v>
      </c>
      <c r="E19" s="7" t="s">
        <v>338</v>
      </c>
    </row>
    <row r="20" spans="1:5" ht="21.95" customHeight="1" x14ac:dyDescent="0.2">
      <c r="A20" s="8" t="s">
        <v>330</v>
      </c>
      <c r="B20" s="7"/>
      <c r="C20" s="7">
        <v>2340.87</v>
      </c>
      <c r="D20" s="1">
        <f t="shared" si="0"/>
        <v>-15272.239999999998</v>
      </c>
      <c r="E20" s="7" t="s">
        <v>334</v>
      </c>
    </row>
    <row r="21" spans="1:5" ht="21.95" customHeight="1" x14ac:dyDescent="0.2">
      <c r="A21" s="8" t="s">
        <v>330</v>
      </c>
      <c r="B21" s="7">
        <v>826.15</v>
      </c>
      <c r="C21" s="7"/>
      <c r="D21" s="1">
        <f t="shared" si="0"/>
        <v>-14446.089999999998</v>
      </c>
      <c r="E21" s="7" t="s">
        <v>351</v>
      </c>
    </row>
    <row r="22" spans="1:5" ht="21.95" customHeight="1" x14ac:dyDescent="0.2">
      <c r="A22" s="8" t="s">
        <v>330</v>
      </c>
      <c r="B22" s="7"/>
      <c r="C22" s="7">
        <v>826.15</v>
      </c>
      <c r="D22" s="1">
        <f t="shared" si="0"/>
        <v>-15272.239999999998</v>
      </c>
      <c r="E22" s="7" t="s">
        <v>352</v>
      </c>
    </row>
    <row r="23" spans="1:5" ht="21.95" customHeight="1" x14ac:dyDescent="0.2">
      <c r="A23" s="8" t="s">
        <v>328</v>
      </c>
      <c r="B23" s="7"/>
      <c r="C23" s="7">
        <v>50</v>
      </c>
      <c r="D23" s="1">
        <f t="shared" si="0"/>
        <v>-15322.239999999998</v>
      </c>
      <c r="E23" s="7" t="s">
        <v>332</v>
      </c>
    </row>
    <row r="24" spans="1:5" ht="21.95" customHeight="1" x14ac:dyDescent="0.2">
      <c r="A24" s="8" t="s">
        <v>325</v>
      </c>
      <c r="B24" s="7"/>
      <c r="C24" s="7">
        <v>562.14</v>
      </c>
      <c r="D24" s="1">
        <f t="shared" si="0"/>
        <v>-15884.379999999997</v>
      </c>
      <c r="E24" s="7" t="s">
        <v>252</v>
      </c>
    </row>
    <row r="25" spans="1:5" ht="21.95" customHeight="1" x14ac:dyDescent="0.2">
      <c r="A25" s="8" t="s">
        <v>325</v>
      </c>
      <c r="B25" s="7">
        <v>372</v>
      </c>
      <c r="C25" s="7"/>
      <c r="D25" s="1">
        <f t="shared" si="0"/>
        <v>-15512.379999999997</v>
      </c>
      <c r="E25" s="7" t="s">
        <v>335</v>
      </c>
    </row>
    <row r="26" spans="1:5" ht="21.95" customHeight="1" x14ac:dyDescent="0.2">
      <c r="A26" s="8" t="s">
        <v>306</v>
      </c>
      <c r="B26" s="7">
        <v>84.96</v>
      </c>
      <c r="C26" s="7"/>
      <c r="D26" s="1">
        <f t="shared" si="0"/>
        <v>-15427.419999999998</v>
      </c>
      <c r="E26" s="7" t="s">
        <v>17</v>
      </c>
    </row>
    <row r="27" spans="1:5" ht="21.95" customHeight="1" x14ac:dyDescent="0.2">
      <c r="A27" s="8" t="s">
        <v>306</v>
      </c>
      <c r="B27" s="7"/>
      <c r="C27" s="7">
        <v>12000</v>
      </c>
      <c r="D27" s="1">
        <f t="shared" si="0"/>
        <v>-27427.42</v>
      </c>
      <c r="E27" s="7" t="s">
        <v>366</v>
      </c>
    </row>
    <row r="28" spans="1:5" ht="21.95" customHeight="1" x14ac:dyDescent="0.2">
      <c r="A28" s="8" t="s">
        <v>303</v>
      </c>
      <c r="B28" s="7"/>
      <c r="C28" s="7">
        <v>439.77</v>
      </c>
      <c r="D28" s="1">
        <f t="shared" si="0"/>
        <v>-27867.19</v>
      </c>
      <c r="E28" s="7" t="s">
        <v>309</v>
      </c>
    </row>
    <row r="29" spans="1:5" ht="21.95" customHeight="1" x14ac:dyDescent="0.2">
      <c r="A29" s="8" t="s">
        <v>316</v>
      </c>
      <c r="B29" s="7">
        <v>932.83</v>
      </c>
      <c r="C29" s="7"/>
      <c r="D29" s="1">
        <f t="shared" si="0"/>
        <v>-26934.359999999997</v>
      </c>
      <c r="E29" s="7" t="s">
        <v>356</v>
      </c>
    </row>
    <row r="30" spans="1:5" ht="21.95" customHeight="1" x14ac:dyDescent="0.2">
      <c r="A30" s="8" t="s">
        <v>300</v>
      </c>
      <c r="B30" s="7"/>
      <c r="C30" s="7">
        <v>300</v>
      </c>
      <c r="D30" s="1">
        <f t="shared" si="0"/>
        <v>-27234.359999999997</v>
      </c>
      <c r="E30" s="7" t="s">
        <v>245</v>
      </c>
    </row>
    <row r="31" spans="1:5" ht="21.95" customHeight="1" x14ac:dyDescent="0.2">
      <c r="A31" s="8" t="s">
        <v>300</v>
      </c>
      <c r="B31" s="7">
        <v>2356.59</v>
      </c>
      <c r="C31" s="7"/>
      <c r="D31" s="1">
        <f t="shared" si="0"/>
        <v>-24877.769999999997</v>
      </c>
      <c r="E31" s="7" t="s">
        <v>305</v>
      </c>
    </row>
    <row r="32" spans="1:5" ht="21.95" customHeight="1" x14ac:dyDescent="0.2">
      <c r="A32" s="8" t="s">
        <v>298</v>
      </c>
      <c r="B32" s="7">
        <v>630.63</v>
      </c>
      <c r="C32" s="7"/>
      <c r="D32" s="1">
        <f t="shared" si="0"/>
        <v>-24247.139999999996</v>
      </c>
      <c r="E32" s="7" t="s">
        <v>301</v>
      </c>
    </row>
    <row r="33" spans="1:5" ht="21.95" customHeight="1" x14ac:dyDescent="0.2">
      <c r="A33" s="8" t="s">
        <v>297</v>
      </c>
      <c r="B33" s="7">
        <v>18.14</v>
      </c>
      <c r="C33" s="7"/>
      <c r="D33" s="1">
        <f t="shared" si="0"/>
        <v>-24228.999999999996</v>
      </c>
      <c r="E33" s="7" t="s">
        <v>17</v>
      </c>
    </row>
    <row r="34" spans="1:5" ht="21.95" customHeight="1" x14ac:dyDescent="0.2">
      <c r="A34" s="8" t="s">
        <v>290</v>
      </c>
      <c r="B34" s="7">
        <v>10.65</v>
      </c>
      <c r="C34" s="7"/>
      <c r="D34" s="1">
        <f t="shared" si="0"/>
        <v>-24218.349999999995</v>
      </c>
      <c r="E34" s="7" t="s">
        <v>292</v>
      </c>
    </row>
    <row r="35" spans="1:5" ht="21.95" customHeight="1" x14ac:dyDescent="0.2">
      <c r="A35" s="8" t="s">
        <v>290</v>
      </c>
      <c r="B35" s="7">
        <v>135.56</v>
      </c>
      <c r="C35" s="7"/>
      <c r="D35" s="1">
        <f t="shared" si="0"/>
        <v>-24082.789999999994</v>
      </c>
      <c r="E35" s="7" t="s">
        <v>29</v>
      </c>
    </row>
    <row r="36" spans="1:5" ht="21.95" customHeight="1" x14ac:dyDescent="0.2">
      <c r="A36" s="8" t="s">
        <v>286</v>
      </c>
      <c r="B36" s="7">
        <v>456.26</v>
      </c>
      <c r="C36" s="7"/>
      <c r="D36" s="1">
        <f t="shared" si="0"/>
        <v>-23626.529999999995</v>
      </c>
      <c r="E36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C5" sqref="C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4.13</v>
      </c>
      <c r="B3" s="5"/>
      <c r="C3" s="5"/>
      <c r="D3" s="1">
        <v>6482.11</v>
      </c>
      <c r="E3" s="7"/>
    </row>
    <row r="4" spans="1:5" ht="21.95" customHeight="1" x14ac:dyDescent="0.2">
      <c r="A4" s="4">
        <v>4.16</v>
      </c>
      <c r="B4" s="7">
        <v>9927.68</v>
      </c>
      <c r="C4" s="7"/>
      <c r="D4" s="1">
        <f t="shared" ref="D4:D37" si="0">D3-C4+B4</f>
        <v>16409.79</v>
      </c>
      <c r="E4" s="7" t="s">
        <v>372</v>
      </c>
    </row>
    <row r="5" spans="1:5" ht="21.95" customHeight="1" x14ac:dyDescent="0.2">
      <c r="A5" s="4">
        <v>4.16</v>
      </c>
      <c r="B5" s="7"/>
      <c r="C5" s="7">
        <v>7.25</v>
      </c>
      <c r="D5" s="1">
        <f t="shared" si="0"/>
        <v>16402.54</v>
      </c>
      <c r="E5" s="7" t="s">
        <v>311</v>
      </c>
    </row>
    <row r="6" spans="1:5" ht="21.95" customHeight="1" x14ac:dyDescent="0.2">
      <c r="A6" s="4">
        <v>4.17</v>
      </c>
      <c r="B6" s="7"/>
      <c r="C6" s="7">
        <v>9927.68</v>
      </c>
      <c r="D6" s="1">
        <f t="shared" si="0"/>
        <v>6474.8600000000006</v>
      </c>
      <c r="E6" s="7" t="s">
        <v>370</v>
      </c>
    </row>
    <row r="7" spans="1:5" ht="21.95" customHeight="1" x14ac:dyDescent="0.2">
      <c r="A7" s="4">
        <v>4.17</v>
      </c>
      <c r="B7" s="7"/>
      <c r="C7" s="7">
        <v>70</v>
      </c>
      <c r="D7" s="1">
        <f t="shared" si="0"/>
        <v>6404.8600000000006</v>
      </c>
      <c r="E7" s="7" t="s">
        <v>311</v>
      </c>
    </row>
    <row r="8" spans="1:5" ht="21.95" customHeight="1" x14ac:dyDescent="0.2">
      <c r="A8" s="4">
        <v>4.17</v>
      </c>
      <c r="B8" s="7">
        <v>85.3</v>
      </c>
      <c r="C8" s="7"/>
      <c r="D8" s="1">
        <f t="shared" si="0"/>
        <v>6490.1600000000008</v>
      </c>
      <c r="E8" s="7" t="s">
        <v>17</v>
      </c>
    </row>
    <row r="9" spans="1:5" ht="21.95" customHeight="1" x14ac:dyDescent="0.2">
      <c r="A9" s="8" t="s">
        <v>360</v>
      </c>
      <c r="B9" s="7">
        <v>458.7</v>
      </c>
      <c r="C9" s="7"/>
      <c r="D9" s="1">
        <f t="shared" si="0"/>
        <v>6948.8600000000006</v>
      </c>
      <c r="E9" s="7" t="s">
        <v>159</v>
      </c>
    </row>
    <row r="10" spans="1:5" ht="21.95" customHeight="1" x14ac:dyDescent="0.2">
      <c r="A10" s="8" t="s">
        <v>360</v>
      </c>
      <c r="B10" s="7">
        <v>612.80999999999995</v>
      </c>
      <c r="C10" s="7"/>
      <c r="D10" s="1">
        <f t="shared" si="0"/>
        <v>7561.67</v>
      </c>
      <c r="E10" s="7" t="s">
        <v>368</v>
      </c>
    </row>
    <row r="11" spans="1:5" ht="21.95" customHeight="1" x14ac:dyDescent="0.2">
      <c r="A11" s="8" t="s">
        <v>361</v>
      </c>
      <c r="B11" s="7"/>
      <c r="C11" s="7">
        <v>300</v>
      </c>
      <c r="D11" s="1">
        <f t="shared" si="0"/>
        <v>7261.67</v>
      </c>
      <c r="E11" s="7" t="s">
        <v>245</v>
      </c>
    </row>
    <row r="12" spans="1:5" ht="21.95" customHeight="1" x14ac:dyDescent="0.2">
      <c r="A12" s="8" t="s">
        <v>359</v>
      </c>
      <c r="B12" s="7"/>
      <c r="C12" s="7">
        <v>20250.09</v>
      </c>
      <c r="D12" s="1">
        <f t="shared" si="0"/>
        <v>-12988.42</v>
      </c>
      <c r="E12" s="7" t="s">
        <v>362</v>
      </c>
    </row>
    <row r="13" spans="1:5" ht="21.95" customHeight="1" x14ac:dyDescent="0.2">
      <c r="A13" s="8" t="s">
        <v>359</v>
      </c>
      <c r="B13" s="7">
        <v>18.350000000000001</v>
      </c>
      <c r="C13" s="7"/>
      <c r="D13" s="1">
        <f t="shared" si="0"/>
        <v>-12970.07</v>
      </c>
      <c r="E13" s="7" t="s">
        <v>17</v>
      </c>
    </row>
    <row r="14" spans="1:5" ht="21.95" customHeight="1" x14ac:dyDescent="0.2">
      <c r="A14" s="8" t="s">
        <v>357</v>
      </c>
      <c r="B14" s="7">
        <v>183.86</v>
      </c>
      <c r="C14" s="7"/>
      <c r="D14" s="1">
        <f t="shared" si="0"/>
        <v>-12786.21</v>
      </c>
      <c r="E14" s="7" t="s">
        <v>211</v>
      </c>
    </row>
    <row r="15" spans="1:5" ht="21.95" customHeight="1" x14ac:dyDescent="0.2">
      <c r="A15" s="8" t="s">
        <v>353</v>
      </c>
      <c r="B15" s="7"/>
      <c r="C15" s="4">
        <v>380</v>
      </c>
      <c r="D15" s="1">
        <f t="shared" si="0"/>
        <v>-13166.21</v>
      </c>
      <c r="E15" s="7" t="s">
        <v>130</v>
      </c>
    </row>
    <row r="16" spans="1:5" ht="21.95" customHeight="1" x14ac:dyDescent="0.2">
      <c r="A16" s="8" t="s">
        <v>353</v>
      </c>
      <c r="B16" s="7"/>
      <c r="C16" s="7">
        <v>1683</v>
      </c>
      <c r="D16" s="1">
        <f t="shared" si="0"/>
        <v>-14849.21</v>
      </c>
      <c r="E16" s="7" t="s">
        <v>339</v>
      </c>
    </row>
    <row r="17" spans="1:5" ht="21.95" customHeight="1" x14ac:dyDescent="0.2">
      <c r="A17" s="8" t="s">
        <v>353</v>
      </c>
      <c r="B17" s="4">
        <v>24.21</v>
      </c>
      <c r="C17" s="7"/>
      <c r="D17" s="1">
        <f t="shared" si="0"/>
        <v>-14825</v>
      </c>
      <c r="E17" s="7" t="s">
        <v>358</v>
      </c>
    </row>
    <row r="18" spans="1:5" ht="21.95" customHeight="1" x14ac:dyDescent="0.2">
      <c r="A18" s="8" t="s">
        <v>353</v>
      </c>
      <c r="B18" s="4">
        <v>10.65</v>
      </c>
      <c r="C18" s="7"/>
      <c r="D18" s="1">
        <f t="shared" si="0"/>
        <v>-14814.35</v>
      </c>
      <c r="E18" s="7" t="s">
        <v>292</v>
      </c>
    </row>
    <row r="19" spans="1:5" ht="21.95" customHeight="1" x14ac:dyDescent="0.2">
      <c r="A19" s="8" t="s">
        <v>353</v>
      </c>
      <c r="B19" s="4">
        <v>136.66999999999999</v>
      </c>
      <c r="C19" s="7"/>
      <c r="D19" s="1">
        <f t="shared" si="0"/>
        <v>-14677.68</v>
      </c>
      <c r="E19" s="7" t="s">
        <v>29</v>
      </c>
    </row>
    <row r="20" spans="1:5" ht="21.95" customHeight="1" x14ac:dyDescent="0.2">
      <c r="A20" s="8" t="s">
        <v>365</v>
      </c>
      <c r="B20" s="7">
        <v>479.8</v>
      </c>
      <c r="C20" s="7"/>
      <c r="D20" s="1">
        <f t="shared" si="0"/>
        <v>-14197.880000000001</v>
      </c>
      <c r="E20" s="7" t="s">
        <v>102</v>
      </c>
    </row>
    <row r="21" spans="1:5" ht="21.95" customHeight="1" x14ac:dyDescent="0.2">
      <c r="A21" s="8" t="s">
        <v>333</v>
      </c>
      <c r="B21" s="7">
        <v>1258.1300000000001</v>
      </c>
      <c r="C21" s="7"/>
      <c r="D21" s="1">
        <f t="shared" si="0"/>
        <v>-12939.75</v>
      </c>
      <c r="E21" s="7" t="s">
        <v>338</v>
      </c>
    </row>
    <row r="22" spans="1:5" ht="21.95" customHeight="1" x14ac:dyDescent="0.2">
      <c r="A22" s="8" t="s">
        <v>330</v>
      </c>
      <c r="B22" s="7"/>
      <c r="C22" s="7">
        <v>2340.87</v>
      </c>
      <c r="D22" s="1">
        <f t="shared" si="0"/>
        <v>-15280.619999999999</v>
      </c>
      <c r="E22" s="7" t="s">
        <v>334</v>
      </c>
    </row>
    <row r="23" spans="1:5" ht="21.95" customHeight="1" x14ac:dyDescent="0.2">
      <c r="A23" s="8" t="s">
        <v>330</v>
      </c>
      <c r="B23" s="7">
        <v>826.15</v>
      </c>
      <c r="C23" s="7"/>
      <c r="D23" s="1">
        <f t="shared" si="0"/>
        <v>-14454.47</v>
      </c>
      <c r="E23" s="7" t="s">
        <v>351</v>
      </c>
    </row>
    <row r="24" spans="1:5" ht="21.95" customHeight="1" x14ac:dyDescent="0.2">
      <c r="A24" s="8" t="s">
        <v>330</v>
      </c>
      <c r="B24" s="7"/>
      <c r="C24" s="7">
        <v>826.15</v>
      </c>
      <c r="D24" s="1">
        <f t="shared" si="0"/>
        <v>-15280.619999999999</v>
      </c>
      <c r="E24" s="7" t="s">
        <v>352</v>
      </c>
    </row>
    <row r="25" spans="1:5" ht="21.95" customHeight="1" x14ac:dyDescent="0.2">
      <c r="A25" s="8" t="s">
        <v>328</v>
      </c>
      <c r="B25" s="7"/>
      <c r="C25" s="7">
        <v>50</v>
      </c>
      <c r="D25" s="1">
        <f t="shared" si="0"/>
        <v>-15330.619999999999</v>
      </c>
      <c r="E25" s="7" t="s">
        <v>332</v>
      </c>
    </row>
    <row r="26" spans="1:5" ht="21.95" customHeight="1" x14ac:dyDescent="0.2">
      <c r="A26" s="8" t="s">
        <v>325</v>
      </c>
      <c r="B26" s="7"/>
      <c r="C26" s="7">
        <v>562.14</v>
      </c>
      <c r="D26" s="1">
        <f t="shared" si="0"/>
        <v>-15892.759999999998</v>
      </c>
      <c r="E26" s="7" t="s">
        <v>252</v>
      </c>
    </row>
    <row r="27" spans="1:5" ht="21.95" customHeight="1" x14ac:dyDescent="0.2">
      <c r="A27" s="8" t="s">
        <v>325</v>
      </c>
      <c r="B27" s="7">
        <v>372</v>
      </c>
      <c r="C27" s="7"/>
      <c r="D27" s="1">
        <f t="shared" si="0"/>
        <v>-15520.759999999998</v>
      </c>
      <c r="E27" s="7" t="s">
        <v>335</v>
      </c>
    </row>
    <row r="28" spans="1:5" ht="21.95" customHeight="1" x14ac:dyDescent="0.2">
      <c r="A28" s="8" t="s">
        <v>306</v>
      </c>
      <c r="B28" s="7">
        <v>84.96</v>
      </c>
      <c r="C28" s="7"/>
      <c r="D28" s="1">
        <f t="shared" si="0"/>
        <v>-15435.8</v>
      </c>
      <c r="E28" s="7" t="s">
        <v>17</v>
      </c>
    </row>
    <row r="29" spans="1:5" ht="21.95" customHeight="1" x14ac:dyDescent="0.2">
      <c r="A29" s="8" t="s">
        <v>306</v>
      </c>
      <c r="B29" s="7"/>
      <c r="C29" s="7">
        <v>12000</v>
      </c>
      <c r="D29" s="1">
        <f t="shared" si="0"/>
        <v>-27435.8</v>
      </c>
      <c r="E29" s="7" t="s">
        <v>366</v>
      </c>
    </row>
    <row r="30" spans="1:5" ht="21.95" customHeight="1" x14ac:dyDescent="0.2">
      <c r="A30" s="8" t="s">
        <v>303</v>
      </c>
      <c r="B30" s="7"/>
      <c r="C30" s="7">
        <v>439.77</v>
      </c>
      <c r="D30" s="1">
        <f t="shared" si="0"/>
        <v>-27875.57</v>
      </c>
      <c r="E30" s="7" t="s">
        <v>309</v>
      </c>
    </row>
    <row r="31" spans="1:5" ht="21.95" customHeight="1" x14ac:dyDescent="0.2">
      <c r="A31" s="8" t="s">
        <v>316</v>
      </c>
      <c r="B31" s="7">
        <v>932.83</v>
      </c>
      <c r="C31" s="7"/>
      <c r="D31" s="1">
        <f t="shared" si="0"/>
        <v>-26942.739999999998</v>
      </c>
      <c r="E31" s="7" t="s">
        <v>356</v>
      </c>
    </row>
    <row r="32" spans="1:5" ht="21.95" customHeight="1" x14ac:dyDescent="0.2">
      <c r="A32" s="8" t="s">
        <v>300</v>
      </c>
      <c r="B32" s="7"/>
      <c r="C32" s="7">
        <v>300</v>
      </c>
      <c r="D32" s="1">
        <f t="shared" si="0"/>
        <v>-27242.739999999998</v>
      </c>
      <c r="E32" s="7" t="s">
        <v>245</v>
      </c>
    </row>
    <row r="33" spans="1:5" ht="21.95" customHeight="1" x14ac:dyDescent="0.2">
      <c r="A33" s="8" t="s">
        <v>300</v>
      </c>
      <c r="B33" s="7">
        <v>2356.59</v>
      </c>
      <c r="C33" s="7"/>
      <c r="D33" s="1">
        <f t="shared" si="0"/>
        <v>-24886.149999999998</v>
      </c>
      <c r="E33" s="7" t="s">
        <v>305</v>
      </c>
    </row>
    <row r="34" spans="1:5" ht="21.95" customHeight="1" x14ac:dyDescent="0.2">
      <c r="A34" s="8" t="s">
        <v>297</v>
      </c>
      <c r="B34" s="7">
        <v>18.14</v>
      </c>
      <c r="C34" s="7"/>
      <c r="D34" s="1">
        <f t="shared" si="0"/>
        <v>-24868.01</v>
      </c>
      <c r="E34" s="7" t="s">
        <v>17</v>
      </c>
    </row>
    <row r="35" spans="1:5" ht="21.95" customHeight="1" x14ac:dyDescent="0.2">
      <c r="A35" s="8" t="s">
        <v>290</v>
      </c>
      <c r="B35" s="7">
        <v>10.65</v>
      </c>
      <c r="C35" s="7"/>
      <c r="D35" s="1">
        <f t="shared" si="0"/>
        <v>-24857.359999999997</v>
      </c>
      <c r="E35" s="7" t="s">
        <v>292</v>
      </c>
    </row>
    <row r="36" spans="1:5" ht="21.95" customHeight="1" x14ac:dyDescent="0.2">
      <c r="A36" s="8" t="s">
        <v>290</v>
      </c>
      <c r="B36" s="7">
        <v>135.56</v>
      </c>
      <c r="C36" s="7"/>
      <c r="D36" s="1">
        <f t="shared" si="0"/>
        <v>-24721.799999999996</v>
      </c>
      <c r="E36" s="7" t="s">
        <v>29</v>
      </c>
    </row>
    <row r="37" spans="1:5" ht="21.95" customHeight="1" x14ac:dyDescent="0.2">
      <c r="A37" s="8" t="s">
        <v>286</v>
      </c>
      <c r="B37" s="7">
        <v>456.26</v>
      </c>
      <c r="C37" s="7"/>
      <c r="D37" s="1">
        <f t="shared" si="0"/>
        <v>-24265.539999999997</v>
      </c>
      <c r="E37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view="pageBreakPreview" zoomScaleNormal="100" zoomScaleSheetLayoutView="100" workbookViewId="0">
      <selection activeCell="C5" sqref="C5:C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373</v>
      </c>
      <c r="B3" s="5"/>
      <c r="C3" s="5"/>
      <c r="D3" s="1">
        <v>5300.09</v>
      </c>
      <c r="E3" s="7"/>
    </row>
    <row r="4" spans="1:5" ht="21.95" customHeight="1" x14ac:dyDescent="0.2">
      <c r="A4" s="4">
        <v>4.13</v>
      </c>
      <c r="B4" s="7">
        <v>1248.19</v>
      </c>
      <c r="C4" s="7"/>
      <c r="D4" s="1">
        <f t="shared" ref="D4:D37" si="0">D3-C4+B4</f>
        <v>6548.2800000000007</v>
      </c>
      <c r="E4" s="7" t="s">
        <v>374</v>
      </c>
    </row>
    <row r="5" spans="1:5" ht="21.95" customHeight="1" x14ac:dyDescent="0.2">
      <c r="A5" s="4">
        <v>4.13</v>
      </c>
      <c r="B5" s="7"/>
      <c r="C5" s="7">
        <v>1161.81</v>
      </c>
      <c r="D5" s="1">
        <f t="shared" si="0"/>
        <v>5386.4700000000012</v>
      </c>
      <c r="E5" s="7" t="s">
        <v>375</v>
      </c>
    </row>
    <row r="6" spans="1:5" ht="21.95" customHeight="1" x14ac:dyDescent="0.2">
      <c r="A6" s="4">
        <v>4.13</v>
      </c>
      <c r="B6" s="7"/>
      <c r="C6" s="7">
        <v>13.61</v>
      </c>
      <c r="D6" s="1">
        <f t="shared" si="0"/>
        <v>5372.8600000000015</v>
      </c>
      <c r="E6" s="7" t="s">
        <v>216</v>
      </c>
    </row>
    <row r="7" spans="1:5" ht="21.95" customHeight="1" x14ac:dyDescent="0.2">
      <c r="A7" s="4">
        <v>4.13</v>
      </c>
      <c r="B7" s="7">
        <v>1109.25</v>
      </c>
      <c r="C7" s="7"/>
      <c r="D7" s="1">
        <f t="shared" si="0"/>
        <v>6482.1100000000015</v>
      </c>
      <c r="E7" s="7" t="s">
        <v>181</v>
      </c>
    </row>
    <row r="8" spans="1:5" ht="21.95" customHeight="1" x14ac:dyDescent="0.2">
      <c r="A8" s="4">
        <v>4.17</v>
      </c>
      <c r="B8" s="7">
        <v>85.3</v>
      </c>
      <c r="C8" s="7"/>
      <c r="D8" s="1">
        <f t="shared" si="0"/>
        <v>6567.4100000000017</v>
      </c>
      <c r="E8" s="7" t="s">
        <v>17</v>
      </c>
    </row>
    <row r="9" spans="1:5" ht="21.95" customHeight="1" x14ac:dyDescent="0.2">
      <c r="A9" s="8" t="s">
        <v>360</v>
      </c>
      <c r="B9" s="7">
        <v>458.7</v>
      </c>
      <c r="C9" s="7"/>
      <c r="D9" s="1">
        <f t="shared" si="0"/>
        <v>7026.1100000000015</v>
      </c>
      <c r="E9" s="7" t="s">
        <v>159</v>
      </c>
    </row>
    <row r="10" spans="1:5" ht="21.95" customHeight="1" x14ac:dyDescent="0.2">
      <c r="A10" s="8" t="s">
        <v>360</v>
      </c>
      <c r="B10" s="7">
        <v>612.80999999999995</v>
      </c>
      <c r="C10" s="7"/>
      <c r="D10" s="1">
        <f t="shared" si="0"/>
        <v>7638.9200000000019</v>
      </c>
      <c r="E10" s="7" t="s">
        <v>368</v>
      </c>
    </row>
    <row r="11" spans="1:5" ht="21.95" customHeight="1" x14ac:dyDescent="0.2">
      <c r="A11" s="8" t="s">
        <v>361</v>
      </c>
      <c r="B11" s="7"/>
      <c r="C11" s="7">
        <v>300</v>
      </c>
      <c r="D11" s="1">
        <f t="shared" si="0"/>
        <v>7338.9200000000019</v>
      </c>
      <c r="E11" s="7" t="s">
        <v>245</v>
      </c>
    </row>
    <row r="12" spans="1:5" ht="21.95" customHeight="1" x14ac:dyDescent="0.2">
      <c r="A12" s="8" t="s">
        <v>359</v>
      </c>
      <c r="B12" s="7"/>
      <c r="C12" s="7">
        <v>20250.09</v>
      </c>
      <c r="D12" s="1">
        <f t="shared" si="0"/>
        <v>-12911.169999999998</v>
      </c>
      <c r="E12" s="7" t="s">
        <v>362</v>
      </c>
    </row>
    <row r="13" spans="1:5" ht="21.95" customHeight="1" x14ac:dyDescent="0.2">
      <c r="A13" s="8" t="s">
        <v>359</v>
      </c>
      <c r="B13" s="7">
        <v>18.350000000000001</v>
      </c>
      <c r="C13" s="7"/>
      <c r="D13" s="1">
        <f t="shared" si="0"/>
        <v>-12892.819999999998</v>
      </c>
      <c r="E13" s="7" t="s">
        <v>17</v>
      </c>
    </row>
    <row r="14" spans="1:5" ht="21.95" customHeight="1" x14ac:dyDescent="0.2">
      <c r="A14" s="8" t="s">
        <v>357</v>
      </c>
      <c r="B14" s="7">
        <v>183.86</v>
      </c>
      <c r="C14" s="7"/>
      <c r="D14" s="1">
        <f t="shared" si="0"/>
        <v>-12708.959999999997</v>
      </c>
      <c r="E14" s="7" t="s">
        <v>211</v>
      </c>
    </row>
    <row r="15" spans="1:5" ht="21.95" customHeight="1" x14ac:dyDescent="0.2">
      <c r="A15" s="8" t="s">
        <v>353</v>
      </c>
      <c r="B15" s="7"/>
      <c r="C15" s="4">
        <v>380</v>
      </c>
      <c r="D15" s="1">
        <f t="shared" si="0"/>
        <v>-13088.959999999997</v>
      </c>
      <c r="E15" s="7" t="s">
        <v>130</v>
      </c>
    </row>
    <row r="16" spans="1:5" ht="21.95" customHeight="1" x14ac:dyDescent="0.2">
      <c r="A16" s="8" t="s">
        <v>353</v>
      </c>
      <c r="B16" s="7"/>
      <c r="C16" s="7">
        <v>1683</v>
      </c>
      <c r="D16" s="1">
        <f t="shared" si="0"/>
        <v>-14771.959999999997</v>
      </c>
      <c r="E16" s="7" t="s">
        <v>339</v>
      </c>
    </row>
    <row r="17" spans="1:5" ht="21.95" customHeight="1" x14ac:dyDescent="0.2">
      <c r="A17" s="8" t="s">
        <v>353</v>
      </c>
      <c r="B17" s="4">
        <v>24.21</v>
      </c>
      <c r="C17" s="7"/>
      <c r="D17" s="1">
        <f t="shared" si="0"/>
        <v>-14747.749999999998</v>
      </c>
      <c r="E17" s="7" t="s">
        <v>358</v>
      </c>
    </row>
    <row r="18" spans="1:5" ht="21.95" customHeight="1" x14ac:dyDescent="0.2">
      <c r="A18" s="8" t="s">
        <v>353</v>
      </c>
      <c r="B18" s="4">
        <v>10.65</v>
      </c>
      <c r="C18" s="7"/>
      <c r="D18" s="1">
        <f t="shared" si="0"/>
        <v>-14737.099999999999</v>
      </c>
      <c r="E18" s="7" t="s">
        <v>292</v>
      </c>
    </row>
    <row r="19" spans="1:5" ht="21.95" customHeight="1" x14ac:dyDescent="0.2">
      <c r="A19" s="8" t="s">
        <v>353</v>
      </c>
      <c r="B19" s="4">
        <v>136.66999999999999</v>
      </c>
      <c r="C19" s="7"/>
      <c r="D19" s="1">
        <f t="shared" si="0"/>
        <v>-14600.429999999998</v>
      </c>
      <c r="E19" s="7" t="s">
        <v>29</v>
      </c>
    </row>
    <row r="20" spans="1:5" ht="21.95" customHeight="1" x14ac:dyDescent="0.2">
      <c r="A20" s="8" t="s">
        <v>365</v>
      </c>
      <c r="B20" s="7">
        <v>479.8</v>
      </c>
      <c r="C20" s="7"/>
      <c r="D20" s="1">
        <f t="shared" si="0"/>
        <v>-14120.63</v>
      </c>
      <c r="E20" s="7" t="s">
        <v>102</v>
      </c>
    </row>
    <row r="21" spans="1:5" ht="21.95" customHeight="1" x14ac:dyDescent="0.2">
      <c r="A21" s="8" t="s">
        <v>333</v>
      </c>
      <c r="B21" s="7">
        <v>1258.1300000000001</v>
      </c>
      <c r="C21" s="7"/>
      <c r="D21" s="1">
        <f t="shared" si="0"/>
        <v>-12862.5</v>
      </c>
      <c r="E21" s="7" t="s">
        <v>338</v>
      </c>
    </row>
    <row r="22" spans="1:5" ht="21.95" customHeight="1" x14ac:dyDescent="0.2">
      <c r="A22" s="8" t="s">
        <v>330</v>
      </c>
      <c r="B22" s="7"/>
      <c r="C22" s="7">
        <v>2340.87</v>
      </c>
      <c r="D22" s="1">
        <f t="shared" si="0"/>
        <v>-15203.369999999999</v>
      </c>
      <c r="E22" s="7" t="s">
        <v>334</v>
      </c>
    </row>
    <row r="23" spans="1:5" ht="21.95" customHeight="1" x14ac:dyDescent="0.2">
      <c r="A23" s="8" t="s">
        <v>330</v>
      </c>
      <c r="B23" s="7">
        <v>826.15</v>
      </c>
      <c r="C23" s="7"/>
      <c r="D23" s="1">
        <f t="shared" si="0"/>
        <v>-14377.22</v>
      </c>
      <c r="E23" s="7" t="s">
        <v>351</v>
      </c>
    </row>
    <row r="24" spans="1:5" ht="21.95" customHeight="1" x14ac:dyDescent="0.2">
      <c r="A24" s="8" t="s">
        <v>330</v>
      </c>
      <c r="B24" s="7"/>
      <c r="C24" s="7">
        <v>826.15</v>
      </c>
      <c r="D24" s="1">
        <f t="shared" si="0"/>
        <v>-15203.369999999999</v>
      </c>
      <c r="E24" s="7" t="s">
        <v>352</v>
      </c>
    </row>
    <row r="25" spans="1:5" ht="21.95" customHeight="1" x14ac:dyDescent="0.2">
      <c r="A25" s="8" t="s">
        <v>328</v>
      </c>
      <c r="B25" s="7"/>
      <c r="C25" s="7">
        <v>50</v>
      </c>
      <c r="D25" s="1">
        <f t="shared" si="0"/>
        <v>-15253.369999999999</v>
      </c>
      <c r="E25" s="7" t="s">
        <v>332</v>
      </c>
    </row>
    <row r="26" spans="1:5" ht="21.95" customHeight="1" x14ac:dyDescent="0.2">
      <c r="A26" s="8" t="s">
        <v>325</v>
      </c>
      <c r="B26" s="7"/>
      <c r="C26" s="7">
        <v>562.14</v>
      </c>
      <c r="D26" s="1">
        <f t="shared" si="0"/>
        <v>-15815.509999999998</v>
      </c>
      <c r="E26" s="7" t="s">
        <v>252</v>
      </c>
    </row>
    <row r="27" spans="1:5" ht="21.95" customHeight="1" x14ac:dyDescent="0.2">
      <c r="A27" s="8" t="s">
        <v>325</v>
      </c>
      <c r="B27" s="7">
        <v>372</v>
      </c>
      <c r="C27" s="7"/>
      <c r="D27" s="1">
        <f t="shared" si="0"/>
        <v>-15443.509999999998</v>
      </c>
      <c r="E27" s="7" t="s">
        <v>335</v>
      </c>
    </row>
    <row r="28" spans="1:5" ht="21.95" customHeight="1" x14ac:dyDescent="0.2">
      <c r="A28" s="8" t="s">
        <v>306</v>
      </c>
      <c r="B28" s="7">
        <v>84.96</v>
      </c>
      <c r="C28" s="7"/>
      <c r="D28" s="1">
        <f t="shared" si="0"/>
        <v>-15358.55</v>
      </c>
      <c r="E28" s="7" t="s">
        <v>17</v>
      </c>
    </row>
    <row r="29" spans="1:5" ht="21.95" customHeight="1" x14ac:dyDescent="0.2">
      <c r="A29" s="8" t="s">
        <v>306</v>
      </c>
      <c r="B29" s="7"/>
      <c r="C29" s="7">
        <v>12000</v>
      </c>
      <c r="D29" s="1">
        <f t="shared" si="0"/>
        <v>-27358.55</v>
      </c>
      <c r="E29" s="7" t="s">
        <v>366</v>
      </c>
    </row>
    <row r="30" spans="1:5" ht="21.95" customHeight="1" x14ac:dyDescent="0.2">
      <c r="A30" s="8" t="s">
        <v>303</v>
      </c>
      <c r="B30" s="7"/>
      <c r="C30" s="7">
        <v>439.77</v>
      </c>
      <c r="D30" s="1">
        <f t="shared" si="0"/>
        <v>-27798.32</v>
      </c>
      <c r="E30" s="7" t="s">
        <v>309</v>
      </c>
    </row>
    <row r="31" spans="1:5" ht="21.95" customHeight="1" x14ac:dyDescent="0.2">
      <c r="A31" s="8" t="s">
        <v>316</v>
      </c>
      <c r="B31" s="7">
        <v>932.83</v>
      </c>
      <c r="C31" s="7"/>
      <c r="D31" s="1">
        <f t="shared" si="0"/>
        <v>-26865.489999999998</v>
      </c>
      <c r="E31" s="7" t="s">
        <v>356</v>
      </c>
    </row>
    <row r="32" spans="1:5" ht="21.95" customHeight="1" x14ac:dyDescent="0.2">
      <c r="A32" s="8" t="s">
        <v>300</v>
      </c>
      <c r="B32" s="7"/>
      <c r="C32" s="7">
        <v>300</v>
      </c>
      <c r="D32" s="1">
        <f t="shared" si="0"/>
        <v>-27165.489999999998</v>
      </c>
      <c r="E32" s="7" t="s">
        <v>245</v>
      </c>
    </row>
    <row r="33" spans="1:5" ht="21.95" customHeight="1" x14ac:dyDescent="0.2">
      <c r="A33" s="8" t="s">
        <v>300</v>
      </c>
      <c r="B33" s="7">
        <v>2356.59</v>
      </c>
      <c r="C33" s="7"/>
      <c r="D33" s="1">
        <f t="shared" si="0"/>
        <v>-24808.899999999998</v>
      </c>
      <c r="E33" s="7" t="s">
        <v>305</v>
      </c>
    </row>
    <row r="34" spans="1:5" ht="21.95" customHeight="1" x14ac:dyDescent="0.2">
      <c r="A34" s="8" t="s">
        <v>297</v>
      </c>
      <c r="B34" s="7">
        <v>18.14</v>
      </c>
      <c r="C34" s="7"/>
      <c r="D34" s="1">
        <f t="shared" si="0"/>
        <v>-24790.76</v>
      </c>
      <c r="E34" s="7" t="s">
        <v>17</v>
      </c>
    </row>
    <row r="35" spans="1:5" ht="21.95" customHeight="1" x14ac:dyDescent="0.2">
      <c r="A35" s="8" t="s">
        <v>290</v>
      </c>
      <c r="B35" s="7">
        <v>10.65</v>
      </c>
      <c r="C35" s="7"/>
      <c r="D35" s="1">
        <f t="shared" si="0"/>
        <v>-24780.109999999997</v>
      </c>
      <c r="E35" s="7" t="s">
        <v>292</v>
      </c>
    </row>
    <row r="36" spans="1:5" ht="21.95" customHeight="1" x14ac:dyDescent="0.2">
      <c r="A36" s="8" t="s">
        <v>290</v>
      </c>
      <c r="B36" s="7">
        <v>135.56</v>
      </c>
      <c r="C36" s="7"/>
      <c r="D36" s="1">
        <f t="shared" si="0"/>
        <v>-24644.549999999996</v>
      </c>
      <c r="E36" s="7" t="s">
        <v>29</v>
      </c>
    </row>
    <row r="37" spans="1:5" ht="21.95" customHeight="1" x14ac:dyDescent="0.2">
      <c r="A37" s="8" t="s">
        <v>286</v>
      </c>
      <c r="B37" s="7">
        <v>456.26</v>
      </c>
      <c r="C37" s="7"/>
      <c r="D37" s="1">
        <f t="shared" si="0"/>
        <v>-24188.289999999997</v>
      </c>
      <c r="E37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D4" sqref="D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376</v>
      </c>
      <c r="B3" s="5"/>
      <c r="C3" s="5"/>
      <c r="D3" s="1">
        <v>5300.09</v>
      </c>
      <c r="E3" s="7"/>
    </row>
    <row r="4" spans="1:5" ht="21.95" customHeight="1" x14ac:dyDescent="0.2">
      <c r="A4" s="4">
        <v>4.13</v>
      </c>
      <c r="B4" s="7">
        <v>1248.19</v>
      </c>
      <c r="C4" s="7"/>
      <c r="D4" s="1">
        <f t="shared" ref="D4:D36" si="0">D3-C4+B4</f>
        <v>6548.2800000000007</v>
      </c>
      <c r="E4" s="7" t="s">
        <v>374</v>
      </c>
    </row>
    <row r="5" spans="1:5" ht="21.95" customHeight="1" x14ac:dyDescent="0.2">
      <c r="A5" s="4">
        <v>4.13</v>
      </c>
      <c r="B5" s="7"/>
      <c r="C5" s="7">
        <v>1233.54</v>
      </c>
      <c r="D5" s="1">
        <f t="shared" si="0"/>
        <v>5314.7400000000007</v>
      </c>
      <c r="E5" s="7" t="s">
        <v>375</v>
      </c>
    </row>
    <row r="6" spans="1:5" ht="21.95" customHeight="1" x14ac:dyDescent="0.2">
      <c r="A6" s="4">
        <v>4.13</v>
      </c>
      <c r="B6" s="7">
        <v>1109.25</v>
      </c>
      <c r="C6" s="7"/>
      <c r="D6" s="1">
        <f t="shared" si="0"/>
        <v>6423.9900000000007</v>
      </c>
      <c r="E6" s="7" t="s">
        <v>181</v>
      </c>
    </row>
    <row r="7" spans="1:5" ht="21.95" customHeight="1" x14ac:dyDescent="0.2">
      <c r="A7" s="4">
        <v>4.17</v>
      </c>
      <c r="B7" s="7">
        <v>85.3</v>
      </c>
      <c r="C7" s="7"/>
      <c r="D7" s="1">
        <f t="shared" si="0"/>
        <v>6509.2900000000009</v>
      </c>
      <c r="E7" s="7" t="s">
        <v>17</v>
      </c>
    </row>
    <row r="8" spans="1:5" ht="21.95" customHeight="1" x14ac:dyDescent="0.2">
      <c r="A8" s="8" t="s">
        <v>360</v>
      </c>
      <c r="B8" s="7">
        <v>458.7</v>
      </c>
      <c r="C8" s="7"/>
      <c r="D8" s="1">
        <f t="shared" si="0"/>
        <v>6967.9900000000007</v>
      </c>
      <c r="E8" s="7" t="s">
        <v>159</v>
      </c>
    </row>
    <row r="9" spans="1:5" ht="21.95" customHeight="1" x14ac:dyDescent="0.2">
      <c r="A9" s="8" t="s">
        <v>360</v>
      </c>
      <c r="B9" s="7">
        <v>612.80999999999995</v>
      </c>
      <c r="C9" s="7"/>
      <c r="D9" s="1">
        <f t="shared" si="0"/>
        <v>7580.8000000000011</v>
      </c>
      <c r="E9" s="7" t="s">
        <v>368</v>
      </c>
    </row>
    <row r="10" spans="1:5" ht="21.95" customHeight="1" x14ac:dyDescent="0.2">
      <c r="A10" s="8" t="s">
        <v>361</v>
      </c>
      <c r="B10" s="7"/>
      <c r="C10" s="7">
        <v>300</v>
      </c>
      <c r="D10" s="1">
        <f t="shared" si="0"/>
        <v>7280.8000000000011</v>
      </c>
      <c r="E10" s="7" t="s">
        <v>245</v>
      </c>
    </row>
    <row r="11" spans="1:5" ht="21.95" customHeight="1" x14ac:dyDescent="0.2">
      <c r="A11" s="8" t="s">
        <v>359</v>
      </c>
      <c r="B11" s="7"/>
      <c r="C11" s="7">
        <v>20250.09</v>
      </c>
      <c r="D11" s="1">
        <f t="shared" si="0"/>
        <v>-12969.289999999999</v>
      </c>
      <c r="E11" s="7" t="s">
        <v>362</v>
      </c>
    </row>
    <row r="12" spans="1:5" ht="21.95" customHeight="1" x14ac:dyDescent="0.2">
      <c r="A12" s="8" t="s">
        <v>359</v>
      </c>
      <c r="B12" s="7">
        <v>18.350000000000001</v>
      </c>
      <c r="C12" s="7"/>
      <c r="D12" s="1">
        <f t="shared" si="0"/>
        <v>-12950.939999999999</v>
      </c>
      <c r="E12" s="7" t="s">
        <v>17</v>
      </c>
    </row>
    <row r="13" spans="1:5" ht="21.95" customHeight="1" x14ac:dyDescent="0.2">
      <c r="A13" s="8" t="s">
        <v>357</v>
      </c>
      <c r="B13" s="7">
        <v>183.86</v>
      </c>
      <c r="C13" s="7"/>
      <c r="D13" s="1">
        <f t="shared" si="0"/>
        <v>-12767.079999999998</v>
      </c>
      <c r="E13" s="7" t="s">
        <v>211</v>
      </c>
    </row>
    <row r="14" spans="1:5" ht="21.95" customHeight="1" x14ac:dyDescent="0.2">
      <c r="A14" s="8" t="s">
        <v>353</v>
      </c>
      <c r="B14" s="7"/>
      <c r="C14" s="4">
        <v>380</v>
      </c>
      <c r="D14" s="1">
        <f t="shared" si="0"/>
        <v>-13147.079999999998</v>
      </c>
      <c r="E14" s="7" t="s">
        <v>130</v>
      </c>
    </row>
    <row r="15" spans="1:5" ht="21.95" customHeight="1" x14ac:dyDescent="0.2">
      <c r="A15" s="8" t="s">
        <v>353</v>
      </c>
      <c r="B15" s="7"/>
      <c r="C15" s="7">
        <v>1683</v>
      </c>
      <c r="D15" s="1">
        <f t="shared" si="0"/>
        <v>-14830.079999999998</v>
      </c>
      <c r="E15" s="7" t="s">
        <v>339</v>
      </c>
    </row>
    <row r="16" spans="1:5" ht="21.95" customHeight="1" x14ac:dyDescent="0.2">
      <c r="A16" s="8" t="s">
        <v>353</v>
      </c>
      <c r="B16" s="4">
        <v>24.21</v>
      </c>
      <c r="C16" s="7"/>
      <c r="D16" s="1">
        <f t="shared" si="0"/>
        <v>-14805.869999999999</v>
      </c>
      <c r="E16" s="7" t="s">
        <v>358</v>
      </c>
    </row>
    <row r="17" spans="1:5" ht="21.95" customHeight="1" x14ac:dyDescent="0.2">
      <c r="A17" s="8" t="s">
        <v>353</v>
      </c>
      <c r="B17" s="4">
        <v>10.65</v>
      </c>
      <c r="C17" s="7"/>
      <c r="D17" s="1">
        <f t="shared" si="0"/>
        <v>-14795.22</v>
      </c>
      <c r="E17" s="7" t="s">
        <v>292</v>
      </c>
    </row>
    <row r="18" spans="1:5" ht="21.95" customHeight="1" x14ac:dyDescent="0.2">
      <c r="A18" s="8" t="s">
        <v>353</v>
      </c>
      <c r="B18" s="4">
        <v>136.66999999999999</v>
      </c>
      <c r="C18" s="7"/>
      <c r="D18" s="1">
        <f t="shared" si="0"/>
        <v>-14658.55</v>
      </c>
      <c r="E18" s="7" t="s">
        <v>29</v>
      </c>
    </row>
    <row r="19" spans="1:5" ht="21.95" customHeight="1" x14ac:dyDescent="0.2">
      <c r="A19" s="8" t="s">
        <v>365</v>
      </c>
      <c r="B19" s="7">
        <v>479.8</v>
      </c>
      <c r="C19" s="7"/>
      <c r="D19" s="1">
        <f t="shared" si="0"/>
        <v>-14178.75</v>
      </c>
      <c r="E19" s="7" t="s">
        <v>102</v>
      </c>
    </row>
    <row r="20" spans="1:5" ht="21.95" customHeight="1" x14ac:dyDescent="0.2">
      <c r="A20" s="8" t="s">
        <v>333</v>
      </c>
      <c r="B20" s="7">
        <v>1258.1300000000001</v>
      </c>
      <c r="C20" s="7"/>
      <c r="D20" s="1">
        <f t="shared" si="0"/>
        <v>-12920.619999999999</v>
      </c>
      <c r="E20" s="7" t="s">
        <v>338</v>
      </c>
    </row>
    <row r="21" spans="1:5" ht="21.95" customHeight="1" x14ac:dyDescent="0.2">
      <c r="A21" s="8" t="s">
        <v>330</v>
      </c>
      <c r="B21" s="7"/>
      <c r="C21" s="7">
        <v>2340.87</v>
      </c>
      <c r="D21" s="1">
        <f t="shared" si="0"/>
        <v>-15261.489999999998</v>
      </c>
      <c r="E21" s="7" t="s">
        <v>334</v>
      </c>
    </row>
    <row r="22" spans="1:5" ht="21.95" customHeight="1" x14ac:dyDescent="0.2">
      <c r="A22" s="8" t="s">
        <v>330</v>
      </c>
      <c r="B22" s="7">
        <v>826.15</v>
      </c>
      <c r="C22" s="7"/>
      <c r="D22" s="1">
        <f t="shared" si="0"/>
        <v>-14435.339999999998</v>
      </c>
      <c r="E22" s="7" t="s">
        <v>351</v>
      </c>
    </row>
    <row r="23" spans="1:5" ht="21.95" customHeight="1" x14ac:dyDescent="0.2">
      <c r="A23" s="8" t="s">
        <v>330</v>
      </c>
      <c r="B23" s="7"/>
      <c r="C23" s="7">
        <v>826.15</v>
      </c>
      <c r="D23" s="1">
        <f t="shared" si="0"/>
        <v>-15261.489999999998</v>
      </c>
      <c r="E23" s="7" t="s">
        <v>352</v>
      </c>
    </row>
    <row r="24" spans="1:5" ht="21.95" customHeight="1" x14ac:dyDescent="0.2">
      <c r="A24" s="8" t="s">
        <v>328</v>
      </c>
      <c r="B24" s="7"/>
      <c r="C24" s="7">
        <v>50</v>
      </c>
      <c r="D24" s="1">
        <f t="shared" si="0"/>
        <v>-15311.489999999998</v>
      </c>
      <c r="E24" s="7" t="s">
        <v>332</v>
      </c>
    </row>
    <row r="25" spans="1:5" ht="21.95" customHeight="1" x14ac:dyDescent="0.2">
      <c r="A25" s="8" t="s">
        <v>325</v>
      </c>
      <c r="B25" s="7"/>
      <c r="C25" s="7">
        <v>562.14</v>
      </c>
      <c r="D25" s="1">
        <f t="shared" si="0"/>
        <v>-15873.629999999997</v>
      </c>
      <c r="E25" s="7" t="s">
        <v>252</v>
      </c>
    </row>
    <row r="26" spans="1:5" ht="21.95" customHeight="1" x14ac:dyDescent="0.2">
      <c r="A26" s="8" t="s">
        <v>325</v>
      </c>
      <c r="B26" s="7">
        <v>372</v>
      </c>
      <c r="C26" s="7"/>
      <c r="D26" s="1">
        <f t="shared" si="0"/>
        <v>-15501.629999999997</v>
      </c>
      <c r="E26" s="7" t="s">
        <v>335</v>
      </c>
    </row>
    <row r="27" spans="1:5" ht="21.95" customHeight="1" x14ac:dyDescent="0.2">
      <c r="A27" s="8" t="s">
        <v>306</v>
      </c>
      <c r="B27" s="7">
        <v>84.96</v>
      </c>
      <c r="C27" s="7"/>
      <c r="D27" s="1">
        <f t="shared" si="0"/>
        <v>-15416.669999999998</v>
      </c>
      <c r="E27" s="7" t="s">
        <v>17</v>
      </c>
    </row>
    <row r="28" spans="1:5" ht="21.95" customHeight="1" x14ac:dyDescent="0.2">
      <c r="A28" s="8" t="s">
        <v>306</v>
      </c>
      <c r="B28" s="7"/>
      <c r="C28" s="7">
        <v>12000</v>
      </c>
      <c r="D28" s="1">
        <f t="shared" si="0"/>
        <v>-27416.67</v>
      </c>
      <c r="E28" s="7" t="s">
        <v>366</v>
      </c>
    </row>
    <row r="29" spans="1:5" ht="21.95" customHeight="1" x14ac:dyDescent="0.2">
      <c r="A29" s="8" t="s">
        <v>303</v>
      </c>
      <c r="B29" s="7"/>
      <c r="C29" s="7">
        <v>439.77</v>
      </c>
      <c r="D29" s="1">
        <f t="shared" si="0"/>
        <v>-27856.44</v>
      </c>
      <c r="E29" s="7" t="s">
        <v>309</v>
      </c>
    </row>
    <row r="30" spans="1:5" ht="21.95" customHeight="1" x14ac:dyDescent="0.2">
      <c r="A30" s="8" t="s">
        <v>316</v>
      </c>
      <c r="B30" s="7">
        <v>932.83</v>
      </c>
      <c r="C30" s="7"/>
      <c r="D30" s="1">
        <f t="shared" si="0"/>
        <v>-26923.609999999997</v>
      </c>
      <c r="E30" s="7" t="s">
        <v>356</v>
      </c>
    </row>
    <row r="31" spans="1:5" ht="21.95" customHeight="1" x14ac:dyDescent="0.2">
      <c r="A31" s="8" t="s">
        <v>300</v>
      </c>
      <c r="B31" s="7"/>
      <c r="C31" s="7">
        <v>300</v>
      </c>
      <c r="D31" s="1">
        <f t="shared" si="0"/>
        <v>-27223.609999999997</v>
      </c>
      <c r="E31" s="7" t="s">
        <v>245</v>
      </c>
    </row>
    <row r="32" spans="1:5" ht="21.95" customHeight="1" x14ac:dyDescent="0.2">
      <c r="A32" s="8" t="s">
        <v>300</v>
      </c>
      <c r="B32" s="7">
        <v>2356.59</v>
      </c>
      <c r="C32" s="7"/>
      <c r="D32" s="1">
        <f t="shared" si="0"/>
        <v>-24867.019999999997</v>
      </c>
      <c r="E32" s="7" t="s">
        <v>305</v>
      </c>
    </row>
    <row r="33" spans="1:5" ht="21.95" customHeight="1" x14ac:dyDescent="0.2">
      <c r="A33" s="8" t="s">
        <v>297</v>
      </c>
      <c r="B33" s="7">
        <v>18.14</v>
      </c>
      <c r="C33" s="7"/>
      <c r="D33" s="1">
        <f t="shared" si="0"/>
        <v>-24848.879999999997</v>
      </c>
      <c r="E33" s="7" t="s">
        <v>17</v>
      </c>
    </row>
    <row r="34" spans="1:5" ht="21.95" customHeight="1" x14ac:dyDescent="0.2">
      <c r="A34" s="8" t="s">
        <v>290</v>
      </c>
      <c r="B34" s="7">
        <v>10.65</v>
      </c>
      <c r="C34" s="7"/>
      <c r="D34" s="1">
        <f t="shared" si="0"/>
        <v>-24838.229999999996</v>
      </c>
      <c r="E34" s="7" t="s">
        <v>292</v>
      </c>
    </row>
    <row r="35" spans="1:5" ht="21.95" customHeight="1" x14ac:dyDescent="0.2">
      <c r="A35" s="8" t="s">
        <v>290</v>
      </c>
      <c r="B35" s="7">
        <v>135.56</v>
      </c>
      <c r="C35" s="7"/>
      <c r="D35" s="1">
        <f t="shared" si="0"/>
        <v>-24702.669999999995</v>
      </c>
      <c r="E35" s="7" t="s">
        <v>29</v>
      </c>
    </row>
    <row r="36" spans="1:5" ht="21.95" customHeight="1" x14ac:dyDescent="0.2">
      <c r="A36" s="8" t="s">
        <v>286</v>
      </c>
      <c r="B36" s="7">
        <v>456.26</v>
      </c>
      <c r="C36" s="7"/>
      <c r="D36" s="1">
        <f t="shared" si="0"/>
        <v>-24246.409999999996</v>
      </c>
      <c r="E36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zoomScaleSheetLayoutView="100" workbookViewId="0">
      <selection activeCell="E5" sqref="E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377</v>
      </c>
      <c r="B3" s="5"/>
      <c r="C3" s="5"/>
      <c r="D3" s="1">
        <v>4529.34</v>
      </c>
      <c r="E3" s="7"/>
    </row>
    <row r="4" spans="1:5" ht="21.95" customHeight="1" x14ac:dyDescent="0.2">
      <c r="A4" s="8" t="s">
        <v>376</v>
      </c>
      <c r="B4" s="7"/>
      <c r="C4" s="7">
        <v>10.66</v>
      </c>
      <c r="D4" s="1">
        <f t="shared" ref="D4:D38" si="0">D3-C4+B4</f>
        <v>4518.68</v>
      </c>
      <c r="E4" s="7" t="s">
        <v>378</v>
      </c>
    </row>
    <row r="5" spans="1:5" ht="21.95" customHeight="1" x14ac:dyDescent="0.2">
      <c r="A5" s="8" t="s">
        <v>376</v>
      </c>
      <c r="B5" s="7">
        <v>781.41</v>
      </c>
      <c r="C5" s="7"/>
      <c r="D5" s="1">
        <f t="shared" si="0"/>
        <v>5300.09</v>
      </c>
      <c r="E5" s="7" t="s">
        <v>379</v>
      </c>
    </row>
    <row r="6" spans="1:5" ht="21.95" customHeight="1" x14ac:dyDescent="0.2">
      <c r="A6" s="8" t="s">
        <v>373</v>
      </c>
      <c r="B6" s="7"/>
      <c r="C6" s="4">
        <v>380</v>
      </c>
      <c r="D6" s="1">
        <f t="shared" si="0"/>
        <v>4920.09</v>
      </c>
      <c r="E6" s="7" t="s">
        <v>130</v>
      </c>
    </row>
    <row r="7" spans="1:5" ht="21.95" customHeight="1" x14ac:dyDescent="0.2">
      <c r="A7" s="4">
        <v>4.13</v>
      </c>
      <c r="B7" s="7">
        <v>1248.19</v>
      </c>
      <c r="C7" s="7"/>
      <c r="D7" s="1">
        <f t="shared" si="0"/>
        <v>6168.2800000000007</v>
      </c>
      <c r="E7" s="7" t="s">
        <v>374</v>
      </c>
    </row>
    <row r="8" spans="1:5" ht="21.95" customHeight="1" x14ac:dyDescent="0.2">
      <c r="A8" s="4">
        <v>4.13</v>
      </c>
      <c r="B8" s="7"/>
      <c r="C8" s="7">
        <v>1233.54</v>
      </c>
      <c r="D8" s="1">
        <f t="shared" si="0"/>
        <v>4934.7400000000007</v>
      </c>
      <c r="E8" s="7" t="s">
        <v>375</v>
      </c>
    </row>
    <row r="9" spans="1:5" ht="21.95" customHeight="1" x14ac:dyDescent="0.2">
      <c r="A9" s="4">
        <v>4.13</v>
      </c>
      <c r="B9" s="7">
        <v>1109.25</v>
      </c>
      <c r="C9" s="7"/>
      <c r="D9" s="1">
        <f t="shared" si="0"/>
        <v>6043.9900000000007</v>
      </c>
      <c r="E9" s="7" t="s">
        <v>181</v>
      </c>
    </row>
    <row r="10" spans="1:5" ht="21.95" customHeight="1" x14ac:dyDescent="0.2">
      <c r="A10" s="4">
        <v>4.17</v>
      </c>
      <c r="B10" s="7">
        <v>85.3</v>
      </c>
      <c r="C10" s="7"/>
      <c r="D10" s="1">
        <f t="shared" si="0"/>
        <v>6129.2900000000009</v>
      </c>
      <c r="E10" s="7" t="s">
        <v>17</v>
      </c>
    </row>
    <row r="11" spans="1:5" ht="21.95" customHeight="1" x14ac:dyDescent="0.2">
      <c r="A11" s="8" t="s">
        <v>360</v>
      </c>
      <c r="B11" s="7">
        <v>458.7</v>
      </c>
      <c r="C11" s="7"/>
      <c r="D11" s="1">
        <f t="shared" si="0"/>
        <v>6587.9900000000007</v>
      </c>
      <c r="E11" s="7" t="s">
        <v>159</v>
      </c>
    </row>
    <row r="12" spans="1:5" ht="21.95" customHeight="1" x14ac:dyDescent="0.2">
      <c r="A12" s="8" t="s">
        <v>360</v>
      </c>
      <c r="B12" s="7">
        <v>612.80999999999995</v>
      </c>
      <c r="C12" s="7"/>
      <c r="D12" s="1">
        <f t="shared" si="0"/>
        <v>7200.8000000000011</v>
      </c>
      <c r="E12" s="7" t="s">
        <v>368</v>
      </c>
    </row>
    <row r="13" spans="1:5" ht="21.95" customHeight="1" x14ac:dyDescent="0.2">
      <c r="A13" s="8" t="s">
        <v>361</v>
      </c>
      <c r="B13" s="7"/>
      <c r="C13" s="7">
        <v>300</v>
      </c>
      <c r="D13" s="1">
        <f t="shared" si="0"/>
        <v>6900.8000000000011</v>
      </c>
      <c r="E13" s="7" t="s">
        <v>245</v>
      </c>
    </row>
    <row r="14" spans="1:5" ht="21.95" customHeight="1" x14ac:dyDescent="0.2">
      <c r="A14" s="8" t="s">
        <v>359</v>
      </c>
      <c r="B14" s="7"/>
      <c r="C14" s="7">
        <v>1683</v>
      </c>
      <c r="D14" s="1">
        <f t="shared" si="0"/>
        <v>5217.8000000000011</v>
      </c>
      <c r="E14" s="7" t="s">
        <v>339</v>
      </c>
    </row>
    <row r="15" spans="1:5" ht="21.95" customHeight="1" x14ac:dyDescent="0.2">
      <c r="A15" s="8" t="s">
        <v>359</v>
      </c>
      <c r="B15" s="7"/>
      <c r="C15" s="7">
        <v>20250.09</v>
      </c>
      <c r="D15" s="1">
        <f t="shared" si="0"/>
        <v>-15032.289999999999</v>
      </c>
      <c r="E15" s="7" t="s">
        <v>362</v>
      </c>
    </row>
    <row r="16" spans="1:5" ht="21.95" customHeight="1" x14ac:dyDescent="0.2">
      <c r="A16" s="8" t="s">
        <v>359</v>
      </c>
      <c r="B16" s="7">
        <v>18.350000000000001</v>
      </c>
      <c r="C16" s="7"/>
      <c r="D16" s="1">
        <f t="shared" si="0"/>
        <v>-15013.939999999999</v>
      </c>
      <c r="E16" s="7" t="s">
        <v>17</v>
      </c>
    </row>
    <row r="17" spans="1:5" ht="21.95" customHeight="1" x14ac:dyDescent="0.2">
      <c r="A17" s="8" t="s">
        <v>357</v>
      </c>
      <c r="B17" s="7">
        <v>183.86</v>
      </c>
      <c r="C17" s="7"/>
      <c r="D17" s="1">
        <f t="shared" si="0"/>
        <v>-14830.079999999998</v>
      </c>
      <c r="E17" s="7" t="s">
        <v>211</v>
      </c>
    </row>
    <row r="18" spans="1:5" ht="21.95" customHeight="1" x14ac:dyDescent="0.2">
      <c r="A18" s="8" t="s">
        <v>353</v>
      </c>
      <c r="B18" s="4">
        <v>24.21</v>
      </c>
      <c r="C18" s="7"/>
      <c r="D18" s="1">
        <f t="shared" si="0"/>
        <v>-14805.869999999999</v>
      </c>
      <c r="E18" s="7" t="s">
        <v>358</v>
      </c>
    </row>
    <row r="19" spans="1:5" ht="21.95" customHeight="1" x14ac:dyDescent="0.2">
      <c r="A19" s="8" t="s">
        <v>353</v>
      </c>
      <c r="B19" s="4">
        <v>10.65</v>
      </c>
      <c r="C19" s="7"/>
      <c r="D19" s="1">
        <f t="shared" si="0"/>
        <v>-14795.22</v>
      </c>
      <c r="E19" s="7" t="s">
        <v>292</v>
      </c>
    </row>
    <row r="20" spans="1:5" ht="21.95" customHeight="1" x14ac:dyDescent="0.2">
      <c r="A20" s="8" t="s">
        <v>353</v>
      </c>
      <c r="B20" s="4">
        <v>136.66999999999999</v>
      </c>
      <c r="C20" s="7"/>
      <c r="D20" s="1">
        <f t="shared" si="0"/>
        <v>-14658.55</v>
      </c>
      <c r="E20" s="7" t="s">
        <v>29</v>
      </c>
    </row>
    <row r="21" spans="1:5" ht="21.95" customHeight="1" x14ac:dyDescent="0.2">
      <c r="A21" s="8" t="s">
        <v>365</v>
      </c>
      <c r="B21" s="7">
        <v>479.8</v>
      </c>
      <c r="C21" s="7"/>
      <c r="D21" s="1">
        <f t="shared" si="0"/>
        <v>-14178.75</v>
      </c>
      <c r="E21" s="7" t="s">
        <v>102</v>
      </c>
    </row>
    <row r="22" spans="1:5" ht="21.95" customHeight="1" x14ac:dyDescent="0.2">
      <c r="A22" s="8" t="s">
        <v>333</v>
      </c>
      <c r="B22" s="7">
        <v>1258.1300000000001</v>
      </c>
      <c r="C22" s="7"/>
      <c r="D22" s="1">
        <f t="shared" si="0"/>
        <v>-12920.619999999999</v>
      </c>
      <c r="E22" s="7" t="s">
        <v>338</v>
      </c>
    </row>
    <row r="23" spans="1:5" ht="21.95" customHeight="1" x14ac:dyDescent="0.2">
      <c r="A23" s="8" t="s">
        <v>330</v>
      </c>
      <c r="B23" s="7"/>
      <c r="C23" s="7">
        <v>2340.87</v>
      </c>
      <c r="D23" s="1">
        <f t="shared" si="0"/>
        <v>-15261.489999999998</v>
      </c>
      <c r="E23" s="7" t="s">
        <v>334</v>
      </c>
    </row>
    <row r="24" spans="1:5" ht="21.95" customHeight="1" x14ac:dyDescent="0.2">
      <c r="A24" s="8" t="s">
        <v>330</v>
      </c>
      <c r="B24" s="7">
        <v>826.15</v>
      </c>
      <c r="C24" s="7"/>
      <c r="D24" s="1">
        <f t="shared" si="0"/>
        <v>-14435.339999999998</v>
      </c>
      <c r="E24" s="7" t="s">
        <v>351</v>
      </c>
    </row>
    <row r="25" spans="1:5" ht="21.95" customHeight="1" x14ac:dyDescent="0.2">
      <c r="A25" s="8" t="s">
        <v>330</v>
      </c>
      <c r="B25" s="7"/>
      <c r="C25" s="7">
        <v>826.15</v>
      </c>
      <c r="D25" s="1">
        <f t="shared" si="0"/>
        <v>-15261.489999999998</v>
      </c>
      <c r="E25" s="7" t="s">
        <v>352</v>
      </c>
    </row>
    <row r="26" spans="1:5" ht="21.95" customHeight="1" x14ac:dyDescent="0.2">
      <c r="A26" s="8" t="s">
        <v>328</v>
      </c>
      <c r="B26" s="7"/>
      <c r="C26" s="7">
        <v>50</v>
      </c>
      <c r="D26" s="1">
        <f t="shared" si="0"/>
        <v>-15311.489999999998</v>
      </c>
      <c r="E26" s="7" t="s">
        <v>332</v>
      </c>
    </row>
    <row r="27" spans="1:5" ht="21.95" customHeight="1" x14ac:dyDescent="0.2">
      <c r="A27" s="8" t="s">
        <v>325</v>
      </c>
      <c r="B27" s="7"/>
      <c r="C27" s="7">
        <v>562.14</v>
      </c>
      <c r="D27" s="1">
        <f t="shared" si="0"/>
        <v>-15873.629999999997</v>
      </c>
      <c r="E27" s="7" t="s">
        <v>252</v>
      </c>
    </row>
    <row r="28" spans="1:5" ht="21.95" customHeight="1" x14ac:dyDescent="0.2">
      <c r="A28" s="8" t="s">
        <v>325</v>
      </c>
      <c r="B28" s="7">
        <v>372</v>
      </c>
      <c r="C28" s="7"/>
      <c r="D28" s="1">
        <f t="shared" si="0"/>
        <v>-15501.629999999997</v>
      </c>
      <c r="E28" s="7" t="s">
        <v>335</v>
      </c>
    </row>
    <row r="29" spans="1:5" ht="21.95" customHeight="1" x14ac:dyDescent="0.2">
      <c r="A29" s="8" t="s">
        <v>306</v>
      </c>
      <c r="B29" s="7">
        <v>84.96</v>
      </c>
      <c r="C29" s="7"/>
      <c r="D29" s="1">
        <f t="shared" si="0"/>
        <v>-15416.669999999998</v>
      </c>
      <c r="E29" s="7" t="s">
        <v>17</v>
      </c>
    </row>
    <row r="30" spans="1:5" ht="21.95" customHeight="1" x14ac:dyDescent="0.2">
      <c r="A30" s="8" t="s">
        <v>306</v>
      </c>
      <c r="B30" s="7"/>
      <c r="C30" s="7">
        <v>12000</v>
      </c>
      <c r="D30" s="1">
        <f t="shared" si="0"/>
        <v>-27416.67</v>
      </c>
      <c r="E30" s="7" t="s">
        <v>366</v>
      </c>
    </row>
    <row r="31" spans="1:5" ht="21.95" customHeight="1" x14ac:dyDescent="0.2">
      <c r="A31" s="8" t="s">
        <v>303</v>
      </c>
      <c r="B31" s="7"/>
      <c r="C31" s="7">
        <v>439.77</v>
      </c>
      <c r="D31" s="1">
        <f t="shared" si="0"/>
        <v>-27856.44</v>
      </c>
      <c r="E31" s="7" t="s">
        <v>309</v>
      </c>
    </row>
    <row r="32" spans="1:5" ht="21.95" customHeight="1" x14ac:dyDescent="0.2">
      <c r="A32" s="8" t="s">
        <v>316</v>
      </c>
      <c r="B32" s="7">
        <v>932.83</v>
      </c>
      <c r="C32" s="7"/>
      <c r="D32" s="1">
        <f t="shared" si="0"/>
        <v>-26923.609999999997</v>
      </c>
      <c r="E32" s="7" t="s">
        <v>356</v>
      </c>
    </row>
    <row r="33" spans="1:5" ht="21.95" customHeight="1" x14ac:dyDescent="0.2">
      <c r="A33" s="8" t="s">
        <v>300</v>
      </c>
      <c r="B33" s="7"/>
      <c r="C33" s="7">
        <v>300</v>
      </c>
      <c r="D33" s="1">
        <f t="shared" si="0"/>
        <v>-27223.609999999997</v>
      </c>
      <c r="E33" s="7" t="s">
        <v>245</v>
      </c>
    </row>
    <row r="34" spans="1:5" ht="21.95" customHeight="1" x14ac:dyDescent="0.2">
      <c r="A34" s="8" t="s">
        <v>300</v>
      </c>
      <c r="B34" s="7">
        <v>2356.59</v>
      </c>
      <c r="C34" s="7"/>
      <c r="D34" s="1">
        <f t="shared" si="0"/>
        <v>-24867.019999999997</v>
      </c>
      <c r="E34" s="7" t="s">
        <v>305</v>
      </c>
    </row>
    <row r="35" spans="1:5" ht="21.95" customHeight="1" x14ac:dyDescent="0.2">
      <c r="A35" s="8" t="s">
        <v>297</v>
      </c>
      <c r="B35" s="7">
        <v>18.14</v>
      </c>
      <c r="C35" s="7"/>
      <c r="D35" s="1">
        <f t="shared" si="0"/>
        <v>-24848.879999999997</v>
      </c>
      <c r="E35" s="7" t="s">
        <v>17</v>
      </c>
    </row>
    <row r="36" spans="1:5" ht="21.95" customHeight="1" x14ac:dyDescent="0.2">
      <c r="A36" s="8" t="s">
        <v>290</v>
      </c>
      <c r="B36" s="7">
        <v>10.65</v>
      </c>
      <c r="C36" s="7"/>
      <c r="D36" s="1">
        <f t="shared" si="0"/>
        <v>-24838.229999999996</v>
      </c>
      <c r="E36" s="7" t="s">
        <v>292</v>
      </c>
    </row>
    <row r="37" spans="1:5" ht="21.95" customHeight="1" x14ac:dyDescent="0.2">
      <c r="A37" s="8" t="s">
        <v>290</v>
      </c>
      <c r="B37" s="7">
        <v>135.56</v>
      </c>
      <c r="C37" s="7"/>
      <c r="D37" s="1">
        <f t="shared" si="0"/>
        <v>-24702.669999999995</v>
      </c>
      <c r="E37" s="7" t="s">
        <v>29</v>
      </c>
    </row>
    <row r="38" spans="1:5" ht="21.95" customHeight="1" x14ac:dyDescent="0.2">
      <c r="A38" s="8" t="s">
        <v>286</v>
      </c>
      <c r="B38" s="7">
        <v>456.26</v>
      </c>
      <c r="C38" s="7"/>
      <c r="D38" s="1">
        <f t="shared" si="0"/>
        <v>-24246.409999999996</v>
      </c>
      <c r="E38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zoomScaleSheetLayoutView="100" workbookViewId="0">
      <selection activeCell="E13" sqref="E1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4.9000000000000004</v>
      </c>
      <c r="B3" s="5"/>
      <c r="C3" s="5"/>
      <c r="D3" s="1">
        <v>4524.1499999999996</v>
      </c>
      <c r="E3" s="7"/>
    </row>
    <row r="4" spans="1:5" ht="21.95" customHeight="1" x14ac:dyDescent="0.2">
      <c r="A4" s="8" t="s">
        <v>377</v>
      </c>
      <c r="B4" s="7"/>
      <c r="C4" s="7">
        <v>7.21</v>
      </c>
      <c r="D4" s="1">
        <f t="shared" ref="D4:D38" si="0">D3-C4+B4</f>
        <v>4516.9399999999996</v>
      </c>
      <c r="E4" s="7" t="s">
        <v>216</v>
      </c>
    </row>
    <row r="5" spans="1:5" ht="21.95" customHeight="1" x14ac:dyDescent="0.2">
      <c r="A5" s="8" t="s">
        <v>377</v>
      </c>
      <c r="B5" s="7">
        <v>12.4</v>
      </c>
      <c r="C5" s="7"/>
      <c r="D5" s="1">
        <f t="shared" si="0"/>
        <v>4529.3399999999992</v>
      </c>
      <c r="E5" s="7" t="s">
        <v>380</v>
      </c>
    </row>
    <row r="6" spans="1:5" ht="21.95" customHeight="1" x14ac:dyDescent="0.2">
      <c r="A6" s="8" t="s">
        <v>376</v>
      </c>
      <c r="B6" s="7"/>
      <c r="C6" s="4">
        <v>380</v>
      </c>
      <c r="D6" s="1">
        <f t="shared" si="0"/>
        <v>4149.3399999999992</v>
      </c>
      <c r="E6" s="7" t="s">
        <v>130</v>
      </c>
    </row>
    <row r="7" spans="1:5" ht="21.95" customHeight="1" x14ac:dyDescent="0.2">
      <c r="A7" s="4">
        <v>4.13</v>
      </c>
      <c r="B7" s="7">
        <v>1248.19</v>
      </c>
      <c r="C7" s="7"/>
      <c r="D7" s="1">
        <f t="shared" si="0"/>
        <v>5397.5299999999988</v>
      </c>
      <c r="E7" s="7" t="s">
        <v>374</v>
      </c>
    </row>
    <row r="8" spans="1:5" ht="21.95" customHeight="1" x14ac:dyDescent="0.2">
      <c r="A8" s="4">
        <v>4.13</v>
      </c>
      <c r="B8" s="7"/>
      <c r="C8" s="7">
        <v>1233.54</v>
      </c>
      <c r="D8" s="1">
        <f t="shared" si="0"/>
        <v>4163.9899999999989</v>
      </c>
      <c r="E8" s="7" t="s">
        <v>375</v>
      </c>
    </row>
    <row r="9" spans="1:5" ht="21.95" customHeight="1" x14ac:dyDescent="0.2">
      <c r="A9" s="4">
        <v>4.13</v>
      </c>
      <c r="B9" s="7">
        <v>1109.25</v>
      </c>
      <c r="C9" s="7"/>
      <c r="D9" s="1">
        <f t="shared" si="0"/>
        <v>5273.2399999999989</v>
      </c>
      <c r="E9" s="7" t="s">
        <v>181</v>
      </c>
    </row>
    <row r="10" spans="1:5" ht="21.95" customHeight="1" x14ac:dyDescent="0.2">
      <c r="A10" s="4">
        <v>4.17</v>
      </c>
      <c r="B10" s="7">
        <v>85.3</v>
      </c>
      <c r="C10" s="7"/>
      <c r="D10" s="1">
        <f t="shared" si="0"/>
        <v>5358.5399999999991</v>
      </c>
      <c r="E10" s="7" t="s">
        <v>17</v>
      </c>
    </row>
    <row r="11" spans="1:5" ht="21.95" customHeight="1" x14ac:dyDescent="0.2">
      <c r="A11" s="8" t="s">
        <v>360</v>
      </c>
      <c r="B11" s="7">
        <v>458.7</v>
      </c>
      <c r="C11" s="7"/>
      <c r="D11" s="1">
        <f t="shared" si="0"/>
        <v>5817.2399999999989</v>
      </c>
      <c r="E11" s="7" t="s">
        <v>159</v>
      </c>
    </row>
    <row r="12" spans="1:5" ht="21.95" customHeight="1" x14ac:dyDescent="0.2">
      <c r="A12" s="8" t="s">
        <v>360</v>
      </c>
      <c r="B12" s="7">
        <v>612.80999999999995</v>
      </c>
      <c r="C12" s="7"/>
      <c r="D12" s="1">
        <f t="shared" si="0"/>
        <v>6430.0499999999993</v>
      </c>
      <c r="E12" s="7" t="s">
        <v>368</v>
      </c>
    </row>
    <row r="13" spans="1:5" ht="21.95" customHeight="1" x14ac:dyDescent="0.2">
      <c r="A13" s="8" t="s">
        <v>361</v>
      </c>
      <c r="B13" s="7"/>
      <c r="C13" s="7">
        <v>300</v>
      </c>
      <c r="D13" s="1">
        <f t="shared" si="0"/>
        <v>6130.0499999999993</v>
      </c>
      <c r="E13" s="7" t="s">
        <v>245</v>
      </c>
    </row>
    <row r="14" spans="1:5" ht="21.95" customHeight="1" x14ac:dyDescent="0.2">
      <c r="A14" s="8" t="s">
        <v>359</v>
      </c>
      <c r="B14" s="7"/>
      <c r="C14" s="7">
        <v>1683</v>
      </c>
      <c r="D14" s="1">
        <f t="shared" si="0"/>
        <v>4447.0499999999993</v>
      </c>
      <c r="E14" s="7" t="s">
        <v>339</v>
      </c>
    </row>
    <row r="15" spans="1:5" ht="21.95" customHeight="1" x14ac:dyDescent="0.2">
      <c r="A15" s="8" t="s">
        <v>359</v>
      </c>
      <c r="B15" s="7"/>
      <c r="C15" s="7">
        <v>20250.09</v>
      </c>
      <c r="D15" s="1">
        <f t="shared" si="0"/>
        <v>-15803.04</v>
      </c>
      <c r="E15" s="7" t="s">
        <v>362</v>
      </c>
    </row>
    <row r="16" spans="1:5" ht="21.95" customHeight="1" x14ac:dyDescent="0.2">
      <c r="A16" s="8" t="s">
        <v>359</v>
      </c>
      <c r="B16" s="7">
        <v>18.350000000000001</v>
      </c>
      <c r="C16" s="7"/>
      <c r="D16" s="1">
        <f t="shared" si="0"/>
        <v>-15784.69</v>
      </c>
      <c r="E16" s="7" t="s">
        <v>17</v>
      </c>
    </row>
    <row r="17" spans="1:5" ht="21.95" customHeight="1" x14ac:dyDescent="0.2">
      <c r="A17" s="8" t="s">
        <v>357</v>
      </c>
      <c r="B17" s="7">
        <v>183.86</v>
      </c>
      <c r="C17" s="7"/>
      <c r="D17" s="1">
        <f t="shared" si="0"/>
        <v>-15600.83</v>
      </c>
      <c r="E17" s="7" t="s">
        <v>211</v>
      </c>
    </row>
    <row r="18" spans="1:5" ht="21.95" customHeight="1" x14ac:dyDescent="0.2">
      <c r="A18" s="8" t="s">
        <v>353</v>
      </c>
      <c r="B18" s="4">
        <v>24.21</v>
      </c>
      <c r="C18" s="7"/>
      <c r="D18" s="1">
        <f t="shared" si="0"/>
        <v>-15576.62</v>
      </c>
      <c r="E18" s="7" t="s">
        <v>358</v>
      </c>
    </row>
    <row r="19" spans="1:5" ht="21.95" customHeight="1" x14ac:dyDescent="0.2">
      <c r="A19" s="8" t="s">
        <v>353</v>
      </c>
      <c r="B19" s="4">
        <v>10.65</v>
      </c>
      <c r="C19" s="7"/>
      <c r="D19" s="1">
        <f t="shared" si="0"/>
        <v>-15565.970000000001</v>
      </c>
      <c r="E19" s="7" t="s">
        <v>292</v>
      </c>
    </row>
    <row r="20" spans="1:5" ht="21.95" customHeight="1" x14ac:dyDescent="0.2">
      <c r="A20" s="8" t="s">
        <v>353</v>
      </c>
      <c r="B20" s="4">
        <v>136.66999999999999</v>
      </c>
      <c r="C20" s="7"/>
      <c r="D20" s="1">
        <f t="shared" si="0"/>
        <v>-15429.300000000001</v>
      </c>
      <c r="E20" s="7" t="s">
        <v>29</v>
      </c>
    </row>
    <row r="21" spans="1:5" ht="21.95" customHeight="1" x14ac:dyDescent="0.2">
      <c r="A21" s="8" t="s">
        <v>365</v>
      </c>
      <c r="B21" s="7">
        <v>479.8</v>
      </c>
      <c r="C21" s="7"/>
      <c r="D21" s="1">
        <f t="shared" si="0"/>
        <v>-14949.500000000002</v>
      </c>
      <c r="E21" s="7" t="s">
        <v>102</v>
      </c>
    </row>
    <row r="22" spans="1:5" ht="21.95" customHeight="1" x14ac:dyDescent="0.2">
      <c r="A22" s="8" t="s">
        <v>333</v>
      </c>
      <c r="B22" s="7">
        <v>1258.1300000000001</v>
      </c>
      <c r="C22" s="7"/>
      <c r="D22" s="1">
        <f t="shared" si="0"/>
        <v>-13691.370000000003</v>
      </c>
      <c r="E22" s="7" t="s">
        <v>338</v>
      </c>
    </row>
    <row r="23" spans="1:5" ht="21.95" customHeight="1" x14ac:dyDescent="0.2">
      <c r="A23" s="8" t="s">
        <v>330</v>
      </c>
      <c r="B23" s="7"/>
      <c r="C23" s="7">
        <v>2340.87</v>
      </c>
      <c r="D23" s="1">
        <f t="shared" si="0"/>
        <v>-16032.240000000002</v>
      </c>
      <c r="E23" s="7" t="s">
        <v>334</v>
      </c>
    </row>
    <row r="24" spans="1:5" ht="21.95" customHeight="1" x14ac:dyDescent="0.2">
      <c r="A24" s="8" t="s">
        <v>330</v>
      </c>
      <c r="B24" s="7">
        <v>826.15</v>
      </c>
      <c r="C24" s="7"/>
      <c r="D24" s="1">
        <f t="shared" si="0"/>
        <v>-15206.090000000002</v>
      </c>
      <c r="E24" s="7" t="s">
        <v>351</v>
      </c>
    </row>
    <row r="25" spans="1:5" ht="21.95" customHeight="1" x14ac:dyDescent="0.2">
      <c r="A25" s="8" t="s">
        <v>330</v>
      </c>
      <c r="B25" s="7"/>
      <c r="C25" s="7">
        <v>826.15</v>
      </c>
      <c r="D25" s="1">
        <f t="shared" si="0"/>
        <v>-16032.240000000002</v>
      </c>
      <c r="E25" s="7" t="s">
        <v>352</v>
      </c>
    </row>
    <row r="26" spans="1:5" ht="21.95" customHeight="1" x14ac:dyDescent="0.2">
      <c r="A26" s="8" t="s">
        <v>328</v>
      </c>
      <c r="B26" s="7"/>
      <c r="C26" s="7">
        <v>50</v>
      </c>
      <c r="D26" s="1">
        <f t="shared" si="0"/>
        <v>-16082.240000000002</v>
      </c>
      <c r="E26" s="7" t="s">
        <v>332</v>
      </c>
    </row>
    <row r="27" spans="1:5" ht="21.95" customHeight="1" x14ac:dyDescent="0.2">
      <c r="A27" s="8" t="s">
        <v>325</v>
      </c>
      <c r="B27" s="7"/>
      <c r="C27" s="7">
        <v>562.14</v>
      </c>
      <c r="D27" s="1">
        <f t="shared" si="0"/>
        <v>-16644.38</v>
      </c>
      <c r="E27" s="7" t="s">
        <v>252</v>
      </c>
    </row>
    <row r="28" spans="1:5" ht="21.95" customHeight="1" x14ac:dyDescent="0.2">
      <c r="A28" s="8" t="s">
        <v>325</v>
      </c>
      <c r="B28" s="7">
        <v>372</v>
      </c>
      <c r="C28" s="7"/>
      <c r="D28" s="1">
        <f t="shared" si="0"/>
        <v>-16272.380000000001</v>
      </c>
      <c r="E28" s="7" t="s">
        <v>335</v>
      </c>
    </row>
    <row r="29" spans="1:5" ht="21.95" customHeight="1" x14ac:dyDescent="0.2">
      <c r="A29" s="8" t="s">
        <v>306</v>
      </c>
      <c r="B29" s="7">
        <v>84.96</v>
      </c>
      <c r="C29" s="7"/>
      <c r="D29" s="1">
        <f t="shared" si="0"/>
        <v>-16187.420000000002</v>
      </c>
      <c r="E29" s="7" t="s">
        <v>17</v>
      </c>
    </row>
    <row r="30" spans="1:5" ht="21.95" customHeight="1" x14ac:dyDescent="0.2">
      <c r="A30" s="8" t="s">
        <v>306</v>
      </c>
      <c r="B30" s="7"/>
      <c r="C30" s="7">
        <v>12000</v>
      </c>
      <c r="D30" s="1">
        <f t="shared" si="0"/>
        <v>-28187.420000000002</v>
      </c>
      <c r="E30" s="7" t="s">
        <v>366</v>
      </c>
    </row>
    <row r="31" spans="1:5" ht="21.95" customHeight="1" x14ac:dyDescent="0.2">
      <c r="A31" s="8" t="s">
        <v>303</v>
      </c>
      <c r="B31" s="7"/>
      <c r="C31" s="7">
        <v>439.77</v>
      </c>
      <c r="D31" s="1">
        <f t="shared" si="0"/>
        <v>-28627.190000000002</v>
      </c>
      <c r="E31" s="7" t="s">
        <v>309</v>
      </c>
    </row>
    <row r="32" spans="1:5" ht="21.95" customHeight="1" x14ac:dyDescent="0.2">
      <c r="A32" s="8" t="s">
        <v>316</v>
      </c>
      <c r="B32" s="7">
        <v>932.83</v>
      </c>
      <c r="C32" s="7"/>
      <c r="D32" s="1">
        <f t="shared" si="0"/>
        <v>-27694.36</v>
      </c>
      <c r="E32" s="7" t="s">
        <v>356</v>
      </c>
    </row>
    <row r="33" spans="1:5" ht="21.95" customHeight="1" x14ac:dyDescent="0.2">
      <c r="A33" s="8" t="s">
        <v>300</v>
      </c>
      <c r="B33" s="7"/>
      <c r="C33" s="7">
        <v>300</v>
      </c>
      <c r="D33" s="1">
        <f t="shared" si="0"/>
        <v>-27994.36</v>
      </c>
      <c r="E33" s="7" t="s">
        <v>245</v>
      </c>
    </row>
    <row r="34" spans="1:5" ht="21.95" customHeight="1" x14ac:dyDescent="0.2">
      <c r="A34" s="8" t="s">
        <v>300</v>
      </c>
      <c r="B34" s="7">
        <v>2356.59</v>
      </c>
      <c r="C34" s="7"/>
      <c r="D34" s="1">
        <f t="shared" si="0"/>
        <v>-25637.77</v>
      </c>
      <c r="E34" s="7" t="s">
        <v>305</v>
      </c>
    </row>
    <row r="35" spans="1:5" ht="21.95" customHeight="1" x14ac:dyDescent="0.2">
      <c r="A35" s="8" t="s">
        <v>297</v>
      </c>
      <c r="B35" s="7">
        <v>18.14</v>
      </c>
      <c r="C35" s="7"/>
      <c r="D35" s="1">
        <f t="shared" si="0"/>
        <v>-25619.63</v>
      </c>
      <c r="E35" s="7" t="s">
        <v>17</v>
      </c>
    </row>
    <row r="36" spans="1:5" ht="21.95" customHeight="1" x14ac:dyDescent="0.2">
      <c r="A36" s="8" t="s">
        <v>290</v>
      </c>
      <c r="B36" s="7">
        <v>10.65</v>
      </c>
      <c r="C36" s="7"/>
      <c r="D36" s="1">
        <f t="shared" si="0"/>
        <v>-25608.98</v>
      </c>
      <c r="E36" s="7" t="s">
        <v>292</v>
      </c>
    </row>
    <row r="37" spans="1:5" ht="21.95" customHeight="1" x14ac:dyDescent="0.2">
      <c r="A37" s="8" t="s">
        <v>290</v>
      </c>
      <c r="B37" s="7">
        <v>135.56</v>
      </c>
      <c r="C37" s="7"/>
      <c r="D37" s="1">
        <f t="shared" si="0"/>
        <v>-25473.42</v>
      </c>
      <c r="E37" s="7" t="s">
        <v>29</v>
      </c>
    </row>
    <row r="38" spans="1:5" ht="21.95" customHeight="1" x14ac:dyDescent="0.2">
      <c r="A38" s="8" t="s">
        <v>286</v>
      </c>
      <c r="B38" s="7">
        <v>456.26</v>
      </c>
      <c r="C38" s="7"/>
      <c r="D38" s="1">
        <f t="shared" si="0"/>
        <v>-25017.16</v>
      </c>
      <c r="E38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C13" sqref="C1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4.8</v>
      </c>
      <c r="B3" s="5"/>
      <c r="C3" s="5"/>
      <c r="D3" s="1">
        <v>4538.8500000000004</v>
      </c>
      <c r="E3" s="7"/>
    </row>
    <row r="4" spans="1:5" ht="21.95" customHeight="1" x14ac:dyDescent="0.2">
      <c r="A4" s="4">
        <v>4.9000000000000004</v>
      </c>
      <c r="B4" s="7"/>
      <c r="C4" s="7">
        <v>14.7</v>
      </c>
      <c r="D4" s="1">
        <f t="shared" ref="D4:D36" si="0">D3-C4+B4</f>
        <v>4524.1500000000005</v>
      </c>
      <c r="E4" s="7" t="s">
        <v>216</v>
      </c>
    </row>
    <row r="5" spans="1:5" ht="21.95" customHeight="1" x14ac:dyDescent="0.2">
      <c r="A5" s="8" t="s">
        <v>377</v>
      </c>
      <c r="B5" s="7">
        <v>12.4</v>
      </c>
      <c r="C5" s="7"/>
      <c r="D5" s="1">
        <f t="shared" si="0"/>
        <v>4536.55</v>
      </c>
      <c r="E5" s="7" t="s">
        <v>380</v>
      </c>
    </row>
    <row r="6" spans="1:5" ht="21.95" customHeight="1" x14ac:dyDescent="0.2">
      <c r="A6" s="8" t="s">
        <v>377</v>
      </c>
      <c r="B6" s="7"/>
      <c r="C6" s="4">
        <v>380</v>
      </c>
      <c r="D6" s="1">
        <f t="shared" si="0"/>
        <v>4156.55</v>
      </c>
      <c r="E6" s="7" t="s">
        <v>130</v>
      </c>
    </row>
    <row r="7" spans="1:5" ht="21.95" customHeight="1" x14ac:dyDescent="0.2">
      <c r="A7" s="4">
        <v>4.13</v>
      </c>
      <c r="B7" s="7">
        <v>1248.19</v>
      </c>
      <c r="C7" s="7"/>
      <c r="D7" s="1">
        <f t="shared" si="0"/>
        <v>5404.74</v>
      </c>
      <c r="E7" s="7" t="s">
        <v>374</v>
      </c>
    </row>
    <row r="8" spans="1:5" ht="21.95" customHeight="1" x14ac:dyDescent="0.2">
      <c r="A8" s="4">
        <v>4.13</v>
      </c>
      <c r="B8" s="7"/>
      <c r="C8" s="7">
        <v>1233.54</v>
      </c>
      <c r="D8" s="1">
        <f t="shared" si="0"/>
        <v>4171.2</v>
      </c>
      <c r="E8" s="7" t="s">
        <v>375</v>
      </c>
    </row>
    <row r="9" spans="1:5" ht="21.95" customHeight="1" x14ac:dyDescent="0.2">
      <c r="A9" s="4">
        <v>4.17</v>
      </c>
      <c r="B9" s="7">
        <v>85.3</v>
      </c>
      <c r="C9" s="7"/>
      <c r="D9" s="1">
        <f t="shared" si="0"/>
        <v>4256.5</v>
      </c>
      <c r="E9" s="7" t="s">
        <v>17</v>
      </c>
    </row>
    <row r="10" spans="1:5" ht="21.95" customHeight="1" x14ac:dyDescent="0.2">
      <c r="A10" s="8" t="s">
        <v>360</v>
      </c>
      <c r="B10" s="7">
        <v>458.7</v>
      </c>
      <c r="C10" s="7"/>
      <c r="D10" s="1">
        <f t="shared" si="0"/>
        <v>4715.2</v>
      </c>
      <c r="E10" s="7" t="s">
        <v>159</v>
      </c>
    </row>
    <row r="11" spans="1:5" ht="21.95" customHeight="1" x14ac:dyDescent="0.2">
      <c r="A11" s="8" t="s">
        <v>360</v>
      </c>
      <c r="B11" s="7">
        <v>612.80999999999995</v>
      </c>
      <c r="C11" s="7"/>
      <c r="D11" s="1">
        <f t="shared" si="0"/>
        <v>5328.01</v>
      </c>
      <c r="E11" s="7" t="s">
        <v>368</v>
      </c>
    </row>
    <row r="12" spans="1:5" ht="21.95" customHeight="1" x14ac:dyDescent="0.2">
      <c r="A12" s="8" t="s">
        <v>361</v>
      </c>
      <c r="B12" s="7"/>
      <c r="C12" s="7">
        <v>300</v>
      </c>
      <c r="D12" s="1">
        <f t="shared" si="0"/>
        <v>5028.01</v>
      </c>
      <c r="E12" s="7" t="s">
        <v>245</v>
      </c>
    </row>
    <row r="13" spans="1:5" ht="21.95" customHeight="1" x14ac:dyDescent="0.2">
      <c r="A13" s="8" t="s">
        <v>359</v>
      </c>
      <c r="B13" s="7"/>
      <c r="C13" s="7">
        <v>1683</v>
      </c>
      <c r="D13" s="1">
        <f t="shared" si="0"/>
        <v>3345.01</v>
      </c>
      <c r="E13" s="7" t="s">
        <v>339</v>
      </c>
    </row>
    <row r="14" spans="1:5" ht="21.95" customHeight="1" x14ac:dyDescent="0.2">
      <c r="A14" s="8" t="s">
        <v>359</v>
      </c>
      <c r="B14" s="7"/>
      <c r="C14" s="7">
        <v>20250.09</v>
      </c>
      <c r="D14" s="1">
        <f t="shared" si="0"/>
        <v>-16905.080000000002</v>
      </c>
      <c r="E14" s="7" t="s">
        <v>362</v>
      </c>
    </row>
    <row r="15" spans="1:5" ht="21.95" customHeight="1" x14ac:dyDescent="0.2">
      <c r="A15" s="8" t="s">
        <v>359</v>
      </c>
      <c r="B15" s="7">
        <v>18.350000000000001</v>
      </c>
      <c r="C15" s="7"/>
      <c r="D15" s="1">
        <f t="shared" si="0"/>
        <v>-16886.730000000003</v>
      </c>
      <c r="E15" s="7" t="s">
        <v>17</v>
      </c>
    </row>
    <row r="16" spans="1:5" ht="21.95" customHeight="1" x14ac:dyDescent="0.2">
      <c r="A16" s="8" t="s">
        <v>357</v>
      </c>
      <c r="B16" s="7">
        <v>183.86</v>
      </c>
      <c r="C16" s="7"/>
      <c r="D16" s="1">
        <f t="shared" si="0"/>
        <v>-16702.870000000003</v>
      </c>
      <c r="E16" s="7" t="s">
        <v>211</v>
      </c>
    </row>
    <row r="17" spans="1:5" ht="21.95" customHeight="1" x14ac:dyDescent="0.2">
      <c r="A17" s="8" t="s">
        <v>353</v>
      </c>
      <c r="B17" s="4">
        <v>24.21</v>
      </c>
      <c r="C17" s="7"/>
      <c r="D17" s="1">
        <f t="shared" si="0"/>
        <v>-16678.660000000003</v>
      </c>
      <c r="E17" s="7" t="s">
        <v>358</v>
      </c>
    </row>
    <row r="18" spans="1:5" ht="21.95" customHeight="1" x14ac:dyDescent="0.2">
      <c r="A18" s="8" t="s">
        <v>353</v>
      </c>
      <c r="B18" s="4">
        <v>10.65</v>
      </c>
      <c r="C18" s="7"/>
      <c r="D18" s="1">
        <f t="shared" si="0"/>
        <v>-16668.010000000002</v>
      </c>
      <c r="E18" s="7" t="s">
        <v>292</v>
      </c>
    </row>
    <row r="19" spans="1:5" ht="21.95" customHeight="1" x14ac:dyDescent="0.2">
      <c r="A19" s="8" t="s">
        <v>353</v>
      </c>
      <c r="B19" s="4">
        <v>136.66999999999999</v>
      </c>
      <c r="C19" s="7"/>
      <c r="D19" s="1">
        <f t="shared" si="0"/>
        <v>-16531.340000000004</v>
      </c>
      <c r="E19" s="7" t="s">
        <v>29</v>
      </c>
    </row>
    <row r="20" spans="1:5" ht="21.95" customHeight="1" x14ac:dyDescent="0.2">
      <c r="A20" s="8" t="s">
        <v>365</v>
      </c>
      <c r="B20" s="7">
        <v>479.8</v>
      </c>
      <c r="C20" s="7"/>
      <c r="D20" s="1">
        <f t="shared" si="0"/>
        <v>-16051.540000000005</v>
      </c>
      <c r="E20" s="7" t="s">
        <v>102</v>
      </c>
    </row>
    <row r="21" spans="1:5" ht="21.95" customHeight="1" x14ac:dyDescent="0.2">
      <c r="A21" s="8" t="s">
        <v>333</v>
      </c>
      <c r="B21" s="7">
        <v>1258.1300000000001</v>
      </c>
      <c r="C21" s="7"/>
      <c r="D21" s="1">
        <f t="shared" si="0"/>
        <v>-14793.410000000003</v>
      </c>
      <c r="E21" s="7" t="s">
        <v>338</v>
      </c>
    </row>
    <row r="22" spans="1:5" ht="21.95" customHeight="1" x14ac:dyDescent="0.2">
      <c r="A22" s="8" t="s">
        <v>330</v>
      </c>
      <c r="B22" s="7"/>
      <c r="C22" s="7">
        <v>2340.87</v>
      </c>
      <c r="D22" s="1">
        <f t="shared" si="0"/>
        <v>-17134.280000000002</v>
      </c>
      <c r="E22" s="7" t="s">
        <v>334</v>
      </c>
    </row>
    <row r="23" spans="1:5" ht="21.95" customHeight="1" x14ac:dyDescent="0.2">
      <c r="A23" s="8" t="s">
        <v>330</v>
      </c>
      <c r="B23" s="7">
        <v>826.15</v>
      </c>
      <c r="C23" s="7"/>
      <c r="D23" s="1">
        <f t="shared" si="0"/>
        <v>-16308.130000000003</v>
      </c>
      <c r="E23" s="7" t="s">
        <v>351</v>
      </c>
    </row>
    <row r="24" spans="1:5" ht="21.95" customHeight="1" x14ac:dyDescent="0.2">
      <c r="A24" s="8" t="s">
        <v>330</v>
      </c>
      <c r="B24" s="7"/>
      <c r="C24" s="7">
        <v>826.15</v>
      </c>
      <c r="D24" s="1">
        <f t="shared" si="0"/>
        <v>-17134.280000000002</v>
      </c>
      <c r="E24" s="7" t="s">
        <v>352</v>
      </c>
    </row>
    <row r="25" spans="1:5" ht="21.95" customHeight="1" x14ac:dyDescent="0.2">
      <c r="A25" s="8" t="s">
        <v>328</v>
      </c>
      <c r="B25" s="7"/>
      <c r="C25" s="7">
        <v>50</v>
      </c>
      <c r="D25" s="1">
        <f t="shared" si="0"/>
        <v>-17184.280000000002</v>
      </c>
      <c r="E25" s="7" t="s">
        <v>332</v>
      </c>
    </row>
    <row r="26" spans="1:5" ht="21.95" customHeight="1" x14ac:dyDescent="0.2">
      <c r="A26" s="8" t="s">
        <v>325</v>
      </c>
      <c r="B26" s="7">
        <v>372</v>
      </c>
      <c r="C26" s="7"/>
      <c r="D26" s="1">
        <f t="shared" si="0"/>
        <v>-16812.280000000002</v>
      </c>
      <c r="E26" s="7" t="s">
        <v>335</v>
      </c>
    </row>
    <row r="27" spans="1:5" ht="21.95" customHeight="1" x14ac:dyDescent="0.2">
      <c r="A27" s="8" t="s">
        <v>306</v>
      </c>
      <c r="B27" s="7">
        <v>84.96</v>
      </c>
      <c r="C27" s="7"/>
      <c r="D27" s="1">
        <f t="shared" si="0"/>
        <v>-16727.320000000003</v>
      </c>
      <c r="E27" s="7" t="s">
        <v>17</v>
      </c>
    </row>
    <row r="28" spans="1:5" ht="21.95" customHeight="1" x14ac:dyDescent="0.2">
      <c r="A28" s="8" t="s">
        <v>306</v>
      </c>
      <c r="B28" s="7"/>
      <c r="C28" s="7">
        <v>12000</v>
      </c>
      <c r="D28" s="1">
        <f t="shared" si="0"/>
        <v>-28727.320000000003</v>
      </c>
      <c r="E28" s="7" t="s">
        <v>366</v>
      </c>
    </row>
    <row r="29" spans="1:5" ht="21.95" customHeight="1" x14ac:dyDescent="0.2">
      <c r="A29" s="8" t="s">
        <v>303</v>
      </c>
      <c r="B29" s="7"/>
      <c r="C29" s="7">
        <v>439.77</v>
      </c>
      <c r="D29" s="1">
        <f t="shared" si="0"/>
        <v>-29167.090000000004</v>
      </c>
      <c r="E29" s="7" t="s">
        <v>309</v>
      </c>
    </row>
    <row r="30" spans="1:5" ht="21.95" customHeight="1" x14ac:dyDescent="0.2">
      <c r="A30" s="8" t="s">
        <v>316</v>
      </c>
      <c r="B30" s="7">
        <v>932.83</v>
      </c>
      <c r="C30" s="7"/>
      <c r="D30" s="1">
        <f t="shared" si="0"/>
        <v>-28234.260000000002</v>
      </c>
      <c r="E30" s="7" t="s">
        <v>356</v>
      </c>
    </row>
    <row r="31" spans="1:5" ht="21.95" customHeight="1" x14ac:dyDescent="0.2">
      <c r="A31" s="8" t="s">
        <v>300</v>
      </c>
      <c r="B31" s="7"/>
      <c r="C31" s="7">
        <v>300</v>
      </c>
      <c r="D31" s="1">
        <f t="shared" si="0"/>
        <v>-28534.260000000002</v>
      </c>
      <c r="E31" s="7" t="s">
        <v>245</v>
      </c>
    </row>
    <row r="32" spans="1:5" ht="21.95" customHeight="1" x14ac:dyDescent="0.2">
      <c r="A32" s="8" t="s">
        <v>300</v>
      </c>
      <c r="B32" s="7">
        <v>2356.59</v>
      </c>
      <c r="C32" s="7"/>
      <c r="D32" s="1">
        <f t="shared" si="0"/>
        <v>-26177.670000000002</v>
      </c>
      <c r="E32" s="7" t="s">
        <v>305</v>
      </c>
    </row>
    <row r="33" spans="1:5" ht="21.95" customHeight="1" x14ac:dyDescent="0.2">
      <c r="A33" s="8" t="s">
        <v>297</v>
      </c>
      <c r="B33" s="7">
        <v>18.14</v>
      </c>
      <c r="C33" s="7"/>
      <c r="D33" s="1">
        <f t="shared" si="0"/>
        <v>-26159.530000000002</v>
      </c>
      <c r="E33" s="7" t="s">
        <v>17</v>
      </c>
    </row>
    <row r="34" spans="1:5" ht="21.95" customHeight="1" x14ac:dyDescent="0.2">
      <c r="A34" s="8" t="s">
        <v>290</v>
      </c>
      <c r="B34" s="7">
        <v>10.65</v>
      </c>
      <c r="C34" s="7"/>
      <c r="D34" s="1">
        <f t="shared" si="0"/>
        <v>-26148.880000000001</v>
      </c>
      <c r="E34" s="7" t="s">
        <v>292</v>
      </c>
    </row>
    <row r="35" spans="1:5" ht="21.95" customHeight="1" x14ac:dyDescent="0.2">
      <c r="A35" s="8" t="s">
        <v>290</v>
      </c>
      <c r="B35" s="7">
        <v>135.56</v>
      </c>
      <c r="C35" s="7"/>
      <c r="D35" s="1">
        <f t="shared" si="0"/>
        <v>-26013.32</v>
      </c>
      <c r="E35" s="7" t="s">
        <v>29</v>
      </c>
    </row>
    <row r="36" spans="1:5" ht="21.95" customHeight="1" x14ac:dyDescent="0.2">
      <c r="A36" s="8" t="s">
        <v>286</v>
      </c>
      <c r="B36" s="7">
        <v>456.26</v>
      </c>
      <c r="C36" s="7"/>
      <c r="D36" s="1">
        <f t="shared" si="0"/>
        <v>-25557.06</v>
      </c>
      <c r="E36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zoomScaleSheetLayoutView="100" workbookViewId="0">
      <selection activeCell="E33" sqref="E3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4.4000000000000004</v>
      </c>
      <c r="B3" s="5"/>
      <c r="C3" s="5"/>
      <c r="D3" s="1">
        <v>5652.97</v>
      </c>
      <c r="E3" s="7"/>
    </row>
    <row r="4" spans="1:5" ht="21.95" customHeight="1" x14ac:dyDescent="0.2">
      <c r="A4" s="4">
        <v>4.8</v>
      </c>
      <c r="B4" s="7"/>
      <c r="C4" s="7">
        <v>1114.1199999999999</v>
      </c>
      <c r="D4" s="1">
        <f t="shared" ref="D4:D36" si="0">D3-C4+B4</f>
        <v>4538.8500000000004</v>
      </c>
      <c r="E4" s="7" t="s">
        <v>381</v>
      </c>
    </row>
    <row r="5" spans="1:5" ht="21.95" customHeight="1" x14ac:dyDescent="0.2">
      <c r="A5" s="4">
        <v>4.9000000000000004</v>
      </c>
      <c r="B5" s="7">
        <v>12.4</v>
      </c>
      <c r="C5" s="7"/>
      <c r="D5" s="1">
        <f t="shared" si="0"/>
        <v>4551.25</v>
      </c>
      <c r="E5" s="7" t="s">
        <v>380</v>
      </c>
    </row>
    <row r="6" spans="1:5" ht="21.95" customHeight="1" x14ac:dyDescent="0.2">
      <c r="A6" s="4">
        <v>4.9000000000000004</v>
      </c>
      <c r="B6" s="7"/>
      <c r="C6" s="4">
        <v>380</v>
      </c>
      <c r="D6" s="1">
        <f t="shared" si="0"/>
        <v>4171.25</v>
      </c>
      <c r="E6" s="7" t="s">
        <v>130</v>
      </c>
    </row>
    <row r="7" spans="1:5" ht="21.95" customHeight="1" x14ac:dyDescent="0.2">
      <c r="A7" s="4">
        <v>4.13</v>
      </c>
      <c r="B7" s="7">
        <v>1248.19</v>
      </c>
      <c r="C7" s="7"/>
      <c r="D7" s="1">
        <f t="shared" si="0"/>
        <v>5419.4400000000005</v>
      </c>
      <c r="E7" s="7" t="s">
        <v>374</v>
      </c>
    </row>
    <row r="8" spans="1:5" ht="21.95" customHeight="1" x14ac:dyDescent="0.2">
      <c r="A8" s="4">
        <v>4.13</v>
      </c>
      <c r="B8" s="7"/>
      <c r="C8" s="7">
        <v>1233.54</v>
      </c>
      <c r="D8" s="1">
        <f t="shared" si="0"/>
        <v>4185.9000000000005</v>
      </c>
      <c r="E8" s="7" t="s">
        <v>375</v>
      </c>
    </row>
    <row r="9" spans="1:5" ht="21.95" customHeight="1" x14ac:dyDescent="0.2">
      <c r="A9" s="4">
        <v>4.17</v>
      </c>
      <c r="B9" s="7">
        <v>85.3</v>
      </c>
      <c r="C9" s="7"/>
      <c r="D9" s="1">
        <f t="shared" si="0"/>
        <v>4271.2000000000007</v>
      </c>
      <c r="E9" s="7" t="s">
        <v>17</v>
      </c>
    </row>
    <row r="10" spans="1:5" ht="21.95" customHeight="1" x14ac:dyDescent="0.2">
      <c r="A10" s="8" t="s">
        <v>360</v>
      </c>
      <c r="B10" s="7">
        <v>458.7</v>
      </c>
      <c r="C10" s="7"/>
      <c r="D10" s="1">
        <f t="shared" si="0"/>
        <v>4729.9000000000005</v>
      </c>
      <c r="E10" s="7" t="s">
        <v>159</v>
      </c>
    </row>
    <row r="11" spans="1:5" ht="21.95" customHeight="1" x14ac:dyDescent="0.2">
      <c r="A11" s="8" t="s">
        <v>360</v>
      </c>
      <c r="B11" s="7">
        <v>612.80999999999995</v>
      </c>
      <c r="C11" s="7"/>
      <c r="D11" s="1">
        <f t="shared" si="0"/>
        <v>5342.7100000000009</v>
      </c>
      <c r="E11" s="7" t="s">
        <v>368</v>
      </c>
    </row>
    <row r="12" spans="1:5" ht="21.95" customHeight="1" x14ac:dyDescent="0.2">
      <c r="A12" s="8" t="s">
        <v>361</v>
      </c>
      <c r="B12" s="7"/>
      <c r="C12" s="7">
        <v>300</v>
      </c>
      <c r="D12" s="1">
        <f t="shared" si="0"/>
        <v>5042.7100000000009</v>
      </c>
      <c r="E12" s="7" t="s">
        <v>245</v>
      </c>
    </row>
    <row r="13" spans="1:5" ht="21.95" customHeight="1" x14ac:dyDescent="0.2">
      <c r="A13" s="8" t="s">
        <v>359</v>
      </c>
      <c r="B13" s="7"/>
      <c r="C13" s="7">
        <v>1200</v>
      </c>
      <c r="D13" s="1">
        <f t="shared" si="0"/>
        <v>3842.7100000000009</v>
      </c>
      <c r="E13" s="7" t="s">
        <v>339</v>
      </c>
    </row>
    <row r="14" spans="1:5" ht="21.95" customHeight="1" x14ac:dyDescent="0.2">
      <c r="A14" s="8" t="s">
        <v>359</v>
      </c>
      <c r="B14" s="7"/>
      <c r="C14" s="7">
        <v>20250.09</v>
      </c>
      <c r="D14" s="1">
        <f t="shared" si="0"/>
        <v>-16407.379999999997</v>
      </c>
      <c r="E14" s="7" t="s">
        <v>362</v>
      </c>
    </row>
    <row r="15" spans="1:5" ht="21.95" customHeight="1" x14ac:dyDescent="0.2">
      <c r="A15" s="8" t="s">
        <v>359</v>
      </c>
      <c r="B15" s="7">
        <v>18.350000000000001</v>
      </c>
      <c r="C15" s="7"/>
      <c r="D15" s="1">
        <f t="shared" si="0"/>
        <v>-16389.03</v>
      </c>
      <c r="E15" s="7" t="s">
        <v>17</v>
      </c>
    </row>
    <row r="16" spans="1:5" ht="21.95" customHeight="1" x14ac:dyDescent="0.2">
      <c r="A16" s="8" t="s">
        <v>357</v>
      </c>
      <c r="B16" s="7">
        <v>183.86</v>
      </c>
      <c r="C16" s="7"/>
      <c r="D16" s="1">
        <f t="shared" si="0"/>
        <v>-16205.169999999998</v>
      </c>
      <c r="E16" s="7" t="s">
        <v>211</v>
      </c>
    </row>
    <row r="17" spans="1:5" ht="21.95" customHeight="1" x14ac:dyDescent="0.2">
      <c r="A17" s="8" t="s">
        <v>353</v>
      </c>
      <c r="B17" s="4">
        <v>24.21</v>
      </c>
      <c r="C17" s="7"/>
      <c r="D17" s="1">
        <f t="shared" si="0"/>
        <v>-16180.96</v>
      </c>
      <c r="E17" s="7" t="s">
        <v>358</v>
      </c>
    </row>
    <row r="18" spans="1:5" ht="21.95" customHeight="1" x14ac:dyDescent="0.2">
      <c r="A18" s="8" t="s">
        <v>353</v>
      </c>
      <c r="B18" s="4">
        <v>10.65</v>
      </c>
      <c r="C18" s="7"/>
      <c r="D18" s="1">
        <f t="shared" si="0"/>
        <v>-16170.31</v>
      </c>
      <c r="E18" s="7" t="s">
        <v>292</v>
      </c>
    </row>
    <row r="19" spans="1:5" ht="21.95" customHeight="1" x14ac:dyDescent="0.2">
      <c r="A19" s="8" t="s">
        <v>353</v>
      </c>
      <c r="B19" s="4">
        <v>136.66999999999999</v>
      </c>
      <c r="C19" s="7"/>
      <c r="D19" s="1">
        <f t="shared" si="0"/>
        <v>-16033.64</v>
      </c>
      <c r="E19" s="7" t="s">
        <v>29</v>
      </c>
    </row>
    <row r="20" spans="1:5" ht="21.95" customHeight="1" x14ac:dyDescent="0.2">
      <c r="A20" s="8" t="s">
        <v>365</v>
      </c>
      <c r="B20" s="7">
        <v>479.8</v>
      </c>
      <c r="C20" s="7"/>
      <c r="D20" s="1">
        <f t="shared" si="0"/>
        <v>-15553.84</v>
      </c>
      <c r="E20" s="7" t="s">
        <v>102</v>
      </c>
    </row>
    <row r="21" spans="1:5" ht="21.95" customHeight="1" x14ac:dyDescent="0.2">
      <c r="A21" s="8" t="s">
        <v>333</v>
      </c>
      <c r="B21" s="7">
        <v>1258.1300000000001</v>
      </c>
      <c r="C21" s="7"/>
      <c r="D21" s="1">
        <f t="shared" si="0"/>
        <v>-14295.71</v>
      </c>
      <c r="E21" s="7" t="s">
        <v>338</v>
      </c>
    </row>
    <row r="22" spans="1:5" ht="21.95" customHeight="1" x14ac:dyDescent="0.2">
      <c r="A22" s="8" t="s">
        <v>330</v>
      </c>
      <c r="B22" s="7"/>
      <c r="C22" s="7">
        <v>2340.87</v>
      </c>
      <c r="D22" s="1">
        <f t="shared" si="0"/>
        <v>-16636.579999999998</v>
      </c>
      <c r="E22" s="7" t="s">
        <v>334</v>
      </c>
    </row>
    <row r="23" spans="1:5" ht="21.95" customHeight="1" x14ac:dyDescent="0.2">
      <c r="A23" s="8" t="s">
        <v>330</v>
      </c>
      <c r="B23" s="7">
        <v>826.15</v>
      </c>
      <c r="C23" s="7"/>
      <c r="D23" s="1">
        <f t="shared" si="0"/>
        <v>-15810.429999999998</v>
      </c>
      <c r="E23" s="7" t="s">
        <v>351</v>
      </c>
    </row>
    <row r="24" spans="1:5" ht="21.95" customHeight="1" x14ac:dyDescent="0.2">
      <c r="A24" s="8" t="s">
        <v>330</v>
      </c>
      <c r="B24" s="7"/>
      <c r="C24" s="7">
        <v>826.15</v>
      </c>
      <c r="D24" s="1">
        <f t="shared" si="0"/>
        <v>-16636.579999999998</v>
      </c>
      <c r="E24" s="7" t="s">
        <v>352</v>
      </c>
    </row>
    <row r="25" spans="1:5" ht="21.95" customHeight="1" x14ac:dyDescent="0.2">
      <c r="A25" s="8" t="s">
        <v>328</v>
      </c>
      <c r="B25" s="7"/>
      <c r="C25" s="7">
        <v>50</v>
      </c>
      <c r="D25" s="1">
        <f t="shared" si="0"/>
        <v>-16686.579999999998</v>
      </c>
      <c r="E25" s="7" t="s">
        <v>332</v>
      </c>
    </row>
    <row r="26" spans="1:5" ht="21.95" customHeight="1" x14ac:dyDescent="0.2">
      <c r="A26" s="8" t="s">
        <v>325</v>
      </c>
      <c r="B26" s="7">
        <v>372</v>
      </c>
      <c r="C26" s="7"/>
      <c r="D26" s="1">
        <f t="shared" si="0"/>
        <v>-16314.579999999998</v>
      </c>
      <c r="E26" s="7" t="s">
        <v>335</v>
      </c>
    </row>
    <row r="27" spans="1:5" ht="21.95" customHeight="1" x14ac:dyDescent="0.2">
      <c r="A27" s="8" t="s">
        <v>306</v>
      </c>
      <c r="B27" s="7">
        <v>84.96</v>
      </c>
      <c r="C27" s="7"/>
      <c r="D27" s="1">
        <f t="shared" si="0"/>
        <v>-16229.619999999999</v>
      </c>
      <c r="E27" s="7" t="s">
        <v>17</v>
      </c>
    </row>
    <row r="28" spans="1:5" ht="21.95" customHeight="1" x14ac:dyDescent="0.2">
      <c r="A28" s="8" t="s">
        <v>306</v>
      </c>
      <c r="B28" s="7"/>
      <c r="C28" s="7">
        <v>12000</v>
      </c>
      <c r="D28" s="1">
        <f t="shared" si="0"/>
        <v>-28229.62</v>
      </c>
      <c r="E28" s="7" t="s">
        <v>366</v>
      </c>
    </row>
    <row r="29" spans="1:5" ht="21.95" customHeight="1" x14ac:dyDescent="0.2">
      <c r="A29" s="8" t="s">
        <v>303</v>
      </c>
      <c r="B29" s="7"/>
      <c r="C29" s="7">
        <v>439.77</v>
      </c>
      <c r="D29" s="1">
        <f t="shared" si="0"/>
        <v>-28669.39</v>
      </c>
      <c r="E29" s="7" t="s">
        <v>309</v>
      </c>
    </row>
    <row r="30" spans="1:5" ht="21.95" customHeight="1" x14ac:dyDescent="0.2">
      <c r="A30" s="8" t="s">
        <v>316</v>
      </c>
      <c r="B30" s="7">
        <v>932.83</v>
      </c>
      <c r="C30" s="7"/>
      <c r="D30" s="1">
        <f t="shared" si="0"/>
        <v>-27736.559999999998</v>
      </c>
      <c r="E30" s="7" t="s">
        <v>356</v>
      </c>
    </row>
    <row r="31" spans="1:5" ht="21.95" customHeight="1" x14ac:dyDescent="0.2">
      <c r="A31" s="8" t="s">
        <v>300</v>
      </c>
      <c r="B31" s="7"/>
      <c r="C31" s="7">
        <v>300</v>
      </c>
      <c r="D31" s="1">
        <f t="shared" si="0"/>
        <v>-28036.559999999998</v>
      </c>
      <c r="E31" s="7" t="s">
        <v>245</v>
      </c>
    </row>
    <row r="32" spans="1:5" ht="21.95" customHeight="1" x14ac:dyDescent="0.2">
      <c r="A32" s="8" t="s">
        <v>300</v>
      </c>
      <c r="B32" s="7">
        <v>2356.59</v>
      </c>
      <c r="C32" s="7"/>
      <c r="D32" s="1">
        <f t="shared" si="0"/>
        <v>-25679.969999999998</v>
      </c>
      <c r="E32" s="7" t="s">
        <v>305</v>
      </c>
    </row>
    <row r="33" spans="1:5" ht="21.95" customHeight="1" x14ac:dyDescent="0.2">
      <c r="A33" s="8" t="s">
        <v>297</v>
      </c>
      <c r="B33" s="7">
        <v>18.14</v>
      </c>
      <c r="C33" s="7"/>
      <c r="D33" s="1">
        <f t="shared" si="0"/>
        <v>-25661.829999999998</v>
      </c>
      <c r="E33" s="7" t="s">
        <v>17</v>
      </c>
    </row>
    <row r="34" spans="1:5" ht="21.95" customHeight="1" x14ac:dyDescent="0.2">
      <c r="A34" s="8" t="s">
        <v>290</v>
      </c>
      <c r="B34" s="7">
        <v>10.65</v>
      </c>
      <c r="C34" s="7"/>
      <c r="D34" s="1">
        <f t="shared" si="0"/>
        <v>-25651.179999999997</v>
      </c>
      <c r="E34" s="7" t="s">
        <v>292</v>
      </c>
    </row>
    <row r="35" spans="1:5" ht="21.95" customHeight="1" x14ac:dyDescent="0.2">
      <c r="A35" s="8" t="s">
        <v>290</v>
      </c>
      <c r="B35" s="7">
        <v>135.56</v>
      </c>
      <c r="C35" s="7"/>
      <c r="D35" s="1">
        <f t="shared" si="0"/>
        <v>-25515.619999999995</v>
      </c>
      <c r="E35" s="7" t="s">
        <v>29</v>
      </c>
    </row>
    <row r="36" spans="1:5" ht="21.95" customHeight="1" x14ac:dyDescent="0.2">
      <c r="A36" s="8" t="s">
        <v>286</v>
      </c>
      <c r="B36" s="7">
        <v>456.26</v>
      </c>
      <c r="C36" s="7"/>
      <c r="D36" s="1">
        <f t="shared" si="0"/>
        <v>-25059.359999999997</v>
      </c>
      <c r="E36" s="7" t="s">
        <v>294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view="pageBreakPreview" topLeftCell="A10" zoomScaleNormal="100" zoomScaleSheetLayoutView="100" workbookViewId="0">
      <selection activeCell="E7" sqref="E7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4.3</v>
      </c>
      <c r="B3" s="5"/>
      <c r="C3" s="5"/>
      <c r="D3" s="1">
        <v>23864.92</v>
      </c>
      <c r="E3" s="7"/>
    </row>
    <row r="4" spans="1:5" ht="21.95" customHeight="1" x14ac:dyDescent="0.2">
      <c r="A4" s="4">
        <v>4.4000000000000004</v>
      </c>
      <c r="B4" s="4"/>
      <c r="C4" s="4">
        <v>19085.86</v>
      </c>
      <c r="D4" s="1">
        <f t="shared" ref="D4:D24" si="0">D3-C4+B4</f>
        <v>4779.0599999999977</v>
      </c>
      <c r="E4" s="7" t="s">
        <v>382</v>
      </c>
    </row>
    <row r="5" spans="1:5" ht="21.95" customHeight="1" x14ac:dyDescent="0.2">
      <c r="A5" s="4">
        <v>4.4000000000000004</v>
      </c>
      <c r="B5" s="7"/>
      <c r="C5" s="7">
        <v>39.25</v>
      </c>
      <c r="D5" s="1">
        <f t="shared" si="0"/>
        <v>4739.8099999999977</v>
      </c>
      <c r="E5" s="7" t="s">
        <v>383</v>
      </c>
    </row>
    <row r="6" spans="1:5" ht="21.95" customHeight="1" x14ac:dyDescent="0.2">
      <c r="A6" s="4">
        <v>4.4000000000000004</v>
      </c>
      <c r="B6" s="7">
        <v>1138.1600000000001</v>
      </c>
      <c r="C6" s="7"/>
      <c r="D6" s="1">
        <f t="shared" si="0"/>
        <v>5877.9699999999975</v>
      </c>
      <c r="E6" s="7" t="s">
        <v>384</v>
      </c>
    </row>
    <row r="7" spans="1:5" ht="21.95" customHeight="1" x14ac:dyDescent="0.2">
      <c r="A7" s="4">
        <v>4.4000000000000004</v>
      </c>
      <c r="B7" s="7">
        <v>775</v>
      </c>
      <c r="C7" s="7"/>
      <c r="D7" s="1">
        <f t="shared" si="0"/>
        <v>6652.9699999999975</v>
      </c>
      <c r="E7" s="7" t="s">
        <v>385</v>
      </c>
    </row>
    <row r="8" spans="1:5" ht="21.95" customHeight="1" x14ac:dyDescent="0.2">
      <c r="A8" s="4">
        <v>4.4000000000000004</v>
      </c>
      <c r="B8" s="7"/>
      <c r="C8" s="7">
        <v>1000</v>
      </c>
      <c r="D8" s="1">
        <f t="shared" si="0"/>
        <v>5652.9699999999975</v>
      </c>
      <c r="E8" s="7" t="s">
        <v>386</v>
      </c>
    </row>
    <row r="9" spans="1:5" ht="21.95" customHeight="1" x14ac:dyDescent="0.2">
      <c r="A9" s="4">
        <v>4.8</v>
      </c>
      <c r="B9" s="7"/>
      <c r="C9" s="7">
        <v>1114.1199999999999</v>
      </c>
      <c r="D9" s="1">
        <f t="shared" si="0"/>
        <v>4538.8499999999976</v>
      </c>
      <c r="E9" s="7" t="s">
        <v>381</v>
      </c>
    </row>
    <row r="10" spans="1:5" ht="21.95" customHeight="1" x14ac:dyDescent="0.2">
      <c r="A10" s="4">
        <v>4.8</v>
      </c>
      <c r="B10" s="7">
        <v>12.4</v>
      </c>
      <c r="C10" s="7"/>
      <c r="D10" s="1">
        <f t="shared" si="0"/>
        <v>4551.2499999999973</v>
      </c>
      <c r="E10" s="7" t="s">
        <v>380</v>
      </c>
    </row>
    <row r="11" spans="1:5" ht="21.95" customHeight="1" x14ac:dyDescent="0.2">
      <c r="A11" s="4">
        <v>4.8</v>
      </c>
      <c r="B11" s="7"/>
      <c r="C11" s="4">
        <v>380</v>
      </c>
      <c r="D11" s="1">
        <f t="shared" si="0"/>
        <v>4171.2499999999973</v>
      </c>
      <c r="E11" s="7" t="s">
        <v>130</v>
      </c>
    </row>
    <row r="12" spans="1:5" ht="21.95" customHeight="1" x14ac:dyDescent="0.2">
      <c r="A12" s="4">
        <v>4.13</v>
      </c>
      <c r="B12" s="7">
        <v>1248.19</v>
      </c>
      <c r="C12" s="7"/>
      <c r="D12" s="1">
        <f t="shared" si="0"/>
        <v>5419.4399999999969</v>
      </c>
      <c r="E12" s="7" t="s">
        <v>374</v>
      </c>
    </row>
    <row r="13" spans="1:5" ht="21.95" customHeight="1" x14ac:dyDescent="0.2">
      <c r="A13" s="4">
        <v>4.13</v>
      </c>
      <c r="B13" s="7"/>
      <c r="C13" s="7">
        <v>1233.54</v>
      </c>
      <c r="D13" s="1">
        <f t="shared" si="0"/>
        <v>4185.8999999999969</v>
      </c>
      <c r="E13" s="7" t="s">
        <v>375</v>
      </c>
    </row>
    <row r="14" spans="1:5" ht="21.95" customHeight="1" x14ac:dyDescent="0.2">
      <c r="A14" s="4">
        <v>4.16</v>
      </c>
      <c r="B14" s="7"/>
      <c r="C14" s="7">
        <v>1200</v>
      </c>
      <c r="D14" s="1">
        <f t="shared" si="0"/>
        <v>2985.8999999999969</v>
      </c>
      <c r="E14" s="7" t="s">
        <v>339</v>
      </c>
    </row>
    <row r="15" spans="1:5" ht="21.95" customHeight="1" x14ac:dyDescent="0.2">
      <c r="A15" s="4">
        <v>4.17</v>
      </c>
      <c r="B15" s="7">
        <v>85.3</v>
      </c>
      <c r="C15" s="7"/>
      <c r="D15" s="1">
        <f t="shared" si="0"/>
        <v>3071.1999999999971</v>
      </c>
      <c r="E15" s="7" t="s">
        <v>17</v>
      </c>
    </row>
    <row r="16" spans="1:5" ht="21.95" customHeight="1" x14ac:dyDescent="0.2">
      <c r="A16" s="8" t="s">
        <v>360</v>
      </c>
      <c r="B16" s="7">
        <v>458.7</v>
      </c>
      <c r="C16" s="7"/>
      <c r="D16" s="1">
        <f t="shared" si="0"/>
        <v>3529.8999999999969</v>
      </c>
      <c r="E16" s="7" t="s">
        <v>159</v>
      </c>
    </row>
    <row r="17" spans="1:5" ht="21.95" customHeight="1" x14ac:dyDescent="0.2">
      <c r="A17" s="8" t="s">
        <v>360</v>
      </c>
      <c r="B17" s="7">
        <v>612.80999999999995</v>
      </c>
      <c r="C17" s="7"/>
      <c r="D17" s="1">
        <f t="shared" si="0"/>
        <v>4142.7099999999973</v>
      </c>
      <c r="E17" s="7" t="s">
        <v>368</v>
      </c>
    </row>
    <row r="18" spans="1:5" ht="21.95" customHeight="1" x14ac:dyDescent="0.2">
      <c r="A18" s="8" t="s">
        <v>361</v>
      </c>
      <c r="B18" s="7"/>
      <c r="C18" s="7">
        <v>300</v>
      </c>
      <c r="D18" s="1">
        <f t="shared" si="0"/>
        <v>3842.7099999999973</v>
      </c>
      <c r="E18" s="7" t="s">
        <v>245</v>
      </c>
    </row>
    <row r="19" spans="1:5" ht="21.95" customHeight="1" x14ac:dyDescent="0.2">
      <c r="A19" s="8" t="s">
        <v>359</v>
      </c>
      <c r="B19" s="7"/>
      <c r="C19" s="7">
        <v>20250.09</v>
      </c>
      <c r="D19" s="1">
        <f t="shared" si="0"/>
        <v>-16407.380000000005</v>
      </c>
      <c r="E19" s="7" t="s">
        <v>362</v>
      </c>
    </row>
    <row r="20" spans="1:5" ht="21.95" customHeight="1" x14ac:dyDescent="0.2">
      <c r="A20" s="8" t="s">
        <v>359</v>
      </c>
      <c r="B20" s="7">
        <v>18.350000000000001</v>
      </c>
      <c r="C20" s="7"/>
      <c r="D20" s="1">
        <f t="shared" si="0"/>
        <v>-16389.030000000006</v>
      </c>
      <c r="E20" s="7" t="s">
        <v>17</v>
      </c>
    </row>
    <row r="21" spans="1:5" ht="21.95" customHeight="1" x14ac:dyDescent="0.2">
      <c r="A21" s="8" t="s">
        <v>357</v>
      </c>
      <c r="B21" s="7">
        <v>183.86</v>
      </c>
      <c r="C21" s="7"/>
      <c r="D21" s="1">
        <f t="shared" si="0"/>
        <v>-16205.170000000006</v>
      </c>
      <c r="E21" s="7" t="s">
        <v>211</v>
      </c>
    </row>
    <row r="22" spans="1:5" ht="21.95" customHeight="1" x14ac:dyDescent="0.2">
      <c r="A22" s="8" t="s">
        <v>353</v>
      </c>
      <c r="B22" s="4">
        <v>24.21</v>
      </c>
      <c r="C22" s="7"/>
      <c r="D22" s="1">
        <f t="shared" si="0"/>
        <v>-16180.960000000006</v>
      </c>
      <c r="E22" s="7" t="s">
        <v>358</v>
      </c>
    </row>
    <row r="23" spans="1:5" ht="21.95" customHeight="1" x14ac:dyDescent="0.2">
      <c r="A23" s="8" t="s">
        <v>353</v>
      </c>
      <c r="B23" s="4">
        <v>10.65</v>
      </c>
      <c r="C23" s="7"/>
      <c r="D23" s="1">
        <f t="shared" si="0"/>
        <v>-16170.310000000007</v>
      </c>
      <c r="E23" s="7" t="s">
        <v>292</v>
      </c>
    </row>
    <row r="24" spans="1:5" ht="21.95" customHeight="1" x14ac:dyDescent="0.2">
      <c r="A24" s="8" t="s">
        <v>353</v>
      </c>
      <c r="B24" s="4">
        <v>136.66999999999999</v>
      </c>
      <c r="C24" s="7"/>
      <c r="D24" s="1">
        <f t="shared" si="0"/>
        <v>-16033.640000000007</v>
      </c>
      <c r="E24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view="pageBreakPreview" zoomScaleNormal="100" zoomScaleSheetLayoutView="100" workbookViewId="0">
      <selection activeCell="C8" sqref="C8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4.2</v>
      </c>
      <c r="B3" s="5"/>
      <c r="C3" s="5"/>
      <c r="D3" s="1">
        <v>12735.46</v>
      </c>
      <c r="E3" s="7"/>
    </row>
    <row r="4" spans="1:5" ht="21.95" customHeight="1" x14ac:dyDescent="0.2">
      <c r="A4" s="4">
        <v>4.3</v>
      </c>
      <c r="B4" s="5">
        <v>1754.46</v>
      </c>
      <c r="C4" s="4"/>
      <c r="D4" s="1">
        <f t="shared" ref="D4:D26" si="0">D3-C4+B4</f>
        <v>14489.919999999998</v>
      </c>
      <c r="E4" s="7" t="s">
        <v>387</v>
      </c>
    </row>
    <row r="5" spans="1:5" ht="21.95" customHeight="1" x14ac:dyDescent="0.2">
      <c r="A5" s="4">
        <v>4.3</v>
      </c>
      <c r="B5" s="5">
        <v>10000</v>
      </c>
      <c r="C5" s="7"/>
      <c r="D5" s="1">
        <f t="shared" si="0"/>
        <v>24489.919999999998</v>
      </c>
      <c r="E5" s="7" t="s">
        <v>387</v>
      </c>
    </row>
    <row r="6" spans="1:5" ht="21.95" customHeight="1" x14ac:dyDescent="0.2">
      <c r="A6" s="4">
        <v>4.3</v>
      </c>
      <c r="B6" s="7"/>
      <c r="C6" s="7">
        <v>550</v>
      </c>
      <c r="D6" s="1">
        <f t="shared" si="0"/>
        <v>23939.919999999998</v>
      </c>
      <c r="E6" s="7" t="s">
        <v>274</v>
      </c>
    </row>
    <row r="7" spans="1:5" ht="21.95" customHeight="1" x14ac:dyDescent="0.2">
      <c r="A7" s="4">
        <v>4.3</v>
      </c>
      <c r="B7" s="4"/>
      <c r="C7" s="4">
        <v>75</v>
      </c>
      <c r="D7" s="1">
        <f t="shared" si="0"/>
        <v>23864.92</v>
      </c>
      <c r="E7" s="7" t="s">
        <v>388</v>
      </c>
    </row>
    <row r="8" spans="1:5" ht="21.95" customHeight="1" x14ac:dyDescent="0.2">
      <c r="A8" s="4">
        <v>4.4000000000000004</v>
      </c>
      <c r="B8" s="4"/>
      <c r="C8" s="4">
        <v>19085.86</v>
      </c>
      <c r="D8" s="1">
        <f t="shared" si="0"/>
        <v>4779.0599999999977</v>
      </c>
      <c r="E8" s="7" t="s">
        <v>382</v>
      </c>
    </row>
    <row r="9" spans="1:5" ht="21.95" customHeight="1" x14ac:dyDescent="0.2">
      <c r="A9" s="4">
        <v>4.4000000000000004</v>
      </c>
      <c r="B9" s="7"/>
      <c r="C9" s="7">
        <v>50</v>
      </c>
      <c r="D9" s="1">
        <f t="shared" si="0"/>
        <v>4729.0599999999977</v>
      </c>
      <c r="E9" s="7" t="s">
        <v>389</v>
      </c>
    </row>
    <row r="10" spans="1:5" ht="21.95" customHeight="1" x14ac:dyDescent="0.2">
      <c r="A10" s="4">
        <v>4.4000000000000004</v>
      </c>
      <c r="B10" s="7">
        <v>1138.1600000000001</v>
      </c>
      <c r="C10" s="7"/>
      <c r="D10" s="1">
        <f t="shared" si="0"/>
        <v>5867.2199999999975</v>
      </c>
      <c r="E10" s="7" t="s">
        <v>384</v>
      </c>
    </row>
    <row r="11" spans="1:5" ht="21.95" customHeight="1" x14ac:dyDescent="0.2">
      <c r="A11" s="4">
        <v>4.4000000000000004</v>
      </c>
      <c r="B11" s="7"/>
      <c r="C11" s="7">
        <v>1000</v>
      </c>
      <c r="D11" s="1">
        <f t="shared" si="0"/>
        <v>4867.2199999999975</v>
      </c>
      <c r="E11" s="7" t="s">
        <v>386</v>
      </c>
    </row>
    <row r="12" spans="1:5" ht="21.95" customHeight="1" x14ac:dyDescent="0.2">
      <c r="A12" s="4">
        <v>4.8</v>
      </c>
      <c r="B12" s="7"/>
      <c r="C12" s="7">
        <v>1114.1199999999999</v>
      </c>
      <c r="D12" s="1">
        <f t="shared" si="0"/>
        <v>3753.0999999999976</v>
      </c>
      <c r="E12" s="7" t="s">
        <v>381</v>
      </c>
    </row>
    <row r="13" spans="1:5" ht="21.95" customHeight="1" x14ac:dyDescent="0.2">
      <c r="A13" s="4">
        <v>4.8</v>
      </c>
      <c r="B13" s="7"/>
      <c r="C13" s="4">
        <v>380</v>
      </c>
      <c r="D13" s="1">
        <f t="shared" si="0"/>
        <v>3373.0999999999976</v>
      </c>
      <c r="E13" s="7" t="s">
        <v>130</v>
      </c>
    </row>
    <row r="14" spans="1:5" ht="21.95" customHeight="1" x14ac:dyDescent="0.2">
      <c r="A14" s="4">
        <v>4.13</v>
      </c>
      <c r="B14" s="7">
        <v>1248.19</v>
      </c>
      <c r="C14" s="7"/>
      <c r="D14" s="1">
        <f t="shared" si="0"/>
        <v>4621.2899999999972</v>
      </c>
      <c r="E14" s="7" t="s">
        <v>374</v>
      </c>
    </row>
    <row r="15" spans="1:5" ht="21.95" customHeight="1" x14ac:dyDescent="0.2">
      <c r="A15" s="4">
        <v>4.13</v>
      </c>
      <c r="B15" s="7"/>
      <c r="C15" s="7">
        <v>1233.54</v>
      </c>
      <c r="D15" s="1">
        <f t="shared" si="0"/>
        <v>3387.7499999999973</v>
      </c>
      <c r="E15" s="7" t="s">
        <v>375</v>
      </c>
    </row>
    <row r="16" spans="1:5" ht="21.95" customHeight="1" x14ac:dyDescent="0.2">
      <c r="A16" s="4">
        <v>4.16</v>
      </c>
      <c r="B16" s="7"/>
      <c r="C16" s="7">
        <v>1200</v>
      </c>
      <c r="D16" s="1">
        <f t="shared" si="0"/>
        <v>2187.7499999999973</v>
      </c>
      <c r="E16" s="7" t="s">
        <v>339</v>
      </c>
    </row>
    <row r="17" spans="1:5" ht="21.95" customHeight="1" x14ac:dyDescent="0.2">
      <c r="A17" s="4">
        <v>4.17</v>
      </c>
      <c r="B17" s="7">
        <v>85.3</v>
      </c>
      <c r="C17" s="7"/>
      <c r="D17" s="1">
        <f t="shared" si="0"/>
        <v>2273.0499999999975</v>
      </c>
      <c r="E17" s="7" t="s">
        <v>17</v>
      </c>
    </row>
    <row r="18" spans="1:5" ht="21.95" customHeight="1" x14ac:dyDescent="0.2">
      <c r="A18" s="8" t="s">
        <v>360</v>
      </c>
      <c r="B18" s="7">
        <v>458.7</v>
      </c>
      <c r="C18" s="7"/>
      <c r="D18" s="1">
        <f t="shared" si="0"/>
        <v>2731.7499999999973</v>
      </c>
      <c r="E18" s="7" t="s">
        <v>159</v>
      </c>
    </row>
    <row r="19" spans="1:5" ht="21.95" customHeight="1" x14ac:dyDescent="0.2">
      <c r="A19" s="8" t="s">
        <v>360</v>
      </c>
      <c r="B19" s="7">
        <v>612.80999999999995</v>
      </c>
      <c r="C19" s="7"/>
      <c r="D19" s="1">
        <f t="shared" si="0"/>
        <v>3344.5599999999972</v>
      </c>
      <c r="E19" s="7" t="s">
        <v>368</v>
      </c>
    </row>
    <row r="20" spans="1:5" ht="21.95" customHeight="1" x14ac:dyDescent="0.2">
      <c r="A20" s="8" t="s">
        <v>361</v>
      </c>
      <c r="B20" s="7"/>
      <c r="C20" s="7">
        <v>300</v>
      </c>
      <c r="D20" s="1">
        <f t="shared" si="0"/>
        <v>3044.5599999999972</v>
      </c>
      <c r="E20" s="7" t="s">
        <v>245</v>
      </c>
    </row>
    <row r="21" spans="1:5" ht="21.95" customHeight="1" x14ac:dyDescent="0.2">
      <c r="A21" s="8" t="s">
        <v>359</v>
      </c>
      <c r="B21" s="7"/>
      <c r="C21" s="7">
        <v>20250.09</v>
      </c>
      <c r="D21" s="1">
        <f t="shared" si="0"/>
        <v>-17205.530000000002</v>
      </c>
      <c r="E21" s="7" t="s">
        <v>362</v>
      </c>
    </row>
    <row r="22" spans="1:5" ht="21.95" customHeight="1" x14ac:dyDescent="0.2">
      <c r="A22" s="8" t="s">
        <v>359</v>
      </c>
      <c r="B22" s="7">
        <v>18.350000000000001</v>
      </c>
      <c r="C22" s="7"/>
      <c r="D22" s="1">
        <f t="shared" si="0"/>
        <v>-17187.180000000004</v>
      </c>
      <c r="E22" s="7" t="s">
        <v>17</v>
      </c>
    </row>
    <row r="23" spans="1:5" ht="21.95" customHeight="1" x14ac:dyDescent="0.2">
      <c r="A23" s="8" t="s">
        <v>357</v>
      </c>
      <c r="B23" s="7">
        <v>183.86</v>
      </c>
      <c r="C23" s="7"/>
      <c r="D23" s="1">
        <f t="shared" si="0"/>
        <v>-17003.320000000003</v>
      </c>
      <c r="E23" s="7" t="s">
        <v>211</v>
      </c>
    </row>
    <row r="24" spans="1:5" ht="21.95" customHeight="1" x14ac:dyDescent="0.2">
      <c r="A24" s="8" t="s">
        <v>353</v>
      </c>
      <c r="B24" s="4">
        <v>24.21</v>
      </c>
      <c r="C24" s="7"/>
      <c r="D24" s="1">
        <f t="shared" si="0"/>
        <v>-16979.110000000004</v>
      </c>
      <c r="E24" s="7" t="s">
        <v>358</v>
      </c>
    </row>
    <row r="25" spans="1:5" ht="21.95" customHeight="1" x14ac:dyDescent="0.2">
      <c r="A25" s="8" t="s">
        <v>353</v>
      </c>
      <c r="B25" s="4">
        <v>10.65</v>
      </c>
      <c r="C25" s="7"/>
      <c r="D25" s="1">
        <f t="shared" si="0"/>
        <v>-16968.460000000003</v>
      </c>
      <c r="E25" s="7" t="s">
        <v>292</v>
      </c>
    </row>
    <row r="26" spans="1:5" ht="21.95" customHeight="1" x14ac:dyDescent="0.2">
      <c r="A26" s="8" t="s">
        <v>353</v>
      </c>
      <c r="B26" s="4">
        <v>136.66999999999999</v>
      </c>
      <c r="C26" s="7"/>
      <c r="D26" s="1">
        <f t="shared" si="0"/>
        <v>-16831.790000000005</v>
      </c>
      <c r="E26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zoomScaleNormal="100" zoomScaleSheetLayoutView="100" workbookViewId="0">
      <selection activeCell="C4" sqref="C4:C9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390</v>
      </c>
      <c r="B3" s="5"/>
      <c r="C3" s="5"/>
      <c r="D3" s="1">
        <v>12179.63</v>
      </c>
      <c r="E3" s="7"/>
    </row>
    <row r="4" spans="1:5" ht="21.95" customHeight="1" x14ac:dyDescent="0.2">
      <c r="A4" s="4">
        <v>4.2</v>
      </c>
      <c r="B4" s="5">
        <v>3</v>
      </c>
      <c r="C4" s="4"/>
      <c r="D4" s="1">
        <f t="shared" ref="D4:D30" si="0">D3-C4+B4</f>
        <v>12182.63</v>
      </c>
      <c r="E4" s="7" t="s">
        <v>391</v>
      </c>
    </row>
    <row r="5" spans="1:5" ht="21.95" customHeight="1" x14ac:dyDescent="0.2">
      <c r="A5" s="4">
        <v>4.2</v>
      </c>
      <c r="B5" s="5"/>
      <c r="C5" s="7">
        <v>740.16</v>
      </c>
      <c r="D5" s="1">
        <f t="shared" si="0"/>
        <v>11442.47</v>
      </c>
      <c r="E5" s="7" t="s">
        <v>392</v>
      </c>
    </row>
    <row r="6" spans="1:5" ht="21.95" customHeight="1" x14ac:dyDescent="0.2">
      <c r="A6" s="4">
        <v>4.2</v>
      </c>
      <c r="B6" s="7">
        <v>1114.1199999999999</v>
      </c>
      <c r="C6" s="7"/>
      <c r="D6" s="1">
        <f t="shared" si="0"/>
        <v>12556.59</v>
      </c>
      <c r="E6" s="7" t="s">
        <v>393</v>
      </c>
    </row>
    <row r="7" spans="1:5" ht="21.95" customHeight="1" x14ac:dyDescent="0.2">
      <c r="A7" s="4">
        <v>4.2</v>
      </c>
      <c r="B7" s="7"/>
      <c r="C7" s="7">
        <v>754.46</v>
      </c>
      <c r="D7" s="1">
        <f t="shared" si="0"/>
        <v>11802.130000000001</v>
      </c>
      <c r="E7" s="7" t="s">
        <v>387</v>
      </c>
    </row>
    <row r="8" spans="1:5" ht="21.95" customHeight="1" x14ac:dyDescent="0.2">
      <c r="A8" s="4">
        <v>4.2</v>
      </c>
      <c r="B8" s="4">
        <v>702.21</v>
      </c>
      <c r="C8" s="7"/>
      <c r="D8" s="1">
        <f t="shared" si="0"/>
        <v>12504.34</v>
      </c>
      <c r="E8" s="7" t="s">
        <v>44</v>
      </c>
    </row>
    <row r="9" spans="1:5" ht="21.95" customHeight="1" x14ac:dyDescent="0.2">
      <c r="A9" s="4">
        <v>4.2</v>
      </c>
      <c r="B9" s="5"/>
      <c r="C9" s="4">
        <v>702.21</v>
      </c>
      <c r="D9" s="1">
        <f t="shared" si="0"/>
        <v>11802.130000000001</v>
      </c>
      <c r="E9" s="7" t="s">
        <v>394</v>
      </c>
    </row>
    <row r="10" spans="1:5" ht="21.95" customHeight="1" x14ac:dyDescent="0.2">
      <c r="A10" s="4">
        <v>4.2</v>
      </c>
      <c r="B10" s="4">
        <v>933.33</v>
      </c>
      <c r="C10" s="4"/>
      <c r="D10" s="1">
        <f t="shared" si="0"/>
        <v>12735.460000000001</v>
      </c>
      <c r="E10" s="7" t="s">
        <v>395</v>
      </c>
    </row>
    <row r="11" spans="1:5" ht="21.95" customHeight="1" x14ac:dyDescent="0.2">
      <c r="A11" s="4">
        <v>4.3</v>
      </c>
      <c r="B11" s="7"/>
      <c r="C11" s="4">
        <v>380</v>
      </c>
      <c r="D11" s="1">
        <f t="shared" si="0"/>
        <v>12355.460000000001</v>
      </c>
      <c r="E11" s="7" t="s">
        <v>130</v>
      </c>
    </row>
    <row r="12" spans="1:5" ht="21.95" customHeight="1" x14ac:dyDescent="0.2">
      <c r="A12" s="4">
        <v>4.3</v>
      </c>
      <c r="B12" s="4"/>
      <c r="C12" s="4">
        <v>75</v>
      </c>
      <c r="D12" s="1">
        <f t="shared" si="0"/>
        <v>12280.460000000001</v>
      </c>
      <c r="E12" s="7" t="s">
        <v>388</v>
      </c>
    </row>
    <row r="13" spans="1:5" ht="21.95" customHeight="1" x14ac:dyDescent="0.2">
      <c r="A13" s="4">
        <v>4.3</v>
      </c>
      <c r="B13" s="4">
        <v>11000</v>
      </c>
      <c r="C13" s="4"/>
      <c r="D13" s="1">
        <f t="shared" si="0"/>
        <v>23280.46</v>
      </c>
      <c r="E13" s="7" t="s">
        <v>164</v>
      </c>
    </row>
    <row r="14" spans="1:5" ht="21.95" customHeight="1" x14ac:dyDescent="0.2">
      <c r="A14" s="4">
        <v>4.3</v>
      </c>
      <c r="B14" s="4"/>
      <c r="C14" s="4">
        <v>18800</v>
      </c>
      <c r="D14" s="1">
        <f t="shared" si="0"/>
        <v>4480.4599999999991</v>
      </c>
      <c r="E14" s="7" t="s">
        <v>382</v>
      </c>
    </row>
    <row r="15" spans="1:5" ht="21.95" customHeight="1" x14ac:dyDescent="0.2">
      <c r="A15" s="4">
        <v>4.4000000000000004</v>
      </c>
      <c r="B15" s="7"/>
      <c r="C15" s="7">
        <v>50</v>
      </c>
      <c r="D15" s="1">
        <f t="shared" si="0"/>
        <v>4430.4599999999991</v>
      </c>
      <c r="E15" s="7" t="s">
        <v>389</v>
      </c>
    </row>
    <row r="16" spans="1:5" ht="21.95" customHeight="1" x14ac:dyDescent="0.2">
      <c r="A16" s="4">
        <v>4.4000000000000004</v>
      </c>
      <c r="B16" s="7">
        <v>1138.1600000000001</v>
      </c>
      <c r="C16" s="7"/>
      <c r="D16" s="1">
        <f t="shared" si="0"/>
        <v>5568.619999999999</v>
      </c>
      <c r="E16" s="7" t="s">
        <v>384</v>
      </c>
    </row>
    <row r="17" spans="1:5" ht="21.95" customHeight="1" x14ac:dyDescent="0.2">
      <c r="A17" s="4">
        <v>4.4000000000000004</v>
      </c>
      <c r="B17" s="7"/>
      <c r="C17" s="7">
        <v>1114.1199999999999</v>
      </c>
      <c r="D17" s="1">
        <f t="shared" si="0"/>
        <v>4454.4999999999991</v>
      </c>
      <c r="E17" s="7" t="s">
        <v>381</v>
      </c>
    </row>
    <row r="18" spans="1:5" ht="21.95" customHeight="1" x14ac:dyDescent="0.2">
      <c r="A18" s="4">
        <v>4.13</v>
      </c>
      <c r="B18" s="7">
        <v>1248.19</v>
      </c>
      <c r="C18" s="7"/>
      <c r="D18" s="1">
        <f t="shared" si="0"/>
        <v>5702.6899999999987</v>
      </c>
      <c r="E18" s="7" t="s">
        <v>374</v>
      </c>
    </row>
    <row r="19" spans="1:5" ht="21.95" customHeight="1" x14ac:dyDescent="0.2">
      <c r="A19" s="4">
        <v>4.13</v>
      </c>
      <c r="B19" s="7"/>
      <c r="C19" s="7">
        <v>1233.54</v>
      </c>
      <c r="D19" s="1">
        <f t="shared" si="0"/>
        <v>4469.1499999999987</v>
      </c>
      <c r="E19" s="7" t="s">
        <v>375</v>
      </c>
    </row>
    <row r="20" spans="1:5" ht="21.95" customHeight="1" x14ac:dyDescent="0.2">
      <c r="A20" s="4">
        <v>4.16</v>
      </c>
      <c r="B20" s="7"/>
      <c r="C20" s="7">
        <v>1200</v>
      </c>
      <c r="D20" s="1">
        <f t="shared" si="0"/>
        <v>3269.1499999999987</v>
      </c>
      <c r="E20" s="7" t="s">
        <v>339</v>
      </c>
    </row>
    <row r="21" spans="1:5" ht="21.95" customHeight="1" x14ac:dyDescent="0.2">
      <c r="A21" s="4">
        <v>4.17</v>
      </c>
      <c r="B21" s="7">
        <v>85.3</v>
      </c>
      <c r="C21" s="7"/>
      <c r="D21" s="1">
        <f t="shared" si="0"/>
        <v>3354.4499999999989</v>
      </c>
      <c r="E21" s="7" t="s">
        <v>17</v>
      </c>
    </row>
    <row r="22" spans="1:5" ht="21.95" customHeight="1" x14ac:dyDescent="0.2">
      <c r="A22" s="8" t="s">
        <v>360</v>
      </c>
      <c r="B22" s="7">
        <v>458.7</v>
      </c>
      <c r="C22" s="7"/>
      <c r="D22" s="1">
        <f t="shared" si="0"/>
        <v>3813.1499999999987</v>
      </c>
      <c r="E22" s="7" t="s">
        <v>159</v>
      </c>
    </row>
    <row r="23" spans="1:5" ht="21.95" customHeight="1" x14ac:dyDescent="0.2">
      <c r="A23" s="8" t="s">
        <v>360</v>
      </c>
      <c r="B23" s="7">
        <v>612.80999999999995</v>
      </c>
      <c r="C23" s="7"/>
      <c r="D23" s="1">
        <f t="shared" si="0"/>
        <v>4425.9599999999991</v>
      </c>
      <c r="E23" s="7" t="s">
        <v>368</v>
      </c>
    </row>
    <row r="24" spans="1:5" ht="21.95" customHeight="1" x14ac:dyDescent="0.2">
      <c r="A24" s="8" t="s">
        <v>361</v>
      </c>
      <c r="B24" s="7"/>
      <c r="C24" s="7">
        <v>300</v>
      </c>
      <c r="D24" s="1">
        <f t="shared" si="0"/>
        <v>4125.9599999999991</v>
      </c>
      <c r="E24" s="7" t="s">
        <v>245</v>
      </c>
    </row>
    <row r="25" spans="1:5" ht="21.95" customHeight="1" x14ac:dyDescent="0.2">
      <c r="A25" s="8" t="s">
        <v>359</v>
      </c>
      <c r="B25" s="7"/>
      <c r="C25" s="7">
        <v>20250.09</v>
      </c>
      <c r="D25" s="1">
        <f t="shared" si="0"/>
        <v>-16124.130000000001</v>
      </c>
      <c r="E25" s="7" t="s">
        <v>362</v>
      </c>
    </row>
    <row r="26" spans="1:5" ht="21.95" customHeight="1" x14ac:dyDescent="0.2">
      <c r="A26" s="8" t="s">
        <v>359</v>
      </c>
      <c r="B26" s="7">
        <v>18.350000000000001</v>
      </c>
      <c r="C26" s="7"/>
      <c r="D26" s="1">
        <f t="shared" si="0"/>
        <v>-16105.78</v>
      </c>
      <c r="E26" s="7" t="s">
        <v>17</v>
      </c>
    </row>
    <row r="27" spans="1:5" ht="21.95" customHeight="1" x14ac:dyDescent="0.2">
      <c r="A27" s="8" t="s">
        <v>357</v>
      </c>
      <c r="B27" s="7">
        <v>183.86</v>
      </c>
      <c r="C27" s="7"/>
      <c r="D27" s="1">
        <f t="shared" si="0"/>
        <v>-15921.92</v>
      </c>
      <c r="E27" s="7" t="s">
        <v>211</v>
      </c>
    </row>
    <row r="28" spans="1:5" ht="21.95" customHeight="1" x14ac:dyDescent="0.2">
      <c r="A28" s="8" t="s">
        <v>353</v>
      </c>
      <c r="B28" s="4">
        <v>24.21</v>
      </c>
      <c r="C28" s="7"/>
      <c r="D28" s="1">
        <f t="shared" si="0"/>
        <v>-15897.710000000001</v>
      </c>
      <c r="E28" s="7" t="s">
        <v>358</v>
      </c>
    </row>
    <row r="29" spans="1:5" ht="21.95" customHeight="1" x14ac:dyDescent="0.2">
      <c r="A29" s="8" t="s">
        <v>353</v>
      </c>
      <c r="B29" s="4">
        <v>10.65</v>
      </c>
      <c r="C29" s="7"/>
      <c r="D29" s="1">
        <f t="shared" si="0"/>
        <v>-15887.060000000001</v>
      </c>
      <c r="E29" s="7" t="s">
        <v>292</v>
      </c>
    </row>
    <row r="30" spans="1:5" ht="21.95" customHeight="1" x14ac:dyDescent="0.2">
      <c r="A30" s="8" t="s">
        <v>353</v>
      </c>
      <c r="B30" s="4">
        <v>136.66999999999999</v>
      </c>
      <c r="C30" s="7"/>
      <c r="D30" s="1">
        <f t="shared" si="0"/>
        <v>-15750.390000000001</v>
      </c>
      <c r="E30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E13" sqref="E13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3.29</v>
      </c>
      <c r="B3" s="5"/>
      <c r="C3" s="5"/>
      <c r="D3" s="1">
        <v>11849.91</v>
      </c>
      <c r="E3" s="7"/>
    </row>
    <row r="4" spans="1:5" ht="21.95" customHeight="1" x14ac:dyDescent="0.2">
      <c r="A4" s="8" t="s">
        <v>390</v>
      </c>
      <c r="B4" s="5">
        <v>333.33</v>
      </c>
      <c r="C4" s="4"/>
      <c r="D4" s="1">
        <f t="shared" ref="D4:D28" si="0">D3-C4+B4</f>
        <v>12183.24</v>
      </c>
      <c r="E4" s="7" t="s">
        <v>396</v>
      </c>
    </row>
    <row r="5" spans="1:5" ht="21.95" customHeight="1" x14ac:dyDescent="0.2">
      <c r="A5" s="8" t="s">
        <v>390</v>
      </c>
      <c r="B5" s="5"/>
      <c r="C5" s="4">
        <v>3.61</v>
      </c>
      <c r="D5" s="1">
        <f t="shared" si="0"/>
        <v>12179.63</v>
      </c>
      <c r="E5" s="7" t="s">
        <v>216</v>
      </c>
    </row>
    <row r="6" spans="1:5" ht="21.95" customHeight="1" x14ac:dyDescent="0.2">
      <c r="A6" s="4">
        <v>4.0999999999999996</v>
      </c>
      <c r="B6" s="7"/>
      <c r="C6" s="4">
        <v>380</v>
      </c>
      <c r="D6" s="1">
        <f t="shared" si="0"/>
        <v>11799.63</v>
      </c>
      <c r="E6" s="7" t="s">
        <v>130</v>
      </c>
    </row>
    <row r="7" spans="1:5" ht="21.95" customHeight="1" x14ac:dyDescent="0.2">
      <c r="A7" s="4">
        <v>4.0999999999999996</v>
      </c>
      <c r="B7" s="7"/>
      <c r="C7" s="7">
        <v>933.33</v>
      </c>
      <c r="D7" s="1">
        <f t="shared" si="0"/>
        <v>10866.3</v>
      </c>
      <c r="E7" s="7" t="s">
        <v>392</v>
      </c>
    </row>
    <row r="8" spans="1:5" ht="21.95" customHeight="1" x14ac:dyDescent="0.2">
      <c r="A8" s="4">
        <v>4.2</v>
      </c>
      <c r="B8" s="4">
        <v>933.33</v>
      </c>
      <c r="C8" s="4"/>
      <c r="D8" s="1">
        <f t="shared" si="0"/>
        <v>11799.63</v>
      </c>
      <c r="E8" s="7" t="s">
        <v>395</v>
      </c>
    </row>
    <row r="9" spans="1:5" ht="21.95" customHeight="1" x14ac:dyDescent="0.2">
      <c r="A9" s="4">
        <v>4.2</v>
      </c>
      <c r="B9" s="4"/>
      <c r="C9" s="4">
        <v>702.21</v>
      </c>
      <c r="D9" s="1">
        <f t="shared" si="0"/>
        <v>11097.419999999998</v>
      </c>
      <c r="E9" s="7" t="s">
        <v>394</v>
      </c>
    </row>
    <row r="10" spans="1:5" ht="21.95" customHeight="1" x14ac:dyDescent="0.2">
      <c r="A10" s="4">
        <v>4.3</v>
      </c>
      <c r="B10" s="4">
        <v>11000</v>
      </c>
      <c r="C10" s="4"/>
      <c r="D10" s="1">
        <f t="shared" si="0"/>
        <v>22097.42</v>
      </c>
      <c r="E10" s="7" t="s">
        <v>164</v>
      </c>
    </row>
    <row r="11" spans="1:5" ht="21.95" customHeight="1" x14ac:dyDescent="0.2">
      <c r="A11" s="4">
        <v>4.3</v>
      </c>
      <c r="B11" s="4"/>
      <c r="C11" s="4">
        <v>18800</v>
      </c>
      <c r="D11" s="1">
        <f t="shared" si="0"/>
        <v>3297.4199999999983</v>
      </c>
      <c r="E11" s="7" t="s">
        <v>382</v>
      </c>
    </row>
    <row r="12" spans="1:5" ht="21.95" customHeight="1" x14ac:dyDescent="0.2">
      <c r="A12" s="4">
        <v>4.3</v>
      </c>
      <c r="B12" s="7">
        <v>1114.1199999999999</v>
      </c>
      <c r="C12" s="7"/>
      <c r="D12" s="1">
        <f t="shared" si="0"/>
        <v>4411.5399999999981</v>
      </c>
      <c r="E12" s="7" t="s">
        <v>393</v>
      </c>
    </row>
    <row r="13" spans="1:5" ht="21.95" customHeight="1" x14ac:dyDescent="0.2">
      <c r="A13" s="4">
        <v>4.5999999999999996</v>
      </c>
      <c r="B13" s="7"/>
      <c r="C13" s="7">
        <v>50</v>
      </c>
      <c r="D13" s="1">
        <f t="shared" si="0"/>
        <v>4361.5399999999981</v>
      </c>
      <c r="E13" s="7" t="s">
        <v>389</v>
      </c>
    </row>
    <row r="14" spans="1:5" ht="21.95" customHeight="1" x14ac:dyDescent="0.2">
      <c r="A14" s="4">
        <v>4.5999999999999996</v>
      </c>
      <c r="B14" s="7">
        <v>1138.1600000000001</v>
      </c>
      <c r="C14" s="7"/>
      <c r="D14" s="1">
        <f t="shared" si="0"/>
        <v>5499.699999999998</v>
      </c>
      <c r="E14" s="7" t="s">
        <v>384</v>
      </c>
    </row>
    <row r="15" spans="1:5" ht="21.95" customHeight="1" x14ac:dyDescent="0.2">
      <c r="A15" s="4">
        <v>4.5999999999999996</v>
      </c>
      <c r="B15" s="7"/>
      <c r="C15" s="7">
        <v>1114.1199999999999</v>
      </c>
      <c r="D15" s="1">
        <f t="shared" si="0"/>
        <v>4385.5799999999981</v>
      </c>
      <c r="E15" s="7" t="s">
        <v>381</v>
      </c>
    </row>
    <row r="16" spans="1:5" ht="21.95" customHeight="1" x14ac:dyDescent="0.2">
      <c r="A16" s="4">
        <v>4.13</v>
      </c>
      <c r="B16" s="7">
        <v>1248.19</v>
      </c>
      <c r="C16" s="7"/>
      <c r="D16" s="1">
        <f t="shared" si="0"/>
        <v>5633.7699999999986</v>
      </c>
      <c r="E16" s="7" t="s">
        <v>374</v>
      </c>
    </row>
    <row r="17" spans="1:5" ht="21.95" customHeight="1" x14ac:dyDescent="0.2">
      <c r="A17" s="4">
        <v>4.13</v>
      </c>
      <c r="B17" s="7"/>
      <c r="C17" s="7">
        <v>1233.54</v>
      </c>
      <c r="D17" s="1">
        <f t="shared" si="0"/>
        <v>4400.2299999999987</v>
      </c>
      <c r="E17" s="7" t="s">
        <v>375</v>
      </c>
    </row>
    <row r="18" spans="1:5" ht="21.95" customHeight="1" x14ac:dyDescent="0.2">
      <c r="A18" s="4">
        <v>4.16</v>
      </c>
      <c r="B18" s="7"/>
      <c r="C18" s="7">
        <v>1200</v>
      </c>
      <c r="D18" s="1">
        <f t="shared" si="0"/>
        <v>3200.2299999999987</v>
      </c>
      <c r="E18" s="7" t="s">
        <v>339</v>
      </c>
    </row>
    <row r="19" spans="1:5" ht="21.95" customHeight="1" x14ac:dyDescent="0.2">
      <c r="A19" s="4">
        <v>4.17</v>
      </c>
      <c r="B19" s="7">
        <v>85.3</v>
      </c>
      <c r="C19" s="7"/>
      <c r="D19" s="1">
        <f t="shared" si="0"/>
        <v>3285.5299999999988</v>
      </c>
      <c r="E19" s="7" t="s">
        <v>17</v>
      </c>
    </row>
    <row r="20" spans="1:5" ht="21.95" customHeight="1" x14ac:dyDescent="0.2">
      <c r="A20" s="8" t="s">
        <v>360</v>
      </c>
      <c r="B20" s="7">
        <v>458.7</v>
      </c>
      <c r="C20" s="7"/>
      <c r="D20" s="1">
        <f t="shared" si="0"/>
        <v>3744.2299999999987</v>
      </c>
      <c r="E20" s="7" t="s">
        <v>159</v>
      </c>
    </row>
    <row r="21" spans="1:5" ht="21.95" customHeight="1" x14ac:dyDescent="0.2">
      <c r="A21" s="8" t="s">
        <v>360</v>
      </c>
      <c r="B21" s="7">
        <v>612.80999999999995</v>
      </c>
      <c r="C21" s="7"/>
      <c r="D21" s="1">
        <f t="shared" si="0"/>
        <v>4357.0399999999991</v>
      </c>
      <c r="E21" s="7" t="s">
        <v>368</v>
      </c>
    </row>
    <row r="22" spans="1:5" ht="21.95" customHeight="1" x14ac:dyDescent="0.2">
      <c r="A22" s="8" t="s">
        <v>361</v>
      </c>
      <c r="B22" s="7"/>
      <c r="C22" s="7">
        <v>300</v>
      </c>
      <c r="D22" s="1">
        <f t="shared" si="0"/>
        <v>4057.0399999999991</v>
      </c>
      <c r="E22" s="7" t="s">
        <v>245</v>
      </c>
    </row>
    <row r="23" spans="1:5" ht="21.95" customHeight="1" x14ac:dyDescent="0.2">
      <c r="A23" s="8" t="s">
        <v>359</v>
      </c>
      <c r="B23" s="7"/>
      <c r="C23" s="7">
        <v>20250.09</v>
      </c>
      <c r="D23" s="1">
        <f t="shared" si="0"/>
        <v>-16193.050000000001</v>
      </c>
      <c r="E23" s="7" t="s">
        <v>362</v>
      </c>
    </row>
    <row r="24" spans="1:5" ht="21.95" customHeight="1" x14ac:dyDescent="0.2">
      <c r="A24" s="8" t="s">
        <v>359</v>
      </c>
      <c r="B24" s="7">
        <v>18.350000000000001</v>
      </c>
      <c r="C24" s="7"/>
      <c r="D24" s="1">
        <f t="shared" si="0"/>
        <v>-16174.7</v>
      </c>
      <c r="E24" s="7" t="s">
        <v>17</v>
      </c>
    </row>
    <row r="25" spans="1:5" ht="21.95" customHeight="1" x14ac:dyDescent="0.2">
      <c r="A25" s="8" t="s">
        <v>357</v>
      </c>
      <c r="B25" s="7">
        <v>183.86</v>
      </c>
      <c r="C25" s="7"/>
      <c r="D25" s="1">
        <f t="shared" si="0"/>
        <v>-15990.84</v>
      </c>
      <c r="E25" s="7" t="s">
        <v>211</v>
      </c>
    </row>
    <row r="26" spans="1:5" ht="21.95" customHeight="1" x14ac:dyDescent="0.2">
      <c r="A26" s="8" t="s">
        <v>353</v>
      </c>
      <c r="B26" s="4">
        <v>24.21</v>
      </c>
      <c r="C26" s="7"/>
      <c r="D26" s="1">
        <f t="shared" si="0"/>
        <v>-15966.630000000001</v>
      </c>
      <c r="E26" s="7" t="s">
        <v>358</v>
      </c>
    </row>
    <row r="27" spans="1:5" ht="21.95" customHeight="1" x14ac:dyDescent="0.2">
      <c r="A27" s="8" t="s">
        <v>353</v>
      </c>
      <c r="B27" s="4">
        <v>10.65</v>
      </c>
      <c r="C27" s="7"/>
      <c r="D27" s="1">
        <f t="shared" si="0"/>
        <v>-15955.980000000001</v>
      </c>
      <c r="E27" s="7" t="s">
        <v>292</v>
      </c>
    </row>
    <row r="28" spans="1:5" ht="21.95" customHeight="1" x14ac:dyDescent="0.2">
      <c r="A28" s="8" t="s">
        <v>353</v>
      </c>
      <c r="B28" s="4">
        <v>136.66999999999999</v>
      </c>
      <c r="C28" s="7"/>
      <c r="D28" s="1">
        <f t="shared" si="0"/>
        <v>-15819.310000000001</v>
      </c>
      <c r="E28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view="pageBreakPreview" zoomScaleNormal="100" zoomScaleSheetLayoutView="100" workbookViewId="0">
      <selection activeCell="A5" sqref="A5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3.28</v>
      </c>
      <c r="B3" s="5"/>
      <c r="C3" s="5"/>
      <c r="D3" s="1">
        <v>11825.7</v>
      </c>
      <c r="E3" s="7"/>
    </row>
    <row r="4" spans="1:5" ht="21.95" customHeight="1" x14ac:dyDescent="0.2">
      <c r="A4" s="4">
        <v>3.29</v>
      </c>
      <c r="B4" s="5">
        <v>24.21</v>
      </c>
      <c r="C4" s="4"/>
      <c r="D4" s="1">
        <f t="shared" ref="D4:D25" si="0">D3-C4+B4</f>
        <v>11849.91</v>
      </c>
      <c r="E4" s="7" t="s">
        <v>397</v>
      </c>
    </row>
    <row r="5" spans="1:5" ht="21.95" customHeight="1" x14ac:dyDescent="0.2">
      <c r="A5" s="8" t="s">
        <v>390</v>
      </c>
      <c r="B5" s="7"/>
      <c r="C5" s="4">
        <v>380</v>
      </c>
      <c r="D5" s="1">
        <f t="shared" si="0"/>
        <v>11469.91</v>
      </c>
      <c r="E5" s="7" t="s">
        <v>130</v>
      </c>
    </row>
    <row r="6" spans="1:5" ht="21.95" customHeight="1" x14ac:dyDescent="0.2">
      <c r="A6" s="4">
        <v>4.0999999999999996</v>
      </c>
      <c r="B6" s="7"/>
      <c r="C6" s="7">
        <v>933.33</v>
      </c>
      <c r="D6" s="1">
        <f t="shared" si="0"/>
        <v>10536.58</v>
      </c>
      <c r="E6" s="7" t="s">
        <v>392</v>
      </c>
    </row>
    <row r="7" spans="1:5" ht="21.95" customHeight="1" x14ac:dyDescent="0.2">
      <c r="A7" s="4">
        <v>4.2</v>
      </c>
      <c r="B7" s="4">
        <v>933.33</v>
      </c>
      <c r="C7" s="4"/>
      <c r="D7" s="1">
        <f t="shared" si="0"/>
        <v>11469.91</v>
      </c>
      <c r="E7" s="7" t="s">
        <v>395</v>
      </c>
    </row>
    <row r="8" spans="1:5" ht="21.95" customHeight="1" x14ac:dyDescent="0.2">
      <c r="A8" s="4">
        <v>4.2</v>
      </c>
      <c r="B8" s="4"/>
      <c r="C8" s="4">
        <v>702.21</v>
      </c>
      <c r="D8" s="1">
        <f t="shared" si="0"/>
        <v>10767.7</v>
      </c>
      <c r="E8" s="7" t="s">
        <v>394</v>
      </c>
    </row>
    <row r="9" spans="1:5" ht="21.95" customHeight="1" x14ac:dyDescent="0.2">
      <c r="A9" s="4">
        <v>4.3</v>
      </c>
      <c r="B9" s="7">
        <v>1114.1199999999999</v>
      </c>
      <c r="C9" s="7"/>
      <c r="D9" s="1">
        <f t="shared" si="0"/>
        <v>11881.82</v>
      </c>
      <c r="E9" s="7" t="s">
        <v>393</v>
      </c>
    </row>
    <row r="10" spans="1:5" ht="21.95" customHeight="1" x14ac:dyDescent="0.2">
      <c r="A10" s="4">
        <v>4.5999999999999996</v>
      </c>
      <c r="B10" s="7"/>
      <c r="C10" s="7">
        <v>50</v>
      </c>
      <c r="D10" s="1">
        <f t="shared" si="0"/>
        <v>11831.82</v>
      </c>
      <c r="E10" s="7" t="s">
        <v>389</v>
      </c>
    </row>
    <row r="11" spans="1:5" ht="21.95" customHeight="1" x14ac:dyDescent="0.2">
      <c r="A11" s="4">
        <v>4.5999999999999996</v>
      </c>
      <c r="B11" s="7">
        <v>1138.1600000000001</v>
      </c>
      <c r="C11" s="7"/>
      <c r="D11" s="1">
        <f t="shared" si="0"/>
        <v>12969.98</v>
      </c>
      <c r="E11" s="7" t="s">
        <v>384</v>
      </c>
    </row>
    <row r="12" spans="1:5" ht="21.95" customHeight="1" x14ac:dyDescent="0.2">
      <c r="A12" s="4">
        <v>4.5999999999999996</v>
      </c>
      <c r="B12" s="7"/>
      <c r="C12" s="7">
        <v>1114.1199999999999</v>
      </c>
      <c r="D12" s="1">
        <f t="shared" si="0"/>
        <v>11855.86</v>
      </c>
      <c r="E12" s="7" t="s">
        <v>381</v>
      </c>
    </row>
    <row r="13" spans="1:5" ht="21.95" customHeight="1" x14ac:dyDescent="0.2">
      <c r="A13" s="4">
        <v>4.13</v>
      </c>
      <c r="B13" s="7">
        <v>1248.19</v>
      </c>
      <c r="C13" s="7"/>
      <c r="D13" s="1">
        <f t="shared" si="0"/>
        <v>13104.050000000001</v>
      </c>
      <c r="E13" s="7" t="s">
        <v>374</v>
      </c>
    </row>
    <row r="14" spans="1:5" ht="21.95" customHeight="1" x14ac:dyDescent="0.2">
      <c r="A14" s="4">
        <v>4.13</v>
      </c>
      <c r="B14" s="7"/>
      <c r="C14" s="7">
        <v>1233.54</v>
      </c>
      <c r="D14" s="1">
        <f t="shared" si="0"/>
        <v>11870.510000000002</v>
      </c>
      <c r="E14" s="7" t="s">
        <v>375</v>
      </c>
    </row>
    <row r="15" spans="1:5" ht="21.95" customHeight="1" x14ac:dyDescent="0.2">
      <c r="A15" s="4">
        <v>4.16</v>
      </c>
      <c r="B15" s="7"/>
      <c r="C15" s="7">
        <v>1200</v>
      </c>
      <c r="D15" s="1">
        <f t="shared" si="0"/>
        <v>10670.510000000002</v>
      </c>
      <c r="E15" s="7" t="s">
        <v>339</v>
      </c>
    </row>
    <row r="16" spans="1:5" ht="21.95" customHeight="1" x14ac:dyDescent="0.2">
      <c r="A16" s="4">
        <v>4.17</v>
      </c>
      <c r="B16" s="7">
        <v>85.3</v>
      </c>
      <c r="C16" s="7"/>
      <c r="D16" s="1">
        <f t="shared" si="0"/>
        <v>10755.810000000001</v>
      </c>
      <c r="E16" s="7" t="s">
        <v>17</v>
      </c>
    </row>
    <row r="17" spans="1:5" ht="21.95" customHeight="1" x14ac:dyDescent="0.2">
      <c r="A17" s="8" t="s">
        <v>360</v>
      </c>
      <c r="B17" s="7">
        <v>458.7</v>
      </c>
      <c r="C17" s="7"/>
      <c r="D17" s="1">
        <f t="shared" si="0"/>
        <v>11214.510000000002</v>
      </c>
      <c r="E17" s="7" t="s">
        <v>159</v>
      </c>
    </row>
    <row r="18" spans="1:5" ht="21.95" customHeight="1" x14ac:dyDescent="0.2">
      <c r="A18" s="8" t="s">
        <v>360</v>
      </c>
      <c r="B18" s="7">
        <v>612.80999999999995</v>
      </c>
      <c r="C18" s="7"/>
      <c r="D18" s="1">
        <f t="shared" si="0"/>
        <v>11827.320000000002</v>
      </c>
      <c r="E18" s="7" t="s">
        <v>368</v>
      </c>
    </row>
    <row r="19" spans="1:5" ht="21.95" customHeight="1" x14ac:dyDescent="0.2">
      <c r="A19" s="8" t="s">
        <v>361</v>
      </c>
      <c r="B19" s="7"/>
      <c r="C19" s="7">
        <v>300</v>
      </c>
      <c r="D19" s="1">
        <f t="shared" si="0"/>
        <v>11527.320000000002</v>
      </c>
      <c r="E19" s="7" t="s">
        <v>245</v>
      </c>
    </row>
    <row r="20" spans="1:5" ht="21.95" customHeight="1" x14ac:dyDescent="0.2">
      <c r="A20" s="8" t="s">
        <v>359</v>
      </c>
      <c r="B20" s="7"/>
      <c r="C20" s="7">
        <v>20250.09</v>
      </c>
      <c r="D20" s="1">
        <f t="shared" si="0"/>
        <v>-8722.7699999999986</v>
      </c>
      <c r="E20" s="7" t="s">
        <v>362</v>
      </c>
    </row>
    <row r="21" spans="1:5" ht="21.95" customHeight="1" x14ac:dyDescent="0.2">
      <c r="A21" s="8" t="s">
        <v>359</v>
      </c>
      <c r="B21" s="7">
        <v>18.350000000000001</v>
      </c>
      <c r="C21" s="7"/>
      <c r="D21" s="1">
        <f t="shared" si="0"/>
        <v>-8704.4199999999983</v>
      </c>
      <c r="E21" s="7" t="s">
        <v>17</v>
      </c>
    </row>
    <row r="22" spans="1:5" ht="21.95" customHeight="1" x14ac:dyDescent="0.2">
      <c r="A22" s="8" t="s">
        <v>357</v>
      </c>
      <c r="B22" s="7">
        <v>183.86</v>
      </c>
      <c r="C22" s="7"/>
      <c r="D22" s="1">
        <f t="shared" si="0"/>
        <v>-8520.5599999999977</v>
      </c>
      <c r="E22" s="7" t="s">
        <v>211</v>
      </c>
    </row>
    <row r="23" spans="1:5" ht="21.95" customHeight="1" x14ac:dyDescent="0.2">
      <c r="A23" s="8" t="s">
        <v>353</v>
      </c>
      <c r="B23" s="4">
        <v>24.21</v>
      </c>
      <c r="C23" s="7"/>
      <c r="D23" s="1">
        <f t="shared" si="0"/>
        <v>-8496.3499999999985</v>
      </c>
      <c r="E23" s="7" t="s">
        <v>358</v>
      </c>
    </row>
    <row r="24" spans="1:5" ht="21.95" customHeight="1" x14ac:dyDescent="0.2">
      <c r="A24" s="8" t="s">
        <v>353</v>
      </c>
      <c r="B24" s="4">
        <v>10.65</v>
      </c>
      <c r="C24" s="7"/>
      <c r="D24" s="1">
        <f t="shared" si="0"/>
        <v>-8485.6999999999989</v>
      </c>
      <c r="E24" s="7" t="s">
        <v>292</v>
      </c>
    </row>
    <row r="25" spans="1:5" ht="21.95" customHeight="1" x14ac:dyDescent="0.2">
      <c r="A25" s="8" t="s">
        <v>353</v>
      </c>
      <c r="B25" s="4">
        <v>136.66999999999999</v>
      </c>
      <c r="C25" s="7"/>
      <c r="D25" s="1">
        <f t="shared" si="0"/>
        <v>-8349.0299999999988</v>
      </c>
      <c r="E25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3.27</v>
      </c>
      <c r="B3" s="5"/>
      <c r="C3" s="5"/>
      <c r="D3" s="1">
        <v>12281.06</v>
      </c>
      <c r="E3" s="7"/>
    </row>
    <row r="4" spans="1:5" ht="21.95" customHeight="1" x14ac:dyDescent="0.2">
      <c r="A4" s="4">
        <v>3.28</v>
      </c>
      <c r="B4" s="4">
        <v>550</v>
      </c>
      <c r="C4" s="4"/>
      <c r="D4" s="1">
        <f t="shared" ref="D4:D27" si="0">D3-C4+B4</f>
        <v>12831.06</v>
      </c>
      <c r="E4" s="7" t="s">
        <v>398</v>
      </c>
    </row>
    <row r="5" spans="1:5" ht="21.95" customHeight="1" x14ac:dyDescent="0.2">
      <c r="A5" s="4">
        <v>3.28</v>
      </c>
      <c r="B5" s="7"/>
      <c r="C5" s="7">
        <v>1000</v>
      </c>
      <c r="D5" s="1">
        <f t="shared" si="0"/>
        <v>11831.06</v>
      </c>
      <c r="E5" s="7" t="s">
        <v>387</v>
      </c>
    </row>
    <row r="6" spans="1:5" ht="21.95" customHeight="1" x14ac:dyDescent="0.2">
      <c r="A6" s="4">
        <v>3.28</v>
      </c>
      <c r="B6" s="4"/>
      <c r="C6" s="7">
        <v>5.36</v>
      </c>
      <c r="D6" s="1">
        <f t="shared" si="0"/>
        <v>11825.699999999999</v>
      </c>
      <c r="E6" s="7" t="s">
        <v>399</v>
      </c>
    </row>
    <row r="7" spans="1:5" ht="21.95" customHeight="1" x14ac:dyDescent="0.2">
      <c r="A7" s="4">
        <v>3.29</v>
      </c>
      <c r="B7" s="7"/>
      <c r="C7" s="4">
        <v>380</v>
      </c>
      <c r="D7" s="1">
        <f t="shared" si="0"/>
        <v>11445.699999999999</v>
      </c>
      <c r="E7" s="7" t="s">
        <v>130</v>
      </c>
    </row>
    <row r="8" spans="1:5" ht="21.95" customHeight="1" x14ac:dyDescent="0.2">
      <c r="A8" s="4">
        <v>4.0999999999999996</v>
      </c>
      <c r="B8" s="7"/>
      <c r="C8" s="7">
        <v>933.33</v>
      </c>
      <c r="D8" s="1">
        <f t="shared" si="0"/>
        <v>10512.369999999999</v>
      </c>
      <c r="E8" s="7" t="s">
        <v>392</v>
      </c>
    </row>
    <row r="9" spans="1:5" ht="21.95" customHeight="1" x14ac:dyDescent="0.2">
      <c r="A9" s="4">
        <v>4.2</v>
      </c>
      <c r="B9" s="4">
        <v>933.33</v>
      </c>
      <c r="C9" s="4"/>
      <c r="D9" s="1">
        <f t="shared" si="0"/>
        <v>11445.699999999999</v>
      </c>
      <c r="E9" s="7" t="s">
        <v>395</v>
      </c>
    </row>
    <row r="10" spans="1:5" ht="21.95" customHeight="1" x14ac:dyDescent="0.2">
      <c r="A10" s="4">
        <v>4.2</v>
      </c>
      <c r="B10" s="4"/>
      <c r="C10" s="4">
        <v>702.21</v>
      </c>
      <c r="D10" s="1">
        <f t="shared" si="0"/>
        <v>10743.489999999998</v>
      </c>
      <c r="E10" s="7" t="s">
        <v>394</v>
      </c>
    </row>
    <row r="11" spans="1:5" ht="21.95" customHeight="1" x14ac:dyDescent="0.2">
      <c r="A11" s="4">
        <v>4.3</v>
      </c>
      <c r="B11" s="7">
        <v>1114.1199999999999</v>
      </c>
      <c r="C11" s="7"/>
      <c r="D11" s="1">
        <f t="shared" si="0"/>
        <v>11857.609999999997</v>
      </c>
      <c r="E11" s="7" t="s">
        <v>393</v>
      </c>
    </row>
    <row r="12" spans="1:5" ht="21.95" customHeight="1" x14ac:dyDescent="0.2">
      <c r="A12" s="4">
        <v>4.5999999999999996</v>
      </c>
      <c r="B12" s="7"/>
      <c r="C12" s="7">
        <v>50</v>
      </c>
      <c r="D12" s="1">
        <f t="shared" si="0"/>
        <v>11807.609999999997</v>
      </c>
      <c r="E12" s="7" t="s">
        <v>389</v>
      </c>
    </row>
    <row r="13" spans="1:5" ht="21.95" customHeight="1" x14ac:dyDescent="0.2">
      <c r="A13" s="4">
        <v>4.5999999999999996</v>
      </c>
      <c r="B13" s="7">
        <v>1138.1600000000001</v>
      </c>
      <c r="C13" s="7"/>
      <c r="D13" s="1">
        <f t="shared" si="0"/>
        <v>12945.769999999997</v>
      </c>
      <c r="E13" s="7" t="s">
        <v>384</v>
      </c>
    </row>
    <row r="14" spans="1:5" ht="21.95" customHeight="1" x14ac:dyDescent="0.2">
      <c r="A14" s="4">
        <v>4.5999999999999996</v>
      </c>
      <c r="B14" s="7"/>
      <c r="C14" s="7">
        <v>1114.1199999999999</v>
      </c>
      <c r="D14" s="1">
        <f t="shared" si="0"/>
        <v>11831.649999999998</v>
      </c>
      <c r="E14" s="7" t="s">
        <v>381</v>
      </c>
    </row>
    <row r="15" spans="1:5" ht="21.95" customHeight="1" x14ac:dyDescent="0.2">
      <c r="A15" s="4">
        <v>4.13</v>
      </c>
      <c r="B15" s="7">
        <v>1248.19</v>
      </c>
      <c r="C15" s="7"/>
      <c r="D15" s="1">
        <f t="shared" si="0"/>
        <v>13079.839999999998</v>
      </c>
      <c r="E15" s="7" t="s">
        <v>374</v>
      </c>
    </row>
    <row r="16" spans="1:5" ht="21.95" customHeight="1" x14ac:dyDescent="0.2">
      <c r="A16" s="4">
        <v>4.13</v>
      </c>
      <c r="B16" s="7"/>
      <c r="C16" s="7">
        <v>1233.54</v>
      </c>
      <c r="D16" s="1">
        <f t="shared" si="0"/>
        <v>11846.3</v>
      </c>
      <c r="E16" s="7" t="s">
        <v>375</v>
      </c>
    </row>
    <row r="17" spans="1:5" ht="21.95" customHeight="1" x14ac:dyDescent="0.2">
      <c r="A17" s="4">
        <v>4.16</v>
      </c>
      <c r="B17" s="7"/>
      <c r="C17" s="7">
        <v>1200</v>
      </c>
      <c r="D17" s="1">
        <f t="shared" si="0"/>
        <v>10646.3</v>
      </c>
      <c r="E17" s="7" t="s">
        <v>339</v>
      </c>
    </row>
    <row r="18" spans="1:5" ht="21.95" customHeight="1" x14ac:dyDescent="0.2">
      <c r="A18" s="4">
        <v>4.17</v>
      </c>
      <c r="B18" s="7">
        <v>85.3</v>
      </c>
      <c r="C18" s="7"/>
      <c r="D18" s="1">
        <f t="shared" si="0"/>
        <v>10731.599999999999</v>
      </c>
      <c r="E18" s="7" t="s">
        <v>17</v>
      </c>
    </row>
    <row r="19" spans="1:5" ht="21.95" customHeight="1" x14ac:dyDescent="0.2">
      <c r="A19" s="8" t="s">
        <v>360</v>
      </c>
      <c r="B19" s="7">
        <v>458.7</v>
      </c>
      <c r="C19" s="7"/>
      <c r="D19" s="1">
        <f t="shared" si="0"/>
        <v>11190.3</v>
      </c>
      <c r="E19" s="7" t="s">
        <v>159</v>
      </c>
    </row>
    <row r="20" spans="1:5" ht="21.95" customHeight="1" x14ac:dyDescent="0.2">
      <c r="A20" s="8" t="s">
        <v>360</v>
      </c>
      <c r="B20" s="7">
        <v>612.80999999999995</v>
      </c>
      <c r="C20" s="7"/>
      <c r="D20" s="1">
        <f t="shared" si="0"/>
        <v>11803.109999999999</v>
      </c>
      <c r="E20" s="7" t="s">
        <v>368</v>
      </c>
    </row>
    <row r="21" spans="1:5" ht="21.95" customHeight="1" x14ac:dyDescent="0.2">
      <c r="A21" s="8" t="s">
        <v>361</v>
      </c>
      <c r="B21" s="7"/>
      <c r="C21" s="7">
        <v>300</v>
      </c>
      <c r="D21" s="1">
        <f t="shared" si="0"/>
        <v>11503.109999999999</v>
      </c>
      <c r="E21" s="7" t="s">
        <v>245</v>
      </c>
    </row>
    <row r="22" spans="1:5" ht="21.95" customHeight="1" x14ac:dyDescent="0.2">
      <c r="A22" s="8" t="s">
        <v>359</v>
      </c>
      <c r="B22" s="7"/>
      <c r="C22" s="7">
        <v>20250.09</v>
      </c>
      <c r="D22" s="1">
        <f t="shared" si="0"/>
        <v>-8746.9800000000014</v>
      </c>
      <c r="E22" s="7" t="s">
        <v>362</v>
      </c>
    </row>
    <row r="23" spans="1:5" ht="21.95" customHeight="1" x14ac:dyDescent="0.2">
      <c r="A23" s="8" t="s">
        <v>359</v>
      </c>
      <c r="B23" s="7">
        <v>18.350000000000001</v>
      </c>
      <c r="C23" s="7"/>
      <c r="D23" s="1">
        <f t="shared" si="0"/>
        <v>-8728.630000000001</v>
      </c>
      <c r="E23" s="7" t="s">
        <v>17</v>
      </c>
    </row>
    <row r="24" spans="1:5" ht="21.95" customHeight="1" x14ac:dyDescent="0.2">
      <c r="A24" s="8" t="s">
        <v>357</v>
      </c>
      <c r="B24" s="7">
        <v>183.86</v>
      </c>
      <c r="C24" s="7"/>
      <c r="D24" s="1">
        <f t="shared" si="0"/>
        <v>-8544.77</v>
      </c>
      <c r="E24" s="7" t="s">
        <v>211</v>
      </c>
    </row>
    <row r="25" spans="1:5" ht="21.95" customHeight="1" x14ac:dyDescent="0.2">
      <c r="A25" s="8" t="s">
        <v>353</v>
      </c>
      <c r="B25" s="4">
        <v>24.21</v>
      </c>
      <c r="C25" s="7"/>
      <c r="D25" s="1">
        <f t="shared" si="0"/>
        <v>-8520.5600000000013</v>
      </c>
      <c r="E25" s="7" t="s">
        <v>358</v>
      </c>
    </row>
    <row r="26" spans="1:5" ht="21.95" customHeight="1" x14ac:dyDescent="0.2">
      <c r="A26" s="8" t="s">
        <v>353</v>
      </c>
      <c r="B26" s="4">
        <v>10.65</v>
      </c>
      <c r="C26" s="7"/>
      <c r="D26" s="1">
        <f t="shared" si="0"/>
        <v>-8509.9100000000017</v>
      </c>
      <c r="E26" s="7" t="s">
        <v>292</v>
      </c>
    </row>
    <row r="27" spans="1:5" ht="21.95" customHeight="1" x14ac:dyDescent="0.2">
      <c r="A27" s="8" t="s">
        <v>353</v>
      </c>
      <c r="B27" s="4">
        <v>136.66999999999999</v>
      </c>
      <c r="C27" s="7"/>
      <c r="D27" s="1">
        <f t="shared" si="0"/>
        <v>-8373.2400000000016</v>
      </c>
      <c r="E27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3.26</v>
      </c>
      <c r="B3" s="5"/>
      <c r="C3" s="5"/>
      <c r="D3" s="1">
        <v>88512.86</v>
      </c>
      <c r="E3" s="7"/>
    </row>
    <row r="4" spans="1:5" ht="21.95" customHeight="1" x14ac:dyDescent="0.2">
      <c r="A4" s="4">
        <v>3.27</v>
      </c>
      <c r="B4" s="4">
        <v>1168.2</v>
      </c>
      <c r="C4" s="4"/>
      <c r="D4" s="1">
        <f t="shared" ref="D4:D28" si="0">D3-C4+B4</f>
        <v>89681.06</v>
      </c>
      <c r="E4" s="7" t="s">
        <v>30</v>
      </c>
    </row>
    <row r="5" spans="1:5" ht="21.95" customHeight="1" x14ac:dyDescent="0.2">
      <c r="A5" s="4">
        <v>3.27</v>
      </c>
      <c r="B5" s="7"/>
      <c r="C5" s="7">
        <v>7400</v>
      </c>
      <c r="D5" s="1">
        <f t="shared" ref="D5:D6" si="1">D4-C5+B5</f>
        <v>82281.06</v>
      </c>
      <c r="E5" s="7" t="s">
        <v>387</v>
      </c>
    </row>
    <row r="6" spans="1:5" ht="21.95" customHeight="1" x14ac:dyDescent="0.2">
      <c r="A6" s="4">
        <v>3.27</v>
      </c>
      <c r="B6" s="4"/>
      <c r="C6" s="7">
        <v>30000</v>
      </c>
      <c r="D6" s="1">
        <f t="shared" si="1"/>
        <v>52281.06</v>
      </c>
      <c r="E6" s="7" t="s">
        <v>400</v>
      </c>
    </row>
    <row r="7" spans="1:5" ht="21.95" customHeight="1" x14ac:dyDescent="0.2">
      <c r="A7" s="4">
        <v>3.27</v>
      </c>
      <c r="B7" s="7"/>
      <c r="C7" s="7">
        <v>40000</v>
      </c>
      <c r="D7" s="1">
        <f t="shared" si="0"/>
        <v>12281.059999999998</v>
      </c>
      <c r="E7" s="7" t="s">
        <v>401</v>
      </c>
    </row>
    <row r="8" spans="1:5" ht="21.95" customHeight="1" x14ac:dyDescent="0.2">
      <c r="A8" s="4">
        <v>3.27</v>
      </c>
      <c r="B8" s="7"/>
      <c r="C8" s="7">
        <v>10000</v>
      </c>
      <c r="D8" s="1">
        <f t="shared" si="0"/>
        <v>2281.0599999999977</v>
      </c>
      <c r="E8" s="7" t="s">
        <v>402</v>
      </c>
    </row>
    <row r="9" spans="1:5" ht="21.95" customHeight="1" x14ac:dyDescent="0.2">
      <c r="A9" s="4">
        <v>3.27</v>
      </c>
      <c r="B9" s="7">
        <v>10000</v>
      </c>
      <c r="C9" s="7"/>
      <c r="D9" s="1">
        <f t="shared" si="0"/>
        <v>12281.059999999998</v>
      </c>
      <c r="E9" s="7" t="s">
        <v>350</v>
      </c>
    </row>
    <row r="10" spans="1:5" ht="21.95" customHeight="1" x14ac:dyDescent="0.2">
      <c r="A10" s="4">
        <v>3.28</v>
      </c>
      <c r="B10" s="4"/>
      <c r="C10" s="4">
        <v>380</v>
      </c>
      <c r="D10" s="1">
        <f t="shared" si="0"/>
        <v>11901.059999999998</v>
      </c>
      <c r="E10" s="7" t="s">
        <v>130</v>
      </c>
    </row>
    <row r="11" spans="1:5" ht="21.95" customHeight="1" x14ac:dyDescent="0.2">
      <c r="A11" s="4">
        <v>4.2</v>
      </c>
      <c r="B11" s="4"/>
      <c r="C11" s="4">
        <v>702.21</v>
      </c>
      <c r="D11" s="1">
        <f t="shared" si="0"/>
        <v>11198.849999999999</v>
      </c>
      <c r="E11" s="7" t="s">
        <v>394</v>
      </c>
    </row>
    <row r="12" spans="1:5" ht="21.95" customHeight="1" x14ac:dyDescent="0.2">
      <c r="A12" s="4">
        <v>4.3</v>
      </c>
      <c r="B12" s="7">
        <v>1114.1199999999999</v>
      </c>
      <c r="C12" s="7"/>
      <c r="D12" s="1">
        <f t="shared" si="0"/>
        <v>12312.969999999998</v>
      </c>
      <c r="E12" s="7" t="s">
        <v>393</v>
      </c>
    </row>
    <row r="13" spans="1:5" ht="21.95" customHeight="1" x14ac:dyDescent="0.2">
      <c r="A13" s="4">
        <v>4.5999999999999996</v>
      </c>
      <c r="B13" s="7"/>
      <c r="C13" s="7">
        <v>50</v>
      </c>
      <c r="D13" s="1">
        <f t="shared" si="0"/>
        <v>12262.969999999998</v>
      </c>
      <c r="E13" s="7" t="s">
        <v>389</v>
      </c>
    </row>
    <row r="14" spans="1:5" ht="21.95" customHeight="1" x14ac:dyDescent="0.2">
      <c r="A14" s="4">
        <v>4.5999999999999996</v>
      </c>
      <c r="B14" s="7">
        <v>1138.1600000000001</v>
      </c>
      <c r="C14" s="7"/>
      <c r="D14" s="1">
        <f t="shared" si="0"/>
        <v>13401.129999999997</v>
      </c>
      <c r="E14" s="7" t="s">
        <v>384</v>
      </c>
    </row>
    <row r="15" spans="1:5" ht="21.95" customHeight="1" x14ac:dyDescent="0.2">
      <c r="A15" s="4">
        <v>4.5999999999999996</v>
      </c>
      <c r="B15" s="7"/>
      <c r="C15" s="7">
        <v>1114.1199999999999</v>
      </c>
      <c r="D15" s="1">
        <f t="shared" si="0"/>
        <v>12287.009999999998</v>
      </c>
      <c r="E15" s="7" t="s">
        <v>381</v>
      </c>
    </row>
    <row r="16" spans="1:5" ht="21.95" customHeight="1" x14ac:dyDescent="0.2">
      <c r="A16" s="4">
        <v>4.13</v>
      </c>
      <c r="B16" s="7">
        <v>1248.19</v>
      </c>
      <c r="C16" s="7"/>
      <c r="D16" s="1">
        <f t="shared" si="0"/>
        <v>13535.199999999999</v>
      </c>
      <c r="E16" s="7" t="s">
        <v>374</v>
      </c>
    </row>
    <row r="17" spans="1:5" ht="21.95" customHeight="1" x14ac:dyDescent="0.2">
      <c r="A17" s="4">
        <v>4.13</v>
      </c>
      <c r="B17" s="7"/>
      <c r="C17" s="7">
        <v>1233.54</v>
      </c>
      <c r="D17" s="1">
        <f t="shared" si="0"/>
        <v>12301.66</v>
      </c>
      <c r="E17" s="7" t="s">
        <v>375</v>
      </c>
    </row>
    <row r="18" spans="1:5" ht="21.95" customHeight="1" x14ac:dyDescent="0.2">
      <c r="A18" s="4">
        <v>4.16</v>
      </c>
      <c r="B18" s="7"/>
      <c r="C18" s="7">
        <v>1200</v>
      </c>
      <c r="D18" s="1">
        <f t="shared" si="0"/>
        <v>11101.66</v>
      </c>
      <c r="E18" s="7" t="s">
        <v>339</v>
      </c>
    </row>
    <row r="19" spans="1:5" ht="21.95" customHeight="1" x14ac:dyDescent="0.2">
      <c r="A19" s="4">
        <v>4.17</v>
      </c>
      <c r="B19" s="7">
        <v>85.3</v>
      </c>
      <c r="C19" s="7"/>
      <c r="D19" s="1">
        <f t="shared" si="0"/>
        <v>11186.96</v>
      </c>
      <c r="E19" s="7" t="s">
        <v>17</v>
      </c>
    </row>
    <row r="20" spans="1:5" ht="21.95" customHeight="1" x14ac:dyDescent="0.2">
      <c r="A20" s="8" t="s">
        <v>360</v>
      </c>
      <c r="B20" s="7">
        <v>458.7</v>
      </c>
      <c r="C20" s="7"/>
      <c r="D20" s="1">
        <f t="shared" si="0"/>
        <v>11645.66</v>
      </c>
      <c r="E20" s="7" t="s">
        <v>159</v>
      </c>
    </row>
    <row r="21" spans="1:5" ht="21.95" customHeight="1" x14ac:dyDescent="0.2">
      <c r="A21" s="8" t="s">
        <v>360</v>
      </c>
      <c r="B21" s="7">
        <v>612.80999999999995</v>
      </c>
      <c r="C21" s="7"/>
      <c r="D21" s="1">
        <f t="shared" si="0"/>
        <v>12258.47</v>
      </c>
      <c r="E21" s="7" t="s">
        <v>368</v>
      </c>
    </row>
    <row r="22" spans="1:5" ht="21.95" customHeight="1" x14ac:dyDescent="0.2">
      <c r="A22" s="8" t="s">
        <v>361</v>
      </c>
      <c r="B22" s="7"/>
      <c r="C22" s="7">
        <v>300</v>
      </c>
      <c r="D22" s="1">
        <f t="shared" si="0"/>
        <v>11958.47</v>
      </c>
      <c r="E22" s="7" t="s">
        <v>245</v>
      </c>
    </row>
    <row r="23" spans="1:5" ht="21.95" customHeight="1" x14ac:dyDescent="0.2">
      <c r="A23" s="8" t="s">
        <v>359</v>
      </c>
      <c r="B23" s="7"/>
      <c r="C23" s="7">
        <v>20250.09</v>
      </c>
      <c r="D23" s="1">
        <f t="shared" si="0"/>
        <v>-8291.6200000000008</v>
      </c>
      <c r="E23" s="7" t="s">
        <v>362</v>
      </c>
    </row>
    <row r="24" spans="1:5" ht="21.95" customHeight="1" x14ac:dyDescent="0.2">
      <c r="A24" s="8" t="s">
        <v>359</v>
      </c>
      <c r="B24" s="7">
        <v>18.350000000000001</v>
      </c>
      <c r="C24" s="7"/>
      <c r="D24" s="1">
        <f t="shared" si="0"/>
        <v>-8273.27</v>
      </c>
      <c r="E24" s="7" t="s">
        <v>17</v>
      </c>
    </row>
    <row r="25" spans="1:5" ht="21.95" customHeight="1" x14ac:dyDescent="0.2">
      <c r="A25" s="8" t="s">
        <v>357</v>
      </c>
      <c r="B25" s="7">
        <v>183.86</v>
      </c>
      <c r="C25" s="7"/>
      <c r="D25" s="1">
        <f t="shared" si="0"/>
        <v>-8089.4100000000008</v>
      </c>
      <c r="E25" s="7" t="s">
        <v>211</v>
      </c>
    </row>
    <row r="26" spans="1:5" ht="21.95" customHeight="1" x14ac:dyDescent="0.2">
      <c r="A26" s="8" t="s">
        <v>353</v>
      </c>
      <c r="B26" s="4">
        <v>24.21</v>
      </c>
      <c r="C26" s="7"/>
      <c r="D26" s="1">
        <f t="shared" si="0"/>
        <v>-8065.2000000000007</v>
      </c>
      <c r="E26" s="7" t="s">
        <v>358</v>
      </c>
    </row>
    <row r="27" spans="1:5" ht="21.95" customHeight="1" x14ac:dyDescent="0.2">
      <c r="A27" s="8" t="s">
        <v>353</v>
      </c>
      <c r="B27" s="4">
        <v>10.65</v>
      </c>
      <c r="C27" s="7"/>
      <c r="D27" s="1">
        <f t="shared" si="0"/>
        <v>-8054.5500000000011</v>
      </c>
      <c r="E27" s="7" t="s">
        <v>292</v>
      </c>
    </row>
    <row r="28" spans="1:5" ht="21.95" customHeight="1" x14ac:dyDescent="0.2">
      <c r="A28" s="8" t="s">
        <v>353</v>
      </c>
      <c r="B28" s="4">
        <v>136.66999999999999</v>
      </c>
      <c r="C28" s="7"/>
      <c r="D28" s="1">
        <f t="shared" si="0"/>
        <v>-7917.880000000001</v>
      </c>
      <c r="E28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E10" sqref="E1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403</v>
      </c>
      <c r="B3" s="5"/>
      <c r="C3" s="5"/>
      <c r="D3" s="1">
        <v>11683.5</v>
      </c>
      <c r="E3" s="7"/>
    </row>
    <row r="4" spans="1:5" ht="21.95" customHeight="1" x14ac:dyDescent="0.2">
      <c r="A4" s="4">
        <v>3.26</v>
      </c>
      <c r="B4" s="4"/>
      <c r="C4" s="4">
        <v>10791.69</v>
      </c>
      <c r="D4" s="1">
        <f t="shared" ref="D4:D29" si="0">D3-C4+B4</f>
        <v>891.80999999999949</v>
      </c>
      <c r="E4" s="7" t="s">
        <v>404</v>
      </c>
    </row>
    <row r="5" spans="1:5" ht="21.95" customHeight="1" x14ac:dyDescent="0.2">
      <c r="A5" s="4">
        <v>3.26</v>
      </c>
      <c r="B5" s="7"/>
      <c r="C5" s="7">
        <v>200</v>
      </c>
      <c r="D5" s="1">
        <f t="shared" si="0"/>
        <v>691.80999999999949</v>
      </c>
      <c r="E5" s="7" t="s">
        <v>265</v>
      </c>
    </row>
    <row r="6" spans="1:5" ht="21.95" customHeight="1" x14ac:dyDescent="0.2">
      <c r="A6" s="4">
        <v>3.26</v>
      </c>
      <c r="B6" s="4">
        <v>10.65</v>
      </c>
      <c r="C6" s="4"/>
      <c r="D6" s="1">
        <f t="shared" si="0"/>
        <v>702.45999999999947</v>
      </c>
      <c r="E6" s="7" t="s">
        <v>405</v>
      </c>
    </row>
    <row r="7" spans="1:5" ht="21.95" customHeight="1" x14ac:dyDescent="0.2">
      <c r="A7" s="4">
        <v>3.26</v>
      </c>
      <c r="B7" s="7">
        <v>87810.4</v>
      </c>
      <c r="C7" s="7"/>
      <c r="D7" s="1">
        <f t="shared" si="0"/>
        <v>88512.86</v>
      </c>
      <c r="E7" s="7" t="s">
        <v>406</v>
      </c>
    </row>
    <row r="8" spans="1:5" ht="21.95" customHeight="1" x14ac:dyDescent="0.2">
      <c r="A8" s="4">
        <v>3.27</v>
      </c>
      <c r="B8" s="7"/>
      <c r="C8" s="7">
        <v>7400</v>
      </c>
      <c r="D8" s="1">
        <f t="shared" si="0"/>
        <v>81112.86</v>
      </c>
      <c r="E8" s="7" t="s">
        <v>387</v>
      </c>
    </row>
    <row r="9" spans="1:5" ht="21.95" customHeight="1" x14ac:dyDescent="0.2">
      <c r="A9" s="4">
        <v>3.27</v>
      </c>
      <c r="B9" s="7"/>
      <c r="C9" s="7">
        <v>70000</v>
      </c>
      <c r="D9" s="1">
        <f t="shared" si="0"/>
        <v>11112.86</v>
      </c>
      <c r="E9" s="7" t="s">
        <v>407</v>
      </c>
    </row>
    <row r="10" spans="1:5" ht="21.95" customHeight="1" x14ac:dyDescent="0.2">
      <c r="A10" s="4">
        <v>3.27</v>
      </c>
      <c r="B10" s="4">
        <v>1168.2</v>
      </c>
      <c r="C10" s="4"/>
      <c r="D10" s="1">
        <f t="shared" si="0"/>
        <v>12281.060000000001</v>
      </c>
      <c r="E10" s="7" t="s">
        <v>30</v>
      </c>
    </row>
    <row r="11" spans="1:5" ht="21.95" customHeight="1" x14ac:dyDescent="0.2">
      <c r="A11" s="4">
        <v>3.27</v>
      </c>
      <c r="B11" s="4"/>
      <c r="C11" s="4">
        <v>380</v>
      </c>
      <c r="D11" s="1">
        <f t="shared" si="0"/>
        <v>11901.060000000001</v>
      </c>
      <c r="E11" s="7" t="s">
        <v>130</v>
      </c>
    </row>
    <row r="12" spans="1:5" ht="21.95" customHeight="1" x14ac:dyDescent="0.2">
      <c r="A12" s="4">
        <v>4.2</v>
      </c>
      <c r="B12" s="4"/>
      <c r="C12" s="4">
        <v>702.21</v>
      </c>
      <c r="D12" s="1">
        <f t="shared" si="0"/>
        <v>11198.850000000002</v>
      </c>
      <c r="E12" s="7" t="s">
        <v>394</v>
      </c>
    </row>
    <row r="13" spans="1:5" ht="21.95" customHeight="1" x14ac:dyDescent="0.2">
      <c r="A13" s="4">
        <v>4.3</v>
      </c>
      <c r="B13" s="7">
        <v>1114.1199999999999</v>
      </c>
      <c r="C13" s="7"/>
      <c r="D13" s="1">
        <f t="shared" si="0"/>
        <v>12312.970000000001</v>
      </c>
      <c r="E13" s="7" t="s">
        <v>393</v>
      </c>
    </row>
    <row r="14" spans="1:5" ht="21.95" customHeight="1" x14ac:dyDescent="0.2">
      <c r="A14" s="4">
        <v>4.5999999999999996</v>
      </c>
      <c r="B14" s="7"/>
      <c r="C14" s="7">
        <v>50</v>
      </c>
      <c r="D14" s="1">
        <f t="shared" si="0"/>
        <v>12262.970000000001</v>
      </c>
      <c r="E14" s="7" t="s">
        <v>389</v>
      </c>
    </row>
    <row r="15" spans="1:5" ht="21.95" customHeight="1" x14ac:dyDescent="0.2">
      <c r="A15" s="4">
        <v>4.5999999999999996</v>
      </c>
      <c r="B15" s="7">
        <v>1138.1600000000001</v>
      </c>
      <c r="C15" s="7"/>
      <c r="D15" s="1">
        <f t="shared" si="0"/>
        <v>13401.130000000001</v>
      </c>
      <c r="E15" s="7" t="s">
        <v>384</v>
      </c>
    </row>
    <row r="16" spans="1:5" ht="21.95" customHeight="1" x14ac:dyDescent="0.2">
      <c r="A16" s="4">
        <v>4.5999999999999996</v>
      </c>
      <c r="B16" s="7"/>
      <c r="C16" s="7">
        <v>1114.1199999999999</v>
      </c>
      <c r="D16" s="1">
        <f t="shared" si="0"/>
        <v>12287.010000000002</v>
      </c>
      <c r="E16" s="7" t="s">
        <v>381</v>
      </c>
    </row>
    <row r="17" spans="1:5" ht="21.95" customHeight="1" x14ac:dyDescent="0.2">
      <c r="A17" s="4">
        <v>4.13</v>
      </c>
      <c r="B17" s="7">
        <v>1248.19</v>
      </c>
      <c r="C17" s="7"/>
      <c r="D17" s="1">
        <f t="shared" si="0"/>
        <v>13535.200000000003</v>
      </c>
      <c r="E17" s="7" t="s">
        <v>374</v>
      </c>
    </row>
    <row r="18" spans="1:5" ht="21.95" customHeight="1" x14ac:dyDescent="0.2">
      <c r="A18" s="4">
        <v>4.13</v>
      </c>
      <c r="B18" s="7"/>
      <c r="C18" s="7">
        <v>1233.54</v>
      </c>
      <c r="D18" s="1">
        <f t="shared" si="0"/>
        <v>12301.660000000003</v>
      </c>
      <c r="E18" s="7" t="s">
        <v>375</v>
      </c>
    </row>
    <row r="19" spans="1:5" ht="21.95" customHeight="1" x14ac:dyDescent="0.2">
      <c r="A19" s="4">
        <v>4.16</v>
      </c>
      <c r="B19" s="7"/>
      <c r="C19" s="7">
        <v>1200</v>
      </c>
      <c r="D19" s="1">
        <f t="shared" si="0"/>
        <v>11101.660000000003</v>
      </c>
      <c r="E19" s="7" t="s">
        <v>339</v>
      </c>
    </row>
    <row r="20" spans="1:5" ht="21.95" customHeight="1" x14ac:dyDescent="0.2">
      <c r="A20" s="4">
        <v>4.17</v>
      </c>
      <c r="B20" s="7">
        <v>85.3</v>
      </c>
      <c r="C20" s="7"/>
      <c r="D20" s="1">
        <f t="shared" si="0"/>
        <v>11186.960000000003</v>
      </c>
      <c r="E20" s="7" t="s">
        <v>17</v>
      </c>
    </row>
    <row r="21" spans="1:5" ht="21.95" customHeight="1" x14ac:dyDescent="0.2">
      <c r="A21" s="8" t="s">
        <v>360</v>
      </c>
      <c r="B21" s="7">
        <v>458.7</v>
      </c>
      <c r="C21" s="7"/>
      <c r="D21" s="1">
        <f t="shared" si="0"/>
        <v>11645.660000000003</v>
      </c>
      <c r="E21" s="7" t="s">
        <v>159</v>
      </c>
    </row>
    <row r="22" spans="1:5" ht="21.95" customHeight="1" x14ac:dyDescent="0.2">
      <c r="A22" s="8" t="s">
        <v>360</v>
      </c>
      <c r="B22" s="7">
        <v>612.80999999999995</v>
      </c>
      <c r="C22" s="7"/>
      <c r="D22" s="1">
        <f t="shared" si="0"/>
        <v>12258.470000000003</v>
      </c>
      <c r="E22" s="7" t="s">
        <v>368</v>
      </c>
    </row>
    <row r="23" spans="1:5" ht="21.95" customHeight="1" x14ac:dyDescent="0.2">
      <c r="A23" s="8" t="s">
        <v>361</v>
      </c>
      <c r="B23" s="7"/>
      <c r="C23" s="7">
        <v>300</v>
      </c>
      <c r="D23" s="1">
        <f t="shared" si="0"/>
        <v>11958.470000000003</v>
      </c>
      <c r="E23" s="7" t="s">
        <v>245</v>
      </c>
    </row>
    <row r="24" spans="1:5" ht="21.95" customHeight="1" x14ac:dyDescent="0.2">
      <c r="A24" s="8" t="s">
        <v>359</v>
      </c>
      <c r="B24" s="7"/>
      <c r="C24" s="7">
        <v>20250.09</v>
      </c>
      <c r="D24" s="1">
        <f t="shared" si="0"/>
        <v>-8291.6199999999972</v>
      </c>
      <c r="E24" s="7" t="s">
        <v>362</v>
      </c>
    </row>
    <row r="25" spans="1:5" ht="21.95" customHeight="1" x14ac:dyDescent="0.2">
      <c r="A25" s="8" t="s">
        <v>359</v>
      </c>
      <c r="B25" s="7">
        <v>18.350000000000001</v>
      </c>
      <c r="C25" s="7"/>
      <c r="D25" s="1">
        <f t="shared" si="0"/>
        <v>-8273.2699999999968</v>
      </c>
      <c r="E25" s="7" t="s">
        <v>17</v>
      </c>
    </row>
    <row r="26" spans="1:5" ht="21.95" customHeight="1" x14ac:dyDescent="0.2">
      <c r="A26" s="8" t="s">
        <v>357</v>
      </c>
      <c r="B26" s="7">
        <v>183.86</v>
      </c>
      <c r="C26" s="7"/>
      <c r="D26" s="1">
        <f t="shared" si="0"/>
        <v>-8089.4099999999971</v>
      </c>
      <c r="E26" s="7" t="s">
        <v>211</v>
      </c>
    </row>
    <row r="27" spans="1:5" ht="21.95" customHeight="1" x14ac:dyDescent="0.2">
      <c r="A27" s="8" t="s">
        <v>353</v>
      </c>
      <c r="B27" s="4">
        <v>24.21</v>
      </c>
      <c r="C27" s="7"/>
      <c r="D27" s="1">
        <f t="shared" si="0"/>
        <v>-8065.1999999999971</v>
      </c>
      <c r="E27" s="7" t="s">
        <v>358</v>
      </c>
    </row>
    <row r="28" spans="1:5" ht="21.95" customHeight="1" x14ac:dyDescent="0.2">
      <c r="A28" s="8" t="s">
        <v>353</v>
      </c>
      <c r="B28" s="4">
        <v>10.65</v>
      </c>
      <c r="C28" s="7"/>
      <c r="D28" s="1">
        <f t="shared" si="0"/>
        <v>-8054.5499999999975</v>
      </c>
      <c r="E28" s="7" t="s">
        <v>292</v>
      </c>
    </row>
    <row r="29" spans="1:5" ht="21.95" customHeight="1" x14ac:dyDescent="0.2">
      <c r="A29" s="8" t="s">
        <v>353</v>
      </c>
      <c r="B29" s="4">
        <v>136.66999999999999</v>
      </c>
      <c r="C29" s="7"/>
      <c r="D29" s="1">
        <f t="shared" si="0"/>
        <v>-7917.8799999999974</v>
      </c>
      <c r="E29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view="pageBreakPreview" zoomScaleNormal="100" zoomScaleSheetLayoutView="100" workbookViewId="0">
      <selection activeCell="A6" sqref="A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408</v>
      </c>
      <c r="B3" s="5"/>
      <c r="C3" s="5"/>
      <c r="D3" s="1">
        <v>11669.18</v>
      </c>
      <c r="E3" s="7"/>
    </row>
    <row r="4" spans="1:5" ht="21.95" customHeight="1" x14ac:dyDescent="0.2">
      <c r="A4" s="8" t="s">
        <v>403</v>
      </c>
      <c r="B4" s="4"/>
      <c r="C4" s="4">
        <v>3.96</v>
      </c>
      <c r="D4" s="1">
        <f t="shared" ref="D4:D26" si="0">D3-C4+B4</f>
        <v>11665.220000000001</v>
      </c>
      <c r="E4" s="7" t="s">
        <v>216</v>
      </c>
    </row>
    <row r="5" spans="1:5" ht="21.95" customHeight="1" x14ac:dyDescent="0.2">
      <c r="A5" s="8" t="s">
        <v>403</v>
      </c>
      <c r="B5" s="7">
        <v>18.28</v>
      </c>
      <c r="C5" s="7"/>
      <c r="D5" s="1">
        <f t="shared" si="0"/>
        <v>11683.500000000002</v>
      </c>
      <c r="E5" s="7" t="s">
        <v>17</v>
      </c>
    </row>
    <row r="6" spans="1:5" ht="21.95" customHeight="1" x14ac:dyDescent="0.2">
      <c r="A6" s="4">
        <v>3.26</v>
      </c>
      <c r="B6" s="4">
        <v>10.65</v>
      </c>
      <c r="C6" s="4"/>
      <c r="D6" s="1">
        <f t="shared" si="0"/>
        <v>11694.150000000001</v>
      </c>
      <c r="E6" s="7" t="s">
        <v>405</v>
      </c>
    </row>
    <row r="7" spans="1:5" ht="21.95" customHeight="1" x14ac:dyDescent="0.2">
      <c r="A7" s="4">
        <v>3.26</v>
      </c>
      <c r="B7" s="4"/>
      <c r="C7" s="4">
        <v>10800</v>
      </c>
      <c r="D7" s="1">
        <f t="shared" si="0"/>
        <v>894.15000000000146</v>
      </c>
      <c r="E7" s="7" t="s">
        <v>404</v>
      </c>
    </row>
    <row r="8" spans="1:5" ht="21.95" customHeight="1" x14ac:dyDescent="0.2">
      <c r="A8" s="4">
        <v>3.27</v>
      </c>
      <c r="B8" s="4">
        <v>1168.2</v>
      </c>
      <c r="C8" s="4"/>
      <c r="D8" s="1">
        <f t="shared" si="0"/>
        <v>2062.3500000000013</v>
      </c>
      <c r="E8" s="7" t="s">
        <v>30</v>
      </c>
    </row>
    <row r="9" spans="1:5" ht="21.95" customHeight="1" x14ac:dyDescent="0.2">
      <c r="A9" s="4">
        <v>4.2</v>
      </c>
      <c r="B9" s="4"/>
      <c r="C9" s="4">
        <v>702.21</v>
      </c>
      <c r="D9" s="1">
        <f t="shared" si="0"/>
        <v>1360.1400000000012</v>
      </c>
      <c r="E9" s="7" t="s">
        <v>394</v>
      </c>
    </row>
    <row r="10" spans="1:5" ht="21.95" customHeight="1" x14ac:dyDescent="0.2">
      <c r="A10" s="4">
        <v>4.3</v>
      </c>
      <c r="B10" s="7">
        <v>1114.1199999999999</v>
      </c>
      <c r="C10" s="7"/>
      <c r="D10" s="1">
        <f t="shared" si="0"/>
        <v>2474.2600000000011</v>
      </c>
      <c r="E10" s="7" t="s">
        <v>393</v>
      </c>
    </row>
    <row r="11" spans="1:5" ht="21.95" customHeight="1" x14ac:dyDescent="0.2">
      <c r="A11" s="4">
        <v>4.5999999999999996</v>
      </c>
      <c r="B11" s="7"/>
      <c r="C11" s="7">
        <v>50</v>
      </c>
      <c r="D11" s="1">
        <f t="shared" si="0"/>
        <v>2424.2600000000011</v>
      </c>
      <c r="E11" s="7" t="s">
        <v>389</v>
      </c>
    </row>
    <row r="12" spans="1:5" ht="21.95" customHeight="1" x14ac:dyDescent="0.2">
      <c r="A12" s="4">
        <v>4.5999999999999996</v>
      </c>
      <c r="B12" s="7">
        <v>1138.1600000000001</v>
      </c>
      <c r="C12" s="7"/>
      <c r="D12" s="1">
        <f t="shared" si="0"/>
        <v>3562.420000000001</v>
      </c>
      <c r="E12" s="7" t="s">
        <v>384</v>
      </c>
    </row>
    <row r="13" spans="1:5" ht="21.95" customHeight="1" x14ac:dyDescent="0.2">
      <c r="A13" s="4">
        <v>4.5999999999999996</v>
      </c>
      <c r="B13" s="7"/>
      <c r="C13" s="7">
        <v>1114.1199999999999</v>
      </c>
      <c r="D13" s="1">
        <f t="shared" si="0"/>
        <v>2448.3000000000011</v>
      </c>
      <c r="E13" s="7" t="s">
        <v>381</v>
      </c>
    </row>
    <row r="14" spans="1:5" ht="21.95" customHeight="1" x14ac:dyDescent="0.2">
      <c r="A14" s="4">
        <v>4.13</v>
      </c>
      <c r="B14" s="7">
        <v>1248.19</v>
      </c>
      <c r="C14" s="7"/>
      <c r="D14" s="1">
        <f t="shared" si="0"/>
        <v>3696.4900000000011</v>
      </c>
      <c r="E14" s="7" t="s">
        <v>374</v>
      </c>
    </row>
    <row r="15" spans="1:5" ht="21.95" customHeight="1" x14ac:dyDescent="0.2">
      <c r="A15" s="4">
        <v>4.13</v>
      </c>
      <c r="B15" s="7"/>
      <c r="C15" s="7">
        <v>1233.54</v>
      </c>
      <c r="D15" s="1">
        <f t="shared" si="0"/>
        <v>2462.9500000000012</v>
      </c>
      <c r="E15" s="7" t="s">
        <v>375</v>
      </c>
    </row>
    <row r="16" spans="1:5" ht="21.95" customHeight="1" x14ac:dyDescent="0.2">
      <c r="A16" s="4">
        <v>4.16</v>
      </c>
      <c r="B16" s="7"/>
      <c r="C16" s="7">
        <v>1200</v>
      </c>
      <c r="D16" s="1">
        <f t="shared" si="0"/>
        <v>1262.9500000000012</v>
      </c>
      <c r="E16" s="7" t="s">
        <v>339</v>
      </c>
    </row>
    <row r="17" spans="1:5" ht="21.95" customHeight="1" x14ac:dyDescent="0.2">
      <c r="A17" s="4">
        <v>4.17</v>
      </c>
      <c r="B17" s="7">
        <v>85.3</v>
      </c>
      <c r="C17" s="7"/>
      <c r="D17" s="1">
        <f t="shared" si="0"/>
        <v>1348.2500000000011</v>
      </c>
      <c r="E17" s="7" t="s">
        <v>17</v>
      </c>
    </row>
    <row r="18" spans="1:5" ht="21.95" customHeight="1" x14ac:dyDescent="0.2">
      <c r="A18" s="8" t="s">
        <v>360</v>
      </c>
      <c r="B18" s="7">
        <v>458.7</v>
      </c>
      <c r="C18" s="7"/>
      <c r="D18" s="1">
        <f t="shared" si="0"/>
        <v>1806.9500000000012</v>
      </c>
      <c r="E18" s="7" t="s">
        <v>159</v>
      </c>
    </row>
    <row r="19" spans="1:5" ht="21.95" customHeight="1" x14ac:dyDescent="0.2">
      <c r="A19" s="8" t="s">
        <v>360</v>
      </c>
      <c r="B19" s="7">
        <v>612.80999999999995</v>
      </c>
      <c r="C19" s="7"/>
      <c r="D19" s="1">
        <f t="shared" si="0"/>
        <v>2419.7600000000011</v>
      </c>
      <c r="E19" s="7" t="s">
        <v>368</v>
      </c>
    </row>
    <row r="20" spans="1:5" ht="21.95" customHeight="1" x14ac:dyDescent="0.2">
      <c r="A20" s="8" t="s">
        <v>361</v>
      </c>
      <c r="B20" s="7"/>
      <c r="C20" s="7">
        <v>300</v>
      </c>
      <c r="D20" s="1">
        <f t="shared" si="0"/>
        <v>2119.7600000000011</v>
      </c>
      <c r="E20" s="7" t="s">
        <v>245</v>
      </c>
    </row>
    <row r="21" spans="1:5" ht="21.95" customHeight="1" x14ac:dyDescent="0.2">
      <c r="A21" s="8" t="s">
        <v>359</v>
      </c>
      <c r="B21" s="7"/>
      <c r="C21" s="7">
        <v>20250.09</v>
      </c>
      <c r="D21" s="1">
        <f t="shared" si="0"/>
        <v>-18130.329999999998</v>
      </c>
      <c r="E21" s="7" t="s">
        <v>362</v>
      </c>
    </row>
    <row r="22" spans="1:5" ht="21.95" customHeight="1" x14ac:dyDescent="0.2">
      <c r="A22" s="8" t="s">
        <v>359</v>
      </c>
      <c r="B22" s="7">
        <v>18.350000000000001</v>
      </c>
      <c r="C22" s="7"/>
      <c r="D22" s="1">
        <f t="shared" si="0"/>
        <v>-18111.98</v>
      </c>
      <c r="E22" s="7" t="s">
        <v>17</v>
      </c>
    </row>
    <row r="23" spans="1:5" ht="21.95" customHeight="1" x14ac:dyDescent="0.2">
      <c r="A23" s="8" t="s">
        <v>357</v>
      </c>
      <c r="B23" s="7">
        <v>183.86</v>
      </c>
      <c r="C23" s="7"/>
      <c r="D23" s="1">
        <f t="shared" si="0"/>
        <v>-17928.12</v>
      </c>
      <c r="E23" s="7" t="s">
        <v>211</v>
      </c>
    </row>
    <row r="24" spans="1:5" ht="21.95" customHeight="1" x14ac:dyDescent="0.2">
      <c r="A24" s="8" t="s">
        <v>353</v>
      </c>
      <c r="B24" s="4">
        <v>24.21</v>
      </c>
      <c r="C24" s="7"/>
      <c r="D24" s="1">
        <f t="shared" si="0"/>
        <v>-17903.91</v>
      </c>
      <c r="E24" s="7" t="s">
        <v>358</v>
      </c>
    </row>
    <row r="25" spans="1:5" ht="21.95" customHeight="1" x14ac:dyDescent="0.2">
      <c r="A25" s="8" t="s">
        <v>353</v>
      </c>
      <c r="B25" s="4">
        <v>10.65</v>
      </c>
      <c r="C25" s="7"/>
      <c r="D25" s="1">
        <f t="shared" si="0"/>
        <v>-17893.259999999998</v>
      </c>
      <c r="E25" s="7" t="s">
        <v>292</v>
      </c>
    </row>
    <row r="26" spans="1:5" ht="21.95" customHeight="1" x14ac:dyDescent="0.2">
      <c r="A26" s="8" t="s">
        <v>353</v>
      </c>
      <c r="B26" s="4">
        <v>136.66999999999999</v>
      </c>
      <c r="C26" s="7"/>
      <c r="D26" s="1">
        <f t="shared" si="0"/>
        <v>-17756.59</v>
      </c>
      <c r="E26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E26" sqref="E2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409</v>
      </c>
      <c r="B3" s="5"/>
      <c r="C3" s="5"/>
      <c r="D3" s="1">
        <v>11708.3</v>
      </c>
      <c r="E3" s="7"/>
    </row>
    <row r="4" spans="1:5" ht="21.95" customHeight="1" x14ac:dyDescent="0.2">
      <c r="A4" s="8" t="s">
        <v>408</v>
      </c>
      <c r="B4" s="4">
        <v>136.66999999999999</v>
      </c>
      <c r="C4" s="4"/>
      <c r="D4" s="1">
        <f t="shared" ref="D4:D28" si="0">D3-C4+B4</f>
        <v>11844.97</v>
      </c>
      <c r="E4" s="7" t="s">
        <v>29</v>
      </c>
    </row>
    <row r="5" spans="1:5" ht="21.95" customHeight="1" x14ac:dyDescent="0.2">
      <c r="A5" s="8" t="s">
        <v>408</v>
      </c>
      <c r="B5" s="4"/>
      <c r="C5" s="4">
        <v>175.79</v>
      </c>
      <c r="D5" s="1">
        <f t="shared" si="0"/>
        <v>11669.179999999998</v>
      </c>
      <c r="E5" s="7" t="s">
        <v>302</v>
      </c>
    </row>
    <row r="6" spans="1:5" ht="21.95" customHeight="1" x14ac:dyDescent="0.2">
      <c r="A6" s="8" t="s">
        <v>403</v>
      </c>
      <c r="B6" s="7">
        <v>18.350000000000001</v>
      </c>
      <c r="C6" s="7"/>
      <c r="D6" s="1">
        <f t="shared" si="0"/>
        <v>11687.529999999999</v>
      </c>
      <c r="E6" s="7" t="s">
        <v>17</v>
      </c>
    </row>
    <row r="7" spans="1:5" ht="21.95" customHeight="1" x14ac:dyDescent="0.2">
      <c r="A7" s="4">
        <v>3.25</v>
      </c>
      <c r="B7" s="4">
        <v>10.65</v>
      </c>
      <c r="C7" s="4"/>
      <c r="D7" s="1">
        <f t="shared" si="0"/>
        <v>11698.179999999998</v>
      </c>
      <c r="E7" s="7" t="s">
        <v>405</v>
      </c>
    </row>
    <row r="8" spans="1:5" ht="21.95" customHeight="1" x14ac:dyDescent="0.2">
      <c r="A8" s="4">
        <v>3.25</v>
      </c>
      <c r="B8" s="4">
        <v>24.21</v>
      </c>
      <c r="C8" s="4"/>
      <c r="D8" s="1">
        <f t="shared" si="0"/>
        <v>11722.389999999998</v>
      </c>
      <c r="E8" s="7" t="s">
        <v>358</v>
      </c>
    </row>
    <row r="9" spans="1:5" ht="21.95" customHeight="1" x14ac:dyDescent="0.2">
      <c r="A9" s="4">
        <v>3.26</v>
      </c>
      <c r="B9" s="4"/>
      <c r="C9" s="4">
        <v>10800</v>
      </c>
      <c r="D9" s="1">
        <f t="shared" si="0"/>
        <v>922.3899999999976</v>
      </c>
      <c r="E9" s="7" t="s">
        <v>404</v>
      </c>
    </row>
    <row r="10" spans="1:5" ht="21.95" customHeight="1" x14ac:dyDescent="0.2">
      <c r="A10" s="4">
        <v>3.27</v>
      </c>
      <c r="B10" s="4">
        <v>1168.2</v>
      </c>
      <c r="C10" s="4"/>
      <c r="D10" s="1">
        <f t="shared" si="0"/>
        <v>2090.5899999999974</v>
      </c>
      <c r="E10" s="7" t="s">
        <v>30</v>
      </c>
    </row>
    <row r="11" spans="1:5" ht="21.95" customHeight="1" x14ac:dyDescent="0.2">
      <c r="A11" s="4">
        <v>4.2</v>
      </c>
      <c r="B11" s="4"/>
      <c r="C11" s="4">
        <v>702.21</v>
      </c>
      <c r="D11" s="1">
        <f t="shared" si="0"/>
        <v>1388.3799999999974</v>
      </c>
      <c r="E11" s="7" t="s">
        <v>394</v>
      </c>
    </row>
    <row r="12" spans="1:5" ht="21.95" customHeight="1" x14ac:dyDescent="0.2">
      <c r="A12" s="4">
        <v>4.3</v>
      </c>
      <c r="B12" s="7">
        <v>1114.1199999999999</v>
      </c>
      <c r="C12" s="7"/>
      <c r="D12" s="1">
        <f t="shared" si="0"/>
        <v>2502.4999999999973</v>
      </c>
      <c r="E12" s="7" t="s">
        <v>393</v>
      </c>
    </row>
    <row r="13" spans="1:5" ht="21.95" customHeight="1" x14ac:dyDescent="0.2">
      <c r="A13" s="4">
        <v>4.5999999999999996</v>
      </c>
      <c r="B13" s="7"/>
      <c r="C13" s="7">
        <v>50</v>
      </c>
      <c r="D13" s="1">
        <f t="shared" si="0"/>
        <v>2452.4999999999973</v>
      </c>
      <c r="E13" s="7" t="s">
        <v>389</v>
      </c>
    </row>
    <row r="14" spans="1:5" ht="21.95" customHeight="1" x14ac:dyDescent="0.2">
      <c r="A14" s="4">
        <v>4.5999999999999996</v>
      </c>
      <c r="B14" s="7">
        <v>1138.1600000000001</v>
      </c>
      <c r="C14" s="7"/>
      <c r="D14" s="1">
        <f t="shared" si="0"/>
        <v>3590.6599999999971</v>
      </c>
      <c r="E14" s="7" t="s">
        <v>384</v>
      </c>
    </row>
    <row r="15" spans="1:5" ht="21.95" customHeight="1" x14ac:dyDescent="0.2">
      <c r="A15" s="4">
        <v>4.5999999999999996</v>
      </c>
      <c r="B15" s="7"/>
      <c r="C15" s="7">
        <v>1114.1199999999999</v>
      </c>
      <c r="D15" s="1">
        <f t="shared" si="0"/>
        <v>2476.5399999999972</v>
      </c>
      <c r="E15" s="7" t="s">
        <v>381</v>
      </c>
    </row>
    <row r="16" spans="1:5" ht="21.95" customHeight="1" x14ac:dyDescent="0.2">
      <c r="A16" s="4">
        <v>4.13</v>
      </c>
      <c r="B16" s="7">
        <v>1248.19</v>
      </c>
      <c r="C16" s="7"/>
      <c r="D16" s="1">
        <f t="shared" si="0"/>
        <v>3724.7299999999973</v>
      </c>
      <c r="E16" s="7" t="s">
        <v>374</v>
      </c>
    </row>
    <row r="17" spans="1:5" ht="21.95" customHeight="1" x14ac:dyDescent="0.2">
      <c r="A17" s="4">
        <v>4.13</v>
      </c>
      <c r="B17" s="7"/>
      <c r="C17" s="7">
        <v>1233.54</v>
      </c>
      <c r="D17" s="1">
        <f t="shared" si="0"/>
        <v>2491.1899999999973</v>
      </c>
      <c r="E17" s="7" t="s">
        <v>375</v>
      </c>
    </row>
    <row r="18" spans="1:5" ht="21.95" customHeight="1" x14ac:dyDescent="0.2">
      <c r="A18" s="4">
        <v>4.16</v>
      </c>
      <c r="B18" s="7"/>
      <c r="C18" s="7">
        <v>1200</v>
      </c>
      <c r="D18" s="1">
        <f t="shared" si="0"/>
        <v>1291.1899999999973</v>
      </c>
      <c r="E18" s="7" t="s">
        <v>339</v>
      </c>
    </row>
    <row r="19" spans="1:5" ht="21.95" customHeight="1" x14ac:dyDescent="0.2">
      <c r="A19" s="4">
        <v>4.17</v>
      </c>
      <c r="B19" s="7">
        <v>85.3</v>
      </c>
      <c r="C19" s="7"/>
      <c r="D19" s="1">
        <f t="shared" si="0"/>
        <v>1376.4899999999973</v>
      </c>
      <c r="E19" s="7" t="s">
        <v>17</v>
      </c>
    </row>
    <row r="20" spans="1:5" ht="21.95" customHeight="1" x14ac:dyDescent="0.2">
      <c r="A20" s="8" t="s">
        <v>360</v>
      </c>
      <c r="B20" s="7">
        <v>458.7</v>
      </c>
      <c r="C20" s="7"/>
      <c r="D20" s="1">
        <f t="shared" si="0"/>
        <v>1835.1899999999973</v>
      </c>
      <c r="E20" s="7" t="s">
        <v>159</v>
      </c>
    </row>
    <row r="21" spans="1:5" ht="21.95" customHeight="1" x14ac:dyDescent="0.2">
      <c r="A21" s="8" t="s">
        <v>360</v>
      </c>
      <c r="B21" s="7">
        <v>612.80999999999995</v>
      </c>
      <c r="C21" s="7"/>
      <c r="D21" s="1">
        <f t="shared" si="0"/>
        <v>2447.9999999999973</v>
      </c>
      <c r="E21" s="7" t="s">
        <v>368</v>
      </c>
    </row>
    <row r="22" spans="1:5" ht="21.95" customHeight="1" x14ac:dyDescent="0.2">
      <c r="A22" s="8" t="s">
        <v>361</v>
      </c>
      <c r="B22" s="7"/>
      <c r="C22" s="7">
        <v>300</v>
      </c>
      <c r="D22" s="1">
        <f t="shared" si="0"/>
        <v>2147.9999999999973</v>
      </c>
      <c r="E22" s="7" t="s">
        <v>245</v>
      </c>
    </row>
    <row r="23" spans="1:5" ht="21.95" customHeight="1" x14ac:dyDescent="0.2">
      <c r="A23" s="8" t="s">
        <v>359</v>
      </c>
      <c r="B23" s="7"/>
      <c r="C23" s="7">
        <v>20250.09</v>
      </c>
      <c r="D23" s="1">
        <f t="shared" si="0"/>
        <v>-18102.090000000004</v>
      </c>
      <c r="E23" s="7" t="s">
        <v>362</v>
      </c>
    </row>
    <row r="24" spans="1:5" ht="21.95" customHeight="1" x14ac:dyDescent="0.2">
      <c r="A24" s="8" t="s">
        <v>359</v>
      </c>
      <c r="B24" s="7">
        <v>18.350000000000001</v>
      </c>
      <c r="C24" s="7"/>
      <c r="D24" s="1">
        <f t="shared" si="0"/>
        <v>-18083.740000000005</v>
      </c>
      <c r="E24" s="7" t="s">
        <v>17</v>
      </c>
    </row>
    <row r="25" spans="1:5" ht="21.95" customHeight="1" x14ac:dyDescent="0.2">
      <c r="A25" s="8" t="s">
        <v>357</v>
      </c>
      <c r="B25" s="7">
        <v>183.86</v>
      </c>
      <c r="C25" s="7"/>
      <c r="D25" s="1">
        <f t="shared" si="0"/>
        <v>-17899.880000000005</v>
      </c>
      <c r="E25" s="7" t="s">
        <v>211</v>
      </c>
    </row>
    <row r="26" spans="1:5" ht="21.95" customHeight="1" x14ac:dyDescent="0.2">
      <c r="A26" s="8" t="s">
        <v>353</v>
      </c>
      <c r="B26" s="4">
        <v>24.21</v>
      </c>
      <c r="C26" s="7"/>
      <c r="D26" s="1">
        <f t="shared" si="0"/>
        <v>-17875.670000000006</v>
      </c>
      <c r="E26" s="7" t="s">
        <v>358</v>
      </c>
    </row>
    <row r="27" spans="1:5" ht="21.95" customHeight="1" x14ac:dyDescent="0.2">
      <c r="A27" s="8" t="s">
        <v>353</v>
      </c>
      <c r="B27" s="4">
        <v>10.65</v>
      </c>
      <c r="C27" s="7"/>
      <c r="D27" s="1">
        <f t="shared" si="0"/>
        <v>-17865.020000000004</v>
      </c>
      <c r="E27" s="7" t="s">
        <v>292</v>
      </c>
    </row>
    <row r="28" spans="1:5" ht="21.95" customHeight="1" x14ac:dyDescent="0.2">
      <c r="A28" s="8" t="s">
        <v>353</v>
      </c>
      <c r="B28" s="4">
        <v>136.66999999999999</v>
      </c>
      <c r="C28" s="7"/>
      <c r="D28" s="1">
        <f t="shared" si="0"/>
        <v>-17728.350000000006</v>
      </c>
      <c r="E28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C5" sqref="C5:C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8" t="s">
        <v>410</v>
      </c>
      <c r="B3" s="5"/>
      <c r="C3" s="5"/>
      <c r="D3" s="1">
        <v>11730.15</v>
      </c>
      <c r="E3" s="7"/>
    </row>
    <row r="4" spans="1:5" ht="21.95" customHeight="1" x14ac:dyDescent="0.2">
      <c r="A4" s="8" t="s">
        <v>409</v>
      </c>
      <c r="B4" s="7">
        <v>17.32</v>
      </c>
      <c r="C4" s="7"/>
      <c r="D4" s="1">
        <f t="shared" ref="D4:D29" si="0">D3-C4+B4</f>
        <v>11747.47</v>
      </c>
      <c r="E4" s="7" t="s">
        <v>199</v>
      </c>
    </row>
    <row r="5" spans="1:5" ht="21.95" customHeight="1" x14ac:dyDescent="0.2">
      <c r="A5" s="8" t="s">
        <v>409</v>
      </c>
      <c r="B5" s="7"/>
      <c r="C5" s="7">
        <v>39.17</v>
      </c>
      <c r="D5" s="1">
        <f t="shared" si="0"/>
        <v>11708.3</v>
      </c>
      <c r="E5" s="7" t="s">
        <v>411</v>
      </c>
    </row>
    <row r="6" spans="1:5" ht="21.95" customHeight="1" x14ac:dyDescent="0.2">
      <c r="A6" s="8" t="s">
        <v>408</v>
      </c>
      <c r="B6" s="4"/>
      <c r="C6" s="4">
        <v>175</v>
      </c>
      <c r="D6" s="1">
        <f t="shared" si="0"/>
        <v>11533.3</v>
      </c>
      <c r="E6" s="7" t="s">
        <v>302</v>
      </c>
    </row>
    <row r="7" spans="1:5" ht="21.95" customHeight="1" x14ac:dyDescent="0.2">
      <c r="A7" s="8" t="s">
        <v>403</v>
      </c>
      <c r="B7" s="7">
        <v>18.350000000000001</v>
      </c>
      <c r="C7" s="7"/>
      <c r="D7" s="1">
        <f t="shared" si="0"/>
        <v>11551.65</v>
      </c>
      <c r="E7" s="7" t="s">
        <v>17</v>
      </c>
    </row>
    <row r="8" spans="1:5" ht="21.95" customHeight="1" x14ac:dyDescent="0.2">
      <c r="A8" s="4">
        <v>3.25</v>
      </c>
      <c r="B8" s="4">
        <v>10.65</v>
      </c>
      <c r="C8" s="4"/>
      <c r="D8" s="1">
        <f t="shared" si="0"/>
        <v>11562.3</v>
      </c>
      <c r="E8" s="7" t="s">
        <v>405</v>
      </c>
    </row>
    <row r="9" spans="1:5" ht="21.95" customHeight="1" x14ac:dyDescent="0.2">
      <c r="A9" s="4">
        <v>3.25</v>
      </c>
      <c r="B9" s="4">
        <v>136.66999999999999</v>
      </c>
      <c r="C9" s="4"/>
      <c r="D9" s="1">
        <f t="shared" si="0"/>
        <v>11698.97</v>
      </c>
      <c r="E9" s="7" t="s">
        <v>29</v>
      </c>
    </row>
    <row r="10" spans="1:5" ht="21.95" customHeight="1" x14ac:dyDescent="0.2">
      <c r="A10" s="4">
        <v>3.25</v>
      </c>
      <c r="B10" s="4">
        <v>24.21</v>
      </c>
      <c r="C10" s="4"/>
      <c r="D10" s="1">
        <f t="shared" si="0"/>
        <v>11723.179999999998</v>
      </c>
      <c r="E10" s="7" t="s">
        <v>358</v>
      </c>
    </row>
    <row r="11" spans="1:5" ht="21.95" customHeight="1" x14ac:dyDescent="0.2">
      <c r="A11" s="4">
        <v>3.27</v>
      </c>
      <c r="B11" s="4">
        <v>1168.2</v>
      </c>
      <c r="C11" s="4"/>
      <c r="D11" s="1">
        <f t="shared" si="0"/>
        <v>12891.38</v>
      </c>
      <c r="E11" s="7" t="s">
        <v>30</v>
      </c>
    </row>
    <row r="12" spans="1:5" ht="21.95" customHeight="1" x14ac:dyDescent="0.2">
      <c r="A12" s="4">
        <v>4.2</v>
      </c>
      <c r="B12" s="4"/>
      <c r="C12" s="4">
        <v>702.21</v>
      </c>
      <c r="D12" s="1">
        <f t="shared" si="0"/>
        <v>12189.169999999998</v>
      </c>
      <c r="E12" s="7" t="s">
        <v>394</v>
      </c>
    </row>
    <row r="13" spans="1:5" ht="21.95" customHeight="1" x14ac:dyDescent="0.2">
      <c r="A13" s="4">
        <v>4.3</v>
      </c>
      <c r="B13" s="7">
        <v>1114.1199999999999</v>
      </c>
      <c r="C13" s="7"/>
      <c r="D13" s="1">
        <f t="shared" si="0"/>
        <v>13303.289999999997</v>
      </c>
      <c r="E13" s="7" t="s">
        <v>393</v>
      </c>
    </row>
    <row r="14" spans="1:5" ht="21.95" customHeight="1" x14ac:dyDescent="0.2">
      <c r="A14" s="4">
        <v>4.5999999999999996</v>
      </c>
      <c r="B14" s="7"/>
      <c r="C14" s="7">
        <v>50</v>
      </c>
      <c r="D14" s="1">
        <f t="shared" si="0"/>
        <v>13253.289999999997</v>
      </c>
      <c r="E14" s="7" t="s">
        <v>389</v>
      </c>
    </row>
    <row r="15" spans="1:5" ht="21.95" customHeight="1" x14ac:dyDescent="0.2">
      <c r="A15" s="4">
        <v>4.5999999999999996</v>
      </c>
      <c r="B15" s="7">
        <v>1138.1600000000001</v>
      </c>
      <c r="C15" s="7"/>
      <c r="D15" s="1">
        <f t="shared" si="0"/>
        <v>14391.449999999997</v>
      </c>
      <c r="E15" s="7" t="s">
        <v>384</v>
      </c>
    </row>
    <row r="16" spans="1:5" ht="21.95" customHeight="1" x14ac:dyDescent="0.2">
      <c r="A16" s="4">
        <v>4.5999999999999996</v>
      </c>
      <c r="B16" s="7"/>
      <c r="C16" s="7">
        <v>1114.1199999999999</v>
      </c>
      <c r="D16" s="1">
        <f t="shared" si="0"/>
        <v>13277.329999999998</v>
      </c>
      <c r="E16" s="7" t="s">
        <v>381</v>
      </c>
    </row>
    <row r="17" spans="1:5" ht="21.95" customHeight="1" x14ac:dyDescent="0.2">
      <c r="A17" s="4">
        <v>4.13</v>
      </c>
      <c r="B17" s="7">
        <v>1248.19</v>
      </c>
      <c r="C17" s="7"/>
      <c r="D17" s="1">
        <f t="shared" si="0"/>
        <v>14525.519999999999</v>
      </c>
      <c r="E17" s="7" t="s">
        <v>374</v>
      </c>
    </row>
    <row r="18" spans="1:5" ht="21.95" customHeight="1" x14ac:dyDescent="0.2">
      <c r="A18" s="4">
        <v>4.13</v>
      </c>
      <c r="B18" s="7"/>
      <c r="C18" s="7">
        <v>1233.54</v>
      </c>
      <c r="D18" s="1">
        <f t="shared" si="0"/>
        <v>13291.98</v>
      </c>
      <c r="E18" s="7" t="s">
        <v>375</v>
      </c>
    </row>
    <row r="19" spans="1:5" ht="21.95" customHeight="1" x14ac:dyDescent="0.2">
      <c r="A19" s="4">
        <v>4.16</v>
      </c>
      <c r="B19" s="7"/>
      <c r="C19" s="7">
        <v>12000</v>
      </c>
      <c r="D19" s="1">
        <f t="shared" si="0"/>
        <v>1291.9799999999996</v>
      </c>
      <c r="E19" s="7" t="s">
        <v>339</v>
      </c>
    </row>
    <row r="20" spans="1:5" ht="21.95" customHeight="1" x14ac:dyDescent="0.2">
      <c r="A20" s="4">
        <v>4.17</v>
      </c>
      <c r="B20" s="7">
        <v>85.3</v>
      </c>
      <c r="C20" s="7"/>
      <c r="D20" s="1">
        <f t="shared" si="0"/>
        <v>1377.2799999999995</v>
      </c>
      <c r="E20" s="7" t="s">
        <v>17</v>
      </c>
    </row>
    <row r="21" spans="1:5" ht="21.95" customHeight="1" x14ac:dyDescent="0.2">
      <c r="A21" s="8" t="s">
        <v>360</v>
      </c>
      <c r="B21" s="7">
        <v>458.7</v>
      </c>
      <c r="C21" s="7"/>
      <c r="D21" s="1">
        <f t="shared" si="0"/>
        <v>1835.9799999999996</v>
      </c>
      <c r="E21" s="7" t="s">
        <v>159</v>
      </c>
    </row>
    <row r="22" spans="1:5" ht="21.95" customHeight="1" x14ac:dyDescent="0.2">
      <c r="A22" s="8" t="s">
        <v>360</v>
      </c>
      <c r="B22" s="7">
        <v>612.80999999999995</v>
      </c>
      <c r="C22" s="7"/>
      <c r="D22" s="1">
        <f t="shared" si="0"/>
        <v>2448.7899999999995</v>
      </c>
      <c r="E22" s="7" t="s">
        <v>368</v>
      </c>
    </row>
    <row r="23" spans="1:5" ht="21.95" customHeight="1" x14ac:dyDescent="0.2">
      <c r="A23" s="8" t="s">
        <v>361</v>
      </c>
      <c r="B23" s="7"/>
      <c r="C23" s="7">
        <v>200</v>
      </c>
      <c r="D23" s="1">
        <f t="shared" si="0"/>
        <v>2248.7899999999995</v>
      </c>
      <c r="E23" s="7" t="s">
        <v>245</v>
      </c>
    </row>
    <row r="24" spans="1:5" ht="21.95" customHeight="1" x14ac:dyDescent="0.2">
      <c r="A24" s="8" t="s">
        <v>359</v>
      </c>
      <c r="B24" s="7"/>
      <c r="C24" s="7">
        <v>20250.09</v>
      </c>
      <c r="D24" s="1">
        <f t="shared" si="0"/>
        <v>-18001.3</v>
      </c>
      <c r="E24" s="7" t="s">
        <v>362</v>
      </c>
    </row>
    <row r="25" spans="1:5" ht="21.95" customHeight="1" x14ac:dyDescent="0.2">
      <c r="A25" s="8" t="s">
        <v>359</v>
      </c>
      <c r="B25" s="7">
        <v>18.350000000000001</v>
      </c>
      <c r="C25" s="7"/>
      <c r="D25" s="1">
        <f t="shared" si="0"/>
        <v>-17982.95</v>
      </c>
      <c r="E25" s="7" t="s">
        <v>17</v>
      </c>
    </row>
    <row r="26" spans="1:5" ht="21.95" customHeight="1" x14ac:dyDescent="0.2">
      <c r="A26" s="8" t="s">
        <v>357</v>
      </c>
      <c r="B26" s="7">
        <v>183.86</v>
      </c>
      <c r="C26" s="7"/>
      <c r="D26" s="1">
        <f t="shared" si="0"/>
        <v>-17799.09</v>
      </c>
      <c r="E26" s="7" t="s">
        <v>211</v>
      </c>
    </row>
    <row r="27" spans="1:5" ht="21.95" customHeight="1" x14ac:dyDescent="0.2">
      <c r="A27" s="8" t="s">
        <v>353</v>
      </c>
      <c r="B27" s="4">
        <v>24.21</v>
      </c>
      <c r="C27" s="7"/>
      <c r="D27" s="1">
        <f t="shared" si="0"/>
        <v>-17774.88</v>
      </c>
      <c r="E27" s="7" t="s">
        <v>358</v>
      </c>
    </row>
    <row r="28" spans="1:5" ht="21.95" customHeight="1" x14ac:dyDescent="0.2">
      <c r="A28" s="8" t="s">
        <v>353</v>
      </c>
      <c r="B28" s="4">
        <v>10.65</v>
      </c>
      <c r="C28" s="7"/>
      <c r="D28" s="1">
        <f t="shared" si="0"/>
        <v>-17764.23</v>
      </c>
      <c r="E28" s="7" t="s">
        <v>292</v>
      </c>
    </row>
    <row r="29" spans="1:5" ht="21.95" customHeight="1" x14ac:dyDescent="0.2">
      <c r="A29" s="8" t="s">
        <v>353</v>
      </c>
      <c r="B29" s="4">
        <v>136.66999999999999</v>
      </c>
      <c r="C29" s="7"/>
      <c r="D29" s="1">
        <f t="shared" si="0"/>
        <v>-17627.560000000001</v>
      </c>
      <c r="E29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zoomScaleNormal="100" zoomScaleSheetLayoutView="100" workbookViewId="0">
      <selection activeCell="D4" sqref="D4:D3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3.19</v>
      </c>
      <c r="B3" s="5"/>
      <c r="C3" s="5"/>
      <c r="D3" s="1">
        <v>11961.06</v>
      </c>
      <c r="E3" s="7"/>
    </row>
    <row r="4" spans="1:5" ht="21.95" customHeight="1" x14ac:dyDescent="0.2">
      <c r="A4" s="8" t="s">
        <v>410</v>
      </c>
      <c r="B4" s="7"/>
      <c r="C4" s="7">
        <v>32.22</v>
      </c>
      <c r="D4" s="1">
        <f t="shared" ref="D4:D30" si="0">D3-C4+B4</f>
        <v>11928.84</v>
      </c>
      <c r="E4" s="7" t="s">
        <v>239</v>
      </c>
    </row>
    <row r="5" spans="1:5" ht="21.95" customHeight="1" x14ac:dyDescent="0.2">
      <c r="A5" s="8" t="s">
        <v>410</v>
      </c>
      <c r="B5" s="7"/>
      <c r="C5" s="7">
        <v>4.8899999999999997</v>
      </c>
      <c r="D5" s="1">
        <f t="shared" si="0"/>
        <v>11923.95</v>
      </c>
      <c r="E5" s="7" t="s">
        <v>216</v>
      </c>
    </row>
    <row r="6" spans="1:5" ht="21.95" customHeight="1" x14ac:dyDescent="0.2">
      <c r="A6" s="8" t="s">
        <v>410</v>
      </c>
      <c r="B6" s="4"/>
      <c r="C6" s="4">
        <v>193.8</v>
      </c>
      <c r="D6" s="1">
        <f t="shared" si="0"/>
        <v>11730.150000000001</v>
      </c>
      <c r="E6" s="7" t="s">
        <v>238</v>
      </c>
    </row>
    <row r="7" spans="1:5" ht="21.95" customHeight="1" x14ac:dyDescent="0.2">
      <c r="A7" s="8" t="s">
        <v>409</v>
      </c>
      <c r="B7" s="4"/>
      <c r="C7" s="4">
        <v>200</v>
      </c>
      <c r="D7" s="1">
        <f t="shared" si="0"/>
        <v>11530.150000000001</v>
      </c>
      <c r="E7" s="7" t="s">
        <v>245</v>
      </c>
    </row>
    <row r="8" spans="1:5" ht="21.95" customHeight="1" x14ac:dyDescent="0.2">
      <c r="A8" s="8" t="s">
        <v>403</v>
      </c>
      <c r="B8" s="7">
        <v>18.350000000000001</v>
      </c>
      <c r="C8" s="7"/>
      <c r="D8" s="1">
        <f t="shared" si="0"/>
        <v>11548.500000000002</v>
      </c>
      <c r="E8" s="7" t="s">
        <v>17</v>
      </c>
    </row>
    <row r="9" spans="1:5" ht="21.95" customHeight="1" x14ac:dyDescent="0.2">
      <c r="A9" s="4">
        <v>3.25</v>
      </c>
      <c r="B9" s="4">
        <v>10.65</v>
      </c>
      <c r="C9" s="4"/>
      <c r="D9" s="1">
        <f t="shared" si="0"/>
        <v>11559.150000000001</v>
      </c>
      <c r="E9" s="7" t="s">
        <v>405</v>
      </c>
    </row>
    <row r="10" spans="1:5" ht="21.95" customHeight="1" x14ac:dyDescent="0.2">
      <c r="A10" s="4">
        <v>3.25</v>
      </c>
      <c r="B10" s="4">
        <v>136.66999999999999</v>
      </c>
      <c r="C10" s="4"/>
      <c r="D10" s="1">
        <f t="shared" si="0"/>
        <v>11695.820000000002</v>
      </c>
      <c r="E10" s="7" t="s">
        <v>29</v>
      </c>
    </row>
    <row r="11" spans="1:5" ht="21.95" customHeight="1" x14ac:dyDescent="0.2">
      <c r="A11" s="4">
        <v>3.25</v>
      </c>
      <c r="B11" s="4">
        <v>24.21</v>
      </c>
      <c r="C11" s="4"/>
      <c r="D11" s="1">
        <f t="shared" si="0"/>
        <v>11720.03</v>
      </c>
      <c r="E11" s="7" t="s">
        <v>358</v>
      </c>
    </row>
    <row r="12" spans="1:5" ht="21.95" customHeight="1" x14ac:dyDescent="0.2">
      <c r="A12" s="4">
        <v>3.27</v>
      </c>
      <c r="B12" s="4">
        <v>1168.2</v>
      </c>
      <c r="C12" s="4"/>
      <c r="D12" s="1">
        <f t="shared" si="0"/>
        <v>12888.230000000001</v>
      </c>
      <c r="E12" s="7" t="s">
        <v>30</v>
      </c>
    </row>
    <row r="13" spans="1:5" ht="21.95" customHeight="1" x14ac:dyDescent="0.2">
      <c r="A13" s="4">
        <v>4.2</v>
      </c>
      <c r="B13" s="4"/>
      <c r="C13" s="4">
        <v>702.21</v>
      </c>
      <c r="D13" s="1">
        <f t="shared" si="0"/>
        <v>12186.02</v>
      </c>
      <c r="E13" s="7" t="s">
        <v>394</v>
      </c>
    </row>
    <row r="14" spans="1:5" ht="21.95" customHeight="1" x14ac:dyDescent="0.2">
      <c r="A14" s="4">
        <v>4.3</v>
      </c>
      <c r="B14" s="7">
        <v>1114.1199999999999</v>
      </c>
      <c r="C14" s="7"/>
      <c r="D14" s="1">
        <f t="shared" si="0"/>
        <v>13300.14</v>
      </c>
      <c r="E14" s="7" t="s">
        <v>393</v>
      </c>
    </row>
    <row r="15" spans="1:5" ht="21.95" customHeight="1" x14ac:dyDescent="0.2">
      <c r="A15" s="4">
        <v>4.5999999999999996</v>
      </c>
      <c r="B15" s="7"/>
      <c r="C15" s="7">
        <v>50</v>
      </c>
      <c r="D15" s="1">
        <f t="shared" si="0"/>
        <v>13250.14</v>
      </c>
      <c r="E15" s="7" t="s">
        <v>389</v>
      </c>
    </row>
    <row r="16" spans="1:5" ht="21.95" customHeight="1" x14ac:dyDescent="0.2">
      <c r="A16" s="4">
        <v>4.5999999999999996</v>
      </c>
      <c r="B16" s="7">
        <v>1138.1600000000001</v>
      </c>
      <c r="C16" s="7"/>
      <c r="D16" s="1">
        <f t="shared" si="0"/>
        <v>14388.3</v>
      </c>
      <c r="E16" s="7" t="s">
        <v>384</v>
      </c>
    </row>
    <row r="17" spans="1:5" ht="21.95" customHeight="1" x14ac:dyDescent="0.2">
      <c r="A17" s="4">
        <v>4.5999999999999996</v>
      </c>
      <c r="B17" s="7"/>
      <c r="C17" s="7">
        <v>1114.1199999999999</v>
      </c>
      <c r="D17" s="1">
        <f t="shared" si="0"/>
        <v>13274.18</v>
      </c>
      <c r="E17" s="7" t="s">
        <v>381</v>
      </c>
    </row>
    <row r="18" spans="1:5" ht="21.95" customHeight="1" x14ac:dyDescent="0.2">
      <c r="A18" s="4">
        <v>4.13</v>
      </c>
      <c r="B18" s="7">
        <v>1248.19</v>
      </c>
      <c r="C18" s="7"/>
      <c r="D18" s="1">
        <f t="shared" si="0"/>
        <v>14522.37</v>
      </c>
      <c r="E18" s="7" t="s">
        <v>374</v>
      </c>
    </row>
    <row r="19" spans="1:5" ht="21.95" customHeight="1" x14ac:dyDescent="0.2">
      <c r="A19" s="4">
        <v>4.13</v>
      </c>
      <c r="B19" s="7"/>
      <c r="C19" s="7">
        <v>1233.54</v>
      </c>
      <c r="D19" s="1">
        <f t="shared" si="0"/>
        <v>13288.830000000002</v>
      </c>
      <c r="E19" s="7" t="s">
        <v>375</v>
      </c>
    </row>
    <row r="20" spans="1:5" ht="21.95" customHeight="1" x14ac:dyDescent="0.2">
      <c r="A20" s="4">
        <v>4.16</v>
      </c>
      <c r="B20" s="7"/>
      <c r="C20" s="7">
        <v>12000</v>
      </c>
      <c r="D20" s="1">
        <f t="shared" si="0"/>
        <v>1288.8300000000017</v>
      </c>
      <c r="E20" s="7" t="s">
        <v>339</v>
      </c>
    </row>
    <row r="21" spans="1:5" ht="21.95" customHeight="1" x14ac:dyDescent="0.2">
      <c r="A21" s="4">
        <v>4.17</v>
      </c>
      <c r="B21" s="7">
        <v>85.3</v>
      </c>
      <c r="C21" s="7"/>
      <c r="D21" s="1">
        <f t="shared" si="0"/>
        <v>1374.1300000000017</v>
      </c>
      <c r="E21" s="7" t="s">
        <v>17</v>
      </c>
    </row>
    <row r="22" spans="1:5" ht="21.95" customHeight="1" x14ac:dyDescent="0.2">
      <c r="A22" s="8" t="s">
        <v>360</v>
      </c>
      <c r="B22" s="7">
        <v>458.7</v>
      </c>
      <c r="C22" s="7"/>
      <c r="D22" s="1">
        <f t="shared" si="0"/>
        <v>1832.8300000000017</v>
      </c>
      <c r="E22" s="7" t="s">
        <v>159</v>
      </c>
    </row>
    <row r="23" spans="1:5" ht="21.95" customHeight="1" x14ac:dyDescent="0.2">
      <c r="A23" s="8" t="s">
        <v>360</v>
      </c>
      <c r="B23" s="7">
        <v>612.80999999999995</v>
      </c>
      <c r="C23" s="7"/>
      <c r="D23" s="1">
        <f t="shared" si="0"/>
        <v>2445.6400000000017</v>
      </c>
      <c r="E23" s="7" t="s">
        <v>368</v>
      </c>
    </row>
    <row r="24" spans="1:5" ht="21.95" customHeight="1" x14ac:dyDescent="0.2">
      <c r="A24" s="8" t="s">
        <v>361</v>
      </c>
      <c r="B24" s="7"/>
      <c r="C24" s="7">
        <v>200</v>
      </c>
      <c r="D24" s="1">
        <f t="shared" si="0"/>
        <v>2245.6400000000017</v>
      </c>
      <c r="E24" s="7" t="s">
        <v>245</v>
      </c>
    </row>
    <row r="25" spans="1:5" ht="21.95" customHeight="1" x14ac:dyDescent="0.2">
      <c r="A25" s="8" t="s">
        <v>359</v>
      </c>
      <c r="B25" s="7"/>
      <c r="C25" s="7">
        <v>20250.09</v>
      </c>
      <c r="D25" s="1">
        <f t="shared" si="0"/>
        <v>-18004.449999999997</v>
      </c>
      <c r="E25" s="7" t="s">
        <v>362</v>
      </c>
    </row>
    <row r="26" spans="1:5" ht="21.95" customHeight="1" x14ac:dyDescent="0.2">
      <c r="A26" s="8" t="s">
        <v>359</v>
      </c>
      <c r="B26" s="7">
        <v>18.350000000000001</v>
      </c>
      <c r="C26" s="7"/>
      <c r="D26" s="1">
        <f t="shared" si="0"/>
        <v>-17986.099999999999</v>
      </c>
      <c r="E26" s="7" t="s">
        <v>17</v>
      </c>
    </row>
    <row r="27" spans="1:5" ht="21.95" customHeight="1" x14ac:dyDescent="0.2">
      <c r="A27" s="8" t="s">
        <v>357</v>
      </c>
      <c r="B27" s="7">
        <v>183.86</v>
      </c>
      <c r="C27" s="7"/>
      <c r="D27" s="1">
        <f t="shared" si="0"/>
        <v>-17802.239999999998</v>
      </c>
      <c r="E27" s="7" t="s">
        <v>211</v>
      </c>
    </row>
    <row r="28" spans="1:5" ht="21.95" customHeight="1" x14ac:dyDescent="0.2">
      <c r="A28" s="8" t="s">
        <v>353</v>
      </c>
      <c r="B28" s="4">
        <v>24.21</v>
      </c>
      <c r="C28" s="7"/>
      <c r="D28" s="1">
        <f t="shared" si="0"/>
        <v>-17778.03</v>
      </c>
      <c r="E28" s="7" t="s">
        <v>358</v>
      </c>
    </row>
    <row r="29" spans="1:5" ht="21.95" customHeight="1" x14ac:dyDescent="0.2">
      <c r="A29" s="8" t="s">
        <v>353</v>
      </c>
      <c r="B29" s="4">
        <v>10.65</v>
      </c>
      <c r="C29" s="7"/>
      <c r="D29" s="1">
        <f t="shared" si="0"/>
        <v>-17767.379999999997</v>
      </c>
      <c r="E29" s="7" t="s">
        <v>292</v>
      </c>
    </row>
    <row r="30" spans="1:5" ht="21.95" customHeight="1" x14ac:dyDescent="0.2">
      <c r="A30" s="8" t="s">
        <v>353</v>
      </c>
      <c r="B30" s="4">
        <v>136.66999999999999</v>
      </c>
      <c r="C30" s="7"/>
      <c r="D30" s="1">
        <f t="shared" si="0"/>
        <v>-17630.71</v>
      </c>
      <c r="E30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G10" sqref="G10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3.16</v>
      </c>
      <c r="B3" s="5"/>
      <c r="C3" s="5"/>
      <c r="D3" s="1">
        <v>11961.06</v>
      </c>
      <c r="E3" s="7"/>
    </row>
    <row r="4" spans="1:5" ht="21.95" customHeight="1" x14ac:dyDescent="0.2">
      <c r="A4" s="8" t="s">
        <v>410</v>
      </c>
      <c r="B4" s="7"/>
      <c r="C4" s="7">
        <v>32.22</v>
      </c>
      <c r="D4" s="1">
        <f t="shared" ref="D4:D29" si="0">D3-C4+B4</f>
        <v>11928.84</v>
      </c>
      <c r="E4" s="7" t="s">
        <v>239</v>
      </c>
    </row>
    <row r="5" spans="1:5" ht="21.95" customHeight="1" x14ac:dyDescent="0.2">
      <c r="A5" s="8" t="s">
        <v>410</v>
      </c>
      <c r="B5" s="4"/>
      <c r="C5" s="4">
        <v>193.8</v>
      </c>
      <c r="D5" s="1">
        <f t="shared" si="0"/>
        <v>11735.04</v>
      </c>
      <c r="E5" s="7" t="s">
        <v>238</v>
      </c>
    </row>
    <row r="6" spans="1:5" ht="21.95" customHeight="1" x14ac:dyDescent="0.2">
      <c r="A6" s="8" t="s">
        <v>409</v>
      </c>
      <c r="B6" s="4"/>
      <c r="C6" s="4">
        <v>200</v>
      </c>
      <c r="D6" s="1">
        <f t="shared" si="0"/>
        <v>11535.04</v>
      </c>
      <c r="E6" s="7" t="s">
        <v>245</v>
      </c>
    </row>
    <row r="7" spans="1:5" ht="21.95" customHeight="1" x14ac:dyDescent="0.2">
      <c r="A7" s="8" t="s">
        <v>403</v>
      </c>
      <c r="B7" s="7">
        <v>18.350000000000001</v>
      </c>
      <c r="C7" s="7"/>
      <c r="D7" s="1">
        <f t="shared" si="0"/>
        <v>11553.390000000001</v>
      </c>
      <c r="E7" s="7" t="s">
        <v>17</v>
      </c>
    </row>
    <row r="8" spans="1:5" ht="21.95" customHeight="1" x14ac:dyDescent="0.2">
      <c r="A8" s="4">
        <v>3.25</v>
      </c>
      <c r="B8" s="4">
        <v>10.65</v>
      </c>
      <c r="C8" s="4"/>
      <c r="D8" s="1">
        <f t="shared" si="0"/>
        <v>11564.04</v>
      </c>
      <c r="E8" s="7" t="s">
        <v>405</v>
      </c>
    </row>
    <row r="9" spans="1:5" ht="21.95" customHeight="1" x14ac:dyDescent="0.2">
      <c r="A9" s="4">
        <v>3.25</v>
      </c>
      <c r="B9" s="4">
        <v>136.66999999999999</v>
      </c>
      <c r="C9" s="4"/>
      <c r="D9" s="1">
        <f t="shared" si="0"/>
        <v>11700.710000000001</v>
      </c>
      <c r="E9" s="7" t="s">
        <v>29</v>
      </c>
    </row>
    <row r="10" spans="1:5" ht="21.95" customHeight="1" x14ac:dyDescent="0.2">
      <c r="A10" s="4">
        <v>3.25</v>
      </c>
      <c r="B10" s="4">
        <v>24.21</v>
      </c>
      <c r="C10" s="4"/>
      <c r="D10" s="1">
        <f t="shared" si="0"/>
        <v>11724.92</v>
      </c>
      <c r="E10" s="7" t="s">
        <v>358</v>
      </c>
    </row>
    <row r="11" spans="1:5" ht="21.95" customHeight="1" x14ac:dyDescent="0.2">
      <c r="A11" s="4">
        <v>3.27</v>
      </c>
      <c r="B11" s="4">
        <v>1168.2</v>
      </c>
      <c r="C11" s="4"/>
      <c r="D11" s="1">
        <f t="shared" si="0"/>
        <v>12893.12</v>
      </c>
      <c r="E11" s="7" t="s">
        <v>30</v>
      </c>
    </row>
    <row r="12" spans="1:5" ht="21.95" customHeight="1" x14ac:dyDescent="0.2">
      <c r="A12" s="4">
        <v>4.2</v>
      </c>
      <c r="B12" s="4"/>
      <c r="C12" s="4">
        <v>702.21</v>
      </c>
      <c r="D12" s="1">
        <f t="shared" si="0"/>
        <v>12190.91</v>
      </c>
      <c r="E12" s="7" t="s">
        <v>394</v>
      </c>
    </row>
    <row r="13" spans="1:5" ht="21.95" customHeight="1" x14ac:dyDescent="0.2">
      <c r="A13" s="4">
        <v>4.3</v>
      </c>
      <c r="B13" s="7">
        <v>1114.1199999999999</v>
      </c>
      <c r="C13" s="7"/>
      <c r="D13" s="1">
        <f t="shared" si="0"/>
        <v>13305.029999999999</v>
      </c>
      <c r="E13" s="7" t="s">
        <v>393</v>
      </c>
    </row>
    <row r="14" spans="1:5" ht="21.95" customHeight="1" x14ac:dyDescent="0.2">
      <c r="A14" s="4">
        <v>4.5999999999999996</v>
      </c>
      <c r="B14" s="7"/>
      <c r="C14" s="7">
        <v>50</v>
      </c>
      <c r="D14" s="1">
        <f t="shared" si="0"/>
        <v>13255.029999999999</v>
      </c>
      <c r="E14" s="7" t="s">
        <v>389</v>
      </c>
    </row>
    <row r="15" spans="1:5" ht="21.95" customHeight="1" x14ac:dyDescent="0.2">
      <c r="A15" s="4">
        <v>4.5999999999999996</v>
      </c>
      <c r="B15" s="7">
        <v>1138.1600000000001</v>
      </c>
      <c r="C15" s="7"/>
      <c r="D15" s="1">
        <f t="shared" si="0"/>
        <v>14393.189999999999</v>
      </c>
      <c r="E15" s="7" t="s">
        <v>384</v>
      </c>
    </row>
    <row r="16" spans="1:5" ht="21.95" customHeight="1" x14ac:dyDescent="0.2">
      <c r="A16" s="4">
        <v>4.5999999999999996</v>
      </c>
      <c r="B16" s="7"/>
      <c r="C16" s="7">
        <v>1114.1199999999999</v>
      </c>
      <c r="D16" s="1">
        <f t="shared" si="0"/>
        <v>13279.07</v>
      </c>
      <c r="E16" s="7" t="s">
        <v>381</v>
      </c>
    </row>
    <row r="17" spans="1:5" ht="21.95" customHeight="1" x14ac:dyDescent="0.2">
      <c r="A17" s="4">
        <v>4.13</v>
      </c>
      <c r="B17" s="7">
        <v>1248.19</v>
      </c>
      <c r="C17" s="7"/>
      <c r="D17" s="1">
        <f t="shared" si="0"/>
        <v>14527.26</v>
      </c>
      <c r="E17" s="7" t="s">
        <v>374</v>
      </c>
    </row>
    <row r="18" spans="1:5" ht="21.95" customHeight="1" x14ac:dyDescent="0.2">
      <c r="A18" s="4">
        <v>4.13</v>
      </c>
      <c r="B18" s="7"/>
      <c r="C18" s="7">
        <v>1233.54</v>
      </c>
      <c r="D18" s="1">
        <f t="shared" si="0"/>
        <v>13293.720000000001</v>
      </c>
      <c r="E18" s="7" t="s">
        <v>375</v>
      </c>
    </row>
    <row r="19" spans="1:5" ht="21.95" customHeight="1" x14ac:dyDescent="0.2">
      <c r="A19" s="4">
        <v>4.16</v>
      </c>
      <c r="B19" s="7"/>
      <c r="C19" s="7">
        <v>12000</v>
      </c>
      <c r="D19" s="1">
        <f t="shared" si="0"/>
        <v>1293.7200000000012</v>
      </c>
      <c r="E19" s="7" t="s">
        <v>339</v>
      </c>
    </row>
    <row r="20" spans="1:5" ht="21.95" customHeight="1" x14ac:dyDescent="0.2">
      <c r="A20" s="4">
        <v>4.17</v>
      </c>
      <c r="B20" s="7">
        <v>85.3</v>
      </c>
      <c r="C20" s="7"/>
      <c r="D20" s="1">
        <f t="shared" si="0"/>
        <v>1379.0200000000011</v>
      </c>
      <c r="E20" s="7" t="s">
        <v>17</v>
      </c>
    </row>
    <row r="21" spans="1:5" ht="21.95" customHeight="1" x14ac:dyDescent="0.2">
      <c r="A21" s="8" t="s">
        <v>360</v>
      </c>
      <c r="B21" s="7">
        <v>458.7</v>
      </c>
      <c r="C21" s="7"/>
      <c r="D21" s="1">
        <f t="shared" si="0"/>
        <v>1837.7200000000012</v>
      </c>
      <c r="E21" s="7" t="s">
        <v>159</v>
      </c>
    </row>
    <row r="22" spans="1:5" ht="21.95" customHeight="1" x14ac:dyDescent="0.2">
      <c r="A22" s="8" t="s">
        <v>360</v>
      </c>
      <c r="B22" s="7">
        <v>612.80999999999995</v>
      </c>
      <c r="C22" s="7"/>
      <c r="D22" s="1">
        <f t="shared" si="0"/>
        <v>2450.5300000000011</v>
      </c>
      <c r="E22" s="7" t="s">
        <v>368</v>
      </c>
    </row>
    <row r="23" spans="1:5" ht="21.95" customHeight="1" x14ac:dyDescent="0.2">
      <c r="A23" s="8" t="s">
        <v>361</v>
      </c>
      <c r="B23" s="7"/>
      <c r="C23" s="7">
        <v>200</v>
      </c>
      <c r="D23" s="1">
        <f t="shared" si="0"/>
        <v>2250.5300000000011</v>
      </c>
      <c r="E23" s="7" t="s">
        <v>245</v>
      </c>
    </row>
    <row r="24" spans="1:5" ht="21.95" customHeight="1" x14ac:dyDescent="0.2">
      <c r="A24" s="8" t="s">
        <v>359</v>
      </c>
      <c r="B24" s="7"/>
      <c r="C24" s="7">
        <v>20250.09</v>
      </c>
      <c r="D24" s="1">
        <f t="shared" si="0"/>
        <v>-17999.559999999998</v>
      </c>
      <c r="E24" s="7" t="s">
        <v>362</v>
      </c>
    </row>
    <row r="25" spans="1:5" ht="21.95" customHeight="1" x14ac:dyDescent="0.2">
      <c r="A25" s="8" t="s">
        <v>359</v>
      </c>
      <c r="B25" s="7">
        <v>18.350000000000001</v>
      </c>
      <c r="C25" s="7"/>
      <c r="D25" s="1">
        <f t="shared" si="0"/>
        <v>-17981.21</v>
      </c>
      <c r="E25" s="7" t="s">
        <v>17</v>
      </c>
    </row>
    <row r="26" spans="1:5" ht="21.95" customHeight="1" x14ac:dyDescent="0.2">
      <c r="A26" s="8" t="s">
        <v>357</v>
      </c>
      <c r="B26" s="7">
        <v>183.86</v>
      </c>
      <c r="C26" s="7"/>
      <c r="D26" s="1">
        <f t="shared" si="0"/>
        <v>-17797.349999999999</v>
      </c>
      <c r="E26" s="7" t="s">
        <v>211</v>
      </c>
    </row>
    <row r="27" spans="1:5" ht="21.95" customHeight="1" x14ac:dyDescent="0.2">
      <c r="A27" s="8" t="s">
        <v>353</v>
      </c>
      <c r="B27" s="4">
        <v>24.21</v>
      </c>
      <c r="C27" s="7"/>
      <c r="D27" s="1">
        <f t="shared" si="0"/>
        <v>-17773.14</v>
      </c>
      <c r="E27" s="7" t="s">
        <v>358</v>
      </c>
    </row>
    <row r="28" spans="1:5" ht="21.95" customHeight="1" x14ac:dyDescent="0.2">
      <c r="A28" s="8" t="s">
        <v>353</v>
      </c>
      <c r="B28" s="4">
        <v>10.65</v>
      </c>
      <c r="C28" s="7"/>
      <c r="D28" s="1">
        <f t="shared" si="0"/>
        <v>-17762.489999999998</v>
      </c>
      <c r="E28" s="7" t="s">
        <v>292</v>
      </c>
    </row>
    <row r="29" spans="1:5" ht="21.95" customHeight="1" x14ac:dyDescent="0.2">
      <c r="A29" s="8" t="s">
        <v>353</v>
      </c>
      <c r="B29" s="4">
        <v>136.66999999999999</v>
      </c>
      <c r="C29" s="7"/>
      <c r="D29" s="1">
        <f t="shared" si="0"/>
        <v>-17625.82</v>
      </c>
      <c r="E29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G24" sqref="G2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3.14</v>
      </c>
      <c r="B3" s="5"/>
      <c r="C3" s="5"/>
      <c r="D3" s="1">
        <v>11875.43</v>
      </c>
      <c r="E3" s="7"/>
    </row>
    <row r="4" spans="1:5" ht="21.95" customHeight="1" x14ac:dyDescent="0.2">
      <c r="A4" s="4">
        <v>3.16</v>
      </c>
      <c r="B4" s="7">
        <v>85.63</v>
      </c>
      <c r="C4" s="7"/>
      <c r="D4" s="1">
        <f t="shared" ref="D4:D29" si="0">D3-C4+B4</f>
        <v>11961.06</v>
      </c>
      <c r="E4" s="7" t="s">
        <v>17</v>
      </c>
    </row>
    <row r="5" spans="1:5" ht="21.95" customHeight="1" x14ac:dyDescent="0.2">
      <c r="A5" s="8" t="s">
        <v>410</v>
      </c>
      <c r="B5" s="4"/>
      <c r="C5" s="4">
        <v>193.8</v>
      </c>
      <c r="D5" s="1">
        <f t="shared" si="0"/>
        <v>11767.26</v>
      </c>
      <c r="E5" s="7" t="s">
        <v>238</v>
      </c>
    </row>
    <row r="6" spans="1:5" ht="21.95" customHeight="1" x14ac:dyDescent="0.2">
      <c r="A6" s="8" t="s">
        <v>409</v>
      </c>
      <c r="B6" s="4"/>
      <c r="C6" s="4">
        <v>200</v>
      </c>
      <c r="D6" s="1">
        <f t="shared" si="0"/>
        <v>11567.26</v>
      </c>
      <c r="E6" s="7" t="s">
        <v>245</v>
      </c>
    </row>
    <row r="7" spans="1:5" ht="21.95" customHeight="1" x14ac:dyDescent="0.2">
      <c r="A7" s="8" t="s">
        <v>403</v>
      </c>
      <c r="B7" s="7">
        <v>18.350000000000001</v>
      </c>
      <c r="C7" s="7"/>
      <c r="D7" s="1">
        <f t="shared" si="0"/>
        <v>11585.61</v>
      </c>
      <c r="E7" s="7" t="s">
        <v>17</v>
      </c>
    </row>
    <row r="8" spans="1:5" ht="21.95" customHeight="1" x14ac:dyDescent="0.2">
      <c r="A8" s="4">
        <v>3.25</v>
      </c>
      <c r="B8" s="4">
        <v>10.65</v>
      </c>
      <c r="C8" s="4"/>
      <c r="D8" s="1">
        <f t="shared" si="0"/>
        <v>11596.26</v>
      </c>
      <c r="E8" s="7" t="s">
        <v>405</v>
      </c>
    </row>
    <row r="9" spans="1:5" ht="21.95" customHeight="1" x14ac:dyDescent="0.2">
      <c r="A9" s="4">
        <v>3.25</v>
      </c>
      <c r="B9" s="4">
        <v>136.66999999999999</v>
      </c>
      <c r="C9" s="4"/>
      <c r="D9" s="1">
        <f t="shared" si="0"/>
        <v>11732.93</v>
      </c>
      <c r="E9" s="7" t="s">
        <v>29</v>
      </c>
    </row>
    <row r="10" spans="1:5" ht="21.95" customHeight="1" x14ac:dyDescent="0.2">
      <c r="A10" s="4">
        <v>3.25</v>
      </c>
      <c r="B10" s="4">
        <v>24.21</v>
      </c>
      <c r="C10" s="4"/>
      <c r="D10" s="1">
        <f t="shared" si="0"/>
        <v>11757.14</v>
      </c>
      <c r="E10" s="7" t="s">
        <v>358</v>
      </c>
    </row>
    <row r="11" spans="1:5" ht="21.95" customHeight="1" x14ac:dyDescent="0.2">
      <c r="A11" s="4">
        <v>3.27</v>
      </c>
      <c r="B11" s="4">
        <v>1168.2</v>
      </c>
      <c r="C11" s="4"/>
      <c r="D11" s="1">
        <f t="shared" si="0"/>
        <v>12925.34</v>
      </c>
      <c r="E11" s="7" t="s">
        <v>30</v>
      </c>
    </row>
    <row r="12" spans="1:5" ht="21.95" customHeight="1" x14ac:dyDescent="0.2">
      <c r="A12" s="4">
        <v>4.2</v>
      </c>
      <c r="B12" s="4"/>
      <c r="C12" s="4">
        <v>702.21</v>
      </c>
      <c r="D12" s="1">
        <f t="shared" si="0"/>
        <v>12223.130000000001</v>
      </c>
      <c r="E12" s="7" t="s">
        <v>394</v>
      </c>
    </row>
    <row r="13" spans="1:5" ht="21.95" customHeight="1" x14ac:dyDescent="0.2">
      <c r="A13" s="4">
        <v>4.3</v>
      </c>
      <c r="B13" s="7">
        <v>1114.1199999999999</v>
      </c>
      <c r="C13" s="7"/>
      <c r="D13" s="1">
        <f t="shared" si="0"/>
        <v>13337.25</v>
      </c>
      <c r="E13" s="7" t="s">
        <v>393</v>
      </c>
    </row>
    <row r="14" spans="1:5" ht="21.95" customHeight="1" x14ac:dyDescent="0.2">
      <c r="A14" s="4">
        <v>4.5999999999999996</v>
      </c>
      <c r="B14" s="7"/>
      <c r="C14" s="7">
        <v>50</v>
      </c>
      <c r="D14" s="1">
        <f t="shared" si="0"/>
        <v>13287.25</v>
      </c>
      <c r="E14" s="7" t="s">
        <v>389</v>
      </c>
    </row>
    <row r="15" spans="1:5" ht="21.95" customHeight="1" x14ac:dyDescent="0.2">
      <c r="A15" s="4">
        <v>4.5999999999999996</v>
      </c>
      <c r="B15" s="7">
        <v>1138.1600000000001</v>
      </c>
      <c r="C15" s="7"/>
      <c r="D15" s="1">
        <f t="shared" si="0"/>
        <v>14425.41</v>
      </c>
      <c r="E15" s="7" t="s">
        <v>384</v>
      </c>
    </row>
    <row r="16" spans="1:5" ht="21.95" customHeight="1" x14ac:dyDescent="0.2">
      <c r="A16" s="4">
        <v>4.5999999999999996</v>
      </c>
      <c r="B16" s="7"/>
      <c r="C16" s="7">
        <v>1114.1199999999999</v>
      </c>
      <c r="D16" s="1">
        <f t="shared" si="0"/>
        <v>13311.29</v>
      </c>
      <c r="E16" s="7" t="s">
        <v>381</v>
      </c>
    </row>
    <row r="17" spans="1:5" ht="21.95" customHeight="1" x14ac:dyDescent="0.2">
      <c r="A17" s="4">
        <v>4.13</v>
      </c>
      <c r="B17" s="7">
        <v>1248.19</v>
      </c>
      <c r="C17" s="7"/>
      <c r="D17" s="1">
        <f t="shared" si="0"/>
        <v>14559.480000000001</v>
      </c>
      <c r="E17" s="7" t="s">
        <v>374</v>
      </c>
    </row>
    <row r="18" spans="1:5" ht="21.95" customHeight="1" x14ac:dyDescent="0.2">
      <c r="A18" s="4">
        <v>4.13</v>
      </c>
      <c r="B18" s="7"/>
      <c r="C18" s="7">
        <v>1233.54</v>
      </c>
      <c r="D18" s="1">
        <f t="shared" si="0"/>
        <v>13325.940000000002</v>
      </c>
      <c r="E18" s="7" t="s">
        <v>375</v>
      </c>
    </row>
    <row r="19" spans="1:5" ht="21.95" customHeight="1" x14ac:dyDescent="0.2">
      <c r="A19" s="4">
        <v>4.16</v>
      </c>
      <c r="B19" s="7"/>
      <c r="C19" s="7">
        <v>12000</v>
      </c>
      <c r="D19" s="1">
        <f t="shared" si="0"/>
        <v>1325.9400000000023</v>
      </c>
      <c r="E19" s="7" t="s">
        <v>339</v>
      </c>
    </row>
    <row r="20" spans="1:5" ht="21.95" customHeight="1" x14ac:dyDescent="0.2">
      <c r="A20" s="4">
        <v>4.17</v>
      </c>
      <c r="B20" s="7">
        <v>85.3</v>
      </c>
      <c r="C20" s="7"/>
      <c r="D20" s="1">
        <f t="shared" si="0"/>
        <v>1411.2400000000023</v>
      </c>
      <c r="E20" s="7" t="s">
        <v>17</v>
      </c>
    </row>
    <row r="21" spans="1:5" ht="21.95" customHeight="1" x14ac:dyDescent="0.2">
      <c r="A21" s="8" t="s">
        <v>360</v>
      </c>
      <c r="B21" s="7">
        <v>458.7</v>
      </c>
      <c r="C21" s="7"/>
      <c r="D21" s="1">
        <f t="shared" si="0"/>
        <v>1869.9400000000023</v>
      </c>
      <c r="E21" s="7" t="s">
        <v>159</v>
      </c>
    </row>
    <row r="22" spans="1:5" ht="21.95" customHeight="1" x14ac:dyDescent="0.2">
      <c r="A22" s="8" t="s">
        <v>360</v>
      </c>
      <c r="B22" s="7">
        <v>612.80999999999995</v>
      </c>
      <c r="C22" s="7"/>
      <c r="D22" s="1">
        <f t="shared" si="0"/>
        <v>2482.7500000000023</v>
      </c>
      <c r="E22" s="7" t="s">
        <v>368</v>
      </c>
    </row>
    <row r="23" spans="1:5" ht="21.95" customHeight="1" x14ac:dyDescent="0.2">
      <c r="A23" s="8" t="s">
        <v>361</v>
      </c>
      <c r="B23" s="7"/>
      <c r="C23" s="7">
        <v>200</v>
      </c>
      <c r="D23" s="1">
        <f t="shared" si="0"/>
        <v>2282.7500000000023</v>
      </c>
      <c r="E23" s="7" t="s">
        <v>245</v>
      </c>
    </row>
    <row r="24" spans="1:5" ht="21.95" customHeight="1" x14ac:dyDescent="0.2">
      <c r="A24" s="8" t="s">
        <v>359</v>
      </c>
      <c r="B24" s="7"/>
      <c r="C24" s="7">
        <v>20250.09</v>
      </c>
      <c r="D24" s="1">
        <f t="shared" si="0"/>
        <v>-17967.339999999997</v>
      </c>
      <c r="E24" s="7" t="s">
        <v>362</v>
      </c>
    </row>
    <row r="25" spans="1:5" ht="21.95" customHeight="1" x14ac:dyDescent="0.2">
      <c r="A25" s="8" t="s">
        <v>359</v>
      </c>
      <c r="B25" s="7">
        <v>18.350000000000001</v>
      </c>
      <c r="C25" s="7"/>
      <c r="D25" s="1">
        <f t="shared" si="0"/>
        <v>-17948.989999999998</v>
      </c>
      <c r="E25" s="7" t="s">
        <v>17</v>
      </c>
    </row>
    <row r="26" spans="1:5" ht="21.95" customHeight="1" x14ac:dyDescent="0.2">
      <c r="A26" s="8" t="s">
        <v>357</v>
      </c>
      <c r="B26" s="7">
        <v>183.86</v>
      </c>
      <c r="C26" s="7"/>
      <c r="D26" s="1">
        <f t="shared" si="0"/>
        <v>-17765.129999999997</v>
      </c>
      <c r="E26" s="7" t="s">
        <v>211</v>
      </c>
    </row>
    <row r="27" spans="1:5" ht="21.95" customHeight="1" x14ac:dyDescent="0.2">
      <c r="A27" s="8" t="s">
        <v>353</v>
      </c>
      <c r="B27" s="4">
        <v>24.21</v>
      </c>
      <c r="C27" s="7"/>
      <c r="D27" s="1">
        <f t="shared" si="0"/>
        <v>-17740.919999999998</v>
      </c>
      <c r="E27" s="7" t="s">
        <v>358</v>
      </c>
    </row>
    <row r="28" spans="1:5" ht="21.95" customHeight="1" x14ac:dyDescent="0.2">
      <c r="A28" s="8" t="s">
        <v>353</v>
      </c>
      <c r="B28" s="4">
        <v>10.65</v>
      </c>
      <c r="C28" s="7"/>
      <c r="D28" s="1">
        <f t="shared" si="0"/>
        <v>-17730.269999999997</v>
      </c>
      <c r="E28" s="7" t="s">
        <v>292</v>
      </c>
    </row>
    <row r="29" spans="1:5" ht="21.95" customHeight="1" x14ac:dyDescent="0.2">
      <c r="A29" s="8" t="s">
        <v>353</v>
      </c>
      <c r="B29" s="4">
        <v>136.66999999999999</v>
      </c>
      <c r="C29" s="7"/>
      <c r="D29" s="1">
        <f t="shared" si="0"/>
        <v>-17593.599999999999</v>
      </c>
      <c r="E29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view="pageBreakPreview" zoomScaleNormal="100" zoomScaleSheetLayoutView="100" workbookViewId="0">
      <selection activeCell="D14" sqref="D14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3.14</v>
      </c>
      <c r="B3" s="5"/>
      <c r="C3" s="5"/>
      <c r="D3" s="1">
        <v>11885.36</v>
      </c>
      <c r="E3" s="7"/>
    </row>
    <row r="4" spans="1:5" ht="21.95" customHeight="1" x14ac:dyDescent="0.2">
      <c r="A4" s="4">
        <v>3.15</v>
      </c>
      <c r="B4" s="4"/>
      <c r="C4" s="4">
        <v>9.93</v>
      </c>
      <c r="D4" s="1">
        <f t="shared" ref="D4:D29" si="0">D3-C4+B4</f>
        <v>11875.43</v>
      </c>
      <c r="E4" s="7" t="s">
        <v>412</v>
      </c>
    </row>
    <row r="5" spans="1:5" ht="21.95" customHeight="1" x14ac:dyDescent="0.2">
      <c r="A5" s="4">
        <v>3.16</v>
      </c>
      <c r="B5" s="7">
        <v>85.63</v>
      </c>
      <c r="C5" s="7"/>
      <c r="D5" s="1">
        <f t="shared" si="0"/>
        <v>11961.06</v>
      </c>
      <c r="E5" s="7" t="s">
        <v>17</v>
      </c>
    </row>
    <row r="6" spans="1:5" ht="21.95" customHeight="1" x14ac:dyDescent="0.2">
      <c r="A6" s="8" t="s">
        <v>410</v>
      </c>
      <c r="B6" s="4"/>
      <c r="C6" s="4">
        <v>193.8</v>
      </c>
      <c r="D6" s="1">
        <f t="shared" si="0"/>
        <v>11767.26</v>
      </c>
      <c r="E6" s="7" t="s">
        <v>238</v>
      </c>
    </row>
    <row r="7" spans="1:5" ht="21.95" customHeight="1" x14ac:dyDescent="0.2">
      <c r="A7" s="8" t="s">
        <v>409</v>
      </c>
      <c r="B7" s="4"/>
      <c r="C7" s="4">
        <v>200</v>
      </c>
      <c r="D7" s="1">
        <f t="shared" si="0"/>
        <v>11567.26</v>
      </c>
      <c r="E7" s="7" t="s">
        <v>245</v>
      </c>
    </row>
    <row r="8" spans="1:5" ht="21.95" customHeight="1" x14ac:dyDescent="0.2">
      <c r="A8" s="8" t="s">
        <v>403</v>
      </c>
      <c r="B8" s="7">
        <v>18.350000000000001</v>
      </c>
      <c r="C8" s="7"/>
      <c r="D8" s="1">
        <f t="shared" si="0"/>
        <v>11585.61</v>
      </c>
      <c r="E8" s="7" t="s">
        <v>17</v>
      </c>
    </row>
    <row r="9" spans="1:5" ht="21.95" customHeight="1" x14ac:dyDescent="0.2">
      <c r="A9" s="4">
        <v>3.25</v>
      </c>
      <c r="B9" s="4">
        <v>10.65</v>
      </c>
      <c r="C9" s="4"/>
      <c r="D9" s="1">
        <f t="shared" si="0"/>
        <v>11596.26</v>
      </c>
      <c r="E9" s="7" t="s">
        <v>405</v>
      </c>
    </row>
    <row r="10" spans="1:5" ht="21.95" customHeight="1" x14ac:dyDescent="0.2">
      <c r="A10" s="4">
        <v>3.25</v>
      </c>
      <c r="B10" s="4">
        <v>136.66999999999999</v>
      </c>
      <c r="C10" s="4"/>
      <c r="D10" s="1">
        <f t="shared" si="0"/>
        <v>11732.93</v>
      </c>
      <c r="E10" s="7" t="s">
        <v>29</v>
      </c>
    </row>
    <row r="11" spans="1:5" ht="21.95" customHeight="1" x14ac:dyDescent="0.2">
      <c r="A11" s="4">
        <v>3.25</v>
      </c>
      <c r="B11" s="4">
        <v>24.21</v>
      </c>
      <c r="C11" s="4"/>
      <c r="D11" s="1">
        <f t="shared" si="0"/>
        <v>11757.14</v>
      </c>
      <c r="E11" s="7" t="s">
        <v>358</v>
      </c>
    </row>
    <row r="12" spans="1:5" ht="21.95" customHeight="1" x14ac:dyDescent="0.2">
      <c r="A12" s="4">
        <v>3.27</v>
      </c>
      <c r="B12" s="4">
        <v>1168.2</v>
      </c>
      <c r="C12" s="4"/>
      <c r="D12" s="1">
        <f t="shared" si="0"/>
        <v>12925.34</v>
      </c>
      <c r="E12" s="7" t="s">
        <v>30</v>
      </c>
    </row>
    <row r="13" spans="1:5" ht="21.95" customHeight="1" x14ac:dyDescent="0.2">
      <c r="A13" s="4">
        <v>4.2</v>
      </c>
      <c r="B13" s="4"/>
      <c r="C13" s="4">
        <v>702.21</v>
      </c>
      <c r="D13" s="1">
        <f t="shared" si="0"/>
        <v>12223.130000000001</v>
      </c>
      <c r="E13" s="7" t="s">
        <v>394</v>
      </c>
    </row>
    <row r="14" spans="1:5" ht="21.95" customHeight="1" x14ac:dyDescent="0.2">
      <c r="A14" s="4">
        <v>4.3</v>
      </c>
      <c r="B14" s="7">
        <v>1114.1199999999999</v>
      </c>
      <c r="C14" s="7"/>
      <c r="D14" s="1">
        <f t="shared" si="0"/>
        <v>13337.25</v>
      </c>
      <c r="E14" s="7" t="s">
        <v>393</v>
      </c>
    </row>
    <row r="15" spans="1:5" ht="21.95" customHeight="1" x14ac:dyDescent="0.2">
      <c r="A15" s="4">
        <v>4.5999999999999996</v>
      </c>
      <c r="B15" s="7"/>
      <c r="C15" s="7">
        <v>50</v>
      </c>
      <c r="D15" s="1">
        <f t="shared" si="0"/>
        <v>13287.25</v>
      </c>
      <c r="E15" s="7" t="s">
        <v>389</v>
      </c>
    </row>
    <row r="16" spans="1:5" ht="21.95" customHeight="1" x14ac:dyDescent="0.2">
      <c r="A16" s="4">
        <v>4.5999999999999996</v>
      </c>
      <c r="B16" s="7">
        <v>1138.1600000000001</v>
      </c>
      <c r="C16" s="7"/>
      <c r="D16" s="1">
        <f t="shared" si="0"/>
        <v>14425.41</v>
      </c>
      <c r="E16" s="7" t="s">
        <v>384</v>
      </c>
    </row>
    <row r="17" spans="1:5" ht="21.95" customHeight="1" x14ac:dyDescent="0.2">
      <c r="A17" s="4">
        <v>4.5999999999999996</v>
      </c>
      <c r="B17" s="7"/>
      <c r="C17" s="7">
        <v>1114.1199999999999</v>
      </c>
      <c r="D17" s="1">
        <f t="shared" si="0"/>
        <v>13311.29</v>
      </c>
      <c r="E17" s="7" t="s">
        <v>381</v>
      </c>
    </row>
    <row r="18" spans="1:5" ht="21.95" customHeight="1" x14ac:dyDescent="0.2">
      <c r="A18" s="4">
        <v>4.13</v>
      </c>
      <c r="B18" s="7">
        <v>1248.19</v>
      </c>
      <c r="C18" s="7"/>
      <c r="D18" s="1">
        <f t="shared" si="0"/>
        <v>14559.480000000001</v>
      </c>
      <c r="E18" s="7" t="s">
        <v>374</v>
      </c>
    </row>
    <row r="19" spans="1:5" ht="21.95" customHeight="1" x14ac:dyDescent="0.2">
      <c r="A19" s="4">
        <v>4.13</v>
      </c>
      <c r="B19" s="7"/>
      <c r="C19" s="7">
        <v>1233.54</v>
      </c>
      <c r="D19" s="1">
        <f t="shared" si="0"/>
        <v>13325.940000000002</v>
      </c>
      <c r="E19" s="7" t="s">
        <v>375</v>
      </c>
    </row>
    <row r="20" spans="1:5" ht="21.95" customHeight="1" x14ac:dyDescent="0.2">
      <c r="A20" s="4">
        <v>4.17</v>
      </c>
      <c r="B20" s="7">
        <v>85.3</v>
      </c>
      <c r="C20" s="7"/>
      <c r="D20" s="1">
        <f t="shared" si="0"/>
        <v>13411.240000000002</v>
      </c>
      <c r="E20" s="7" t="s">
        <v>17</v>
      </c>
    </row>
    <row r="21" spans="1:5" ht="21.95" customHeight="1" x14ac:dyDescent="0.2">
      <c r="A21" s="8" t="s">
        <v>360</v>
      </c>
      <c r="B21" s="7">
        <v>458.7</v>
      </c>
      <c r="C21" s="7"/>
      <c r="D21" s="1">
        <f t="shared" si="0"/>
        <v>13869.940000000002</v>
      </c>
      <c r="E21" s="7" t="s">
        <v>159</v>
      </c>
    </row>
    <row r="22" spans="1:5" ht="21.95" customHeight="1" x14ac:dyDescent="0.2">
      <c r="A22" s="8" t="s">
        <v>360</v>
      </c>
      <c r="B22" s="7">
        <v>612.80999999999995</v>
      </c>
      <c r="C22" s="7"/>
      <c r="D22" s="1">
        <f t="shared" si="0"/>
        <v>14482.750000000002</v>
      </c>
      <c r="E22" s="7" t="s">
        <v>368</v>
      </c>
    </row>
    <row r="23" spans="1:5" ht="21.95" customHeight="1" x14ac:dyDescent="0.2">
      <c r="A23" s="8" t="s">
        <v>361</v>
      </c>
      <c r="B23" s="7"/>
      <c r="C23" s="7">
        <v>200</v>
      </c>
      <c r="D23" s="1">
        <f t="shared" si="0"/>
        <v>14282.750000000002</v>
      </c>
      <c r="E23" s="7" t="s">
        <v>245</v>
      </c>
    </row>
    <row r="24" spans="1:5" ht="21.95" customHeight="1" x14ac:dyDescent="0.2">
      <c r="A24" s="8" t="s">
        <v>359</v>
      </c>
      <c r="B24" s="7"/>
      <c r="C24" s="7">
        <v>20250.09</v>
      </c>
      <c r="D24" s="1">
        <f t="shared" si="0"/>
        <v>-5967.3399999999983</v>
      </c>
      <c r="E24" s="7" t="s">
        <v>362</v>
      </c>
    </row>
    <row r="25" spans="1:5" ht="21.95" customHeight="1" x14ac:dyDescent="0.2">
      <c r="A25" s="8" t="s">
        <v>359</v>
      </c>
      <c r="B25" s="7">
        <v>18.350000000000001</v>
      </c>
      <c r="C25" s="7"/>
      <c r="D25" s="1">
        <f t="shared" si="0"/>
        <v>-5948.989999999998</v>
      </c>
      <c r="E25" s="7" t="s">
        <v>17</v>
      </c>
    </row>
    <row r="26" spans="1:5" ht="21.95" customHeight="1" x14ac:dyDescent="0.2">
      <c r="A26" s="8" t="s">
        <v>357</v>
      </c>
      <c r="B26" s="7">
        <v>183.86</v>
      </c>
      <c r="C26" s="7"/>
      <c r="D26" s="1">
        <f t="shared" si="0"/>
        <v>-5765.1299999999983</v>
      </c>
      <c r="E26" s="7" t="s">
        <v>211</v>
      </c>
    </row>
    <row r="27" spans="1:5" ht="21.95" customHeight="1" x14ac:dyDescent="0.2">
      <c r="A27" s="8" t="s">
        <v>353</v>
      </c>
      <c r="B27" s="4">
        <v>24.21</v>
      </c>
      <c r="C27" s="7"/>
      <c r="D27" s="1">
        <f t="shared" si="0"/>
        <v>-5740.9199999999983</v>
      </c>
      <c r="E27" s="7" t="s">
        <v>358</v>
      </c>
    </row>
    <row r="28" spans="1:5" ht="21.95" customHeight="1" x14ac:dyDescent="0.2">
      <c r="A28" s="8" t="s">
        <v>353</v>
      </c>
      <c r="B28" s="4">
        <v>10.65</v>
      </c>
      <c r="C28" s="7"/>
      <c r="D28" s="1">
        <f t="shared" si="0"/>
        <v>-5730.2699999999986</v>
      </c>
      <c r="E28" s="7" t="s">
        <v>292</v>
      </c>
    </row>
    <row r="29" spans="1:5" ht="21.95" customHeight="1" x14ac:dyDescent="0.2">
      <c r="A29" s="8" t="s">
        <v>353</v>
      </c>
      <c r="B29" s="4">
        <v>136.66999999999999</v>
      </c>
      <c r="C29" s="7"/>
      <c r="D29" s="1">
        <f t="shared" si="0"/>
        <v>-5593.5999999999985</v>
      </c>
      <c r="E29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view="pageBreakPreview" zoomScaleNormal="100" zoomScaleSheetLayoutView="100" workbookViewId="0">
      <selection activeCell="C5" sqref="C5:C6"/>
    </sheetView>
  </sheetViews>
  <sheetFormatPr defaultColWidth="9" defaultRowHeight="14.25" x14ac:dyDescent="0.2"/>
  <cols>
    <col min="2" max="2" width="13.875" customWidth="1"/>
    <col min="3" max="3" width="16.75" customWidth="1"/>
    <col min="4" max="4" width="19.5" customWidth="1"/>
    <col min="5" max="5" width="45.5" customWidth="1"/>
  </cols>
  <sheetData>
    <row r="1" spans="1:5" ht="33.75" customHeight="1" x14ac:dyDescent="0.2">
      <c r="A1" s="233" t="s">
        <v>0</v>
      </c>
      <c r="B1" s="233"/>
      <c r="C1" s="233"/>
      <c r="D1" s="233"/>
      <c r="E1" s="233"/>
    </row>
    <row r="2" spans="1:5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</row>
    <row r="3" spans="1:5" ht="21.95" customHeight="1" x14ac:dyDescent="0.2">
      <c r="A3" s="4">
        <v>3.13</v>
      </c>
      <c r="B3" s="5"/>
      <c r="C3" s="5"/>
      <c r="D3" s="1">
        <v>8479.14</v>
      </c>
      <c r="E3" s="7"/>
    </row>
    <row r="4" spans="1:5" ht="21.95" customHeight="1" x14ac:dyDescent="0.2">
      <c r="A4" s="4">
        <v>3.14</v>
      </c>
      <c r="B4" s="4">
        <v>4720</v>
      </c>
      <c r="C4" s="4"/>
      <c r="D4" s="1">
        <f t="shared" ref="D4:D32" si="0">D3-C4+B4</f>
        <v>13199.14</v>
      </c>
      <c r="E4" s="7" t="s">
        <v>413</v>
      </c>
    </row>
    <row r="5" spans="1:5" ht="21.95" customHeight="1" x14ac:dyDescent="0.2">
      <c r="A5" s="4">
        <v>3.14</v>
      </c>
      <c r="B5" s="4"/>
      <c r="C5" s="4">
        <v>739.3</v>
      </c>
      <c r="D5" s="1">
        <f t="shared" si="0"/>
        <v>12459.84</v>
      </c>
      <c r="E5" s="7" t="s">
        <v>371</v>
      </c>
    </row>
    <row r="6" spans="1:5" ht="21.95" customHeight="1" x14ac:dyDescent="0.2">
      <c r="A6" s="4">
        <v>3.14</v>
      </c>
      <c r="B6" s="4"/>
      <c r="C6" s="4">
        <v>683.73</v>
      </c>
      <c r="D6" s="1">
        <f t="shared" si="0"/>
        <v>11776.11</v>
      </c>
      <c r="E6" s="7" t="s">
        <v>414</v>
      </c>
    </row>
    <row r="7" spans="1:5" ht="21.95" customHeight="1" x14ac:dyDescent="0.2">
      <c r="A7" s="4">
        <v>3.14</v>
      </c>
      <c r="B7" s="4">
        <v>109.25</v>
      </c>
      <c r="C7" s="4"/>
      <c r="D7" s="1">
        <f t="shared" si="0"/>
        <v>11885.36</v>
      </c>
      <c r="E7" s="7" t="s">
        <v>46</v>
      </c>
    </row>
    <row r="8" spans="1:5" ht="21.95" customHeight="1" x14ac:dyDescent="0.2">
      <c r="A8" s="4">
        <v>3.17</v>
      </c>
      <c r="B8" s="7">
        <v>85.3</v>
      </c>
      <c r="C8" s="7"/>
      <c r="D8" s="1">
        <f t="shared" si="0"/>
        <v>11970.66</v>
      </c>
      <c r="E8" s="7" t="s">
        <v>17</v>
      </c>
    </row>
    <row r="9" spans="1:5" ht="21.95" customHeight="1" x14ac:dyDescent="0.2">
      <c r="A9" s="8" t="s">
        <v>410</v>
      </c>
      <c r="B9" s="4"/>
      <c r="C9" s="4">
        <v>193.8</v>
      </c>
      <c r="D9" s="1">
        <f t="shared" si="0"/>
        <v>11776.86</v>
      </c>
      <c r="E9" s="7" t="s">
        <v>238</v>
      </c>
    </row>
    <row r="10" spans="1:5" ht="21.95" customHeight="1" x14ac:dyDescent="0.2">
      <c r="A10" s="8" t="s">
        <v>409</v>
      </c>
      <c r="B10" s="4"/>
      <c r="C10" s="4">
        <v>200</v>
      </c>
      <c r="D10" s="1">
        <f t="shared" si="0"/>
        <v>11576.86</v>
      </c>
      <c r="E10" s="7" t="s">
        <v>245</v>
      </c>
    </row>
    <row r="11" spans="1:5" ht="21.95" customHeight="1" x14ac:dyDescent="0.2">
      <c r="A11" s="8" t="s">
        <v>403</v>
      </c>
      <c r="B11" s="7">
        <v>18.350000000000001</v>
      </c>
      <c r="C11" s="7"/>
      <c r="D11" s="1">
        <f t="shared" si="0"/>
        <v>11595.210000000001</v>
      </c>
      <c r="E11" s="7" t="s">
        <v>17</v>
      </c>
    </row>
    <row r="12" spans="1:5" ht="21.95" customHeight="1" x14ac:dyDescent="0.2">
      <c r="A12" s="4">
        <v>3.25</v>
      </c>
      <c r="B12" s="4">
        <v>10.65</v>
      </c>
      <c r="C12" s="4"/>
      <c r="D12" s="1">
        <f t="shared" si="0"/>
        <v>11605.86</v>
      </c>
      <c r="E12" s="7" t="s">
        <v>405</v>
      </c>
    </row>
    <row r="13" spans="1:5" ht="21.95" customHeight="1" x14ac:dyDescent="0.2">
      <c r="A13" s="4">
        <v>3.25</v>
      </c>
      <c r="B13" s="4">
        <v>136.66999999999999</v>
      </c>
      <c r="C13" s="4"/>
      <c r="D13" s="1">
        <f t="shared" si="0"/>
        <v>11742.53</v>
      </c>
      <c r="E13" s="7" t="s">
        <v>29</v>
      </c>
    </row>
    <row r="14" spans="1:5" ht="21.95" customHeight="1" x14ac:dyDescent="0.2">
      <c r="A14" s="4">
        <v>3.25</v>
      </c>
      <c r="B14" s="4">
        <v>24.21</v>
      </c>
      <c r="C14" s="4"/>
      <c r="D14" s="1">
        <f t="shared" si="0"/>
        <v>11766.74</v>
      </c>
      <c r="E14" s="7" t="s">
        <v>358</v>
      </c>
    </row>
    <row r="15" spans="1:5" ht="21.95" customHeight="1" x14ac:dyDescent="0.2">
      <c r="A15" s="4">
        <v>3.27</v>
      </c>
      <c r="B15" s="4">
        <v>1168.2</v>
      </c>
      <c r="C15" s="4"/>
      <c r="D15" s="1">
        <f t="shared" si="0"/>
        <v>12934.94</v>
      </c>
      <c r="E15" s="7" t="s">
        <v>30</v>
      </c>
    </row>
    <row r="16" spans="1:5" ht="21.95" customHeight="1" x14ac:dyDescent="0.2">
      <c r="A16" s="4">
        <v>4.2</v>
      </c>
      <c r="B16" s="4"/>
      <c r="C16" s="4">
        <v>702.21</v>
      </c>
      <c r="D16" s="1">
        <f t="shared" si="0"/>
        <v>12232.73</v>
      </c>
      <c r="E16" s="7" t="s">
        <v>394</v>
      </c>
    </row>
    <row r="17" spans="1:5" ht="21.95" customHeight="1" x14ac:dyDescent="0.2">
      <c r="A17" s="4">
        <v>4.3</v>
      </c>
      <c r="B17" s="7">
        <v>1114.1199999999999</v>
      </c>
      <c r="C17" s="7"/>
      <c r="D17" s="1">
        <f t="shared" si="0"/>
        <v>13346.849999999999</v>
      </c>
      <c r="E17" s="7" t="s">
        <v>393</v>
      </c>
    </row>
    <row r="18" spans="1:5" ht="21.95" customHeight="1" x14ac:dyDescent="0.2">
      <c r="A18" s="4">
        <v>4.5999999999999996</v>
      </c>
      <c r="B18" s="7"/>
      <c r="C18" s="7">
        <v>50</v>
      </c>
      <c r="D18" s="1">
        <f t="shared" si="0"/>
        <v>13296.849999999999</v>
      </c>
      <c r="E18" s="7" t="s">
        <v>389</v>
      </c>
    </row>
    <row r="19" spans="1:5" ht="21.95" customHeight="1" x14ac:dyDescent="0.2">
      <c r="A19" s="4">
        <v>4.5999999999999996</v>
      </c>
      <c r="B19" s="7">
        <v>1138.1600000000001</v>
      </c>
      <c r="C19" s="7"/>
      <c r="D19" s="1">
        <f t="shared" si="0"/>
        <v>14435.009999999998</v>
      </c>
      <c r="E19" s="7" t="s">
        <v>384</v>
      </c>
    </row>
    <row r="20" spans="1:5" ht="21.95" customHeight="1" x14ac:dyDescent="0.2">
      <c r="A20" s="4">
        <v>4.5999999999999996</v>
      </c>
      <c r="B20" s="7"/>
      <c r="C20" s="7">
        <v>1114.1199999999999</v>
      </c>
      <c r="D20" s="1">
        <f t="shared" si="0"/>
        <v>13320.89</v>
      </c>
      <c r="E20" s="7" t="s">
        <v>381</v>
      </c>
    </row>
    <row r="21" spans="1:5" ht="21.95" customHeight="1" x14ac:dyDescent="0.2">
      <c r="A21" s="4">
        <v>4.13</v>
      </c>
      <c r="B21" s="7">
        <v>1248.19</v>
      </c>
      <c r="C21" s="7"/>
      <c r="D21" s="1">
        <f t="shared" si="0"/>
        <v>14569.08</v>
      </c>
      <c r="E21" s="7" t="s">
        <v>374</v>
      </c>
    </row>
    <row r="22" spans="1:5" ht="21.95" customHeight="1" x14ac:dyDescent="0.2">
      <c r="A22" s="4">
        <v>4.13</v>
      </c>
      <c r="B22" s="7"/>
      <c r="C22" s="7">
        <v>1233.54</v>
      </c>
      <c r="D22" s="1">
        <f t="shared" si="0"/>
        <v>13335.54</v>
      </c>
      <c r="E22" s="7" t="s">
        <v>375</v>
      </c>
    </row>
    <row r="23" spans="1:5" ht="21.95" customHeight="1" x14ac:dyDescent="0.2">
      <c r="A23" s="4">
        <v>4.17</v>
      </c>
      <c r="B23" s="7">
        <v>85.3</v>
      </c>
      <c r="C23" s="7"/>
      <c r="D23" s="1">
        <f t="shared" si="0"/>
        <v>13420.84</v>
      </c>
      <c r="E23" s="7" t="s">
        <v>17</v>
      </c>
    </row>
    <row r="24" spans="1:5" ht="21.95" customHeight="1" x14ac:dyDescent="0.2">
      <c r="A24" s="8" t="s">
        <v>360</v>
      </c>
      <c r="B24" s="7">
        <v>458.7</v>
      </c>
      <c r="C24" s="7"/>
      <c r="D24" s="1">
        <f t="shared" si="0"/>
        <v>13879.54</v>
      </c>
      <c r="E24" s="7" t="s">
        <v>159</v>
      </c>
    </row>
    <row r="25" spans="1:5" ht="21.95" customHeight="1" x14ac:dyDescent="0.2">
      <c r="A25" s="8" t="s">
        <v>360</v>
      </c>
      <c r="B25" s="7">
        <v>612.80999999999995</v>
      </c>
      <c r="C25" s="7"/>
      <c r="D25" s="1">
        <f t="shared" si="0"/>
        <v>14492.35</v>
      </c>
      <c r="E25" s="7" t="s">
        <v>368</v>
      </c>
    </row>
    <row r="26" spans="1:5" ht="21.95" customHeight="1" x14ac:dyDescent="0.2">
      <c r="A26" s="8" t="s">
        <v>361</v>
      </c>
      <c r="B26" s="7"/>
      <c r="C26" s="7">
        <v>200</v>
      </c>
      <c r="D26" s="1">
        <f t="shared" si="0"/>
        <v>14292.35</v>
      </c>
      <c r="E26" s="7" t="s">
        <v>245</v>
      </c>
    </row>
    <row r="27" spans="1:5" ht="21.95" customHeight="1" x14ac:dyDescent="0.2">
      <c r="A27" s="8" t="s">
        <v>359</v>
      </c>
      <c r="B27" s="7"/>
      <c r="C27" s="7">
        <v>20250.09</v>
      </c>
      <c r="D27" s="1">
        <f t="shared" si="0"/>
        <v>-5957.74</v>
      </c>
      <c r="E27" s="7" t="s">
        <v>362</v>
      </c>
    </row>
    <row r="28" spans="1:5" ht="21.95" customHeight="1" x14ac:dyDescent="0.2">
      <c r="A28" s="8" t="s">
        <v>359</v>
      </c>
      <c r="B28" s="7">
        <v>18.350000000000001</v>
      </c>
      <c r="C28" s="7"/>
      <c r="D28" s="1">
        <f t="shared" si="0"/>
        <v>-5939.3899999999994</v>
      </c>
      <c r="E28" s="7" t="s">
        <v>17</v>
      </c>
    </row>
    <row r="29" spans="1:5" ht="21.95" customHeight="1" x14ac:dyDescent="0.2">
      <c r="A29" s="8" t="s">
        <v>357</v>
      </c>
      <c r="B29" s="7">
        <v>183.86</v>
      </c>
      <c r="C29" s="7"/>
      <c r="D29" s="1">
        <f t="shared" si="0"/>
        <v>-5755.53</v>
      </c>
      <c r="E29" s="7" t="s">
        <v>211</v>
      </c>
    </row>
    <row r="30" spans="1:5" ht="21.95" customHeight="1" x14ac:dyDescent="0.2">
      <c r="A30" s="8" t="s">
        <v>353</v>
      </c>
      <c r="B30" s="4">
        <v>24.21</v>
      </c>
      <c r="C30" s="7"/>
      <c r="D30" s="1">
        <f t="shared" si="0"/>
        <v>-5731.32</v>
      </c>
      <c r="E30" s="7" t="s">
        <v>358</v>
      </c>
    </row>
    <row r="31" spans="1:5" ht="21.95" customHeight="1" x14ac:dyDescent="0.2">
      <c r="A31" s="8" t="s">
        <v>353</v>
      </c>
      <c r="B31" s="4">
        <v>10.65</v>
      </c>
      <c r="C31" s="7"/>
      <c r="D31" s="1">
        <f t="shared" si="0"/>
        <v>-5720.67</v>
      </c>
      <c r="E31" s="7" t="s">
        <v>292</v>
      </c>
    </row>
    <row r="32" spans="1:5" ht="21.95" customHeight="1" x14ac:dyDescent="0.2">
      <c r="A32" s="8" t="s">
        <v>353</v>
      </c>
      <c r="B32" s="4">
        <v>136.66999999999999</v>
      </c>
      <c r="C32" s="7"/>
      <c r="D32" s="1">
        <f t="shared" si="0"/>
        <v>-5584</v>
      </c>
      <c r="E32" s="7" t="s">
        <v>29</v>
      </c>
    </row>
  </sheetData>
  <mergeCells count="1">
    <mergeCell ref="A1:E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D5" sqref="D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3.12</v>
      </c>
      <c r="B3" s="5"/>
      <c r="C3" s="5"/>
      <c r="D3" s="1">
        <v>8415.57</v>
      </c>
      <c r="E3" s="7"/>
      <c r="F3" s="6"/>
    </row>
    <row r="4" spans="1:6" ht="21.95" customHeight="1" x14ac:dyDescent="0.2">
      <c r="A4" s="4">
        <v>3.13</v>
      </c>
      <c r="B4" s="4">
        <v>63.62</v>
      </c>
      <c r="C4" s="4"/>
      <c r="D4" s="1">
        <f t="shared" ref="D4:D33" si="0">D3-C4+B4</f>
        <v>8479.19</v>
      </c>
      <c r="E4" s="7" t="s">
        <v>416</v>
      </c>
      <c r="F4" s="6"/>
    </row>
    <row r="5" spans="1:6" ht="21.95" customHeight="1" x14ac:dyDescent="0.2">
      <c r="A5" s="4">
        <v>3.13</v>
      </c>
      <c r="B5" s="4"/>
      <c r="C5" s="4">
        <v>0.05</v>
      </c>
      <c r="D5" s="1">
        <f t="shared" si="0"/>
        <v>8479.1400000000012</v>
      </c>
      <c r="E5" s="7" t="s">
        <v>417</v>
      </c>
      <c r="F5" s="7"/>
    </row>
    <row r="6" spans="1:6" ht="21.95" customHeight="1" x14ac:dyDescent="0.2">
      <c r="A6" s="4">
        <v>3.14</v>
      </c>
      <c r="B6" s="4"/>
      <c r="C6" s="4">
        <v>737</v>
      </c>
      <c r="D6" s="1">
        <f t="shared" si="0"/>
        <v>7742.1400000000012</v>
      </c>
      <c r="E6" s="7" t="s">
        <v>311</v>
      </c>
      <c r="F6" s="7"/>
    </row>
    <row r="7" spans="1:6" ht="21.95" customHeight="1" x14ac:dyDescent="0.2">
      <c r="A7" s="4">
        <v>3.14</v>
      </c>
      <c r="B7" s="4"/>
      <c r="C7" s="4">
        <v>683.73</v>
      </c>
      <c r="D7" s="1">
        <f t="shared" si="0"/>
        <v>7058.4100000000017</v>
      </c>
      <c r="E7" s="7" t="s">
        <v>414</v>
      </c>
      <c r="F7" s="7"/>
    </row>
    <row r="8" spans="1:6" ht="21.95" customHeight="1" x14ac:dyDescent="0.2">
      <c r="A8" s="4">
        <v>3.16</v>
      </c>
      <c r="B8" s="4">
        <v>109.25</v>
      </c>
      <c r="C8" s="4"/>
      <c r="D8" s="1">
        <f t="shared" si="0"/>
        <v>7167.6600000000017</v>
      </c>
      <c r="E8" s="7" t="s">
        <v>46</v>
      </c>
      <c r="F8" s="7"/>
    </row>
    <row r="9" spans="1:6" ht="21.95" customHeight="1" x14ac:dyDescent="0.2">
      <c r="A9" s="4">
        <v>3.17</v>
      </c>
      <c r="B9" s="7">
        <v>85.3</v>
      </c>
      <c r="C9" s="7"/>
      <c r="D9" s="1">
        <f t="shared" si="0"/>
        <v>7252.9600000000019</v>
      </c>
      <c r="E9" s="7" t="s">
        <v>17</v>
      </c>
      <c r="F9" s="7"/>
    </row>
    <row r="10" spans="1:6" ht="21.95" customHeight="1" x14ac:dyDescent="0.2">
      <c r="A10" s="8" t="s">
        <v>410</v>
      </c>
      <c r="B10" s="4"/>
      <c r="C10" s="4">
        <v>193.8</v>
      </c>
      <c r="D10" s="1">
        <f t="shared" si="0"/>
        <v>7059.1600000000017</v>
      </c>
      <c r="E10" s="7" t="s">
        <v>238</v>
      </c>
      <c r="F10" s="7"/>
    </row>
    <row r="11" spans="1:6" ht="21.95" customHeight="1" x14ac:dyDescent="0.2">
      <c r="A11" s="8" t="s">
        <v>409</v>
      </c>
      <c r="B11" s="4"/>
      <c r="C11" s="4">
        <v>200</v>
      </c>
      <c r="D11" s="1">
        <f t="shared" si="0"/>
        <v>6859.1600000000017</v>
      </c>
      <c r="E11" s="7" t="s">
        <v>245</v>
      </c>
      <c r="F11" s="7"/>
    </row>
    <row r="12" spans="1:6" ht="21.95" customHeight="1" x14ac:dyDescent="0.2">
      <c r="A12" s="8" t="s">
        <v>403</v>
      </c>
      <c r="B12" s="7">
        <v>18.350000000000001</v>
      </c>
      <c r="C12" s="7"/>
      <c r="D12" s="1">
        <f t="shared" si="0"/>
        <v>6877.510000000002</v>
      </c>
      <c r="E12" s="7" t="s">
        <v>17</v>
      </c>
      <c r="F12" s="7"/>
    </row>
    <row r="13" spans="1:6" ht="21.95" customHeight="1" x14ac:dyDescent="0.2">
      <c r="A13" s="4">
        <v>3.25</v>
      </c>
      <c r="B13" s="4">
        <v>10.65</v>
      </c>
      <c r="C13" s="4"/>
      <c r="D13" s="1">
        <f t="shared" si="0"/>
        <v>6888.1600000000017</v>
      </c>
      <c r="E13" s="7" t="s">
        <v>405</v>
      </c>
      <c r="F13" s="7"/>
    </row>
    <row r="14" spans="1:6" ht="21.95" customHeight="1" x14ac:dyDescent="0.2">
      <c r="A14" s="4">
        <v>3.25</v>
      </c>
      <c r="B14" s="4">
        <v>136.66999999999999</v>
      </c>
      <c r="C14" s="4"/>
      <c r="D14" s="1">
        <f t="shared" si="0"/>
        <v>7024.8300000000017</v>
      </c>
      <c r="E14" s="7" t="s">
        <v>29</v>
      </c>
      <c r="F14" s="7"/>
    </row>
    <row r="15" spans="1:6" ht="21.95" customHeight="1" x14ac:dyDescent="0.2">
      <c r="A15" s="4">
        <v>3.25</v>
      </c>
      <c r="B15" s="4">
        <v>24.21</v>
      </c>
      <c r="C15" s="4"/>
      <c r="D15" s="1">
        <f t="shared" si="0"/>
        <v>7049.0400000000018</v>
      </c>
      <c r="E15" s="7" t="s">
        <v>358</v>
      </c>
      <c r="F15" s="7"/>
    </row>
    <row r="16" spans="1:6" ht="21.95" customHeight="1" x14ac:dyDescent="0.2">
      <c r="A16" s="4">
        <v>3.27</v>
      </c>
      <c r="B16" s="4">
        <v>1168.2</v>
      </c>
      <c r="C16" s="4"/>
      <c r="D16" s="1">
        <f t="shared" si="0"/>
        <v>8217.2400000000016</v>
      </c>
      <c r="E16" s="7" t="s">
        <v>30</v>
      </c>
      <c r="F16" s="7"/>
    </row>
    <row r="17" spans="1:6" ht="21.95" customHeight="1" x14ac:dyDescent="0.2">
      <c r="A17" s="4">
        <v>4.2</v>
      </c>
      <c r="B17" s="4"/>
      <c r="C17" s="4">
        <v>702.21</v>
      </c>
      <c r="D17" s="1">
        <f t="shared" si="0"/>
        <v>7515.0300000000016</v>
      </c>
      <c r="E17" s="7" t="s">
        <v>414</v>
      </c>
      <c r="F17" s="7" t="s">
        <v>418</v>
      </c>
    </row>
    <row r="18" spans="1:6" ht="21.95" customHeight="1" x14ac:dyDescent="0.2">
      <c r="A18" s="4">
        <v>4.3</v>
      </c>
      <c r="B18" s="7">
        <v>1114.1199999999999</v>
      </c>
      <c r="C18" s="7"/>
      <c r="D18" s="1">
        <f t="shared" si="0"/>
        <v>8629.1500000000015</v>
      </c>
      <c r="E18" s="7" t="s">
        <v>393</v>
      </c>
      <c r="F18" s="7"/>
    </row>
    <row r="19" spans="1:6" ht="21.95" customHeight="1" x14ac:dyDescent="0.2">
      <c r="A19" s="4">
        <v>4.5999999999999996</v>
      </c>
      <c r="B19" s="7"/>
      <c r="C19" s="7">
        <v>50</v>
      </c>
      <c r="D19" s="1">
        <f t="shared" si="0"/>
        <v>8579.1500000000015</v>
      </c>
      <c r="E19" s="7" t="s">
        <v>389</v>
      </c>
      <c r="F19" s="7"/>
    </row>
    <row r="20" spans="1:6" ht="21.95" customHeight="1" x14ac:dyDescent="0.2">
      <c r="A20" s="4">
        <v>4.5999999999999996</v>
      </c>
      <c r="B20" s="7">
        <v>1138.1600000000001</v>
      </c>
      <c r="C20" s="7"/>
      <c r="D20" s="1">
        <f t="shared" si="0"/>
        <v>9717.3100000000013</v>
      </c>
      <c r="E20" s="7" t="s">
        <v>384</v>
      </c>
      <c r="F20" s="7"/>
    </row>
    <row r="21" spans="1:6" ht="21.95" customHeight="1" x14ac:dyDescent="0.2">
      <c r="A21" s="4">
        <v>4.5999999999999996</v>
      </c>
      <c r="B21" s="7"/>
      <c r="C21" s="7">
        <v>1114.1199999999999</v>
      </c>
      <c r="D21" s="1">
        <f t="shared" si="0"/>
        <v>8603.1900000000023</v>
      </c>
      <c r="E21" s="7" t="s">
        <v>381</v>
      </c>
      <c r="F21" s="7"/>
    </row>
    <row r="22" spans="1:6" ht="21.95" customHeight="1" x14ac:dyDescent="0.2">
      <c r="A22" s="4">
        <v>4.13</v>
      </c>
      <c r="B22" s="7">
        <v>1248.19</v>
      </c>
      <c r="C22" s="7"/>
      <c r="D22" s="1">
        <f t="shared" si="0"/>
        <v>9851.3800000000028</v>
      </c>
      <c r="E22" s="7" t="s">
        <v>374</v>
      </c>
      <c r="F22" s="7"/>
    </row>
    <row r="23" spans="1:6" ht="21.95" customHeight="1" x14ac:dyDescent="0.2">
      <c r="A23" s="4">
        <v>4.13</v>
      </c>
      <c r="B23" s="7"/>
      <c r="C23" s="7">
        <v>1233.54</v>
      </c>
      <c r="D23" s="1">
        <f t="shared" si="0"/>
        <v>8617.8400000000038</v>
      </c>
      <c r="E23" s="7" t="s">
        <v>375</v>
      </c>
      <c r="F23" s="7"/>
    </row>
    <row r="24" spans="1:6" ht="21.95" customHeight="1" x14ac:dyDescent="0.2">
      <c r="A24" s="4">
        <v>4.17</v>
      </c>
      <c r="B24" s="7">
        <v>85.3</v>
      </c>
      <c r="C24" s="7"/>
      <c r="D24" s="1">
        <f t="shared" si="0"/>
        <v>8703.1400000000031</v>
      </c>
      <c r="E24" s="7" t="s">
        <v>17</v>
      </c>
      <c r="F24" s="7"/>
    </row>
    <row r="25" spans="1:6" ht="21.95" customHeight="1" x14ac:dyDescent="0.2">
      <c r="A25" s="8" t="s">
        <v>360</v>
      </c>
      <c r="B25" s="7">
        <v>458.7</v>
      </c>
      <c r="C25" s="7"/>
      <c r="D25" s="1">
        <f t="shared" si="0"/>
        <v>9161.8400000000038</v>
      </c>
      <c r="E25" s="7" t="s">
        <v>159</v>
      </c>
      <c r="F25" s="7"/>
    </row>
    <row r="26" spans="1:6" ht="21.95" customHeight="1" x14ac:dyDescent="0.2">
      <c r="A26" s="8" t="s">
        <v>360</v>
      </c>
      <c r="B26" s="7">
        <v>612.80999999999995</v>
      </c>
      <c r="C26" s="7"/>
      <c r="D26" s="1">
        <f t="shared" si="0"/>
        <v>9774.6500000000033</v>
      </c>
      <c r="E26" s="7" t="s">
        <v>368</v>
      </c>
      <c r="F26" s="7"/>
    </row>
    <row r="27" spans="1:6" ht="21.95" customHeight="1" x14ac:dyDescent="0.2">
      <c r="A27" s="8" t="s">
        <v>361</v>
      </c>
      <c r="B27" s="7"/>
      <c r="C27" s="7">
        <v>200</v>
      </c>
      <c r="D27" s="1">
        <f t="shared" si="0"/>
        <v>9574.6500000000033</v>
      </c>
      <c r="E27" s="7" t="s">
        <v>245</v>
      </c>
      <c r="F27" s="7"/>
    </row>
    <row r="28" spans="1:6" ht="21.95" customHeight="1" x14ac:dyDescent="0.2">
      <c r="A28" s="8" t="s">
        <v>359</v>
      </c>
      <c r="B28" s="7"/>
      <c r="C28" s="7">
        <v>20250.09</v>
      </c>
      <c r="D28" s="1">
        <f t="shared" si="0"/>
        <v>-10675.439999999997</v>
      </c>
      <c r="E28" s="7" t="s">
        <v>362</v>
      </c>
      <c r="F28" s="7"/>
    </row>
    <row r="29" spans="1:6" ht="21.95" customHeight="1" x14ac:dyDescent="0.2">
      <c r="A29" s="8" t="s">
        <v>359</v>
      </c>
      <c r="B29" s="7">
        <v>18.350000000000001</v>
      </c>
      <c r="C29" s="7"/>
      <c r="D29" s="1">
        <f t="shared" si="0"/>
        <v>-10657.089999999997</v>
      </c>
      <c r="E29" s="7" t="s">
        <v>17</v>
      </c>
      <c r="F29" s="7"/>
    </row>
    <row r="30" spans="1:6" ht="21.95" customHeight="1" x14ac:dyDescent="0.2">
      <c r="A30" s="8" t="s">
        <v>357</v>
      </c>
      <c r="B30" s="7">
        <v>183.86</v>
      </c>
      <c r="C30" s="7"/>
      <c r="D30" s="1">
        <f t="shared" si="0"/>
        <v>-10473.229999999996</v>
      </c>
      <c r="E30" s="7" t="s">
        <v>211</v>
      </c>
      <c r="F30" s="7"/>
    </row>
    <row r="31" spans="1:6" ht="21.95" customHeight="1" x14ac:dyDescent="0.2">
      <c r="A31" s="8" t="s">
        <v>353</v>
      </c>
      <c r="B31" s="4">
        <v>24.21</v>
      </c>
      <c r="C31" s="7"/>
      <c r="D31" s="1">
        <f t="shared" si="0"/>
        <v>-10449.019999999997</v>
      </c>
      <c r="E31" s="7" t="s">
        <v>358</v>
      </c>
      <c r="F31" s="7"/>
    </row>
    <row r="32" spans="1:6" ht="21.95" customHeight="1" x14ac:dyDescent="0.2">
      <c r="A32" s="8" t="s">
        <v>353</v>
      </c>
      <c r="B32" s="4">
        <v>10.65</v>
      </c>
      <c r="C32" s="7"/>
      <c r="D32" s="1">
        <f t="shared" si="0"/>
        <v>-10438.369999999997</v>
      </c>
      <c r="E32" s="7" t="s">
        <v>292</v>
      </c>
      <c r="F32" s="7"/>
    </row>
    <row r="33" spans="1:6" ht="21.95" customHeight="1" x14ac:dyDescent="0.2">
      <c r="A33" s="8" t="s">
        <v>353</v>
      </c>
      <c r="B33" s="4">
        <v>136.66999999999999</v>
      </c>
      <c r="C33" s="7"/>
      <c r="D33" s="1">
        <f t="shared" si="0"/>
        <v>-10301.699999999997</v>
      </c>
      <c r="E33" s="7" t="s">
        <v>29</v>
      </c>
      <c r="F33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3.9</v>
      </c>
      <c r="B3" s="5"/>
      <c r="C3" s="5"/>
      <c r="D3" s="1">
        <v>8413</v>
      </c>
      <c r="E3" s="7"/>
      <c r="F3" s="6"/>
    </row>
    <row r="4" spans="1:6" ht="21.95" customHeight="1" x14ac:dyDescent="0.2">
      <c r="A4" s="4">
        <v>3.12</v>
      </c>
      <c r="B4" s="4">
        <v>10.1</v>
      </c>
      <c r="C4" s="4"/>
      <c r="D4" s="1">
        <f t="shared" ref="D4:D34" si="0">D3-C4+B4</f>
        <v>8423.1</v>
      </c>
      <c r="E4" s="7" t="s">
        <v>419</v>
      </c>
      <c r="F4" s="6"/>
    </row>
    <row r="5" spans="1:6" ht="21.95" customHeight="1" x14ac:dyDescent="0.2">
      <c r="A5" s="4">
        <v>3.12</v>
      </c>
      <c r="B5" s="4"/>
      <c r="C5" s="4">
        <v>7.53</v>
      </c>
      <c r="D5" s="1">
        <f t="shared" si="0"/>
        <v>8415.57</v>
      </c>
      <c r="E5" s="7" t="s">
        <v>420</v>
      </c>
      <c r="F5" s="7"/>
    </row>
    <row r="6" spans="1:6" ht="21.95" customHeight="1" x14ac:dyDescent="0.2">
      <c r="A6" s="4">
        <v>3.13</v>
      </c>
      <c r="B6" s="4"/>
      <c r="C6" s="4">
        <v>737</v>
      </c>
      <c r="D6" s="1">
        <f t="shared" si="0"/>
        <v>7678.57</v>
      </c>
      <c r="E6" s="7" t="s">
        <v>311</v>
      </c>
      <c r="F6" s="7"/>
    </row>
    <row r="7" spans="1:6" ht="21.95" customHeight="1" x14ac:dyDescent="0.2">
      <c r="A7" s="4">
        <v>3.13</v>
      </c>
      <c r="B7" s="4">
        <v>63.62</v>
      </c>
      <c r="C7" s="4"/>
      <c r="D7" s="1">
        <f t="shared" si="0"/>
        <v>7742.19</v>
      </c>
      <c r="E7" s="7" t="s">
        <v>416</v>
      </c>
      <c r="F7" s="7"/>
    </row>
    <row r="8" spans="1:6" ht="21.95" customHeight="1" x14ac:dyDescent="0.2">
      <c r="A8" s="4">
        <v>3.14</v>
      </c>
      <c r="B8" s="4"/>
      <c r="C8" s="4">
        <v>683.73</v>
      </c>
      <c r="D8" s="1">
        <f t="shared" si="0"/>
        <v>7058.4599999999991</v>
      </c>
      <c r="E8" s="7" t="s">
        <v>414</v>
      </c>
      <c r="F8" s="7"/>
    </row>
    <row r="9" spans="1:6" ht="21.95" customHeight="1" x14ac:dyDescent="0.2">
      <c r="A9" s="4">
        <v>3.16</v>
      </c>
      <c r="B9" s="4">
        <v>109.25</v>
      </c>
      <c r="C9" s="4"/>
      <c r="D9" s="1">
        <f t="shared" si="0"/>
        <v>7167.7099999999991</v>
      </c>
      <c r="E9" s="7" t="s">
        <v>46</v>
      </c>
      <c r="F9" s="7"/>
    </row>
    <row r="10" spans="1:6" ht="21.95" customHeight="1" x14ac:dyDescent="0.2">
      <c r="A10" s="4">
        <v>3.17</v>
      </c>
      <c r="B10" s="7">
        <v>85.3</v>
      </c>
      <c r="C10" s="7"/>
      <c r="D10" s="1">
        <f t="shared" si="0"/>
        <v>7253.0099999999993</v>
      </c>
      <c r="E10" s="7" t="s">
        <v>17</v>
      </c>
      <c r="F10" s="7"/>
    </row>
    <row r="11" spans="1:6" ht="21.95" customHeight="1" x14ac:dyDescent="0.2">
      <c r="A11" s="8" t="s">
        <v>410</v>
      </c>
      <c r="B11" s="4"/>
      <c r="C11" s="4">
        <v>193.8</v>
      </c>
      <c r="D11" s="1">
        <f t="shared" si="0"/>
        <v>7059.2099999999991</v>
      </c>
      <c r="E11" s="7" t="s">
        <v>238</v>
      </c>
      <c r="F11" s="7"/>
    </row>
    <row r="12" spans="1:6" ht="21.95" customHeight="1" x14ac:dyDescent="0.2">
      <c r="A12" s="8" t="s">
        <v>409</v>
      </c>
      <c r="B12" s="4"/>
      <c r="C12" s="4">
        <v>200</v>
      </c>
      <c r="D12" s="1">
        <f t="shared" si="0"/>
        <v>6859.2099999999991</v>
      </c>
      <c r="E12" s="7" t="s">
        <v>245</v>
      </c>
      <c r="F12" s="7"/>
    </row>
    <row r="13" spans="1:6" ht="21.95" customHeight="1" x14ac:dyDescent="0.2">
      <c r="A13" s="8" t="s">
        <v>403</v>
      </c>
      <c r="B13" s="7">
        <v>18.350000000000001</v>
      </c>
      <c r="C13" s="7"/>
      <c r="D13" s="1">
        <f t="shared" si="0"/>
        <v>6877.5599999999995</v>
      </c>
      <c r="E13" s="7" t="s">
        <v>17</v>
      </c>
      <c r="F13" s="7"/>
    </row>
    <row r="14" spans="1:6" ht="21.95" customHeight="1" x14ac:dyDescent="0.2">
      <c r="A14" s="4">
        <v>3.25</v>
      </c>
      <c r="B14" s="4">
        <v>10.65</v>
      </c>
      <c r="C14" s="4"/>
      <c r="D14" s="1">
        <f t="shared" si="0"/>
        <v>6888.2099999999991</v>
      </c>
      <c r="E14" s="7" t="s">
        <v>405</v>
      </c>
      <c r="F14" s="7"/>
    </row>
    <row r="15" spans="1:6" ht="21.95" customHeight="1" x14ac:dyDescent="0.2">
      <c r="A15" s="4">
        <v>3.25</v>
      </c>
      <c r="B15" s="4">
        <v>136.66999999999999</v>
      </c>
      <c r="C15" s="4"/>
      <c r="D15" s="1">
        <f t="shared" si="0"/>
        <v>7024.8799999999992</v>
      </c>
      <c r="E15" s="7" t="s">
        <v>29</v>
      </c>
      <c r="F15" s="7"/>
    </row>
    <row r="16" spans="1:6" ht="21.95" customHeight="1" x14ac:dyDescent="0.2">
      <c r="A16" s="4">
        <v>3.25</v>
      </c>
      <c r="B16" s="4">
        <v>24.21</v>
      </c>
      <c r="C16" s="4"/>
      <c r="D16" s="1">
        <f t="shared" si="0"/>
        <v>7049.0899999999992</v>
      </c>
      <c r="E16" s="7" t="s">
        <v>358</v>
      </c>
      <c r="F16" s="7"/>
    </row>
    <row r="17" spans="1:6" ht="21.95" customHeight="1" x14ac:dyDescent="0.2">
      <c r="A17" s="4">
        <v>3.27</v>
      </c>
      <c r="B17" s="4">
        <v>1168.2</v>
      </c>
      <c r="C17" s="4"/>
      <c r="D17" s="1">
        <f t="shared" si="0"/>
        <v>8217.2899999999991</v>
      </c>
      <c r="E17" s="7" t="s">
        <v>30</v>
      </c>
      <c r="F17" s="7"/>
    </row>
    <row r="18" spans="1:6" ht="21.95" customHeight="1" x14ac:dyDescent="0.2">
      <c r="A18" s="4">
        <v>4.2</v>
      </c>
      <c r="B18" s="4"/>
      <c r="C18" s="4">
        <v>702.21</v>
      </c>
      <c r="D18" s="1">
        <f t="shared" si="0"/>
        <v>7515.079999999999</v>
      </c>
      <c r="E18" s="7" t="s">
        <v>414</v>
      </c>
      <c r="F18" s="7" t="s">
        <v>418</v>
      </c>
    </row>
    <row r="19" spans="1:6" ht="21.95" customHeight="1" x14ac:dyDescent="0.2">
      <c r="A19" s="4">
        <v>4.3</v>
      </c>
      <c r="B19" s="7">
        <v>1114.1199999999999</v>
      </c>
      <c r="C19" s="7"/>
      <c r="D19" s="1">
        <f t="shared" si="0"/>
        <v>8629.1999999999989</v>
      </c>
      <c r="E19" s="7" t="s">
        <v>393</v>
      </c>
      <c r="F19" s="7"/>
    </row>
    <row r="20" spans="1:6" ht="21.95" customHeight="1" x14ac:dyDescent="0.2">
      <c r="A20" s="4">
        <v>4.5999999999999996</v>
      </c>
      <c r="B20" s="7"/>
      <c r="C20" s="7">
        <v>50</v>
      </c>
      <c r="D20" s="1">
        <f t="shared" si="0"/>
        <v>8579.1999999999989</v>
      </c>
      <c r="E20" s="7" t="s">
        <v>389</v>
      </c>
      <c r="F20" s="7"/>
    </row>
    <row r="21" spans="1:6" ht="21.95" customHeight="1" x14ac:dyDescent="0.2">
      <c r="A21" s="4">
        <v>4.5999999999999996</v>
      </c>
      <c r="B21" s="7">
        <v>1138.1600000000001</v>
      </c>
      <c r="C21" s="7"/>
      <c r="D21" s="1">
        <f t="shared" si="0"/>
        <v>9717.3599999999988</v>
      </c>
      <c r="E21" s="7" t="s">
        <v>384</v>
      </c>
      <c r="F21" s="7"/>
    </row>
    <row r="22" spans="1:6" ht="21.95" customHeight="1" x14ac:dyDescent="0.2">
      <c r="A22" s="4">
        <v>4.5999999999999996</v>
      </c>
      <c r="B22" s="7"/>
      <c r="C22" s="7">
        <v>1114.1199999999999</v>
      </c>
      <c r="D22" s="1">
        <f t="shared" si="0"/>
        <v>8603.239999999998</v>
      </c>
      <c r="E22" s="7" t="s">
        <v>381</v>
      </c>
      <c r="F22" s="7"/>
    </row>
    <row r="23" spans="1:6" ht="21.95" customHeight="1" x14ac:dyDescent="0.2">
      <c r="A23" s="4">
        <v>4.13</v>
      </c>
      <c r="B23" s="7">
        <v>1248.19</v>
      </c>
      <c r="C23" s="7"/>
      <c r="D23" s="1">
        <f t="shared" si="0"/>
        <v>9851.4299999999985</v>
      </c>
      <c r="E23" s="7" t="s">
        <v>374</v>
      </c>
      <c r="F23" s="7"/>
    </row>
    <row r="24" spans="1:6" ht="21.95" customHeight="1" x14ac:dyDescent="0.2">
      <c r="A24" s="4">
        <v>4.13</v>
      </c>
      <c r="B24" s="7"/>
      <c r="C24" s="7">
        <v>1233.54</v>
      </c>
      <c r="D24" s="1">
        <f t="shared" si="0"/>
        <v>8617.89</v>
      </c>
      <c r="E24" s="7" t="s">
        <v>375</v>
      </c>
      <c r="F24" s="7"/>
    </row>
    <row r="25" spans="1:6" ht="21.95" customHeight="1" x14ac:dyDescent="0.2">
      <c r="A25" s="4">
        <v>4.17</v>
      </c>
      <c r="B25" s="7">
        <v>85.3</v>
      </c>
      <c r="C25" s="7"/>
      <c r="D25" s="1">
        <f t="shared" si="0"/>
        <v>8703.1899999999987</v>
      </c>
      <c r="E25" s="7" t="s">
        <v>17</v>
      </c>
      <c r="F25" s="7"/>
    </row>
    <row r="26" spans="1:6" ht="21.95" customHeight="1" x14ac:dyDescent="0.2">
      <c r="A26" s="8" t="s">
        <v>360</v>
      </c>
      <c r="B26" s="7">
        <v>458.7</v>
      </c>
      <c r="C26" s="7"/>
      <c r="D26" s="1">
        <f t="shared" si="0"/>
        <v>9161.89</v>
      </c>
      <c r="E26" s="7" t="s">
        <v>159</v>
      </c>
      <c r="F26" s="7"/>
    </row>
    <row r="27" spans="1:6" ht="21.95" customHeight="1" x14ac:dyDescent="0.2">
      <c r="A27" s="8" t="s">
        <v>360</v>
      </c>
      <c r="B27" s="7">
        <v>612.80999999999995</v>
      </c>
      <c r="C27" s="7"/>
      <c r="D27" s="1">
        <f t="shared" si="0"/>
        <v>9774.6999999999989</v>
      </c>
      <c r="E27" s="7" t="s">
        <v>368</v>
      </c>
      <c r="F27" s="7"/>
    </row>
    <row r="28" spans="1:6" ht="21.95" customHeight="1" x14ac:dyDescent="0.2">
      <c r="A28" s="8" t="s">
        <v>361</v>
      </c>
      <c r="B28" s="7"/>
      <c r="C28" s="7">
        <v>200</v>
      </c>
      <c r="D28" s="1">
        <f t="shared" si="0"/>
        <v>9574.6999999999989</v>
      </c>
      <c r="E28" s="7" t="s">
        <v>245</v>
      </c>
      <c r="F28" s="7"/>
    </row>
    <row r="29" spans="1:6" ht="21.95" customHeight="1" x14ac:dyDescent="0.2">
      <c r="A29" s="8" t="s">
        <v>359</v>
      </c>
      <c r="B29" s="7"/>
      <c r="C29" s="7">
        <v>20250.09</v>
      </c>
      <c r="D29" s="1">
        <f t="shared" si="0"/>
        <v>-10675.390000000001</v>
      </c>
      <c r="E29" s="7" t="s">
        <v>362</v>
      </c>
      <c r="F29" s="7"/>
    </row>
    <row r="30" spans="1:6" ht="21.95" customHeight="1" x14ac:dyDescent="0.2">
      <c r="A30" s="8" t="s">
        <v>359</v>
      </c>
      <c r="B30" s="7">
        <v>18.350000000000001</v>
      </c>
      <c r="C30" s="7"/>
      <c r="D30" s="1">
        <f t="shared" si="0"/>
        <v>-10657.04</v>
      </c>
      <c r="E30" s="7" t="s">
        <v>17</v>
      </c>
      <c r="F30" s="7"/>
    </row>
    <row r="31" spans="1:6" ht="21.95" customHeight="1" x14ac:dyDescent="0.2">
      <c r="A31" s="8" t="s">
        <v>357</v>
      </c>
      <c r="B31" s="7">
        <v>183.86</v>
      </c>
      <c r="C31" s="7"/>
      <c r="D31" s="1">
        <f t="shared" si="0"/>
        <v>-10473.18</v>
      </c>
      <c r="E31" s="7" t="s">
        <v>211</v>
      </c>
      <c r="F31" s="7"/>
    </row>
    <row r="32" spans="1:6" ht="21.95" customHeight="1" x14ac:dyDescent="0.2">
      <c r="A32" s="8" t="s">
        <v>353</v>
      </c>
      <c r="B32" s="4">
        <v>24.21</v>
      </c>
      <c r="C32" s="7"/>
      <c r="D32" s="1">
        <f t="shared" si="0"/>
        <v>-10448.970000000001</v>
      </c>
      <c r="E32" s="7" t="s">
        <v>358</v>
      </c>
      <c r="F32" s="7"/>
    </row>
    <row r="33" spans="1:6" ht="21.95" customHeight="1" x14ac:dyDescent="0.2">
      <c r="A33" s="8" t="s">
        <v>353</v>
      </c>
      <c r="B33" s="4">
        <v>10.65</v>
      </c>
      <c r="C33" s="7"/>
      <c r="D33" s="1">
        <f t="shared" si="0"/>
        <v>-10438.320000000002</v>
      </c>
      <c r="E33" s="7" t="s">
        <v>292</v>
      </c>
      <c r="F33" s="7"/>
    </row>
    <row r="34" spans="1:6" ht="21.95" customHeight="1" x14ac:dyDescent="0.2">
      <c r="A34" s="8" t="s">
        <v>353</v>
      </c>
      <c r="B34" s="4">
        <v>136.66999999999999</v>
      </c>
      <c r="C34" s="7"/>
      <c r="D34" s="1">
        <f t="shared" si="0"/>
        <v>-10301.650000000001</v>
      </c>
      <c r="E34" s="7" t="s">
        <v>29</v>
      </c>
      <c r="F3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view="pageBreakPreview" zoomScaleNormal="100" zoomScaleSheetLayoutView="100" workbookViewId="0">
      <selection activeCell="F30" sqref="F30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3.8</v>
      </c>
      <c r="B3" s="5"/>
      <c r="C3" s="5"/>
      <c r="D3" s="1">
        <v>8413</v>
      </c>
      <c r="E3" s="7"/>
      <c r="F3" s="6"/>
    </row>
    <row r="4" spans="1:6" ht="21.95" customHeight="1" x14ac:dyDescent="0.2">
      <c r="A4" s="4">
        <v>3.9</v>
      </c>
      <c r="B4" s="4">
        <v>186.23</v>
      </c>
      <c r="C4" s="4"/>
      <c r="D4" s="1">
        <f t="shared" ref="D4:D34" si="0">D3-C4+B4</f>
        <v>8599.23</v>
      </c>
      <c r="E4" s="7" t="s">
        <v>40</v>
      </c>
      <c r="F4" s="6"/>
    </row>
    <row r="5" spans="1:6" ht="21.95" customHeight="1" x14ac:dyDescent="0.2">
      <c r="A5" s="4">
        <v>3.9</v>
      </c>
      <c r="B5" s="4"/>
      <c r="C5" s="4">
        <v>186.23</v>
      </c>
      <c r="D5" s="1">
        <f t="shared" si="0"/>
        <v>8413</v>
      </c>
      <c r="E5" s="7" t="s">
        <v>421</v>
      </c>
      <c r="F5" s="7"/>
    </row>
    <row r="6" spans="1:6" ht="21.95" customHeight="1" x14ac:dyDescent="0.2">
      <c r="A6" s="4">
        <v>3.12</v>
      </c>
      <c r="B6" s="4"/>
      <c r="C6" s="4">
        <v>657</v>
      </c>
      <c r="D6" s="1">
        <f t="shared" si="0"/>
        <v>7756</v>
      </c>
      <c r="E6" s="7" t="s">
        <v>311</v>
      </c>
      <c r="F6" s="7"/>
    </row>
    <row r="7" spans="1:6" ht="21.95" customHeight="1" x14ac:dyDescent="0.2">
      <c r="A7" s="4">
        <v>3.13</v>
      </c>
      <c r="B7" s="4">
        <v>63.62</v>
      </c>
      <c r="C7" s="4"/>
      <c r="D7" s="1">
        <f t="shared" si="0"/>
        <v>7819.62</v>
      </c>
      <c r="E7" s="7" t="s">
        <v>416</v>
      </c>
      <c r="F7" s="7"/>
    </row>
    <row r="8" spans="1:6" ht="21.95" customHeight="1" x14ac:dyDescent="0.2">
      <c r="A8" s="4">
        <v>3.14</v>
      </c>
      <c r="B8" s="4"/>
      <c r="C8" s="4">
        <v>683.73</v>
      </c>
      <c r="D8" s="1">
        <f t="shared" si="0"/>
        <v>7135.8899999999994</v>
      </c>
      <c r="E8" s="7" t="s">
        <v>414</v>
      </c>
      <c r="F8" s="7"/>
    </row>
    <row r="9" spans="1:6" ht="21.95" customHeight="1" x14ac:dyDescent="0.2">
      <c r="A9" s="4">
        <v>3.16</v>
      </c>
      <c r="B9" s="4">
        <v>109.25</v>
      </c>
      <c r="C9" s="4"/>
      <c r="D9" s="1">
        <f t="shared" si="0"/>
        <v>7245.1399999999994</v>
      </c>
      <c r="E9" s="7" t="s">
        <v>46</v>
      </c>
      <c r="F9" s="7"/>
    </row>
    <row r="10" spans="1:6" ht="21.95" customHeight="1" x14ac:dyDescent="0.2">
      <c r="A10" s="4">
        <v>3.17</v>
      </c>
      <c r="B10" s="7">
        <v>85.3</v>
      </c>
      <c r="C10" s="7"/>
      <c r="D10" s="1">
        <f t="shared" si="0"/>
        <v>7330.44</v>
      </c>
      <c r="E10" s="7" t="s">
        <v>17</v>
      </c>
      <c r="F10" s="7"/>
    </row>
    <row r="11" spans="1:6" ht="21.95" customHeight="1" x14ac:dyDescent="0.2">
      <c r="A11" s="8" t="s">
        <v>410</v>
      </c>
      <c r="B11" s="4"/>
      <c r="C11" s="4">
        <v>193.8</v>
      </c>
      <c r="D11" s="1">
        <f t="shared" si="0"/>
        <v>7136.6399999999994</v>
      </c>
      <c r="E11" s="7" t="s">
        <v>238</v>
      </c>
      <c r="F11" s="7"/>
    </row>
    <row r="12" spans="1:6" ht="21.95" customHeight="1" x14ac:dyDescent="0.2">
      <c r="A12" s="8" t="s">
        <v>409</v>
      </c>
      <c r="B12" s="4"/>
      <c r="C12" s="4">
        <v>200</v>
      </c>
      <c r="D12" s="1">
        <f t="shared" si="0"/>
        <v>6936.6399999999994</v>
      </c>
      <c r="E12" s="7" t="s">
        <v>245</v>
      </c>
      <c r="F12" s="7"/>
    </row>
    <row r="13" spans="1:6" ht="21.95" customHeight="1" x14ac:dyDescent="0.2">
      <c r="A13" s="8" t="s">
        <v>403</v>
      </c>
      <c r="B13" s="7">
        <v>18.350000000000001</v>
      </c>
      <c r="C13" s="7"/>
      <c r="D13" s="1">
        <f t="shared" si="0"/>
        <v>6954.99</v>
      </c>
      <c r="E13" s="7" t="s">
        <v>17</v>
      </c>
      <c r="F13" s="7"/>
    </row>
    <row r="14" spans="1:6" ht="21.95" customHeight="1" x14ac:dyDescent="0.2">
      <c r="A14" s="4">
        <v>3.25</v>
      </c>
      <c r="B14" s="4">
        <v>10.65</v>
      </c>
      <c r="C14" s="4"/>
      <c r="D14" s="1">
        <f t="shared" si="0"/>
        <v>6965.6399999999994</v>
      </c>
      <c r="E14" s="7" t="s">
        <v>405</v>
      </c>
      <c r="F14" s="7"/>
    </row>
    <row r="15" spans="1:6" ht="21.95" customHeight="1" x14ac:dyDescent="0.2">
      <c r="A15" s="4">
        <v>3.25</v>
      </c>
      <c r="B15" s="4">
        <v>136.66999999999999</v>
      </c>
      <c r="C15" s="4"/>
      <c r="D15" s="1">
        <f t="shared" si="0"/>
        <v>7102.3099999999995</v>
      </c>
      <c r="E15" s="7" t="s">
        <v>29</v>
      </c>
      <c r="F15" s="7"/>
    </row>
    <row r="16" spans="1:6" ht="21.95" customHeight="1" x14ac:dyDescent="0.2">
      <c r="A16" s="4">
        <v>3.25</v>
      </c>
      <c r="B16" s="4">
        <v>24.21</v>
      </c>
      <c r="C16" s="4"/>
      <c r="D16" s="1">
        <f t="shared" si="0"/>
        <v>7126.5199999999995</v>
      </c>
      <c r="E16" s="7" t="s">
        <v>358</v>
      </c>
      <c r="F16" s="7"/>
    </row>
    <row r="17" spans="1:6" ht="21.95" customHeight="1" x14ac:dyDescent="0.2">
      <c r="A17" s="4">
        <v>3.27</v>
      </c>
      <c r="B17" s="4">
        <v>1168.2</v>
      </c>
      <c r="C17" s="4"/>
      <c r="D17" s="1">
        <f t="shared" si="0"/>
        <v>8294.7199999999993</v>
      </c>
      <c r="E17" s="7" t="s">
        <v>30</v>
      </c>
      <c r="F17" s="7"/>
    </row>
    <row r="18" spans="1:6" ht="21.95" customHeight="1" x14ac:dyDescent="0.2">
      <c r="A18" s="4">
        <v>4.2</v>
      </c>
      <c r="B18" s="4"/>
      <c r="C18" s="4">
        <v>702.21</v>
      </c>
      <c r="D18" s="1">
        <f t="shared" si="0"/>
        <v>7592.5099999999993</v>
      </c>
      <c r="E18" s="7" t="s">
        <v>414</v>
      </c>
      <c r="F18" s="7" t="s">
        <v>418</v>
      </c>
    </row>
    <row r="19" spans="1:6" ht="21.95" customHeight="1" x14ac:dyDescent="0.2">
      <c r="A19" s="4">
        <v>4.3</v>
      </c>
      <c r="B19" s="7">
        <v>1114.1199999999999</v>
      </c>
      <c r="C19" s="7"/>
      <c r="D19" s="1">
        <f t="shared" si="0"/>
        <v>8706.6299999999992</v>
      </c>
      <c r="E19" s="7" t="s">
        <v>393</v>
      </c>
      <c r="F19" s="7"/>
    </row>
    <row r="20" spans="1:6" ht="21.95" customHeight="1" x14ac:dyDescent="0.2">
      <c r="A20" s="4">
        <v>4.5999999999999996</v>
      </c>
      <c r="B20" s="7"/>
      <c r="C20" s="7">
        <v>50</v>
      </c>
      <c r="D20" s="1">
        <f t="shared" si="0"/>
        <v>8656.6299999999992</v>
      </c>
      <c r="E20" s="7" t="s">
        <v>389</v>
      </c>
      <c r="F20" s="7"/>
    </row>
    <row r="21" spans="1:6" ht="21.95" customHeight="1" x14ac:dyDescent="0.2">
      <c r="A21" s="4">
        <v>4.5999999999999996</v>
      </c>
      <c r="B21" s="7">
        <v>1138.1600000000001</v>
      </c>
      <c r="C21" s="7"/>
      <c r="D21" s="1">
        <f t="shared" si="0"/>
        <v>9794.7899999999991</v>
      </c>
      <c r="E21" s="7" t="s">
        <v>384</v>
      </c>
      <c r="F21" s="7"/>
    </row>
    <row r="22" spans="1:6" ht="21.95" customHeight="1" x14ac:dyDescent="0.2">
      <c r="A22" s="4">
        <v>4.5999999999999996</v>
      </c>
      <c r="B22" s="7"/>
      <c r="C22" s="7">
        <v>1114.1199999999999</v>
      </c>
      <c r="D22" s="1">
        <f t="shared" si="0"/>
        <v>8680.6699999999983</v>
      </c>
      <c r="E22" s="7" t="s">
        <v>381</v>
      </c>
      <c r="F22" s="7"/>
    </row>
    <row r="23" spans="1:6" ht="21.95" customHeight="1" x14ac:dyDescent="0.2">
      <c r="A23" s="4">
        <v>4.13</v>
      </c>
      <c r="B23" s="7">
        <v>1248.19</v>
      </c>
      <c r="C23" s="7"/>
      <c r="D23" s="1">
        <f t="shared" si="0"/>
        <v>9928.8599999999988</v>
      </c>
      <c r="E23" s="7" t="s">
        <v>374</v>
      </c>
      <c r="F23" s="7"/>
    </row>
    <row r="24" spans="1:6" ht="21.95" customHeight="1" x14ac:dyDescent="0.2">
      <c r="A24" s="4">
        <v>4.13</v>
      </c>
      <c r="B24" s="7"/>
      <c r="C24" s="7">
        <v>1233.54</v>
      </c>
      <c r="D24" s="1">
        <f t="shared" si="0"/>
        <v>8695.32</v>
      </c>
      <c r="E24" s="7" t="s">
        <v>375</v>
      </c>
      <c r="F24" s="7"/>
    </row>
    <row r="25" spans="1:6" ht="21.95" customHeight="1" x14ac:dyDescent="0.2">
      <c r="A25" s="4">
        <v>4.17</v>
      </c>
      <c r="B25" s="7">
        <v>85.3</v>
      </c>
      <c r="C25" s="7"/>
      <c r="D25" s="1">
        <f t="shared" si="0"/>
        <v>8780.619999999999</v>
      </c>
      <c r="E25" s="7" t="s">
        <v>17</v>
      </c>
      <c r="F25" s="7"/>
    </row>
    <row r="26" spans="1:6" ht="21.95" customHeight="1" x14ac:dyDescent="0.2">
      <c r="A26" s="8" t="s">
        <v>360</v>
      </c>
      <c r="B26" s="7">
        <v>458.7</v>
      </c>
      <c r="C26" s="7"/>
      <c r="D26" s="1">
        <f t="shared" si="0"/>
        <v>9239.32</v>
      </c>
      <c r="E26" s="7" t="s">
        <v>159</v>
      </c>
      <c r="F26" s="7"/>
    </row>
    <row r="27" spans="1:6" ht="21.95" customHeight="1" x14ac:dyDescent="0.2">
      <c r="A27" s="8" t="s">
        <v>360</v>
      </c>
      <c r="B27" s="7">
        <v>612.80999999999995</v>
      </c>
      <c r="C27" s="7"/>
      <c r="D27" s="1">
        <f t="shared" si="0"/>
        <v>9852.1299999999992</v>
      </c>
      <c r="E27" s="7" t="s">
        <v>368</v>
      </c>
      <c r="F27" s="7"/>
    </row>
    <row r="28" spans="1:6" ht="21.95" customHeight="1" x14ac:dyDescent="0.2">
      <c r="A28" s="8" t="s">
        <v>361</v>
      </c>
      <c r="B28" s="7"/>
      <c r="C28" s="7">
        <v>200</v>
      </c>
      <c r="D28" s="1">
        <f t="shared" si="0"/>
        <v>9652.1299999999992</v>
      </c>
      <c r="E28" s="7" t="s">
        <v>245</v>
      </c>
      <c r="F28" s="7"/>
    </row>
    <row r="29" spans="1:6" ht="21.95" customHeight="1" x14ac:dyDescent="0.2">
      <c r="A29" s="8" t="s">
        <v>359</v>
      </c>
      <c r="B29" s="7"/>
      <c r="C29" s="7">
        <v>20250.09</v>
      </c>
      <c r="D29" s="1">
        <f t="shared" si="0"/>
        <v>-10597.960000000001</v>
      </c>
      <c r="E29" s="7" t="s">
        <v>362</v>
      </c>
      <c r="F29" s="7"/>
    </row>
    <row r="30" spans="1:6" ht="21.95" customHeight="1" x14ac:dyDescent="0.2">
      <c r="A30" s="8" t="s">
        <v>359</v>
      </c>
      <c r="B30" s="7">
        <v>18.350000000000001</v>
      </c>
      <c r="C30" s="7"/>
      <c r="D30" s="1">
        <f t="shared" si="0"/>
        <v>-10579.61</v>
      </c>
      <c r="E30" s="7" t="s">
        <v>17</v>
      </c>
      <c r="F30" s="7"/>
    </row>
    <row r="31" spans="1:6" ht="21.95" customHeight="1" x14ac:dyDescent="0.2">
      <c r="A31" s="8" t="s">
        <v>357</v>
      </c>
      <c r="B31" s="7">
        <v>183.86</v>
      </c>
      <c r="C31" s="7"/>
      <c r="D31" s="1">
        <f t="shared" si="0"/>
        <v>-10395.75</v>
      </c>
      <c r="E31" s="7" t="s">
        <v>211</v>
      </c>
      <c r="F31" s="7"/>
    </row>
    <row r="32" spans="1:6" ht="21.95" customHeight="1" x14ac:dyDescent="0.2">
      <c r="A32" s="8" t="s">
        <v>353</v>
      </c>
      <c r="B32" s="4">
        <v>24.21</v>
      </c>
      <c r="C32" s="7"/>
      <c r="D32" s="1">
        <f t="shared" si="0"/>
        <v>-10371.540000000001</v>
      </c>
      <c r="E32" s="7" t="s">
        <v>358</v>
      </c>
      <c r="F32" s="7"/>
    </row>
    <row r="33" spans="1:6" ht="21.95" customHeight="1" x14ac:dyDescent="0.2">
      <c r="A33" s="8" t="s">
        <v>353</v>
      </c>
      <c r="B33" s="4">
        <v>10.65</v>
      </c>
      <c r="C33" s="7"/>
      <c r="D33" s="1">
        <f t="shared" si="0"/>
        <v>-10360.890000000001</v>
      </c>
      <c r="E33" s="7" t="s">
        <v>292</v>
      </c>
      <c r="F33" s="7"/>
    </row>
    <row r="34" spans="1:6" ht="21.95" customHeight="1" x14ac:dyDescent="0.2">
      <c r="A34" s="8" t="s">
        <v>353</v>
      </c>
      <c r="B34" s="4">
        <v>136.66999999999999</v>
      </c>
      <c r="C34" s="7"/>
      <c r="D34" s="1">
        <f t="shared" si="0"/>
        <v>-10224.220000000001</v>
      </c>
      <c r="E34" s="7" t="s">
        <v>29</v>
      </c>
      <c r="F3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Normal="100" zoomScaleSheetLayoutView="100" workbookViewId="0">
      <selection activeCell="E4" sqref="E4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3.7</v>
      </c>
      <c r="B3" s="5"/>
      <c r="C3" s="5"/>
      <c r="D3" s="1">
        <v>5650.71</v>
      </c>
      <c r="E3" s="7"/>
      <c r="F3" s="6"/>
    </row>
    <row r="4" spans="1:6" ht="21.95" customHeight="1" x14ac:dyDescent="0.2">
      <c r="A4" s="4">
        <v>3.8</v>
      </c>
      <c r="B4" s="5">
        <v>2763.04</v>
      </c>
      <c r="C4" s="5"/>
      <c r="D4" s="1">
        <f t="shared" ref="D4:D36" si="0">D3-C4+B4</f>
        <v>8413.75</v>
      </c>
      <c r="E4" s="7" t="s">
        <v>419</v>
      </c>
      <c r="F4" s="6"/>
    </row>
    <row r="5" spans="1:6" ht="21.95" customHeight="1" x14ac:dyDescent="0.2">
      <c r="A5" s="4">
        <v>3.8</v>
      </c>
      <c r="B5" s="4"/>
      <c r="C5" s="4">
        <v>0.75</v>
      </c>
      <c r="D5" s="1">
        <f t="shared" si="0"/>
        <v>8413</v>
      </c>
      <c r="E5" s="7" t="s">
        <v>216</v>
      </c>
      <c r="F5" s="7"/>
    </row>
    <row r="6" spans="1:6" ht="21.95" customHeight="1" x14ac:dyDescent="0.2">
      <c r="A6" s="4">
        <v>3.8</v>
      </c>
      <c r="B6" s="4">
        <v>15000</v>
      </c>
      <c r="C6" s="4"/>
      <c r="D6" s="1">
        <f t="shared" si="0"/>
        <v>23413</v>
      </c>
      <c r="E6" s="7" t="s">
        <v>422</v>
      </c>
      <c r="F6" s="7"/>
    </row>
    <row r="7" spans="1:6" ht="21.95" customHeight="1" x14ac:dyDescent="0.2">
      <c r="A7" s="4">
        <v>3.8</v>
      </c>
      <c r="B7" s="4"/>
      <c r="C7" s="4">
        <v>15000</v>
      </c>
      <c r="D7" s="1">
        <f t="shared" si="0"/>
        <v>8413</v>
      </c>
      <c r="E7" s="7" t="s">
        <v>423</v>
      </c>
      <c r="F7" s="7"/>
    </row>
    <row r="8" spans="1:6" ht="21.95" customHeight="1" x14ac:dyDescent="0.2">
      <c r="A8" s="4">
        <v>3.9</v>
      </c>
      <c r="B8" s="4"/>
      <c r="C8" s="4">
        <v>657</v>
      </c>
      <c r="D8" s="1">
        <f t="shared" si="0"/>
        <v>7756</v>
      </c>
      <c r="E8" s="7" t="s">
        <v>311</v>
      </c>
      <c r="F8" s="7"/>
    </row>
    <row r="9" spans="1:6" ht="21.95" customHeight="1" x14ac:dyDescent="0.2">
      <c r="A9" s="4">
        <v>3.9</v>
      </c>
      <c r="B9" s="4">
        <v>186.23</v>
      </c>
      <c r="C9" s="4"/>
      <c r="D9" s="1">
        <f t="shared" si="0"/>
        <v>7942.23</v>
      </c>
      <c r="E9" s="7" t="s">
        <v>40</v>
      </c>
      <c r="F9" s="7"/>
    </row>
    <row r="10" spans="1:6" ht="21.95" customHeight="1" x14ac:dyDescent="0.2">
      <c r="A10" s="4">
        <v>3.9</v>
      </c>
      <c r="B10" s="4"/>
      <c r="C10" s="4">
        <v>186.23</v>
      </c>
      <c r="D10" s="1">
        <f t="shared" si="0"/>
        <v>7756</v>
      </c>
      <c r="E10" s="7" t="s">
        <v>421</v>
      </c>
      <c r="F10" s="7"/>
    </row>
    <row r="11" spans="1:6" ht="21.95" customHeight="1" x14ac:dyDescent="0.2">
      <c r="A11" s="4">
        <v>3.13</v>
      </c>
      <c r="B11" s="4">
        <v>63.62</v>
      </c>
      <c r="C11" s="4"/>
      <c r="D11" s="1">
        <f t="shared" si="0"/>
        <v>7819.62</v>
      </c>
      <c r="E11" s="7" t="s">
        <v>416</v>
      </c>
      <c r="F11" s="7"/>
    </row>
    <row r="12" spans="1:6" ht="21.95" customHeight="1" x14ac:dyDescent="0.2">
      <c r="A12" s="4">
        <v>3.14</v>
      </c>
      <c r="B12" s="4"/>
      <c r="C12" s="4">
        <v>683.73</v>
      </c>
      <c r="D12" s="1">
        <f t="shared" si="0"/>
        <v>7135.8899999999994</v>
      </c>
      <c r="E12" s="7" t="s">
        <v>414</v>
      </c>
      <c r="F12" s="7"/>
    </row>
    <row r="13" spans="1:6" ht="21.95" customHeight="1" x14ac:dyDescent="0.2">
      <c r="A13" s="4">
        <v>3.16</v>
      </c>
      <c r="B13" s="4">
        <v>109.25</v>
      </c>
      <c r="C13" s="4"/>
      <c r="D13" s="1">
        <f t="shared" si="0"/>
        <v>7245.1399999999994</v>
      </c>
      <c r="E13" s="7" t="s">
        <v>46</v>
      </c>
      <c r="F13" s="7"/>
    </row>
    <row r="14" spans="1:6" ht="21.95" customHeight="1" x14ac:dyDescent="0.2">
      <c r="A14" s="8" t="s">
        <v>410</v>
      </c>
      <c r="B14" s="4"/>
      <c r="C14" s="4">
        <v>193.8</v>
      </c>
      <c r="D14" s="1">
        <f t="shared" si="0"/>
        <v>7051.3399999999992</v>
      </c>
      <c r="E14" s="7" t="s">
        <v>238</v>
      </c>
      <c r="F14" s="7"/>
    </row>
    <row r="15" spans="1:6" ht="21.95" customHeight="1" x14ac:dyDescent="0.2">
      <c r="A15" s="8" t="s">
        <v>409</v>
      </c>
      <c r="B15" s="4"/>
      <c r="C15" s="4">
        <v>200</v>
      </c>
      <c r="D15" s="1">
        <f t="shared" si="0"/>
        <v>6851.3399999999992</v>
      </c>
      <c r="E15" s="7" t="s">
        <v>245</v>
      </c>
      <c r="F15" s="7"/>
    </row>
    <row r="16" spans="1:6" ht="21.95" customHeight="1" x14ac:dyDescent="0.2">
      <c r="A16" s="4">
        <v>3.25</v>
      </c>
      <c r="B16" s="4">
        <v>10.65</v>
      </c>
      <c r="C16" s="4"/>
      <c r="D16" s="1">
        <f t="shared" si="0"/>
        <v>6861.9899999999989</v>
      </c>
      <c r="E16" s="7" t="s">
        <v>405</v>
      </c>
      <c r="F16" s="7"/>
    </row>
    <row r="17" spans="1:6" ht="21.95" customHeight="1" x14ac:dyDescent="0.2">
      <c r="A17" s="4">
        <v>3.25</v>
      </c>
      <c r="B17" s="4">
        <v>136.66999999999999</v>
      </c>
      <c r="C17" s="4"/>
      <c r="D17" s="1">
        <f t="shared" si="0"/>
        <v>6998.6599999999989</v>
      </c>
      <c r="E17" s="7" t="s">
        <v>29</v>
      </c>
      <c r="F17" s="7"/>
    </row>
    <row r="18" spans="1:6" ht="21.95" customHeight="1" x14ac:dyDescent="0.2">
      <c r="A18" s="4">
        <v>3.25</v>
      </c>
      <c r="B18" s="4">
        <v>24.21</v>
      </c>
      <c r="C18" s="4"/>
      <c r="D18" s="1">
        <f t="shared" si="0"/>
        <v>7022.869999999999</v>
      </c>
      <c r="E18" s="7" t="s">
        <v>358</v>
      </c>
      <c r="F18" s="7"/>
    </row>
    <row r="19" spans="1:6" ht="21.95" customHeight="1" x14ac:dyDescent="0.2">
      <c r="A19" s="4">
        <v>3.27</v>
      </c>
      <c r="B19" s="4">
        <v>1168.2</v>
      </c>
      <c r="C19" s="4"/>
      <c r="D19" s="1">
        <f t="shared" si="0"/>
        <v>8191.0699999999988</v>
      </c>
      <c r="E19" s="7" t="s">
        <v>30</v>
      </c>
      <c r="F19" s="7"/>
    </row>
    <row r="20" spans="1:6" ht="21.95" customHeight="1" x14ac:dyDescent="0.2">
      <c r="A20" s="4">
        <v>4.2</v>
      </c>
      <c r="B20" s="4"/>
      <c r="C20" s="4">
        <v>702.21</v>
      </c>
      <c r="D20" s="1">
        <f t="shared" si="0"/>
        <v>7488.8599999999988</v>
      </c>
      <c r="E20" s="7" t="s">
        <v>414</v>
      </c>
      <c r="F20" s="7" t="s">
        <v>418</v>
      </c>
    </row>
    <row r="21" spans="1:6" ht="21.95" customHeight="1" x14ac:dyDescent="0.2">
      <c r="A21" s="4">
        <v>4.3</v>
      </c>
      <c r="B21" s="7">
        <v>1114.1199999999999</v>
      </c>
      <c r="C21" s="7"/>
      <c r="D21" s="1">
        <f t="shared" si="0"/>
        <v>8602.98</v>
      </c>
      <c r="E21" s="7" t="s">
        <v>393</v>
      </c>
      <c r="F21" s="7"/>
    </row>
    <row r="22" spans="1:6" ht="21.95" customHeight="1" x14ac:dyDescent="0.2">
      <c r="A22" s="4">
        <v>4.5999999999999996</v>
      </c>
      <c r="B22" s="7"/>
      <c r="C22" s="7">
        <v>50</v>
      </c>
      <c r="D22" s="1">
        <f t="shared" si="0"/>
        <v>8552.98</v>
      </c>
      <c r="E22" s="7" t="s">
        <v>389</v>
      </c>
      <c r="F22" s="7"/>
    </row>
    <row r="23" spans="1:6" ht="21.95" customHeight="1" x14ac:dyDescent="0.2">
      <c r="A23" s="4">
        <v>4.5999999999999996</v>
      </c>
      <c r="B23" s="7">
        <v>1138.1600000000001</v>
      </c>
      <c r="C23" s="7"/>
      <c r="D23" s="1">
        <f t="shared" si="0"/>
        <v>9691.14</v>
      </c>
      <c r="E23" s="7" t="s">
        <v>384</v>
      </c>
      <c r="F23" s="7"/>
    </row>
    <row r="24" spans="1:6" ht="21.95" customHeight="1" x14ac:dyDescent="0.2">
      <c r="A24" s="4">
        <v>4.5999999999999996</v>
      </c>
      <c r="B24" s="7"/>
      <c r="C24" s="7">
        <v>1114.1199999999999</v>
      </c>
      <c r="D24" s="1">
        <f t="shared" si="0"/>
        <v>8577.02</v>
      </c>
      <c r="E24" s="7" t="s">
        <v>381</v>
      </c>
      <c r="F24" s="7"/>
    </row>
    <row r="25" spans="1:6" ht="21.95" customHeight="1" x14ac:dyDescent="0.2">
      <c r="A25" s="4">
        <v>4.13</v>
      </c>
      <c r="B25" s="7">
        <v>1248.19</v>
      </c>
      <c r="C25" s="7"/>
      <c r="D25" s="1">
        <f t="shared" si="0"/>
        <v>9825.2100000000009</v>
      </c>
      <c r="E25" s="7" t="s">
        <v>374</v>
      </c>
      <c r="F25" s="7"/>
    </row>
    <row r="26" spans="1:6" ht="21.95" customHeight="1" x14ac:dyDescent="0.2">
      <c r="A26" s="4">
        <v>4.13</v>
      </c>
      <c r="B26" s="7"/>
      <c r="C26" s="7">
        <v>1233.54</v>
      </c>
      <c r="D26" s="1">
        <f t="shared" si="0"/>
        <v>8591.6700000000019</v>
      </c>
      <c r="E26" s="7" t="s">
        <v>375</v>
      </c>
      <c r="F26" s="7"/>
    </row>
    <row r="27" spans="1:6" ht="21.95" customHeight="1" x14ac:dyDescent="0.2">
      <c r="A27" s="4">
        <v>4.17</v>
      </c>
      <c r="B27" s="7">
        <v>85.3</v>
      </c>
      <c r="C27" s="7"/>
      <c r="D27" s="1">
        <f t="shared" si="0"/>
        <v>8676.9700000000012</v>
      </c>
      <c r="E27" s="7" t="s">
        <v>17</v>
      </c>
      <c r="F27" s="7"/>
    </row>
    <row r="28" spans="1:6" ht="21.95" customHeight="1" x14ac:dyDescent="0.2">
      <c r="A28" s="8" t="s">
        <v>360</v>
      </c>
      <c r="B28" s="7">
        <v>458.7</v>
      </c>
      <c r="C28" s="7"/>
      <c r="D28" s="1">
        <f t="shared" si="0"/>
        <v>9135.6700000000019</v>
      </c>
      <c r="E28" s="7" t="s">
        <v>159</v>
      </c>
      <c r="F28" s="7"/>
    </row>
    <row r="29" spans="1:6" ht="21.95" customHeight="1" x14ac:dyDescent="0.2">
      <c r="A29" s="8" t="s">
        <v>360</v>
      </c>
      <c r="B29" s="7">
        <v>612.80999999999995</v>
      </c>
      <c r="C29" s="7"/>
      <c r="D29" s="1">
        <f t="shared" si="0"/>
        <v>9748.4800000000014</v>
      </c>
      <c r="E29" s="7" t="s">
        <v>368</v>
      </c>
      <c r="F29" s="7"/>
    </row>
    <row r="30" spans="1:6" ht="21.95" customHeight="1" x14ac:dyDescent="0.2">
      <c r="A30" s="8" t="s">
        <v>361</v>
      </c>
      <c r="B30" s="7"/>
      <c r="C30" s="7">
        <v>200</v>
      </c>
      <c r="D30" s="1">
        <f t="shared" si="0"/>
        <v>9548.4800000000014</v>
      </c>
      <c r="E30" s="7" t="s">
        <v>245</v>
      </c>
      <c r="F30" s="7"/>
    </row>
    <row r="31" spans="1:6" ht="21.95" customHeight="1" x14ac:dyDescent="0.2">
      <c r="A31" s="8" t="s">
        <v>359</v>
      </c>
      <c r="B31" s="7"/>
      <c r="C31" s="7">
        <v>20250.09</v>
      </c>
      <c r="D31" s="1">
        <f t="shared" si="0"/>
        <v>-10701.609999999999</v>
      </c>
      <c r="E31" s="7" t="s">
        <v>362</v>
      </c>
      <c r="F31" s="7"/>
    </row>
    <row r="32" spans="1:6" ht="21.95" customHeight="1" x14ac:dyDescent="0.2">
      <c r="A32" s="8" t="s">
        <v>359</v>
      </c>
      <c r="B32" s="7">
        <v>18.350000000000001</v>
      </c>
      <c r="C32" s="7"/>
      <c r="D32" s="1">
        <f t="shared" si="0"/>
        <v>-10683.259999999998</v>
      </c>
      <c r="E32" s="7" t="s">
        <v>17</v>
      </c>
      <c r="F32" s="7"/>
    </row>
    <row r="33" spans="1:6" ht="21.95" customHeight="1" x14ac:dyDescent="0.2">
      <c r="A33" s="8" t="s">
        <v>357</v>
      </c>
      <c r="B33" s="7">
        <v>183.86</v>
      </c>
      <c r="C33" s="7"/>
      <c r="D33" s="1">
        <f t="shared" si="0"/>
        <v>-10499.399999999998</v>
      </c>
      <c r="E33" s="7" t="s">
        <v>211</v>
      </c>
      <c r="F33" s="7"/>
    </row>
    <row r="34" spans="1:6" ht="21.95" customHeight="1" x14ac:dyDescent="0.2">
      <c r="A34" s="8" t="s">
        <v>353</v>
      </c>
      <c r="B34" s="4">
        <v>24.21</v>
      </c>
      <c r="C34" s="7"/>
      <c r="D34" s="1">
        <f t="shared" si="0"/>
        <v>-10475.189999999999</v>
      </c>
      <c r="E34" s="7" t="s">
        <v>358</v>
      </c>
      <c r="F34" s="7"/>
    </row>
    <row r="35" spans="1:6" ht="21.95" customHeight="1" x14ac:dyDescent="0.2">
      <c r="A35" s="8" t="s">
        <v>353</v>
      </c>
      <c r="B35" s="4">
        <v>10.65</v>
      </c>
      <c r="C35" s="7"/>
      <c r="D35" s="1">
        <f t="shared" si="0"/>
        <v>-10464.539999999999</v>
      </c>
      <c r="E35" s="7" t="s">
        <v>292</v>
      </c>
      <c r="F35" s="7"/>
    </row>
    <row r="36" spans="1:6" ht="21.95" customHeight="1" x14ac:dyDescent="0.2">
      <c r="A36" s="8" t="s">
        <v>353</v>
      </c>
      <c r="B36" s="4">
        <v>136.66999999999999</v>
      </c>
      <c r="C36" s="7"/>
      <c r="D36" s="1">
        <f t="shared" si="0"/>
        <v>-10327.869999999999</v>
      </c>
      <c r="E36" s="7" t="s">
        <v>29</v>
      </c>
      <c r="F3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Normal="100" zoomScaleSheetLayoutView="100" workbookViewId="0">
      <selection activeCell="E4" sqref="E4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3.6</v>
      </c>
      <c r="B3" s="5"/>
      <c r="C3" s="5"/>
      <c r="D3" s="1">
        <v>4866.05</v>
      </c>
      <c r="E3" s="7"/>
      <c r="F3" s="6"/>
    </row>
    <row r="4" spans="1:6" ht="21.95" customHeight="1" x14ac:dyDescent="0.2">
      <c r="A4" s="4">
        <v>3.7</v>
      </c>
      <c r="B4" s="5">
        <v>790.9</v>
      </c>
      <c r="C4" s="5"/>
      <c r="D4" s="1">
        <f t="shared" ref="D4:D36" si="0">D3-C4+B4</f>
        <v>5656.95</v>
      </c>
      <c r="E4" s="7" t="s">
        <v>419</v>
      </c>
      <c r="F4" s="6"/>
    </row>
    <row r="5" spans="1:6" ht="21.95" customHeight="1" x14ac:dyDescent="0.2">
      <c r="A5" s="4">
        <v>3.7</v>
      </c>
      <c r="B5" s="4"/>
      <c r="C5" s="4">
        <v>6.24</v>
      </c>
      <c r="D5" s="1">
        <f t="shared" si="0"/>
        <v>5650.71</v>
      </c>
      <c r="E5" s="7" t="s">
        <v>216</v>
      </c>
      <c r="F5" s="7"/>
    </row>
    <row r="6" spans="1:6" ht="21.95" customHeight="1" x14ac:dyDescent="0.2">
      <c r="A6" s="4">
        <v>3.8</v>
      </c>
      <c r="B6" s="4">
        <v>15000</v>
      </c>
      <c r="C6" s="4"/>
      <c r="D6" s="1">
        <f t="shared" si="0"/>
        <v>20650.71</v>
      </c>
      <c r="E6" s="7" t="s">
        <v>422</v>
      </c>
      <c r="F6" s="7"/>
    </row>
    <row r="7" spans="1:6" ht="21.95" customHeight="1" x14ac:dyDescent="0.2">
      <c r="A7" s="4">
        <v>3.8</v>
      </c>
      <c r="B7" s="4"/>
      <c r="C7" s="4">
        <v>15000</v>
      </c>
      <c r="D7" s="1">
        <f t="shared" si="0"/>
        <v>5650.7099999999991</v>
      </c>
      <c r="E7" s="7" t="s">
        <v>423</v>
      </c>
      <c r="F7" s="7"/>
    </row>
    <row r="8" spans="1:6" ht="21.95" customHeight="1" x14ac:dyDescent="0.2">
      <c r="A8" s="4">
        <v>3.8</v>
      </c>
      <c r="B8" s="4"/>
      <c r="C8" s="4">
        <v>657</v>
      </c>
      <c r="D8" s="1">
        <f t="shared" si="0"/>
        <v>4993.7099999999991</v>
      </c>
      <c r="E8" s="7" t="s">
        <v>311</v>
      </c>
      <c r="F8" s="7"/>
    </row>
    <row r="9" spans="1:6" ht="21.95" customHeight="1" x14ac:dyDescent="0.2">
      <c r="A9" s="4">
        <v>3.8</v>
      </c>
      <c r="B9" s="4">
        <v>186.23</v>
      </c>
      <c r="C9" s="4"/>
      <c r="D9" s="1">
        <f t="shared" si="0"/>
        <v>5179.9399999999987</v>
      </c>
      <c r="E9" s="7" t="s">
        <v>40</v>
      </c>
      <c r="F9" s="7"/>
    </row>
    <row r="10" spans="1:6" ht="21.95" customHeight="1" x14ac:dyDescent="0.2">
      <c r="A10" s="4">
        <v>3.9</v>
      </c>
      <c r="B10" s="4"/>
      <c r="C10" s="4">
        <v>186.23</v>
      </c>
      <c r="D10" s="1">
        <f t="shared" si="0"/>
        <v>4993.7099999999991</v>
      </c>
      <c r="E10" s="7" t="s">
        <v>421</v>
      </c>
      <c r="F10" s="7"/>
    </row>
    <row r="11" spans="1:6" ht="21.95" customHeight="1" x14ac:dyDescent="0.2">
      <c r="A11" s="4">
        <v>3.13</v>
      </c>
      <c r="B11" s="4">
        <v>63.62</v>
      </c>
      <c r="C11" s="4"/>
      <c r="D11" s="1">
        <f t="shared" si="0"/>
        <v>5057.329999999999</v>
      </c>
      <c r="E11" s="7" t="s">
        <v>416</v>
      </c>
      <c r="F11" s="7"/>
    </row>
    <row r="12" spans="1:6" ht="21.95" customHeight="1" x14ac:dyDescent="0.2">
      <c r="A12" s="4">
        <v>3.14</v>
      </c>
      <c r="B12" s="4"/>
      <c r="C12" s="4">
        <v>683.73</v>
      </c>
      <c r="D12" s="1">
        <f t="shared" si="0"/>
        <v>4373.5999999999985</v>
      </c>
      <c r="E12" s="7" t="s">
        <v>414</v>
      </c>
      <c r="F12" s="7"/>
    </row>
    <row r="13" spans="1:6" ht="21.95" customHeight="1" x14ac:dyDescent="0.2">
      <c r="A13" s="4">
        <v>3.16</v>
      </c>
      <c r="B13" s="4">
        <v>109.25</v>
      </c>
      <c r="C13" s="4"/>
      <c r="D13" s="1">
        <f t="shared" si="0"/>
        <v>4482.8499999999985</v>
      </c>
      <c r="E13" s="7" t="s">
        <v>46</v>
      </c>
      <c r="F13" s="7"/>
    </row>
    <row r="14" spans="1:6" ht="21.95" customHeight="1" x14ac:dyDescent="0.2">
      <c r="A14" s="8" t="s">
        <v>410</v>
      </c>
      <c r="B14" s="4"/>
      <c r="C14" s="4">
        <v>193.8</v>
      </c>
      <c r="D14" s="1">
        <f t="shared" si="0"/>
        <v>4289.0499999999984</v>
      </c>
      <c r="E14" s="7" t="s">
        <v>238</v>
      </c>
      <c r="F14" s="7"/>
    </row>
    <row r="15" spans="1:6" ht="21.95" customHeight="1" x14ac:dyDescent="0.2">
      <c r="A15" s="8" t="s">
        <v>409</v>
      </c>
      <c r="B15" s="4"/>
      <c r="C15" s="4">
        <v>200</v>
      </c>
      <c r="D15" s="1">
        <f t="shared" si="0"/>
        <v>4089.0499999999984</v>
      </c>
      <c r="E15" s="7" t="s">
        <v>245</v>
      </c>
      <c r="F15" s="7"/>
    </row>
    <row r="16" spans="1:6" ht="21.95" customHeight="1" x14ac:dyDescent="0.2">
      <c r="A16" s="4">
        <v>3.25</v>
      </c>
      <c r="B16" s="4">
        <v>10.65</v>
      </c>
      <c r="C16" s="4"/>
      <c r="D16" s="1">
        <f t="shared" si="0"/>
        <v>4099.699999999998</v>
      </c>
      <c r="E16" s="7" t="s">
        <v>405</v>
      </c>
      <c r="F16" s="7"/>
    </row>
    <row r="17" spans="1:6" ht="21.95" customHeight="1" x14ac:dyDescent="0.2">
      <c r="A17" s="4">
        <v>3.25</v>
      </c>
      <c r="B17" s="4">
        <v>136.66999999999999</v>
      </c>
      <c r="C17" s="4"/>
      <c r="D17" s="1">
        <f t="shared" si="0"/>
        <v>4236.3699999999981</v>
      </c>
      <c r="E17" s="7" t="s">
        <v>29</v>
      </c>
      <c r="F17" s="7"/>
    </row>
    <row r="18" spans="1:6" ht="21.95" customHeight="1" x14ac:dyDescent="0.2">
      <c r="A18" s="4">
        <v>3.25</v>
      </c>
      <c r="B18" s="4">
        <v>24.21</v>
      </c>
      <c r="C18" s="4"/>
      <c r="D18" s="1">
        <f t="shared" si="0"/>
        <v>4260.5799999999981</v>
      </c>
      <c r="E18" s="7" t="s">
        <v>358</v>
      </c>
      <c r="F18" s="7"/>
    </row>
    <row r="19" spans="1:6" ht="21.95" customHeight="1" x14ac:dyDescent="0.2">
      <c r="A19" s="4">
        <v>3.27</v>
      </c>
      <c r="B19" s="4">
        <v>1168.2</v>
      </c>
      <c r="C19" s="4"/>
      <c r="D19" s="1">
        <f t="shared" si="0"/>
        <v>5428.7799999999979</v>
      </c>
      <c r="E19" s="7" t="s">
        <v>30</v>
      </c>
      <c r="F19" s="7"/>
    </row>
    <row r="20" spans="1:6" ht="21.95" customHeight="1" x14ac:dyDescent="0.2">
      <c r="A20" s="4">
        <v>4.2</v>
      </c>
      <c r="B20" s="4"/>
      <c r="C20" s="4">
        <v>702.21</v>
      </c>
      <c r="D20" s="1">
        <f t="shared" si="0"/>
        <v>4726.5699999999979</v>
      </c>
      <c r="E20" s="7" t="s">
        <v>414</v>
      </c>
      <c r="F20" s="7" t="s">
        <v>418</v>
      </c>
    </row>
    <row r="21" spans="1:6" ht="21.95" customHeight="1" x14ac:dyDescent="0.2">
      <c r="A21" s="4">
        <v>4.3</v>
      </c>
      <c r="B21" s="7">
        <v>1114.1199999999999</v>
      </c>
      <c r="C21" s="7"/>
      <c r="D21" s="1">
        <f t="shared" si="0"/>
        <v>5840.6899999999978</v>
      </c>
      <c r="E21" s="7" t="s">
        <v>393</v>
      </c>
      <c r="F21" s="7"/>
    </row>
    <row r="22" spans="1:6" ht="21.95" customHeight="1" x14ac:dyDescent="0.2">
      <c r="A22" s="4">
        <v>4.5999999999999996</v>
      </c>
      <c r="B22" s="7"/>
      <c r="C22" s="7">
        <v>50</v>
      </c>
      <c r="D22" s="1">
        <f t="shared" si="0"/>
        <v>5790.6899999999978</v>
      </c>
      <c r="E22" s="7" t="s">
        <v>389</v>
      </c>
      <c r="F22" s="7"/>
    </row>
    <row r="23" spans="1:6" ht="21.95" customHeight="1" x14ac:dyDescent="0.2">
      <c r="A23" s="4">
        <v>4.5999999999999996</v>
      </c>
      <c r="B23" s="7">
        <v>1138.1600000000001</v>
      </c>
      <c r="C23" s="7"/>
      <c r="D23" s="1">
        <f t="shared" si="0"/>
        <v>6928.8499999999976</v>
      </c>
      <c r="E23" s="7" t="s">
        <v>384</v>
      </c>
      <c r="F23" s="7"/>
    </row>
    <row r="24" spans="1:6" ht="21.95" customHeight="1" x14ac:dyDescent="0.2">
      <c r="A24" s="4">
        <v>4.5999999999999996</v>
      </c>
      <c r="B24" s="7"/>
      <c r="C24" s="7">
        <v>1114.1199999999999</v>
      </c>
      <c r="D24" s="1">
        <f t="shared" si="0"/>
        <v>5814.7299999999977</v>
      </c>
      <c r="E24" s="7" t="s">
        <v>381</v>
      </c>
      <c r="F24" s="7"/>
    </row>
    <row r="25" spans="1:6" ht="21.95" customHeight="1" x14ac:dyDescent="0.2">
      <c r="A25" s="4">
        <v>4.13</v>
      </c>
      <c r="B25" s="7">
        <v>1248.19</v>
      </c>
      <c r="C25" s="7"/>
      <c r="D25" s="1">
        <f t="shared" si="0"/>
        <v>7062.9199999999983</v>
      </c>
      <c r="E25" s="7" t="s">
        <v>374</v>
      </c>
      <c r="F25" s="7"/>
    </row>
    <row r="26" spans="1:6" ht="21.95" customHeight="1" x14ac:dyDescent="0.2">
      <c r="A26" s="4">
        <v>4.13</v>
      </c>
      <c r="B26" s="7"/>
      <c r="C26" s="7">
        <v>1233.54</v>
      </c>
      <c r="D26" s="1">
        <f t="shared" si="0"/>
        <v>5829.3799999999983</v>
      </c>
      <c r="E26" s="7" t="s">
        <v>375</v>
      </c>
      <c r="F26" s="7"/>
    </row>
    <row r="27" spans="1:6" ht="21.95" customHeight="1" x14ac:dyDescent="0.2">
      <c r="A27" s="4">
        <v>4.17</v>
      </c>
      <c r="B27" s="7">
        <v>85.3</v>
      </c>
      <c r="C27" s="7"/>
      <c r="D27" s="1">
        <f t="shared" si="0"/>
        <v>5914.6799999999985</v>
      </c>
      <c r="E27" s="7" t="s">
        <v>17</v>
      </c>
      <c r="F27" s="7"/>
    </row>
    <row r="28" spans="1:6" ht="21.95" customHeight="1" x14ac:dyDescent="0.2">
      <c r="A28" s="8" t="s">
        <v>360</v>
      </c>
      <c r="B28" s="7">
        <v>458.7</v>
      </c>
      <c r="C28" s="7"/>
      <c r="D28" s="1">
        <f t="shared" si="0"/>
        <v>6373.3799999999983</v>
      </c>
      <c r="E28" s="7" t="s">
        <v>159</v>
      </c>
      <c r="F28" s="7"/>
    </row>
    <row r="29" spans="1:6" ht="21.95" customHeight="1" x14ac:dyDescent="0.2">
      <c r="A29" s="8" t="s">
        <v>360</v>
      </c>
      <c r="B29" s="7">
        <v>612.80999999999995</v>
      </c>
      <c r="C29" s="7"/>
      <c r="D29" s="1">
        <f t="shared" si="0"/>
        <v>6986.1899999999987</v>
      </c>
      <c r="E29" s="7" t="s">
        <v>368</v>
      </c>
      <c r="F29" s="7"/>
    </row>
    <row r="30" spans="1:6" ht="21.95" customHeight="1" x14ac:dyDescent="0.2">
      <c r="A30" s="8" t="s">
        <v>361</v>
      </c>
      <c r="B30" s="7"/>
      <c r="C30" s="7">
        <v>200</v>
      </c>
      <c r="D30" s="1">
        <f t="shared" si="0"/>
        <v>6786.1899999999987</v>
      </c>
      <c r="E30" s="7" t="s">
        <v>245</v>
      </c>
      <c r="F30" s="7"/>
    </row>
    <row r="31" spans="1:6" ht="21.95" customHeight="1" x14ac:dyDescent="0.2">
      <c r="A31" s="8" t="s">
        <v>359</v>
      </c>
      <c r="B31" s="7"/>
      <c r="C31" s="7">
        <v>20250.09</v>
      </c>
      <c r="D31" s="1">
        <f t="shared" si="0"/>
        <v>-13463.900000000001</v>
      </c>
      <c r="E31" s="7" t="s">
        <v>362</v>
      </c>
      <c r="F31" s="7"/>
    </row>
    <row r="32" spans="1:6" ht="21.95" customHeight="1" x14ac:dyDescent="0.2">
      <c r="A32" s="8" t="s">
        <v>359</v>
      </c>
      <c r="B32" s="7">
        <v>18.350000000000001</v>
      </c>
      <c r="C32" s="7"/>
      <c r="D32" s="1">
        <f t="shared" si="0"/>
        <v>-13445.550000000001</v>
      </c>
      <c r="E32" s="7" t="s">
        <v>17</v>
      </c>
      <c r="F32" s="7"/>
    </row>
    <row r="33" spans="1:6" ht="21.95" customHeight="1" x14ac:dyDescent="0.2">
      <c r="A33" s="8" t="s">
        <v>357</v>
      </c>
      <c r="B33" s="7">
        <v>183.86</v>
      </c>
      <c r="C33" s="7"/>
      <c r="D33" s="1">
        <f t="shared" si="0"/>
        <v>-13261.69</v>
      </c>
      <c r="E33" s="7" t="s">
        <v>211</v>
      </c>
      <c r="F33" s="7"/>
    </row>
    <row r="34" spans="1:6" ht="21.95" customHeight="1" x14ac:dyDescent="0.2">
      <c r="A34" s="8" t="s">
        <v>353</v>
      </c>
      <c r="B34" s="4">
        <v>24.21</v>
      </c>
      <c r="C34" s="7"/>
      <c r="D34" s="1">
        <f t="shared" si="0"/>
        <v>-13237.480000000001</v>
      </c>
      <c r="E34" s="7" t="s">
        <v>358</v>
      </c>
      <c r="F34" s="7"/>
    </row>
    <row r="35" spans="1:6" ht="21.95" customHeight="1" x14ac:dyDescent="0.2">
      <c r="A35" s="8" t="s">
        <v>353</v>
      </c>
      <c r="B35" s="4">
        <v>10.65</v>
      </c>
      <c r="C35" s="7"/>
      <c r="D35" s="1">
        <f t="shared" si="0"/>
        <v>-13226.830000000002</v>
      </c>
      <c r="E35" s="7" t="s">
        <v>292</v>
      </c>
      <c r="F35" s="7"/>
    </row>
    <row r="36" spans="1:6" ht="21.95" customHeight="1" x14ac:dyDescent="0.2">
      <c r="A36" s="8" t="s">
        <v>353</v>
      </c>
      <c r="B36" s="4">
        <v>136.66999999999999</v>
      </c>
      <c r="C36" s="7"/>
      <c r="D36" s="1">
        <f t="shared" si="0"/>
        <v>-13090.160000000002</v>
      </c>
      <c r="E36" s="7" t="s">
        <v>29</v>
      </c>
      <c r="F3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F26" sqref="F2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3.5</v>
      </c>
      <c r="B3" s="5"/>
      <c r="C3" s="5"/>
      <c r="D3" s="1">
        <v>4006.78</v>
      </c>
      <c r="E3" s="7"/>
      <c r="F3" s="6"/>
    </row>
    <row r="4" spans="1:6" ht="21.95" customHeight="1" x14ac:dyDescent="0.2">
      <c r="A4" s="4">
        <v>3.6</v>
      </c>
      <c r="B4" s="5"/>
      <c r="C4" s="5">
        <v>73.56</v>
      </c>
      <c r="D4" s="1">
        <f t="shared" ref="D4:D33" si="0">D3-C4+B4</f>
        <v>3933.2200000000003</v>
      </c>
      <c r="E4" s="7" t="s">
        <v>424</v>
      </c>
      <c r="F4" s="6"/>
    </row>
    <row r="5" spans="1:6" ht="21.95" customHeight="1" x14ac:dyDescent="0.2">
      <c r="A5" s="4">
        <v>3.6</v>
      </c>
      <c r="B5" s="4">
        <v>932.83</v>
      </c>
      <c r="C5" s="4"/>
      <c r="D5" s="1">
        <f t="shared" si="0"/>
        <v>4866.05</v>
      </c>
      <c r="E5" s="7" t="s">
        <v>356</v>
      </c>
      <c r="F5" s="7" t="s">
        <v>425</v>
      </c>
    </row>
    <row r="6" spans="1:6" ht="21.95" customHeight="1" x14ac:dyDescent="0.2">
      <c r="A6" s="4">
        <v>3.8</v>
      </c>
      <c r="B6" s="4"/>
      <c r="C6" s="4">
        <v>657</v>
      </c>
      <c r="D6" s="1">
        <f t="shared" si="0"/>
        <v>4209.05</v>
      </c>
      <c r="E6" s="7" t="s">
        <v>426</v>
      </c>
      <c r="F6" s="7"/>
    </row>
    <row r="7" spans="1:6" ht="21.95" customHeight="1" x14ac:dyDescent="0.2">
      <c r="A7" s="4">
        <v>3.8</v>
      </c>
      <c r="B7" s="4">
        <v>186.23</v>
      </c>
      <c r="C7" s="4"/>
      <c r="D7" s="1">
        <f t="shared" si="0"/>
        <v>4395.28</v>
      </c>
      <c r="E7" s="7" t="s">
        <v>40</v>
      </c>
      <c r="F7" s="7"/>
    </row>
    <row r="8" spans="1:6" ht="21.95" customHeight="1" x14ac:dyDescent="0.2">
      <c r="A8" s="4">
        <v>3.9</v>
      </c>
      <c r="B8" s="4"/>
      <c r="C8" s="4">
        <v>186.23</v>
      </c>
      <c r="D8" s="1">
        <f t="shared" si="0"/>
        <v>4209.05</v>
      </c>
      <c r="E8" s="7" t="s">
        <v>421</v>
      </c>
      <c r="F8" s="7"/>
    </row>
    <row r="9" spans="1:6" ht="21.95" customHeight="1" x14ac:dyDescent="0.2">
      <c r="A9" s="4">
        <v>3.13</v>
      </c>
      <c r="B9" s="4">
        <v>63.62</v>
      </c>
      <c r="C9" s="4"/>
      <c r="D9" s="1">
        <f t="shared" si="0"/>
        <v>4272.67</v>
      </c>
      <c r="E9" s="7" t="s">
        <v>416</v>
      </c>
      <c r="F9" s="7"/>
    </row>
    <row r="10" spans="1:6" ht="21.95" customHeight="1" x14ac:dyDescent="0.2">
      <c r="A10" s="4">
        <v>3.14</v>
      </c>
      <c r="B10" s="4"/>
      <c r="C10" s="4">
        <v>683.73</v>
      </c>
      <c r="D10" s="1">
        <f t="shared" si="0"/>
        <v>3588.94</v>
      </c>
      <c r="E10" s="7" t="s">
        <v>414</v>
      </c>
      <c r="F10" s="7"/>
    </row>
    <row r="11" spans="1:6" ht="21.95" customHeight="1" x14ac:dyDescent="0.2">
      <c r="A11" s="4">
        <v>3.16</v>
      </c>
      <c r="B11" s="4">
        <v>109.25</v>
      </c>
      <c r="C11" s="4"/>
      <c r="D11" s="1">
        <f t="shared" si="0"/>
        <v>3698.19</v>
      </c>
      <c r="E11" s="7" t="s">
        <v>46</v>
      </c>
      <c r="F11" s="7"/>
    </row>
    <row r="12" spans="1:6" ht="21.95" customHeight="1" x14ac:dyDescent="0.2">
      <c r="A12" s="8" t="s">
        <v>410</v>
      </c>
      <c r="B12" s="4"/>
      <c r="C12" s="4">
        <v>193.8</v>
      </c>
      <c r="D12" s="1">
        <f t="shared" si="0"/>
        <v>3504.39</v>
      </c>
      <c r="E12" s="7" t="s">
        <v>238</v>
      </c>
      <c r="F12" s="7"/>
    </row>
    <row r="13" spans="1:6" ht="21.95" customHeight="1" x14ac:dyDescent="0.2">
      <c r="A13" s="8" t="s">
        <v>409</v>
      </c>
      <c r="B13" s="4"/>
      <c r="C13" s="4">
        <v>200</v>
      </c>
      <c r="D13" s="1">
        <f t="shared" si="0"/>
        <v>3304.39</v>
      </c>
      <c r="E13" s="7" t="s">
        <v>245</v>
      </c>
      <c r="F13" s="7"/>
    </row>
    <row r="14" spans="1:6" ht="21.95" customHeight="1" x14ac:dyDescent="0.2">
      <c r="A14" s="4">
        <v>3.25</v>
      </c>
      <c r="B14" s="4">
        <v>10.65</v>
      </c>
      <c r="C14" s="4"/>
      <c r="D14" s="1">
        <f t="shared" si="0"/>
        <v>3315.04</v>
      </c>
      <c r="E14" s="7" t="s">
        <v>405</v>
      </c>
      <c r="F14" s="7"/>
    </row>
    <row r="15" spans="1:6" ht="21.95" customHeight="1" x14ac:dyDescent="0.2">
      <c r="A15" s="4">
        <v>3.25</v>
      </c>
      <c r="B15" s="4">
        <v>136.66999999999999</v>
      </c>
      <c r="C15" s="4"/>
      <c r="D15" s="1">
        <f t="shared" si="0"/>
        <v>3451.71</v>
      </c>
      <c r="E15" s="7" t="s">
        <v>29</v>
      </c>
      <c r="F15" s="7"/>
    </row>
    <row r="16" spans="1:6" ht="21.95" customHeight="1" x14ac:dyDescent="0.2">
      <c r="A16" s="4">
        <v>3.25</v>
      </c>
      <c r="B16" s="4">
        <v>24.21</v>
      </c>
      <c r="C16" s="4"/>
      <c r="D16" s="1">
        <f t="shared" si="0"/>
        <v>3475.92</v>
      </c>
      <c r="E16" s="7" t="s">
        <v>358</v>
      </c>
      <c r="F16" s="7"/>
    </row>
    <row r="17" spans="1:6" ht="21.95" customHeight="1" x14ac:dyDescent="0.2">
      <c r="A17" s="4">
        <v>3.27</v>
      </c>
      <c r="B17" s="4">
        <v>1168.2</v>
      </c>
      <c r="C17" s="4"/>
      <c r="D17" s="1">
        <f t="shared" si="0"/>
        <v>4644.12</v>
      </c>
      <c r="E17" s="7" t="s">
        <v>30</v>
      </c>
      <c r="F17" s="7"/>
    </row>
    <row r="18" spans="1:6" ht="21.95" customHeight="1" x14ac:dyDescent="0.2">
      <c r="A18" s="4">
        <v>4.3</v>
      </c>
      <c r="B18" s="7">
        <v>1114.1199999999999</v>
      </c>
      <c r="C18" s="7"/>
      <c r="D18" s="1">
        <f t="shared" si="0"/>
        <v>5758.24</v>
      </c>
      <c r="E18" s="7" t="s">
        <v>393</v>
      </c>
      <c r="F18" s="7"/>
    </row>
    <row r="19" spans="1:6" ht="21.95" customHeight="1" x14ac:dyDescent="0.2">
      <c r="A19" s="4">
        <v>4.5999999999999996</v>
      </c>
      <c r="B19" s="7"/>
      <c r="C19" s="7">
        <v>50</v>
      </c>
      <c r="D19" s="1">
        <f t="shared" si="0"/>
        <v>5708.24</v>
      </c>
      <c r="E19" s="7" t="s">
        <v>389</v>
      </c>
      <c r="F19" s="7"/>
    </row>
    <row r="20" spans="1:6" ht="21.95" customHeight="1" x14ac:dyDescent="0.2">
      <c r="A20" s="4">
        <v>4.5999999999999996</v>
      </c>
      <c r="B20" s="7">
        <v>1138.1600000000001</v>
      </c>
      <c r="C20" s="7"/>
      <c r="D20" s="1">
        <f t="shared" si="0"/>
        <v>6846.4</v>
      </c>
      <c r="E20" s="7" t="s">
        <v>384</v>
      </c>
      <c r="F20" s="7"/>
    </row>
    <row r="21" spans="1:6" ht="21.95" customHeight="1" x14ac:dyDescent="0.2">
      <c r="A21" s="4">
        <v>4.5999999999999996</v>
      </c>
      <c r="B21" s="7"/>
      <c r="C21" s="7">
        <v>1114.1199999999999</v>
      </c>
      <c r="D21" s="1">
        <f t="shared" si="0"/>
        <v>5732.28</v>
      </c>
      <c r="E21" s="7" t="s">
        <v>381</v>
      </c>
      <c r="F21" s="7"/>
    </row>
    <row r="22" spans="1:6" ht="21.95" customHeight="1" x14ac:dyDescent="0.2">
      <c r="A22" s="4">
        <v>4.13</v>
      </c>
      <c r="B22" s="7">
        <v>1248.19</v>
      </c>
      <c r="C22" s="7"/>
      <c r="D22" s="1">
        <f t="shared" si="0"/>
        <v>6980.4699999999993</v>
      </c>
      <c r="E22" s="7" t="s">
        <v>374</v>
      </c>
      <c r="F22" s="7"/>
    </row>
    <row r="23" spans="1:6" ht="21.95" customHeight="1" x14ac:dyDescent="0.2">
      <c r="A23" s="4">
        <v>4.13</v>
      </c>
      <c r="B23" s="7"/>
      <c r="C23" s="7">
        <v>1233.54</v>
      </c>
      <c r="D23" s="1">
        <f t="shared" si="0"/>
        <v>5746.9299999999994</v>
      </c>
      <c r="E23" s="7" t="s">
        <v>375</v>
      </c>
      <c r="F23" s="7"/>
    </row>
    <row r="24" spans="1:6" ht="21.95" customHeight="1" x14ac:dyDescent="0.2">
      <c r="A24" s="4">
        <v>4.17</v>
      </c>
      <c r="B24" s="7">
        <v>85.3</v>
      </c>
      <c r="C24" s="7"/>
      <c r="D24" s="1">
        <f t="shared" si="0"/>
        <v>5832.23</v>
      </c>
      <c r="E24" s="7" t="s">
        <v>17</v>
      </c>
      <c r="F24" s="7"/>
    </row>
    <row r="25" spans="1:6" ht="21.95" customHeight="1" x14ac:dyDescent="0.2">
      <c r="A25" s="8" t="s">
        <v>360</v>
      </c>
      <c r="B25" s="7">
        <v>458.7</v>
      </c>
      <c r="C25" s="7"/>
      <c r="D25" s="1">
        <f t="shared" si="0"/>
        <v>6290.9299999999994</v>
      </c>
      <c r="E25" s="7" t="s">
        <v>159</v>
      </c>
      <c r="F25" s="7"/>
    </row>
    <row r="26" spans="1:6" ht="21.95" customHeight="1" x14ac:dyDescent="0.2">
      <c r="A26" s="8" t="s">
        <v>360</v>
      </c>
      <c r="B26" s="7">
        <v>612.80999999999995</v>
      </c>
      <c r="C26" s="7"/>
      <c r="D26" s="1">
        <f t="shared" si="0"/>
        <v>6903.74</v>
      </c>
      <c r="E26" s="7" t="s">
        <v>368</v>
      </c>
      <c r="F26" s="7"/>
    </row>
    <row r="27" spans="1:6" ht="21.95" customHeight="1" x14ac:dyDescent="0.2">
      <c r="A27" s="8" t="s">
        <v>361</v>
      </c>
      <c r="B27" s="7"/>
      <c r="C27" s="7">
        <v>200</v>
      </c>
      <c r="D27" s="1">
        <f t="shared" si="0"/>
        <v>6703.74</v>
      </c>
      <c r="E27" s="7" t="s">
        <v>245</v>
      </c>
      <c r="F27" s="7"/>
    </row>
    <row r="28" spans="1:6" ht="21.95" customHeight="1" x14ac:dyDescent="0.2">
      <c r="A28" s="8" t="s">
        <v>359</v>
      </c>
      <c r="B28" s="7"/>
      <c r="C28" s="7">
        <v>20250.09</v>
      </c>
      <c r="D28" s="1">
        <f t="shared" si="0"/>
        <v>-13546.35</v>
      </c>
      <c r="E28" s="7" t="s">
        <v>362</v>
      </c>
      <c r="F28" s="7"/>
    </row>
    <row r="29" spans="1:6" ht="21.95" customHeight="1" x14ac:dyDescent="0.2">
      <c r="A29" s="8" t="s">
        <v>359</v>
      </c>
      <c r="B29" s="7">
        <v>18.350000000000001</v>
      </c>
      <c r="C29" s="7"/>
      <c r="D29" s="1">
        <f t="shared" si="0"/>
        <v>-13528</v>
      </c>
      <c r="E29" s="7" t="s">
        <v>17</v>
      </c>
      <c r="F29" s="7"/>
    </row>
    <row r="30" spans="1:6" ht="21.95" customHeight="1" x14ac:dyDescent="0.2">
      <c r="A30" s="8" t="s">
        <v>357</v>
      </c>
      <c r="B30" s="7">
        <v>183.86</v>
      </c>
      <c r="C30" s="7"/>
      <c r="D30" s="1">
        <f t="shared" si="0"/>
        <v>-13344.14</v>
      </c>
      <c r="E30" s="7" t="s">
        <v>211</v>
      </c>
      <c r="F30" s="7"/>
    </row>
    <row r="31" spans="1:6" ht="21.95" customHeight="1" x14ac:dyDescent="0.2">
      <c r="A31" s="8" t="s">
        <v>353</v>
      </c>
      <c r="B31" s="4">
        <v>24.21</v>
      </c>
      <c r="C31" s="7"/>
      <c r="D31" s="1">
        <f t="shared" si="0"/>
        <v>-13319.93</v>
      </c>
      <c r="E31" s="7" t="s">
        <v>358</v>
      </c>
      <c r="F31" s="7"/>
    </row>
    <row r="32" spans="1:6" ht="21.95" customHeight="1" x14ac:dyDescent="0.2">
      <c r="A32" s="8" t="s">
        <v>353</v>
      </c>
      <c r="B32" s="4">
        <v>10.65</v>
      </c>
      <c r="C32" s="7"/>
      <c r="D32" s="1">
        <f t="shared" si="0"/>
        <v>-13309.28</v>
      </c>
      <c r="E32" s="7" t="s">
        <v>292</v>
      </c>
      <c r="F32" s="7"/>
    </row>
    <row r="33" spans="1:6" ht="21.95" customHeight="1" x14ac:dyDescent="0.2">
      <c r="A33" s="8" t="s">
        <v>353</v>
      </c>
      <c r="B33" s="4">
        <v>136.66999999999999</v>
      </c>
      <c r="C33" s="7"/>
      <c r="D33" s="1">
        <f t="shared" si="0"/>
        <v>-13172.61</v>
      </c>
      <c r="E33" s="7" t="s">
        <v>29</v>
      </c>
      <c r="F33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BreakPreview" zoomScaleNormal="100" zoomScaleSheetLayoutView="100" workbookViewId="0">
      <selection activeCell="A6" sqref="A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3.2</v>
      </c>
      <c r="B3" s="5"/>
      <c r="C3" s="5"/>
      <c r="D3" s="1">
        <v>5118.63</v>
      </c>
      <c r="E3" s="7"/>
      <c r="F3" s="6"/>
    </row>
    <row r="4" spans="1:6" ht="21.95" customHeight="1" x14ac:dyDescent="0.2">
      <c r="A4" s="4">
        <v>3.5</v>
      </c>
      <c r="B4" s="5">
        <v>9100</v>
      </c>
      <c r="C4" s="5"/>
      <c r="D4" s="1">
        <f t="shared" ref="D4:D35" si="0">D3-C4+B4</f>
        <v>14218.630000000001</v>
      </c>
      <c r="E4" s="7" t="s">
        <v>427</v>
      </c>
      <c r="F4" s="6"/>
    </row>
    <row r="5" spans="1:6" ht="21.95" customHeight="1" x14ac:dyDescent="0.2">
      <c r="A5" s="4">
        <v>3.5</v>
      </c>
      <c r="B5" s="5"/>
      <c r="C5" s="5">
        <v>10211.85</v>
      </c>
      <c r="D5" s="1">
        <f t="shared" si="0"/>
        <v>4006.7800000000007</v>
      </c>
      <c r="E5" s="7" t="s">
        <v>428</v>
      </c>
      <c r="F5" s="6"/>
    </row>
    <row r="6" spans="1:6" ht="21.95" customHeight="1" x14ac:dyDescent="0.2">
      <c r="A6" s="4">
        <v>3.6</v>
      </c>
      <c r="B6" s="4">
        <v>932.83</v>
      </c>
      <c r="C6" s="4"/>
      <c r="D6" s="1">
        <f t="shared" si="0"/>
        <v>4939.6100000000006</v>
      </c>
      <c r="E6" s="7" t="s">
        <v>356</v>
      </c>
      <c r="F6" s="7" t="s">
        <v>425</v>
      </c>
    </row>
    <row r="7" spans="1:6" ht="21.95" customHeight="1" x14ac:dyDescent="0.2">
      <c r="A7" s="4">
        <v>3.6</v>
      </c>
      <c r="B7" s="4"/>
      <c r="C7" s="4">
        <v>50</v>
      </c>
      <c r="D7" s="1">
        <f t="shared" si="0"/>
        <v>4889.6100000000006</v>
      </c>
      <c r="E7" s="7" t="s">
        <v>389</v>
      </c>
      <c r="F7" s="7"/>
    </row>
    <row r="8" spans="1:6" ht="21.95" customHeight="1" x14ac:dyDescent="0.2">
      <c r="A8" s="4">
        <v>3.8</v>
      </c>
      <c r="B8" s="4"/>
      <c r="C8" s="4">
        <v>657</v>
      </c>
      <c r="D8" s="1">
        <f t="shared" si="0"/>
        <v>4232.6100000000006</v>
      </c>
      <c r="E8" s="7" t="s">
        <v>426</v>
      </c>
      <c r="F8" s="7"/>
    </row>
    <row r="9" spans="1:6" ht="21.95" customHeight="1" x14ac:dyDescent="0.2">
      <c r="A9" s="4">
        <v>3.8</v>
      </c>
      <c r="B9" s="4">
        <v>186.23</v>
      </c>
      <c r="C9" s="4"/>
      <c r="D9" s="1">
        <f t="shared" si="0"/>
        <v>4418.84</v>
      </c>
      <c r="E9" s="7" t="s">
        <v>40</v>
      </c>
      <c r="F9" s="7"/>
    </row>
    <row r="10" spans="1:6" ht="21.95" customHeight="1" x14ac:dyDescent="0.2">
      <c r="A10" s="4">
        <v>3.9</v>
      </c>
      <c r="B10" s="4"/>
      <c r="C10" s="4">
        <v>186.23</v>
      </c>
      <c r="D10" s="1">
        <f t="shared" si="0"/>
        <v>4232.6100000000006</v>
      </c>
      <c r="E10" s="7" t="s">
        <v>421</v>
      </c>
      <c r="F10" s="7"/>
    </row>
    <row r="11" spans="1:6" ht="21.95" customHeight="1" x14ac:dyDescent="0.2">
      <c r="A11" s="4">
        <v>3.13</v>
      </c>
      <c r="B11" s="4">
        <v>63.62</v>
      </c>
      <c r="C11" s="4"/>
      <c r="D11" s="1">
        <f t="shared" si="0"/>
        <v>4296.2300000000005</v>
      </c>
      <c r="E11" s="7" t="s">
        <v>416</v>
      </c>
      <c r="F11" s="7"/>
    </row>
    <row r="12" spans="1:6" ht="21.95" customHeight="1" x14ac:dyDescent="0.2">
      <c r="A12" s="4">
        <v>3.14</v>
      </c>
      <c r="B12" s="4"/>
      <c r="C12" s="4">
        <v>683.73</v>
      </c>
      <c r="D12" s="1">
        <f t="shared" si="0"/>
        <v>3612.5000000000005</v>
      </c>
      <c r="E12" s="7" t="s">
        <v>414</v>
      </c>
      <c r="F12" s="7"/>
    </row>
    <row r="13" spans="1:6" ht="21.95" customHeight="1" x14ac:dyDescent="0.2">
      <c r="A13" s="4">
        <v>3.16</v>
      </c>
      <c r="B13" s="4">
        <v>109.25</v>
      </c>
      <c r="C13" s="4"/>
      <c r="D13" s="1">
        <f t="shared" si="0"/>
        <v>3721.7500000000005</v>
      </c>
      <c r="E13" s="7" t="s">
        <v>46</v>
      </c>
      <c r="F13" s="7"/>
    </row>
    <row r="14" spans="1:6" ht="21.95" customHeight="1" x14ac:dyDescent="0.2">
      <c r="A14" s="8" t="s">
        <v>410</v>
      </c>
      <c r="B14" s="4"/>
      <c r="C14" s="4">
        <v>193.8</v>
      </c>
      <c r="D14" s="1">
        <f t="shared" si="0"/>
        <v>3527.9500000000003</v>
      </c>
      <c r="E14" s="7" t="s">
        <v>238</v>
      </c>
      <c r="F14" s="7"/>
    </row>
    <row r="15" spans="1:6" ht="21.95" customHeight="1" x14ac:dyDescent="0.2">
      <c r="A15" s="8" t="s">
        <v>409</v>
      </c>
      <c r="B15" s="4"/>
      <c r="C15" s="4">
        <v>200</v>
      </c>
      <c r="D15" s="1">
        <f t="shared" si="0"/>
        <v>3327.9500000000003</v>
      </c>
      <c r="E15" s="7" t="s">
        <v>245</v>
      </c>
      <c r="F15" s="7"/>
    </row>
    <row r="16" spans="1:6" ht="21.95" customHeight="1" x14ac:dyDescent="0.2">
      <c r="A16" s="4">
        <v>3.25</v>
      </c>
      <c r="B16" s="4">
        <v>10.65</v>
      </c>
      <c r="C16" s="4"/>
      <c r="D16" s="1">
        <f t="shared" si="0"/>
        <v>3338.6000000000004</v>
      </c>
      <c r="E16" s="7" t="s">
        <v>405</v>
      </c>
      <c r="F16" s="7"/>
    </row>
    <row r="17" spans="1:6" ht="21.95" customHeight="1" x14ac:dyDescent="0.2">
      <c r="A17" s="4">
        <v>3.25</v>
      </c>
      <c r="B17" s="4">
        <v>136.66999999999999</v>
      </c>
      <c r="C17" s="4"/>
      <c r="D17" s="1">
        <f t="shared" si="0"/>
        <v>3475.2700000000004</v>
      </c>
      <c r="E17" s="7" t="s">
        <v>29</v>
      </c>
      <c r="F17" s="7"/>
    </row>
    <row r="18" spans="1:6" ht="21.95" customHeight="1" x14ac:dyDescent="0.2">
      <c r="A18" s="4">
        <v>3.25</v>
      </c>
      <c r="B18" s="4">
        <v>24.21</v>
      </c>
      <c r="C18" s="4"/>
      <c r="D18" s="1">
        <f t="shared" si="0"/>
        <v>3499.4800000000005</v>
      </c>
      <c r="E18" s="7" t="s">
        <v>358</v>
      </c>
      <c r="F18" s="7"/>
    </row>
    <row r="19" spans="1:6" ht="21.95" customHeight="1" x14ac:dyDescent="0.2">
      <c r="A19" s="4">
        <v>3.27</v>
      </c>
      <c r="B19" s="4">
        <v>1168.2</v>
      </c>
      <c r="C19" s="4"/>
      <c r="D19" s="1">
        <f t="shared" si="0"/>
        <v>4667.68</v>
      </c>
      <c r="E19" s="7" t="s">
        <v>30</v>
      </c>
      <c r="F19" s="7"/>
    </row>
    <row r="20" spans="1:6" ht="21.95" customHeight="1" x14ac:dyDescent="0.2">
      <c r="A20" s="4">
        <v>4.3</v>
      </c>
      <c r="B20" s="7">
        <v>1114.1199999999999</v>
      </c>
      <c r="C20" s="7"/>
      <c r="D20" s="1">
        <f t="shared" si="0"/>
        <v>5781.8</v>
      </c>
      <c r="E20" s="7" t="s">
        <v>393</v>
      </c>
      <c r="F20" s="7"/>
    </row>
    <row r="21" spans="1:6" ht="21.95" customHeight="1" x14ac:dyDescent="0.2">
      <c r="A21" s="4">
        <v>4.5999999999999996</v>
      </c>
      <c r="B21" s="7"/>
      <c r="C21" s="7">
        <v>50</v>
      </c>
      <c r="D21" s="1">
        <f t="shared" si="0"/>
        <v>5731.8</v>
      </c>
      <c r="E21" s="7" t="s">
        <v>389</v>
      </c>
      <c r="F21" s="7"/>
    </row>
    <row r="22" spans="1:6" ht="21.95" customHeight="1" x14ac:dyDescent="0.2">
      <c r="A22" s="4">
        <v>4.5999999999999996</v>
      </c>
      <c r="B22" s="7">
        <v>1138.1600000000001</v>
      </c>
      <c r="C22" s="7"/>
      <c r="D22" s="1">
        <f t="shared" si="0"/>
        <v>6869.96</v>
      </c>
      <c r="E22" s="7" t="s">
        <v>384</v>
      </c>
      <c r="F22" s="7"/>
    </row>
    <row r="23" spans="1:6" ht="21.95" customHeight="1" x14ac:dyDescent="0.2">
      <c r="A23" s="4">
        <v>4.5999999999999996</v>
      </c>
      <c r="B23" s="7"/>
      <c r="C23" s="7">
        <v>1114.1199999999999</v>
      </c>
      <c r="D23" s="1">
        <f t="shared" si="0"/>
        <v>5755.84</v>
      </c>
      <c r="E23" s="7" t="s">
        <v>381</v>
      </c>
      <c r="F23" s="7"/>
    </row>
    <row r="24" spans="1:6" ht="21.95" customHeight="1" x14ac:dyDescent="0.2">
      <c r="A24" s="4">
        <v>4.13</v>
      </c>
      <c r="B24" s="7">
        <v>1248.19</v>
      </c>
      <c r="C24" s="7"/>
      <c r="D24" s="1">
        <f t="shared" si="0"/>
        <v>7004.0300000000007</v>
      </c>
      <c r="E24" s="7" t="s">
        <v>374</v>
      </c>
      <c r="F24" s="7"/>
    </row>
    <row r="25" spans="1:6" ht="21.95" customHeight="1" x14ac:dyDescent="0.2">
      <c r="A25" s="4">
        <v>4.13</v>
      </c>
      <c r="B25" s="7"/>
      <c r="C25" s="7">
        <v>1233.54</v>
      </c>
      <c r="D25" s="1">
        <f t="shared" si="0"/>
        <v>5770.4900000000007</v>
      </c>
      <c r="E25" s="7" t="s">
        <v>375</v>
      </c>
      <c r="F25" s="7"/>
    </row>
    <row r="26" spans="1:6" ht="21.95" customHeight="1" x14ac:dyDescent="0.2">
      <c r="A26" s="4">
        <v>4.17</v>
      </c>
      <c r="B26" s="7">
        <v>85.3</v>
      </c>
      <c r="C26" s="7"/>
      <c r="D26" s="1">
        <f t="shared" si="0"/>
        <v>5855.7900000000009</v>
      </c>
      <c r="E26" s="7" t="s">
        <v>17</v>
      </c>
      <c r="F26" s="7"/>
    </row>
    <row r="27" spans="1:6" ht="21.95" customHeight="1" x14ac:dyDescent="0.2">
      <c r="A27" s="8" t="s">
        <v>360</v>
      </c>
      <c r="B27" s="7">
        <v>458.7</v>
      </c>
      <c r="C27" s="7"/>
      <c r="D27" s="1">
        <f t="shared" si="0"/>
        <v>6314.4900000000007</v>
      </c>
      <c r="E27" s="7" t="s">
        <v>159</v>
      </c>
      <c r="F27" s="7"/>
    </row>
    <row r="28" spans="1:6" ht="21.95" customHeight="1" x14ac:dyDescent="0.2">
      <c r="A28" s="8" t="s">
        <v>360</v>
      </c>
      <c r="B28" s="7">
        <v>612.80999999999995</v>
      </c>
      <c r="C28" s="7"/>
      <c r="D28" s="1">
        <f t="shared" si="0"/>
        <v>6927.3000000000011</v>
      </c>
      <c r="E28" s="7" t="s">
        <v>368</v>
      </c>
      <c r="F28" s="7"/>
    </row>
    <row r="29" spans="1:6" ht="21.95" customHeight="1" x14ac:dyDescent="0.2">
      <c r="A29" s="8" t="s">
        <v>361</v>
      </c>
      <c r="B29" s="7"/>
      <c r="C29" s="7">
        <v>200</v>
      </c>
      <c r="D29" s="1">
        <f t="shared" si="0"/>
        <v>6727.3000000000011</v>
      </c>
      <c r="E29" s="7" t="s">
        <v>245</v>
      </c>
      <c r="F29" s="7"/>
    </row>
    <row r="30" spans="1:6" ht="21.95" customHeight="1" x14ac:dyDescent="0.2">
      <c r="A30" s="8" t="s">
        <v>359</v>
      </c>
      <c r="B30" s="7"/>
      <c r="C30" s="7">
        <v>20250.09</v>
      </c>
      <c r="D30" s="1">
        <f t="shared" si="0"/>
        <v>-13522.789999999999</v>
      </c>
      <c r="E30" s="7" t="s">
        <v>362</v>
      </c>
      <c r="F30" s="7"/>
    </row>
    <row r="31" spans="1:6" ht="21.95" customHeight="1" x14ac:dyDescent="0.2">
      <c r="A31" s="8" t="s">
        <v>359</v>
      </c>
      <c r="B31" s="7">
        <v>18.350000000000001</v>
      </c>
      <c r="C31" s="7"/>
      <c r="D31" s="1">
        <f t="shared" si="0"/>
        <v>-13504.439999999999</v>
      </c>
      <c r="E31" s="7" t="s">
        <v>17</v>
      </c>
      <c r="F31" s="7"/>
    </row>
    <row r="32" spans="1:6" ht="21.95" customHeight="1" x14ac:dyDescent="0.2">
      <c r="A32" s="8" t="s">
        <v>357</v>
      </c>
      <c r="B32" s="7">
        <v>183.86</v>
      </c>
      <c r="C32" s="7"/>
      <c r="D32" s="1">
        <f t="shared" si="0"/>
        <v>-13320.579999999998</v>
      </c>
      <c r="E32" s="7" t="s">
        <v>211</v>
      </c>
      <c r="F32" s="7"/>
    </row>
    <row r="33" spans="1:6" ht="21.95" customHeight="1" x14ac:dyDescent="0.2">
      <c r="A33" s="8" t="s">
        <v>353</v>
      </c>
      <c r="B33" s="4">
        <v>24.21</v>
      </c>
      <c r="C33" s="7"/>
      <c r="D33" s="1">
        <f t="shared" si="0"/>
        <v>-13296.369999999999</v>
      </c>
      <c r="E33" s="7" t="s">
        <v>358</v>
      </c>
      <c r="F33" s="7"/>
    </row>
    <row r="34" spans="1:6" ht="21.95" customHeight="1" x14ac:dyDescent="0.2">
      <c r="A34" s="8" t="s">
        <v>353</v>
      </c>
      <c r="B34" s="4">
        <v>10.65</v>
      </c>
      <c r="C34" s="7"/>
      <c r="D34" s="1">
        <f t="shared" si="0"/>
        <v>-13285.72</v>
      </c>
      <c r="E34" s="7" t="s">
        <v>292</v>
      </c>
      <c r="F34" s="7"/>
    </row>
    <row r="35" spans="1:6" ht="21.95" customHeight="1" x14ac:dyDescent="0.2">
      <c r="A35" s="8" t="s">
        <v>353</v>
      </c>
      <c r="B35" s="4">
        <v>136.66999999999999</v>
      </c>
      <c r="C35" s="7"/>
      <c r="D35" s="1">
        <f t="shared" si="0"/>
        <v>-13149.05</v>
      </c>
      <c r="E35" s="7" t="s">
        <v>29</v>
      </c>
      <c r="F35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Normal="100" zoomScaleSheetLayoutView="100" workbookViewId="0">
      <selection activeCell="C5" sqref="C5:C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3.1</v>
      </c>
      <c r="B3" s="5"/>
      <c r="C3" s="5"/>
      <c r="D3" s="1">
        <v>5121.3</v>
      </c>
      <c r="E3" s="7"/>
      <c r="F3" s="6"/>
    </row>
    <row r="4" spans="1:6" ht="21.95" customHeight="1" x14ac:dyDescent="0.2">
      <c r="A4" s="4">
        <v>3.2</v>
      </c>
      <c r="B4" s="5">
        <v>4462.5</v>
      </c>
      <c r="C4" s="5"/>
      <c r="D4" s="1">
        <f t="shared" ref="D4:D36" si="0">D3-C4+B4</f>
        <v>9583.7999999999993</v>
      </c>
      <c r="E4" s="7" t="s">
        <v>427</v>
      </c>
      <c r="F4" s="6"/>
    </row>
    <row r="5" spans="1:6" ht="21.95" customHeight="1" x14ac:dyDescent="0.2">
      <c r="A5" s="4">
        <v>3.2</v>
      </c>
      <c r="B5" s="5"/>
      <c r="C5" s="5">
        <v>4462.5</v>
      </c>
      <c r="D5" s="1">
        <f t="shared" si="0"/>
        <v>5121.2999999999993</v>
      </c>
      <c r="E5" s="7" t="s">
        <v>429</v>
      </c>
      <c r="F5" s="6"/>
    </row>
    <row r="6" spans="1:6" ht="21.95" customHeight="1" x14ac:dyDescent="0.2">
      <c r="A6" s="4">
        <v>3.2</v>
      </c>
      <c r="B6" s="5"/>
      <c r="C6" s="5">
        <v>2.67</v>
      </c>
      <c r="D6" s="1">
        <f t="shared" si="0"/>
        <v>5118.6299999999992</v>
      </c>
      <c r="E6" s="7" t="s">
        <v>216</v>
      </c>
      <c r="F6" s="6"/>
    </row>
    <row r="7" spans="1:6" ht="21.95" customHeight="1" x14ac:dyDescent="0.2">
      <c r="A7" s="4">
        <v>3.5</v>
      </c>
      <c r="B7" s="4">
        <v>932.83</v>
      </c>
      <c r="C7" s="4"/>
      <c r="D7" s="1">
        <f t="shared" si="0"/>
        <v>6051.4599999999991</v>
      </c>
      <c r="E7" s="7" t="s">
        <v>356</v>
      </c>
      <c r="F7" s="7" t="s">
        <v>425</v>
      </c>
    </row>
    <row r="8" spans="1:6" ht="21.95" customHeight="1" x14ac:dyDescent="0.2">
      <c r="A8" s="4">
        <v>3.6</v>
      </c>
      <c r="B8" s="4"/>
      <c r="C8" s="4">
        <v>50</v>
      </c>
      <c r="D8" s="1">
        <f t="shared" si="0"/>
        <v>6001.4599999999991</v>
      </c>
      <c r="E8" s="7" t="s">
        <v>389</v>
      </c>
      <c r="F8" s="7"/>
    </row>
    <row r="9" spans="1:6" ht="21.95" customHeight="1" x14ac:dyDescent="0.2">
      <c r="A9" s="4">
        <v>3.8</v>
      </c>
      <c r="B9" s="4"/>
      <c r="C9" s="4">
        <v>657</v>
      </c>
      <c r="D9" s="1">
        <f t="shared" si="0"/>
        <v>5344.4599999999991</v>
      </c>
      <c r="E9" s="7" t="s">
        <v>426</v>
      </c>
      <c r="F9" s="7"/>
    </row>
    <row r="10" spans="1:6" ht="21.95" customHeight="1" x14ac:dyDescent="0.2">
      <c r="A10" s="4">
        <v>3.8</v>
      </c>
      <c r="B10" s="4">
        <v>186.23</v>
      </c>
      <c r="C10" s="4"/>
      <c r="D10" s="1">
        <f t="shared" si="0"/>
        <v>5530.6899999999987</v>
      </c>
      <c r="E10" s="7" t="s">
        <v>40</v>
      </c>
      <c r="F10" s="7"/>
    </row>
    <row r="11" spans="1:6" ht="21.95" customHeight="1" x14ac:dyDescent="0.2">
      <c r="A11" s="4">
        <v>3.9</v>
      </c>
      <c r="B11" s="4"/>
      <c r="C11" s="4">
        <v>186.23</v>
      </c>
      <c r="D11" s="1">
        <f t="shared" si="0"/>
        <v>5344.4599999999991</v>
      </c>
      <c r="E11" s="7" t="s">
        <v>421</v>
      </c>
      <c r="F11" s="7"/>
    </row>
    <row r="12" spans="1:6" ht="21.95" customHeight="1" x14ac:dyDescent="0.2">
      <c r="A12" s="4">
        <v>3.13</v>
      </c>
      <c r="B12" s="4">
        <v>63.62</v>
      </c>
      <c r="C12" s="4"/>
      <c r="D12" s="1">
        <f t="shared" si="0"/>
        <v>5408.079999999999</v>
      </c>
      <c r="E12" s="7" t="s">
        <v>416</v>
      </c>
      <c r="F12" s="7"/>
    </row>
    <row r="13" spans="1:6" ht="21.95" customHeight="1" x14ac:dyDescent="0.2">
      <c r="A13" s="4">
        <v>3.14</v>
      </c>
      <c r="B13" s="4"/>
      <c r="C13" s="4">
        <v>683.73</v>
      </c>
      <c r="D13" s="1">
        <f t="shared" si="0"/>
        <v>4724.3499999999985</v>
      </c>
      <c r="E13" s="7" t="s">
        <v>414</v>
      </c>
      <c r="F13" s="7"/>
    </row>
    <row r="14" spans="1:6" ht="21.95" customHeight="1" x14ac:dyDescent="0.2">
      <c r="A14" s="4">
        <v>3.16</v>
      </c>
      <c r="B14" s="4">
        <v>109.25</v>
      </c>
      <c r="C14" s="4"/>
      <c r="D14" s="1">
        <f t="shared" si="0"/>
        <v>4833.5999999999985</v>
      </c>
      <c r="E14" s="7" t="s">
        <v>46</v>
      </c>
      <c r="F14" s="7"/>
    </row>
    <row r="15" spans="1:6" ht="21.95" customHeight="1" x14ac:dyDescent="0.2">
      <c r="A15" s="8" t="s">
        <v>410</v>
      </c>
      <c r="B15" s="4"/>
      <c r="C15" s="4">
        <v>193.8</v>
      </c>
      <c r="D15" s="1">
        <f t="shared" si="0"/>
        <v>4639.7999999999984</v>
      </c>
      <c r="E15" s="7" t="s">
        <v>238</v>
      </c>
      <c r="F15" s="7"/>
    </row>
    <row r="16" spans="1:6" ht="21.95" customHeight="1" x14ac:dyDescent="0.2">
      <c r="A16" s="8" t="s">
        <v>409</v>
      </c>
      <c r="B16" s="4"/>
      <c r="C16" s="4">
        <v>200</v>
      </c>
      <c r="D16" s="1">
        <f t="shared" si="0"/>
        <v>4439.7999999999984</v>
      </c>
      <c r="E16" s="7" t="s">
        <v>245</v>
      </c>
      <c r="F16" s="7"/>
    </row>
    <row r="17" spans="1:6" ht="21.95" customHeight="1" x14ac:dyDescent="0.2">
      <c r="A17" s="4">
        <v>3.25</v>
      </c>
      <c r="B17" s="4">
        <v>10.65</v>
      </c>
      <c r="C17" s="4"/>
      <c r="D17" s="1">
        <f t="shared" si="0"/>
        <v>4450.449999999998</v>
      </c>
      <c r="E17" s="7" t="s">
        <v>405</v>
      </c>
      <c r="F17" s="7"/>
    </row>
    <row r="18" spans="1:6" ht="21.95" customHeight="1" x14ac:dyDescent="0.2">
      <c r="A18" s="4">
        <v>3.25</v>
      </c>
      <c r="B18" s="4">
        <v>136.66999999999999</v>
      </c>
      <c r="C18" s="4"/>
      <c r="D18" s="1">
        <f t="shared" si="0"/>
        <v>4587.1199999999981</v>
      </c>
      <c r="E18" s="7" t="s">
        <v>29</v>
      </c>
      <c r="F18" s="7"/>
    </row>
    <row r="19" spans="1:6" ht="21.95" customHeight="1" x14ac:dyDescent="0.2">
      <c r="A19" s="4">
        <v>3.25</v>
      </c>
      <c r="B19" s="4">
        <v>24.21</v>
      </c>
      <c r="C19" s="4"/>
      <c r="D19" s="1">
        <f t="shared" si="0"/>
        <v>4611.3299999999981</v>
      </c>
      <c r="E19" s="7" t="s">
        <v>358</v>
      </c>
      <c r="F19" s="7"/>
    </row>
    <row r="20" spans="1:6" ht="21.95" customHeight="1" x14ac:dyDescent="0.2">
      <c r="A20" s="4">
        <v>3.27</v>
      </c>
      <c r="B20" s="4">
        <v>1168.2</v>
      </c>
      <c r="C20" s="4"/>
      <c r="D20" s="1">
        <f t="shared" si="0"/>
        <v>5779.5299999999979</v>
      </c>
      <c r="E20" s="7" t="s">
        <v>30</v>
      </c>
      <c r="F20" s="7"/>
    </row>
    <row r="21" spans="1:6" ht="21.95" customHeight="1" x14ac:dyDescent="0.2">
      <c r="A21" s="4">
        <v>4.3</v>
      </c>
      <c r="B21" s="7">
        <v>1114.1199999999999</v>
      </c>
      <c r="C21" s="7"/>
      <c r="D21" s="1">
        <f t="shared" si="0"/>
        <v>6893.6499999999978</v>
      </c>
      <c r="E21" s="7" t="s">
        <v>393</v>
      </c>
      <c r="F21" s="7"/>
    </row>
    <row r="22" spans="1:6" ht="21.95" customHeight="1" x14ac:dyDescent="0.2">
      <c r="A22" s="4">
        <v>4.5999999999999996</v>
      </c>
      <c r="B22" s="7"/>
      <c r="C22" s="7">
        <v>50</v>
      </c>
      <c r="D22" s="1">
        <f t="shared" si="0"/>
        <v>6843.6499999999978</v>
      </c>
      <c r="E22" s="7" t="s">
        <v>389</v>
      </c>
      <c r="F22" s="7"/>
    </row>
    <row r="23" spans="1:6" ht="21.95" customHeight="1" x14ac:dyDescent="0.2">
      <c r="A23" s="4">
        <v>4.5999999999999996</v>
      </c>
      <c r="B23" s="7">
        <v>1138.1600000000001</v>
      </c>
      <c r="C23" s="7"/>
      <c r="D23" s="1">
        <f t="shared" si="0"/>
        <v>7981.8099999999977</v>
      </c>
      <c r="E23" s="7" t="s">
        <v>384</v>
      </c>
      <c r="F23" s="7"/>
    </row>
    <row r="24" spans="1:6" ht="21.95" customHeight="1" x14ac:dyDescent="0.2">
      <c r="A24" s="4">
        <v>4.5999999999999996</v>
      </c>
      <c r="B24" s="7"/>
      <c r="C24" s="7">
        <v>1114.1199999999999</v>
      </c>
      <c r="D24" s="1">
        <f t="shared" si="0"/>
        <v>6867.6899999999978</v>
      </c>
      <c r="E24" s="7" t="s">
        <v>381</v>
      </c>
      <c r="F24" s="7"/>
    </row>
    <row r="25" spans="1:6" ht="21.95" customHeight="1" x14ac:dyDescent="0.2">
      <c r="A25" s="4">
        <v>4.13</v>
      </c>
      <c r="B25" s="7">
        <v>1248.19</v>
      </c>
      <c r="C25" s="7"/>
      <c r="D25" s="1">
        <f t="shared" si="0"/>
        <v>8115.8799999999974</v>
      </c>
      <c r="E25" s="7" t="s">
        <v>374</v>
      </c>
      <c r="F25" s="7"/>
    </row>
    <row r="26" spans="1:6" ht="21.95" customHeight="1" x14ac:dyDescent="0.2">
      <c r="A26" s="4">
        <v>4.13</v>
      </c>
      <c r="B26" s="7"/>
      <c r="C26" s="7">
        <v>1233.54</v>
      </c>
      <c r="D26" s="1">
        <f t="shared" si="0"/>
        <v>6882.3399999999974</v>
      </c>
      <c r="E26" s="7" t="s">
        <v>375</v>
      </c>
      <c r="F26" s="7"/>
    </row>
    <row r="27" spans="1:6" ht="21.95" customHeight="1" x14ac:dyDescent="0.2">
      <c r="A27" s="4">
        <v>4.17</v>
      </c>
      <c r="B27" s="7">
        <v>85.3</v>
      </c>
      <c r="C27" s="7"/>
      <c r="D27" s="1">
        <f t="shared" si="0"/>
        <v>6967.6399999999976</v>
      </c>
      <c r="E27" s="7" t="s">
        <v>17</v>
      </c>
      <c r="F27" s="7"/>
    </row>
    <row r="28" spans="1:6" ht="21.95" customHeight="1" x14ac:dyDescent="0.2">
      <c r="A28" s="8" t="s">
        <v>360</v>
      </c>
      <c r="B28" s="7">
        <v>458.7</v>
      </c>
      <c r="C28" s="7"/>
      <c r="D28" s="1">
        <f t="shared" si="0"/>
        <v>7426.3399999999974</v>
      </c>
      <c r="E28" s="7" t="s">
        <v>159</v>
      </c>
      <c r="F28" s="7"/>
    </row>
    <row r="29" spans="1:6" ht="21.95" customHeight="1" x14ac:dyDescent="0.2">
      <c r="A29" s="8" t="s">
        <v>360</v>
      </c>
      <c r="B29" s="7">
        <v>612.80999999999995</v>
      </c>
      <c r="C29" s="7"/>
      <c r="D29" s="1">
        <f t="shared" si="0"/>
        <v>8039.1499999999978</v>
      </c>
      <c r="E29" s="7" t="s">
        <v>368</v>
      </c>
      <c r="F29" s="7"/>
    </row>
    <row r="30" spans="1:6" ht="21.95" customHeight="1" x14ac:dyDescent="0.2">
      <c r="A30" s="8" t="s">
        <v>361</v>
      </c>
      <c r="B30" s="7"/>
      <c r="C30" s="7">
        <v>200</v>
      </c>
      <c r="D30" s="1">
        <f t="shared" si="0"/>
        <v>7839.1499999999978</v>
      </c>
      <c r="E30" s="7" t="s">
        <v>245</v>
      </c>
      <c r="F30" s="7"/>
    </row>
    <row r="31" spans="1:6" ht="21.95" customHeight="1" x14ac:dyDescent="0.2">
      <c r="A31" s="8" t="s">
        <v>359</v>
      </c>
      <c r="B31" s="7"/>
      <c r="C31" s="7">
        <v>20250.09</v>
      </c>
      <c r="D31" s="1">
        <f t="shared" si="0"/>
        <v>-12410.940000000002</v>
      </c>
      <c r="E31" s="7" t="s">
        <v>362</v>
      </c>
      <c r="F31" s="7"/>
    </row>
    <row r="32" spans="1:6" ht="21.95" customHeight="1" x14ac:dyDescent="0.2">
      <c r="A32" s="8" t="s">
        <v>359</v>
      </c>
      <c r="B32" s="7">
        <v>18.350000000000001</v>
      </c>
      <c r="C32" s="7"/>
      <c r="D32" s="1">
        <f t="shared" si="0"/>
        <v>-12392.590000000002</v>
      </c>
      <c r="E32" s="7" t="s">
        <v>17</v>
      </c>
      <c r="F32" s="7"/>
    </row>
    <row r="33" spans="1:6" ht="21.95" customHeight="1" x14ac:dyDescent="0.2">
      <c r="A33" s="8" t="s">
        <v>357</v>
      </c>
      <c r="B33" s="7">
        <v>183.86</v>
      </c>
      <c r="C33" s="7"/>
      <c r="D33" s="1">
        <f t="shared" si="0"/>
        <v>-12208.730000000001</v>
      </c>
      <c r="E33" s="7" t="s">
        <v>211</v>
      </c>
      <c r="F33" s="7"/>
    </row>
    <row r="34" spans="1:6" ht="21.95" customHeight="1" x14ac:dyDescent="0.2">
      <c r="A34" s="8" t="s">
        <v>353</v>
      </c>
      <c r="B34" s="4">
        <v>24.21</v>
      </c>
      <c r="C34" s="7"/>
      <c r="D34" s="1">
        <f t="shared" si="0"/>
        <v>-12184.520000000002</v>
      </c>
      <c r="E34" s="7" t="s">
        <v>358</v>
      </c>
      <c r="F34" s="7"/>
    </row>
    <row r="35" spans="1:6" ht="21.95" customHeight="1" x14ac:dyDescent="0.2">
      <c r="A35" s="8" t="s">
        <v>353</v>
      </c>
      <c r="B35" s="4">
        <v>10.65</v>
      </c>
      <c r="C35" s="7"/>
      <c r="D35" s="1">
        <f t="shared" si="0"/>
        <v>-12173.870000000003</v>
      </c>
      <c r="E35" s="7" t="s">
        <v>292</v>
      </c>
      <c r="F35" s="7"/>
    </row>
    <row r="36" spans="1:6" ht="21.95" customHeight="1" x14ac:dyDescent="0.2">
      <c r="A36" s="8" t="s">
        <v>353</v>
      </c>
      <c r="B36" s="4">
        <v>136.66999999999999</v>
      </c>
      <c r="C36" s="7"/>
      <c r="D36" s="1">
        <f t="shared" si="0"/>
        <v>-12037.200000000003</v>
      </c>
      <c r="E36" s="7" t="s">
        <v>29</v>
      </c>
      <c r="F3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B12" sqref="B1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2.2799999999999998</v>
      </c>
      <c r="B3" s="5"/>
      <c r="C3" s="5"/>
      <c r="D3" s="1">
        <v>5121.3</v>
      </c>
      <c r="E3" s="7"/>
      <c r="F3" s="6"/>
    </row>
    <row r="4" spans="1:6" ht="21.95" customHeight="1" x14ac:dyDescent="0.2">
      <c r="A4" s="4">
        <v>3.5</v>
      </c>
      <c r="B4" s="4">
        <v>932.83</v>
      </c>
      <c r="C4" s="4"/>
      <c r="D4" s="1">
        <f t="shared" ref="D4:D33" si="0">D3-C4+B4</f>
        <v>6054.13</v>
      </c>
      <c r="E4" s="7" t="s">
        <v>356</v>
      </c>
      <c r="F4" s="7" t="s">
        <v>425</v>
      </c>
    </row>
    <row r="5" spans="1:6" ht="21.95" customHeight="1" x14ac:dyDescent="0.2">
      <c r="A5" s="4">
        <v>3.6</v>
      </c>
      <c r="B5" s="4"/>
      <c r="C5" s="4">
        <v>50</v>
      </c>
      <c r="D5" s="1">
        <f t="shared" si="0"/>
        <v>6004.13</v>
      </c>
      <c r="E5" s="7" t="s">
        <v>389</v>
      </c>
      <c r="F5" s="7"/>
    </row>
    <row r="6" spans="1:6" ht="21.95" customHeight="1" x14ac:dyDescent="0.2">
      <c r="A6" s="4">
        <v>3.8</v>
      </c>
      <c r="B6" s="4"/>
      <c r="C6" s="4">
        <v>657</v>
      </c>
      <c r="D6" s="1">
        <f t="shared" si="0"/>
        <v>5347.13</v>
      </c>
      <c r="E6" s="7" t="s">
        <v>426</v>
      </c>
      <c r="F6" s="7"/>
    </row>
    <row r="7" spans="1:6" ht="21.95" customHeight="1" x14ac:dyDescent="0.2">
      <c r="A7" s="4">
        <v>3.8</v>
      </c>
      <c r="B7" s="4">
        <v>186.23</v>
      </c>
      <c r="C7" s="4"/>
      <c r="D7" s="1">
        <f t="shared" si="0"/>
        <v>5533.36</v>
      </c>
      <c r="E7" s="7" t="s">
        <v>40</v>
      </c>
      <c r="F7" s="7"/>
    </row>
    <row r="8" spans="1:6" ht="21.95" customHeight="1" x14ac:dyDescent="0.2">
      <c r="A8" s="4">
        <v>3.9</v>
      </c>
      <c r="B8" s="4"/>
      <c r="C8" s="4">
        <v>186.23</v>
      </c>
      <c r="D8" s="1">
        <f t="shared" si="0"/>
        <v>5347.13</v>
      </c>
      <c r="E8" s="7" t="s">
        <v>421</v>
      </c>
      <c r="F8" s="7"/>
    </row>
    <row r="9" spans="1:6" ht="21.95" customHeight="1" x14ac:dyDescent="0.2">
      <c r="A9" s="4">
        <v>3.13</v>
      </c>
      <c r="B9" s="4">
        <v>63.62</v>
      </c>
      <c r="C9" s="4"/>
      <c r="D9" s="1">
        <f t="shared" si="0"/>
        <v>5410.75</v>
      </c>
      <c r="E9" s="7" t="s">
        <v>416</v>
      </c>
      <c r="F9" s="7"/>
    </row>
    <row r="10" spans="1:6" ht="21.95" customHeight="1" x14ac:dyDescent="0.2">
      <c r="A10" s="4">
        <v>3.14</v>
      </c>
      <c r="B10" s="4"/>
      <c r="C10" s="4">
        <v>683.73</v>
      </c>
      <c r="D10" s="1">
        <f t="shared" si="0"/>
        <v>4727.0200000000004</v>
      </c>
      <c r="E10" s="7" t="s">
        <v>414</v>
      </c>
      <c r="F10" s="7"/>
    </row>
    <row r="11" spans="1:6" ht="21.95" customHeight="1" x14ac:dyDescent="0.2">
      <c r="A11" s="4">
        <v>3.16</v>
      </c>
      <c r="B11" s="4">
        <v>109.25</v>
      </c>
      <c r="C11" s="4"/>
      <c r="D11" s="1">
        <f t="shared" si="0"/>
        <v>4836.2700000000004</v>
      </c>
      <c r="E11" s="7" t="s">
        <v>46</v>
      </c>
      <c r="F11" s="7"/>
    </row>
    <row r="12" spans="1:6" ht="21.95" customHeight="1" x14ac:dyDescent="0.2">
      <c r="A12" s="8" t="s">
        <v>410</v>
      </c>
      <c r="B12" s="4"/>
      <c r="C12" s="4">
        <v>193.8</v>
      </c>
      <c r="D12" s="1">
        <f t="shared" si="0"/>
        <v>4642.47</v>
      </c>
      <c r="E12" s="7" t="s">
        <v>238</v>
      </c>
      <c r="F12" s="7"/>
    </row>
    <row r="13" spans="1:6" ht="21.95" customHeight="1" x14ac:dyDescent="0.2">
      <c r="A13" s="8" t="s">
        <v>409</v>
      </c>
      <c r="B13" s="4"/>
      <c r="C13" s="4">
        <v>200</v>
      </c>
      <c r="D13" s="1">
        <f t="shared" si="0"/>
        <v>4442.47</v>
      </c>
      <c r="E13" s="7" t="s">
        <v>245</v>
      </c>
      <c r="F13" s="7"/>
    </row>
    <row r="14" spans="1:6" ht="21.95" customHeight="1" x14ac:dyDescent="0.2">
      <c r="A14" s="4">
        <v>3.25</v>
      </c>
      <c r="B14" s="4">
        <v>10.65</v>
      </c>
      <c r="C14" s="4"/>
      <c r="D14" s="1">
        <f t="shared" si="0"/>
        <v>4453.12</v>
      </c>
      <c r="E14" s="7" t="s">
        <v>405</v>
      </c>
      <c r="F14" s="7"/>
    </row>
    <row r="15" spans="1:6" ht="21.95" customHeight="1" x14ac:dyDescent="0.2">
      <c r="A15" s="4">
        <v>3.25</v>
      </c>
      <c r="B15" s="4">
        <v>136.66999999999999</v>
      </c>
      <c r="C15" s="4"/>
      <c r="D15" s="1">
        <f t="shared" si="0"/>
        <v>4589.79</v>
      </c>
      <c r="E15" s="7" t="s">
        <v>29</v>
      </c>
      <c r="F15" s="7"/>
    </row>
    <row r="16" spans="1:6" ht="21.95" customHeight="1" x14ac:dyDescent="0.2">
      <c r="A16" s="4">
        <v>3.25</v>
      </c>
      <c r="B16" s="4">
        <v>24.21</v>
      </c>
      <c r="C16" s="4"/>
      <c r="D16" s="1">
        <f t="shared" si="0"/>
        <v>4614</v>
      </c>
      <c r="E16" s="7" t="s">
        <v>358</v>
      </c>
      <c r="F16" s="7"/>
    </row>
    <row r="17" spans="1:6" ht="21.95" customHeight="1" x14ac:dyDescent="0.2">
      <c r="A17" s="4">
        <v>3.27</v>
      </c>
      <c r="B17" s="4">
        <v>1168.2</v>
      </c>
      <c r="C17" s="4"/>
      <c r="D17" s="1">
        <f t="shared" si="0"/>
        <v>5782.2</v>
      </c>
      <c r="E17" s="7" t="s">
        <v>30</v>
      </c>
      <c r="F17" s="7"/>
    </row>
    <row r="18" spans="1:6" ht="21.95" customHeight="1" x14ac:dyDescent="0.2">
      <c r="A18" s="4">
        <v>4.3</v>
      </c>
      <c r="B18" s="7">
        <v>1114.1199999999999</v>
      </c>
      <c r="C18" s="7"/>
      <c r="D18" s="1">
        <f t="shared" si="0"/>
        <v>6896.32</v>
      </c>
      <c r="E18" s="7" t="s">
        <v>393</v>
      </c>
      <c r="F18" s="7"/>
    </row>
    <row r="19" spans="1:6" ht="21.95" customHeight="1" x14ac:dyDescent="0.2">
      <c r="A19" s="4">
        <v>4.5999999999999996</v>
      </c>
      <c r="B19" s="7"/>
      <c r="C19" s="7">
        <v>50</v>
      </c>
      <c r="D19" s="1">
        <f t="shared" si="0"/>
        <v>6846.32</v>
      </c>
      <c r="E19" s="7" t="s">
        <v>389</v>
      </c>
      <c r="F19" s="7"/>
    </row>
    <row r="20" spans="1:6" ht="21.95" customHeight="1" x14ac:dyDescent="0.2">
      <c r="A20" s="4">
        <v>4.5999999999999996</v>
      </c>
      <c r="B20" s="7">
        <v>1138.1600000000001</v>
      </c>
      <c r="C20" s="7"/>
      <c r="D20" s="1">
        <f t="shared" si="0"/>
        <v>7984.48</v>
      </c>
      <c r="E20" s="7" t="s">
        <v>384</v>
      </c>
      <c r="F20" s="7"/>
    </row>
    <row r="21" spans="1:6" ht="21.95" customHeight="1" x14ac:dyDescent="0.2">
      <c r="A21" s="4">
        <v>4.5999999999999996</v>
      </c>
      <c r="B21" s="7"/>
      <c r="C21" s="7">
        <v>1114.1199999999999</v>
      </c>
      <c r="D21" s="1">
        <f t="shared" si="0"/>
        <v>6870.36</v>
      </c>
      <c r="E21" s="7" t="s">
        <v>381</v>
      </c>
      <c r="F21" s="7"/>
    </row>
    <row r="22" spans="1:6" ht="21.95" customHeight="1" x14ac:dyDescent="0.2">
      <c r="A22" s="4">
        <v>4.13</v>
      </c>
      <c r="B22" s="7">
        <v>1248.19</v>
      </c>
      <c r="C22" s="7"/>
      <c r="D22" s="1">
        <f t="shared" si="0"/>
        <v>8118.5499999999993</v>
      </c>
      <c r="E22" s="7" t="s">
        <v>374</v>
      </c>
      <c r="F22" s="7"/>
    </row>
    <row r="23" spans="1:6" ht="21.95" customHeight="1" x14ac:dyDescent="0.2">
      <c r="A23" s="4">
        <v>4.13</v>
      </c>
      <c r="B23" s="7"/>
      <c r="C23" s="7">
        <v>1233.54</v>
      </c>
      <c r="D23" s="1">
        <f t="shared" si="0"/>
        <v>6885.0099999999993</v>
      </c>
      <c r="E23" s="7" t="s">
        <v>375</v>
      </c>
      <c r="F23" s="7"/>
    </row>
    <row r="24" spans="1:6" ht="21.95" customHeight="1" x14ac:dyDescent="0.2">
      <c r="A24" s="4">
        <v>4.17</v>
      </c>
      <c r="B24" s="7">
        <v>85.3</v>
      </c>
      <c r="C24" s="7"/>
      <c r="D24" s="1">
        <f t="shared" si="0"/>
        <v>6970.3099999999995</v>
      </c>
      <c r="E24" s="7" t="s">
        <v>17</v>
      </c>
      <c r="F24" s="7"/>
    </row>
    <row r="25" spans="1:6" ht="21.95" customHeight="1" x14ac:dyDescent="0.2">
      <c r="A25" s="8" t="s">
        <v>360</v>
      </c>
      <c r="B25" s="7">
        <v>458.7</v>
      </c>
      <c r="C25" s="7"/>
      <c r="D25" s="1">
        <f t="shared" si="0"/>
        <v>7429.0099999999993</v>
      </c>
      <c r="E25" s="7" t="s">
        <v>159</v>
      </c>
      <c r="F25" s="7"/>
    </row>
    <row r="26" spans="1:6" ht="21.95" customHeight="1" x14ac:dyDescent="0.2">
      <c r="A26" s="8" t="s">
        <v>360</v>
      </c>
      <c r="B26" s="7">
        <v>612.80999999999995</v>
      </c>
      <c r="C26" s="7"/>
      <c r="D26" s="1">
        <f t="shared" si="0"/>
        <v>8041.82</v>
      </c>
      <c r="E26" s="7" t="s">
        <v>368</v>
      </c>
      <c r="F26" s="7"/>
    </row>
    <row r="27" spans="1:6" ht="21.95" customHeight="1" x14ac:dyDescent="0.2">
      <c r="A27" s="8" t="s">
        <v>361</v>
      </c>
      <c r="B27" s="7"/>
      <c r="C27" s="7">
        <v>200</v>
      </c>
      <c r="D27" s="1">
        <f t="shared" si="0"/>
        <v>7841.82</v>
      </c>
      <c r="E27" s="7" t="s">
        <v>245</v>
      </c>
      <c r="F27" s="7"/>
    </row>
    <row r="28" spans="1:6" ht="21.95" customHeight="1" x14ac:dyDescent="0.2">
      <c r="A28" s="8" t="s">
        <v>359</v>
      </c>
      <c r="B28" s="7"/>
      <c r="C28" s="7">
        <v>20250.09</v>
      </c>
      <c r="D28" s="1">
        <f t="shared" si="0"/>
        <v>-12408.27</v>
      </c>
      <c r="E28" s="7" t="s">
        <v>362</v>
      </c>
      <c r="F28" s="7"/>
    </row>
    <row r="29" spans="1:6" ht="21.95" customHeight="1" x14ac:dyDescent="0.2">
      <c r="A29" s="8" t="s">
        <v>359</v>
      </c>
      <c r="B29" s="7">
        <v>18.350000000000001</v>
      </c>
      <c r="C29" s="7"/>
      <c r="D29" s="1">
        <f t="shared" si="0"/>
        <v>-12389.92</v>
      </c>
      <c r="E29" s="7" t="s">
        <v>17</v>
      </c>
      <c r="F29" s="7"/>
    </row>
    <row r="30" spans="1:6" ht="21.95" customHeight="1" x14ac:dyDescent="0.2">
      <c r="A30" s="8" t="s">
        <v>357</v>
      </c>
      <c r="B30" s="7">
        <v>183.86</v>
      </c>
      <c r="C30" s="7"/>
      <c r="D30" s="1">
        <f t="shared" si="0"/>
        <v>-12206.06</v>
      </c>
      <c r="E30" s="7" t="s">
        <v>211</v>
      </c>
      <c r="F30" s="7"/>
    </row>
    <row r="31" spans="1:6" ht="21.95" customHeight="1" x14ac:dyDescent="0.2">
      <c r="A31" s="8" t="s">
        <v>353</v>
      </c>
      <c r="B31" s="4">
        <v>24.21</v>
      </c>
      <c r="C31" s="7"/>
      <c r="D31" s="1">
        <f t="shared" si="0"/>
        <v>-12181.85</v>
      </c>
      <c r="E31" s="7" t="s">
        <v>358</v>
      </c>
      <c r="F31" s="7"/>
    </row>
    <row r="32" spans="1:6" ht="21.95" customHeight="1" x14ac:dyDescent="0.2">
      <c r="A32" s="8" t="s">
        <v>353</v>
      </c>
      <c r="B32" s="4">
        <v>10.65</v>
      </c>
      <c r="C32" s="7"/>
      <c r="D32" s="1">
        <f t="shared" si="0"/>
        <v>-12171.2</v>
      </c>
      <c r="E32" s="7" t="s">
        <v>292</v>
      </c>
      <c r="F32" s="7"/>
    </row>
    <row r="33" spans="1:6" ht="21.95" customHeight="1" x14ac:dyDescent="0.2">
      <c r="A33" s="8" t="s">
        <v>353</v>
      </c>
      <c r="B33" s="4">
        <v>136.66999999999999</v>
      </c>
      <c r="C33" s="7"/>
      <c r="D33" s="1">
        <f t="shared" si="0"/>
        <v>-12034.53</v>
      </c>
      <c r="E33" s="7" t="s">
        <v>29</v>
      </c>
      <c r="F33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view="pageBreakPreview" zoomScaleNormal="100" zoomScaleSheetLayoutView="100" workbookViewId="0">
      <selection activeCell="F10" sqref="F10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430</v>
      </c>
      <c r="B3" s="5"/>
      <c r="C3" s="5"/>
      <c r="D3" s="1">
        <v>3496.84</v>
      </c>
      <c r="E3" s="7"/>
      <c r="F3" s="6"/>
    </row>
    <row r="4" spans="1:6" ht="21.95" customHeight="1" x14ac:dyDescent="0.2">
      <c r="A4" s="4">
        <v>2.2799999999999998</v>
      </c>
      <c r="B4" s="4">
        <v>1168.2</v>
      </c>
      <c r="C4" s="4"/>
      <c r="D4" s="1">
        <f t="shared" ref="D4:D19" si="0">D3-C4+B4</f>
        <v>4665.04</v>
      </c>
      <c r="E4" s="7" t="s">
        <v>30</v>
      </c>
      <c r="F4" s="6"/>
    </row>
    <row r="5" spans="1:6" ht="21.95" customHeight="1" x14ac:dyDescent="0.2">
      <c r="A5" s="4">
        <v>2.2799999999999998</v>
      </c>
      <c r="B5" s="4">
        <v>456.26</v>
      </c>
      <c r="C5" s="4"/>
      <c r="D5" s="1">
        <f t="shared" si="0"/>
        <v>5121.3</v>
      </c>
      <c r="E5" s="7" t="s">
        <v>294</v>
      </c>
      <c r="F5" s="6"/>
    </row>
    <row r="6" spans="1:6" ht="21.95" customHeight="1" x14ac:dyDescent="0.2">
      <c r="A6" s="4">
        <v>3.5</v>
      </c>
      <c r="B6" s="4">
        <v>932.83</v>
      </c>
      <c r="C6" s="4"/>
      <c r="D6" s="1">
        <f t="shared" si="0"/>
        <v>6054.13</v>
      </c>
      <c r="E6" s="7" t="s">
        <v>356</v>
      </c>
      <c r="F6" s="7" t="s">
        <v>425</v>
      </c>
    </row>
    <row r="7" spans="1:6" ht="21.95" customHeight="1" x14ac:dyDescent="0.2">
      <c r="A7" s="4">
        <v>3.6</v>
      </c>
      <c r="B7" s="4"/>
      <c r="C7" s="4">
        <v>50</v>
      </c>
      <c r="D7" s="1">
        <f t="shared" si="0"/>
        <v>6004.13</v>
      </c>
      <c r="E7" s="7" t="s">
        <v>389</v>
      </c>
      <c r="F7" s="7"/>
    </row>
    <row r="8" spans="1:6" ht="21.95" customHeight="1" x14ac:dyDescent="0.2">
      <c r="A8" s="4">
        <v>3.8</v>
      </c>
      <c r="B8" s="4"/>
      <c r="C8" s="4">
        <v>657</v>
      </c>
      <c r="D8" s="1">
        <f t="shared" si="0"/>
        <v>5347.13</v>
      </c>
      <c r="E8" s="7" t="s">
        <v>426</v>
      </c>
      <c r="F8" s="7"/>
    </row>
    <row r="9" spans="1:6" ht="21.95" customHeight="1" x14ac:dyDescent="0.2">
      <c r="A9" s="4">
        <v>3.8</v>
      </c>
      <c r="B9" s="4">
        <v>186.23</v>
      </c>
      <c r="C9" s="4"/>
      <c r="D9" s="1">
        <f t="shared" si="0"/>
        <v>5533.36</v>
      </c>
      <c r="E9" s="7" t="s">
        <v>40</v>
      </c>
      <c r="F9" s="7"/>
    </row>
    <row r="10" spans="1:6" ht="21.95" customHeight="1" x14ac:dyDescent="0.2">
      <c r="A10" s="4">
        <v>3.9</v>
      </c>
      <c r="B10" s="4"/>
      <c r="C10" s="4">
        <v>186.23</v>
      </c>
      <c r="D10" s="1">
        <f t="shared" si="0"/>
        <v>5347.13</v>
      </c>
      <c r="E10" s="7" t="s">
        <v>421</v>
      </c>
      <c r="F10" s="7"/>
    </row>
    <row r="11" spans="1:6" ht="21.95" customHeight="1" x14ac:dyDescent="0.2">
      <c r="A11" s="4">
        <v>3.13</v>
      </c>
      <c r="B11" s="4">
        <v>63.62</v>
      </c>
      <c r="C11" s="4"/>
      <c r="D11" s="1">
        <f t="shared" si="0"/>
        <v>5410.75</v>
      </c>
      <c r="E11" s="7" t="s">
        <v>416</v>
      </c>
      <c r="F11" s="7"/>
    </row>
    <row r="12" spans="1:6" ht="21.95" customHeight="1" x14ac:dyDescent="0.2">
      <c r="A12" s="4">
        <v>3.14</v>
      </c>
      <c r="B12" s="4"/>
      <c r="C12" s="4">
        <v>683.73</v>
      </c>
      <c r="D12" s="1">
        <f t="shared" si="0"/>
        <v>4727.0200000000004</v>
      </c>
      <c r="E12" s="7" t="s">
        <v>414</v>
      </c>
      <c r="F12" s="7"/>
    </row>
    <row r="13" spans="1:6" ht="21.95" customHeight="1" x14ac:dyDescent="0.2">
      <c r="A13" s="4">
        <v>3.16</v>
      </c>
      <c r="B13" s="4">
        <v>109.25</v>
      </c>
      <c r="C13" s="4"/>
      <c r="D13" s="1">
        <f t="shared" si="0"/>
        <v>4836.2700000000004</v>
      </c>
      <c r="E13" s="7" t="s">
        <v>46</v>
      </c>
      <c r="F13" s="7"/>
    </row>
    <row r="14" spans="1:6" ht="21.95" customHeight="1" x14ac:dyDescent="0.2">
      <c r="A14" s="8" t="s">
        <v>410</v>
      </c>
      <c r="B14" s="4"/>
      <c r="C14" s="4">
        <v>193.8</v>
      </c>
      <c r="D14" s="1">
        <f t="shared" si="0"/>
        <v>4642.47</v>
      </c>
      <c r="E14" s="7" t="s">
        <v>238</v>
      </c>
      <c r="F14" s="7"/>
    </row>
    <row r="15" spans="1:6" ht="21.95" customHeight="1" x14ac:dyDescent="0.2">
      <c r="A15" s="8" t="s">
        <v>409</v>
      </c>
      <c r="B15" s="4"/>
      <c r="C15" s="4">
        <v>200</v>
      </c>
      <c r="D15" s="1">
        <f t="shared" si="0"/>
        <v>4442.47</v>
      </c>
      <c r="E15" s="7" t="s">
        <v>245</v>
      </c>
      <c r="F15" s="7"/>
    </row>
    <row r="16" spans="1:6" ht="21.95" customHeight="1" x14ac:dyDescent="0.2">
      <c r="A16" s="4">
        <v>3.25</v>
      </c>
      <c r="B16" s="4">
        <v>10.65</v>
      </c>
      <c r="C16" s="4"/>
      <c r="D16" s="1">
        <f t="shared" si="0"/>
        <v>4453.12</v>
      </c>
      <c r="E16" s="7" t="s">
        <v>405</v>
      </c>
      <c r="F16" s="7"/>
    </row>
    <row r="17" spans="1:6" ht="21.95" customHeight="1" x14ac:dyDescent="0.2">
      <c r="A17" s="4">
        <v>3.25</v>
      </c>
      <c r="B17" s="4">
        <v>136.66999999999999</v>
      </c>
      <c r="C17" s="4"/>
      <c r="D17" s="1">
        <f t="shared" si="0"/>
        <v>4589.79</v>
      </c>
      <c r="E17" s="7" t="s">
        <v>29</v>
      </c>
      <c r="F17" s="7"/>
    </row>
    <row r="18" spans="1:6" ht="21.95" customHeight="1" x14ac:dyDescent="0.2">
      <c r="A18" s="4">
        <v>3.25</v>
      </c>
      <c r="B18" s="4">
        <v>24.21</v>
      </c>
      <c r="C18" s="4"/>
      <c r="D18" s="1">
        <f t="shared" si="0"/>
        <v>4614</v>
      </c>
      <c r="E18" s="7" t="s">
        <v>358</v>
      </c>
      <c r="F18" s="7"/>
    </row>
    <row r="19" spans="1:6" ht="21.95" customHeight="1" x14ac:dyDescent="0.2">
      <c r="A19" s="4">
        <v>3.27</v>
      </c>
      <c r="B19" s="4">
        <v>1168.2</v>
      </c>
      <c r="C19" s="4"/>
      <c r="D19" s="1">
        <f t="shared" si="0"/>
        <v>5782.2</v>
      </c>
      <c r="E19" s="7" t="s">
        <v>30</v>
      </c>
      <c r="F1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view="pageBreakPreview" zoomScaleNormal="100" zoomScaleSheetLayoutView="100" workbookViewId="0">
      <selection activeCell="D4" sqref="D4:D2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431</v>
      </c>
      <c r="B3" s="5"/>
      <c r="C3" s="5"/>
      <c r="D3" s="1">
        <v>3496.84</v>
      </c>
      <c r="E3" s="7"/>
      <c r="F3" s="6"/>
    </row>
    <row r="4" spans="1:6" ht="21.95" customHeight="1" x14ac:dyDescent="0.2">
      <c r="A4" s="4">
        <v>2.2799999999999998</v>
      </c>
      <c r="B4" s="5">
        <v>4462.5</v>
      </c>
      <c r="C4" s="5"/>
      <c r="D4" s="1">
        <f t="shared" ref="D4:D22" si="0">D3-C4+B4</f>
        <v>7959.34</v>
      </c>
      <c r="E4" s="7" t="s">
        <v>432</v>
      </c>
      <c r="F4" s="6"/>
    </row>
    <row r="5" spans="1:6" ht="21.95" customHeight="1" x14ac:dyDescent="0.2">
      <c r="A5" s="4">
        <v>2.2799999999999998</v>
      </c>
      <c r="B5" s="5"/>
      <c r="C5" s="5">
        <v>4462.5</v>
      </c>
      <c r="D5" s="1">
        <f t="shared" si="0"/>
        <v>3496.84</v>
      </c>
      <c r="E5" s="7" t="s">
        <v>429</v>
      </c>
      <c r="F5" s="6"/>
    </row>
    <row r="6" spans="1:6" ht="21.95" customHeight="1" x14ac:dyDescent="0.2">
      <c r="A6" s="4">
        <v>2.2799999999999998</v>
      </c>
      <c r="B6" s="4"/>
      <c r="C6" s="4">
        <v>15000</v>
      </c>
      <c r="D6" s="1">
        <f t="shared" si="0"/>
        <v>-11503.16</v>
      </c>
      <c r="E6" s="7" t="s">
        <v>433</v>
      </c>
      <c r="F6" s="7"/>
    </row>
    <row r="7" spans="1:6" ht="21.95" customHeight="1" x14ac:dyDescent="0.2">
      <c r="A7" s="4">
        <v>2.2799999999999998</v>
      </c>
      <c r="B7" s="4">
        <v>1168.2</v>
      </c>
      <c r="C7" s="4"/>
      <c r="D7" s="1">
        <f t="shared" si="0"/>
        <v>-10334.959999999999</v>
      </c>
      <c r="E7" s="7" t="s">
        <v>30</v>
      </c>
      <c r="F7" s="7"/>
    </row>
    <row r="8" spans="1:6" ht="21.95" customHeight="1" x14ac:dyDescent="0.2">
      <c r="A8" s="4">
        <v>2.2799999999999998</v>
      </c>
      <c r="B8" s="4">
        <v>456.26</v>
      </c>
      <c r="C8" s="4"/>
      <c r="D8" s="1">
        <f t="shared" si="0"/>
        <v>-9878.6999999999989</v>
      </c>
      <c r="E8" s="7" t="s">
        <v>294</v>
      </c>
      <c r="F8" s="7"/>
    </row>
    <row r="9" spans="1:6" ht="21.95" customHeight="1" x14ac:dyDescent="0.2">
      <c r="A9" s="4">
        <v>3.4</v>
      </c>
      <c r="B9" s="4">
        <v>212.98</v>
      </c>
      <c r="C9" s="4"/>
      <c r="D9" s="1">
        <f t="shared" si="0"/>
        <v>-9665.7199999999993</v>
      </c>
      <c r="E9" s="7" t="s">
        <v>38</v>
      </c>
      <c r="F9" s="7"/>
    </row>
    <row r="10" spans="1:6" ht="21.95" customHeight="1" x14ac:dyDescent="0.2">
      <c r="A10" s="4">
        <v>3.5</v>
      </c>
      <c r="B10" s="4">
        <v>932.83</v>
      </c>
      <c r="C10" s="4"/>
      <c r="D10" s="1">
        <f t="shared" si="0"/>
        <v>-8732.89</v>
      </c>
      <c r="E10" s="7" t="s">
        <v>356</v>
      </c>
      <c r="F10" s="7" t="s">
        <v>425</v>
      </c>
    </row>
    <row r="11" spans="1:6" ht="21.95" customHeight="1" x14ac:dyDescent="0.2">
      <c r="A11" s="4">
        <v>3.6</v>
      </c>
      <c r="B11" s="4"/>
      <c r="C11" s="4">
        <v>50</v>
      </c>
      <c r="D11" s="1">
        <f t="shared" si="0"/>
        <v>-8782.89</v>
      </c>
      <c r="E11" s="7" t="s">
        <v>389</v>
      </c>
      <c r="F11" s="7"/>
    </row>
    <row r="12" spans="1:6" ht="21.95" customHeight="1" x14ac:dyDescent="0.2">
      <c r="A12" s="4">
        <v>3.8</v>
      </c>
      <c r="B12" s="4">
        <v>186.23</v>
      </c>
      <c r="C12" s="4"/>
      <c r="D12" s="1">
        <f t="shared" si="0"/>
        <v>-8596.66</v>
      </c>
      <c r="E12" s="7" t="s">
        <v>40</v>
      </c>
      <c r="F12" s="7"/>
    </row>
    <row r="13" spans="1:6" ht="21.95" customHeight="1" x14ac:dyDescent="0.2">
      <c r="A13" s="4">
        <v>3.9</v>
      </c>
      <c r="B13" s="4"/>
      <c r="C13" s="4">
        <v>186.23</v>
      </c>
      <c r="D13" s="1">
        <f t="shared" si="0"/>
        <v>-8782.89</v>
      </c>
      <c r="E13" s="7" t="s">
        <v>421</v>
      </c>
      <c r="F13" s="7"/>
    </row>
    <row r="14" spans="1:6" ht="21.95" customHeight="1" x14ac:dyDescent="0.2">
      <c r="A14" s="4">
        <v>3.13</v>
      </c>
      <c r="B14" s="4">
        <v>63.62</v>
      </c>
      <c r="C14" s="4"/>
      <c r="D14" s="1">
        <f t="shared" si="0"/>
        <v>-8719.2699999999986</v>
      </c>
      <c r="E14" s="7" t="s">
        <v>416</v>
      </c>
      <c r="F14" s="7"/>
    </row>
    <row r="15" spans="1:6" ht="21.95" customHeight="1" x14ac:dyDescent="0.2">
      <c r="A15" s="4">
        <v>3.14</v>
      </c>
      <c r="B15" s="4"/>
      <c r="C15" s="4">
        <v>683.73</v>
      </c>
      <c r="D15" s="1">
        <f t="shared" si="0"/>
        <v>-9402.9999999999982</v>
      </c>
      <c r="E15" s="7" t="s">
        <v>414</v>
      </c>
      <c r="F15" s="7"/>
    </row>
    <row r="16" spans="1:6" ht="21.95" customHeight="1" x14ac:dyDescent="0.2">
      <c r="A16" s="4">
        <v>3.16</v>
      </c>
      <c r="B16" s="4">
        <v>109.25</v>
      </c>
      <c r="C16" s="4"/>
      <c r="D16" s="1">
        <f t="shared" si="0"/>
        <v>-9293.7499999999982</v>
      </c>
      <c r="E16" s="7" t="s">
        <v>46</v>
      </c>
      <c r="F16" s="7"/>
    </row>
    <row r="17" spans="1:6" ht="21.95" customHeight="1" x14ac:dyDescent="0.2">
      <c r="A17" s="8" t="s">
        <v>410</v>
      </c>
      <c r="B17" s="4"/>
      <c r="C17" s="4">
        <v>193.8</v>
      </c>
      <c r="D17" s="1">
        <f t="shared" si="0"/>
        <v>-9487.5499999999975</v>
      </c>
      <c r="E17" s="7" t="s">
        <v>238</v>
      </c>
      <c r="F17" s="7"/>
    </row>
    <row r="18" spans="1:6" ht="21.95" customHeight="1" x14ac:dyDescent="0.2">
      <c r="A18" s="8" t="s">
        <v>409</v>
      </c>
      <c r="B18" s="4"/>
      <c r="C18" s="4">
        <v>100</v>
      </c>
      <c r="D18" s="1">
        <f t="shared" si="0"/>
        <v>-9587.5499999999975</v>
      </c>
      <c r="E18" s="7" t="s">
        <v>245</v>
      </c>
      <c r="F18" s="7"/>
    </row>
    <row r="19" spans="1:6" ht="21.95" customHeight="1" x14ac:dyDescent="0.2">
      <c r="A19" s="4">
        <v>3.25</v>
      </c>
      <c r="B19" s="4">
        <v>10.65</v>
      </c>
      <c r="C19" s="4"/>
      <c r="D19" s="1">
        <f t="shared" si="0"/>
        <v>-9576.8999999999978</v>
      </c>
      <c r="E19" s="7" t="s">
        <v>405</v>
      </c>
      <c r="F19" s="7"/>
    </row>
    <row r="20" spans="1:6" ht="21.95" customHeight="1" x14ac:dyDescent="0.2">
      <c r="A20" s="4">
        <v>3.25</v>
      </c>
      <c r="B20" s="4">
        <v>136.66999999999999</v>
      </c>
      <c r="C20" s="4"/>
      <c r="D20" s="1">
        <f t="shared" si="0"/>
        <v>-9440.2299999999977</v>
      </c>
      <c r="E20" s="7" t="s">
        <v>29</v>
      </c>
      <c r="F20" s="7"/>
    </row>
    <row r="21" spans="1:6" ht="21.95" customHeight="1" x14ac:dyDescent="0.2">
      <c r="A21" s="4">
        <v>3.25</v>
      </c>
      <c r="B21" s="4">
        <v>24.21</v>
      </c>
      <c r="C21" s="4"/>
      <c r="D21" s="1">
        <f t="shared" si="0"/>
        <v>-9416.0199999999986</v>
      </c>
      <c r="E21" s="7" t="s">
        <v>358</v>
      </c>
      <c r="F21" s="7"/>
    </row>
    <row r="22" spans="1:6" ht="21.95" customHeight="1" x14ac:dyDescent="0.2">
      <c r="A22" s="4">
        <v>3.27</v>
      </c>
      <c r="B22" s="4">
        <v>1168.2</v>
      </c>
      <c r="C22" s="4"/>
      <c r="D22" s="1">
        <f t="shared" si="0"/>
        <v>-8247.8199999999979</v>
      </c>
      <c r="E22" s="7" t="s">
        <v>30</v>
      </c>
      <c r="F22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view="pageBreakPreview" zoomScaleNormal="100" zoomScaleSheetLayoutView="100" workbookViewId="0">
      <selection activeCell="F15" sqref="F1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434</v>
      </c>
      <c r="B3" s="5"/>
      <c r="C3" s="5"/>
      <c r="D3" s="1">
        <v>3497.14</v>
      </c>
      <c r="E3" s="7"/>
      <c r="F3" s="6"/>
    </row>
    <row r="4" spans="1:6" ht="21.95" customHeight="1" x14ac:dyDescent="0.2">
      <c r="A4" s="8" t="s">
        <v>431</v>
      </c>
      <c r="B4" s="4"/>
      <c r="C4" s="4">
        <v>0.3</v>
      </c>
      <c r="D4" s="1">
        <f t="shared" ref="D4:D23" si="0">D3-C4+B4</f>
        <v>3496.8399999999997</v>
      </c>
      <c r="E4" s="7" t="s">
        <v>435</v>
      </c>
      <c r="F4" s="6"/>
    </row>
    <row r="5" spans="1:6" ht="21.95" customHeight="1" x14ac:dyDescent="0.2">
      <c r="A5" s="8" t="s">
        <v>430</v>
      </c>
      <c r="B5" s="5">
        <v>4462.5</v>
      </c>
      <c r="C5" s="5"/>
      <c r="D5" s="1">
        <f t="shared" si="0"/>
        <v>7959.34</v>
      </c>
      <c r="E5" s="7" t="s">
        <v>432</v>
      </c>
      <c r="F5" s="6"/>
    </row>
    <row r="6" spans="1:6" ht="21.95" customHeight="1" x14ac:dyDescent="0.2">
      <c r="A6" s="8" t="s">
        <v>430</v>
      </c>
      <c r="B6" s="5"/>
      <c r="C6" s="5">
        <v>4462.5</v>
      </c>
      <c r="D6" s="1">
        <f t="shared" si="0"/>
        <v>3496.84</v>
      </c>
      <c r="E6" s="7" t="s">
        <v>429</v>
      </c>
      <c r="F6" s="6"/>
    </row>
    <row r="7" spans="1:6" ht="21.95" customHeight="1" x14ac:dyDescent="0.2">
      <c r="A7" s="8" t="s">
        <v>430</v>
      </c>
      <c r="B7" s="4"/>
      <c r="C7" s="4">
        <v>15000</v>
      </c>
      <c r="D7" s="1">
        <f t="shared" si="0"/>
        <v>-11503.16</v>
      </c>
      <c r="E7" s="7" t="s">
        <v>433</v>
      </c>
      <c r="F7" s="7"/>
    </row>
    <row r="8" spans="1:6" ht="21.95" customHeight="1" x14ac:dyDescent="0.2">
      <c r="A8" s="4">
        <v>2.2799999999999998</v>
      </c>
      <c r="B8" s="4">
        <v>1168.2</v>
      </c>
      <c r="C8" s="4"/>
      <c r="D8" s="1">
        <f t="shared" si="0"/>
        <v>-10334.959999999999</v>
      </c>
      <c r="E8" s="7" t="s">
        <v>30</v>
      </c>
      <c r="F8" s="7"/>
    </row>
    <row r="9" spans="1:6" ht="21.95" customHeight="1" x14ac:dyDescent="0.2">
      <c r="A9" s="4">
        <v>2.2799999999999998</v>
      </c>
      <c r="B9" s="4">
        <v>456.26</v>
      </c>
      <c r="C9" s="4"/>
      <c r="D9" s="1">
        <f t="shared" si="0"/>
        <v>-9878.6999999999989</v>
      </c>
      <c r="E9" s="7" t="s">
        <v>294</v>
      </c>
      <c r="F9" s="7"/>
    </row>
    <row r="10" spans="1:6" ht="21.95" customHeight="1" x14ac:dyDescent="0.2">
      <c r="A10" s="4">
        <v>3.4</v>
      </c>
      <c r="B10" s="4">
        <v>212.98</v>
      </c>
      <c r="C10" s="4"/>
      <c r="D10" s="1">
        <f t="shared" si="0"/>
        <v>-9665.7199999999993</v>
      </c>
      <c r="E10" s="7" t="s">
        <v>38</v>
      </c>
      <c r="F10" s="7"/>
    </row>
    <row r="11" spans="1:6" ht="21.95" customHeight="1" x14ac:dyDescent="0.2">
      <c r="A11" s="4">
        <v>3.5</v>
      </c>
      <c r="B11" s="4">
        <v>932.83</v>
      </c>
      <c r="C11" s="4"/>
      <c r="D11" s="1">
        <f t="shared" si="0"/>
        <v>-8732.89</v>
      </c>
      <c r="E11" s="7" t="s">
        <v>356</v>
      </c>
      <c r="F11" s="7" t="s">
        <v>425</v>
      </c>
    </row>
    <row r="12" spans="1:6" ht="21.95" customHeight="1" x14ac:dyDescent="0.2">
      <c r="A12" s="4">
        <v>3.6</v>
      </c>
      <c r="B12" s="4"/>
      <c r="C12" s="4">
        <v>50</v>
      </c>
      <c r="D12" s="1">
        <f t="shared" si="0"/>
        <v>-8782.89</v>
      </c>
      <c r="E12" s="7" t="s">
        <v>389</v>
      </c>
      <c r="F12" s="7"/>
    </row>
    <row r="13" spans="1:6" ht="21.95" customHeight="1" x14ac:dyDescent="0.2">
      <c r="A13" s="4">
        <v>3.8</v>
      </c>
      <c r="B13" s="4">
        <v>186.23</v>
      </c>
      <c r="C13" s="4"/>
      <c r="D13" s="1">
        <f t="shared" si="0"/>
        <v>-8596.66</v>
      </c>
      <c r="E13" s="7" t="s">
        <v>40</v>
      </c>
      <c r="F13" s="7"/>
    </row>
    <row r="14" spans="1:6" ht="21.95" customHeight="1" x14ac:dyDescent="0.2">
      <c r="A14" s="4">
        <v>3.9</v>
      </c>
      <c r="B14" s="4"/>
      <c r="C14" s="4">
        <v>186.23</v>
      </c>
      <c r="D14" s="1">
        <f t="shared" si="0"/>
        <v>-8782.89</v>
      </c>
      <c r="E14" s="7" t="s">
        <v>421</v>
      </c>
      <c r="F14" s="7"/>
    </row>
    <row r="15" spans="1:6" ht="21.95" customHeight="1" x14ac:dyDescent="0.2">
      <c r="A15" s="4">
        <v>3.13</v>
      </c>
      <c r="B15" s="4">
        <v>63.62</v>
      </c>
      <c r="C15" s="4"/>
      <c r="D15" s="1">
        <f t="shared" si="0"/>
        <v>-8719.2699999999986</v>
      </c>
      <c r="E15" s="7" t="s">
        <v>416</v>
      </c>
      <c r="F15" s="7"/>
    </row>
    <row r="16" spans="1:6" ht="21.95" customHeight="1" x14ac:dyDescent="0.2">
      <c r="A16" s="4">
        <v>3.14</v>
      </c>
      <c r="B16" s="4"/>
      <c r="C16" s="4">
        <v>683.73</v>
      </c>
      <c r="D16" s="1">
        <f t="shared" si="0"/>
        <v>-9402.9999999999982</v>
      </c>
      <c r="E16" s="7" t="s">
        <v>414</v>
      </c>
      <c r="F16" s="7"/>
    </row>
    <row r="17" spans="1:6" ht="21.95" customHeight="1" x14ac:dyDescent="0.2">
      <c r="A17" s="4">
        <v>3.16</v>
      </c>
      <c r="B17" s="4">
        <v>109.25</v>
      </c>
      <c r="C17" s="4"/>
      <c r="D17" s="1">
        <f t="shared" si="0"/>
        <v>-9293.7499999999982</v>
      </c>
      <c r="E17" s="7" t="s">
        <v>46</v>
      </c>
      <c r="F17" s="7"/>
    </row>
    <row r="18" spans="1:6" ht="21.95" customHeight="1" x14ac:dyDescent="0.2">
      <c r="A18" s="8" t="s">
        <v>410</v>
      </c>
      <c r="B18" s="4"/>
      <c r="C18" s="4">
        <v>193.8</v>
      </c>
      <c r="D18" s="1">
        <f t="shared" si="0"/>
        <v>-9487.5499999999975</v>
      </c>
      <c r="E18" s="7" t="s">
        <v>238</v>
      </c>
      <c r="F18" s="7"/>
    </row>
    <row r="19" spans="1:6" ht="21.95" customHeight="1" x14ac:dyDescent="0.2">
      <c r="A19" s="8" t="s">
        <v>409</v>
      </c>
      <c r="B19" s="4"/>
      <c r="C19" s="4">
        <v>100</v>
      </c>
      <c r="D19" s="1">
        <f t="shared" si="0"/>
        <v>-9587.5499999999975</v>
      </c>
      <c r="E19" s="7" t="s">
        <v>245</v>
      </c>
      <c r="F19" s="7"/>
    </row>
    <row r="20" spans="1:6" ht="21.95" customHeight="1" x14ac:dyDescent="0.2">
      <c r="A20" s="4">
        <v>3.25</v>
      </c>
      <c r="B20" s="4">
        <v>10.65</v>
      </c>
      <c r="C20" s="4"/>
      <c r="D20" s="1">
        <f t="shared" si="0"/>
        <v>-9576.8999999999978</v>
      </c>
      <c r="E20" s="7" t="s">
        <v>405</v>
      </c>
      <c r="F20" s="7"/>
    </row>
    <row r="21" spans="1:6" ht="21.95" customHeight="1" x14ac:dyDescent="0.2">
      <c r="A21" s="4">
        <v>3.25</v>
      </c>
      <c r="B21" s="4">
        <v>136.66999999999999</v>
      </c>
      <c r="C21" s="4"/>
      <c r="D21" s="1">
        <f t="shared" si="0"/>
        <v>-9440.2299999999977</v>
      </c>
      <c r="E21" s="7" t="s">
        <v>29</v>
      </c>
      <c r="F21" s="7"/>
    </row>
    <row r="22" spans="1:6" ht="21.95" customHeight="1" x14ac:dyDescent="0.2">
      <c r="A22" s="4">
        <v>3.25</v>
      </c>
      <c r="B22" s="4">
        <v>24.21</v>
      </c>
      <c r="C22" s="4"/>
      <c r="D22" s="1">
        <f t="shared" si="0"/>
        <v>-9416.0199999999986</v>
      </c>
      <c r="E22" s="7" t="s">
        <v>358</v>
      </c>
      <c r="F22" s="7"/>
    </row>
    <row r="23" spans="1:6" ht="21.95" customHeight="1" x14ac:dyDescent="0.2">
      <c r="A23" s="4">
        <v>3.27</v>
      </c>
      <c r="B23" s="4">
        <v>1168.2</v>
      </c>
      <c r="C23" s="4"/>
      <c r="D23" s="1">
        <f t="shared" si="0"/>
        <v>-8247.8199999999979</v>
      </c>
      <c r="E23" s="7" t="s">
        <v>30</v>
      </c>
      <c r="F23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F9" sqref="F9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436</v>
      </c>
      <c r="B3" s="5"/>
      <c r="C3" s="5"/>
      <c r="D3" s="1">
        <v>3959.89</v>
      </c>
      <c r="E3" s="7"/>
      <c r="F3" s="6"/>
    </row>
    <row r="4" spans="1:6" ht="21.95" customHeight="1" x14ac:dyDescent="0.2">
      <c r="A4" s="8" t="s">
        <v>434</v>
      </c>
      <c r="B4" s="4">
        <v>137.25</v>
      </c>
      <c r="C4" s="4"/>
      <c r="D4" s="1">
        <f t="shared" ref="D4:D24" si="0">D3-C4+B4</f>
        <v>4097.1399999999994</v>
      </c>
      <c r="E4" s="7" t="s">
        <v>29</v>
      </c>
      <c r="F4" s="6"/>
    </row>
    <row r="5" spans="1:6" ht="21.95" customHeight="1" x14ac:dyDescent="0.2">
      <c r="A5" s="8" t="s">
        <v>434</v>
      </c>
      <c r="B5" s="4"/>
      <c r="C5" s="4">
        <v>600</v>
      </c>
      <c r="D5" s="1">
        <f t="shared" si="0"/>
        <v>3497.1399999999994</v>
      </c>
      <c r="E5" s="7" t="s">
        <v>437</v>
      </c>
      <c r="F5" s="6"/>
    </row>
    <row r="6" spans="1:6" ht="21.95" customHeight="1" x14ac:dyDescent="0.2">
      <c r="A6" s="8" t="s">
        <v>431</v>
      </c>
      <c r="B6" s="5">
        <v>4462.5</v>
      </c>
      <c r="C6" s="5"/>
      <c r="D6" s="1">
        <f t="shared" si="0"/>
        <v>7959.6399999999994</v>
      </c>
      <c r="E6" s="7" t="s">
        <v>432</v>
      </c>
      <c r="F6" s="6"/>
    </row>
    <row r="7" spans="1:6" ht="21.95" customHeight="1" x14ac:dyDescent="0.2">
      <c r="A7" s="8" t="s">
        <v>431</v>
      </c>
      <c r="B7" s="5"/>
      <c r="C7" s="5">
        <v>4462.5</v>
      </c>
      <c r="D7" s="1">
        <f t="shared" si="0"/>
        <v>3497.1399999999994</v>
      </c>
      <c r="E7" s="7" t="s">
        <v>429</v>
      </c>
      <c r="F7" s="6"/>
    </row>
    <row r="8" spans="1:6" ht="21.95" customHeight="1" x14ac:dyDescent="0.2">
      <c r="A8" s="8" t="s">
        <v>431</v>
      </c>
      <c r="B8" s="4"/>
      <c r="C8" s="4">
        <v>15000</v>
      </c>
      <c r="D8" s="1">
        <f t="shared" si="0"/>
        <v>-11502.86</v>
      </c>
      <c r="E8" s="7" t="s">
        <v>433</v>
      </c>
      <c r="F8" s="7"/>
    </row>
    <row r="9" spans="1:6" ht="21.95" customHeight="1" x14ac:dyDescent="0.2">
      <c r="A9" s="4">
        <v>2.2799999999999998</v>
      </c>
      <c r="B9" s="4">
        <v>1168.2</v>
      </c>
      <c r="C9" s="4"/>
      <c r="D9" s="1">
        <f t="shared" si="0"/>
        <v>-10334.66</v>
      </c>
      <c r="E9" s="7" t="s">
        <v>30</v>
      </c>
      <c r="F9" s="7"/>
    </row>
    <row r="10" spans="1:6" ht="21.95" customHeight="1" x14ac:dyDescent="0.2">
      <c r="A10" s="4">
        <v>2.2799999999999998</v>
      </c>
      <c r="B10" s="4">
        <v>456.26</v>
      </c>
      <c r="C10" s="4"/>
      <c r="D10" s="1">
        <f t="shared" si="0"/>
        <v>-9878.4</v>
      </c>
      <c r="E10" s="7" t="s">
        <v>294</v>
      </c>
      <c r="F10" s="7"/>
    </row>
    <row r="11" spans="1:6" ht="21.95" customHeight="1" x14ac:dyDescent="0.2">
      <c r="A11" s="4">
        <v>3.4</v>
      </c>
      <c r="B11" s="4">
        <v>212.98</v>
      </c>
      <c r="C11" s="4"/>
      <c r="D11" s="1">
        <f t="shared" si="0"/>
        <v>-9665.42</v>
      </c>
      <c r="E11" s="7" t="s">
        <v>38</v>
      </c>
      <c r="F11" s="7"/>
    </row>
    <row r="12" spans="1:6" ht="21.95" customHeight="1" x14ac:dyDescent="0.2">
      <c r="A12" s="4">
        <v>3.5</v>
      </c>
      <c r="B12" s="4">
        <v>932.83</v>
      </c>
      <c r="C12" s="4"/>
      <c r="D12" s="1">
        <f t="shared" si="0"/>
        <v>-8732.59</v>
      </c>
      <c r="E12" s="7" t="s">
        <v>356</v>
      </c>
      <c r="F12" s="7" t="s">
        <v>425</v>
      </c>
    </row>
    <row r="13" spans="1:6" ht="21.95" customHeight="1" x14ac:dyDescent="0.2">
      <c r="A13" s="4">
        <v>3.6</v>
      </c>
      <c r="B13" s="4"/>
      <c r="C13" s="4">
        <v>50</v>
      </c>
      <c r="D13" s="1">
        <f t="shared" si="0"/>
        <v>-8782.59</v>
      </c>
      <c r="E13" s="7" t="s">
        <v>389</v>
      </c>
      <c r="F13" s="7"/>
    </row>
    <row r="14" spans="1:6" ht="21.95" customHeight="1" x14ac:dyDescent="0.2">
      <c r="A14" s="4">
        <v>3.8</v>
      </c>
      <c r="B14" s="4">
        <v>186.23</v>
      </c>
      <c r="C14" s="4"/>
      <c r="D14" s="1">
        <f t="shared" si="0"/>
        <v>-8596.36</v>
      </c>
      <c r="E14" s="7" t="s">
        <v>40</v>
      </c>
      <c r="F14" s="7"/>
    </row>
    <row r="15" spans="1:6" ht="21.95" customHeight="1" x14ac:dyDescent="0.2">
      <c r="A15" s="4">
        <v>3.9</v>
      </c>
      <c r="B15" s="4"/>
      <c r="C15" s="4">
        <v>186.23</v>
      </c>
      <c r="D15" s="1">
        <f t="shared" si="0"/>
        <v>-8782.59</v>
      </c>
      <c r="E15" s="7" t="s">
        <v>421</v>
      </c>
      <c r="F15" s="7"/>
    </row>
    <row r="16" spans="1:6" ht="21.95" customHeight="1" x14ac:dyDescent="0.2">
      <c r="A16" s="4">
        <v>3.13</v>
      </c>
      <c r="B16" s="4">
        <v>63.62</v>
      </c>
      <c r="C16" s="4"/>
      <c r="D16" s="1">
        <f t="shared" si="0"/>
        <v>-8718.9699999999993</v>
      </c>
      <c r="E16" s="7" t="s">
        <v>416</v>
      </c>
      <c r="F16" s="7"/>
    </row>
    <row r="17" spans="1:6" ht="21.95" customHeight="1" x14ac:dyDescent="0.2">
      <c r="A17" s="4">
        <v>3.14</v>
      </c>
      <c r="B17" s="4"/>
      <c r="C17" s="4">
        <v>683.73</v>
      </c>
      <c r="D17" s="1">
        <f t="shared" si="0"/>
        <v>-9402.6999999999989</v>
      </c>
      <c r="E17" s="7" t="s">
        <v>414</v>
      </c>
      <c r="F17" s="7"/>
    </row>
    <row r="18" spans="1:6" ht="21.95" customHeight="1" x14ac:dyDescent="0.2">
      <c r="A18" s="4">
        <v>3.16</v>
      </c>
      <c r="B18" s="4">
        <v>109.25</v>
      </c>
      <c r="C18" s="4"/>
      <c r="D18" s="1">
        <f t="shared" si="0"/>
        <v>-9293.4499999999989</v>
      </c>
      <c r="E18" s="7" t="s">
        <v>46</v>
      </c>
      <c r="F18" s="7"/>
    </row>
    <row r="19" spans="1:6" ht="21.95" customHeight="1" x14ac:dyDescent="0.2">
      <c r="A19" s="8" t="s">
        <v>410</v>
      </c>
      <c r="B19" s="4"/>
      <c r="C19" s="4">
        <v>193.8</v>
      </c>
      <c r="D19" s="1">
        <f t="shared" si="0"/>
        <v>-9487.2499999999982</v>
      </c>
      <c r="E19" s="7" t="s">
        <v>238</v>
      </c>
      <c r="F19" s="7"/>
    </row>
    <row r="20" spans="1:6" ht="21.95" customHeight="1" x14ac:dyDescent="0.2">
      <c r="A20" s="8" t="s">
        <v>409</v>
      </c>
      <c r="B20" s="4"/>
      <c r="C20" s="4">
        <v>100</v>
      </c>
      <c r="D20" s="1">
        <f t="shared" si="0"/>
        <v>-9587.2499999999982</v>
      </c>
      <c r="E20" s="7" t="s">
        <v>245</v>
      </c>
      <c r="F20" s="7"/>
    </row>
    <row r="21" spans="1:6" ht="21.95" customHeight="1" x14ac:dyDescent="0.2">
      <c r="A21" s="4">
        <v>3.25</v>
      </c>
      <c r="B21" s="4">
        <v>10.65</v>
      </c>
      <c r="C21" s="4"/>
      <c r="D21" s="1">
        <f t="shared" si="0"/>
        <v>-9576.5999999999985</v>
      </c>
      <c r="E21" s="7" t="s">
        <v>405</v>
      </c>
      <c r="F21" s="7"/>
    </row>
    <row r="22" spans="1:6" ht="21.95" customHeight="1" x14ac:dyDescent="0.2">
      <c r="A22" s="4">
        <v>3.25</v>
      </c>
      <c r="B22" s="4">
        <v>136.66999999999999</v>
      </c>
      <c r="C22" s="4"/>
      <c r="D22" s="1">
        <f t="shared" si="0"/>
        <v>-9439.9299999999985</v>
      </c>
      <c r="E22" s="7" t="s">
        <v>29</v>
      </c>
      <c r="F22" s="7"/>
    </row>
    <row r="23" spans="1:6" ht="21.95" customHeight="1" x14ac:dyDescent="0.2">
      <c r="A23" s="4">
        <v>3.25</v>
      </c>
      <c r="B23" s="4">
        <v>24.21</v>
      </c>
      <c r="C23" s="4"/>
      <c r="D23" s="1">
        <f t="shared" si="0"/>
        <v>-9415.7199999999993</v>
      </c>
      <c r="E23" s="7" t="s">
        <v>358</v>
      </c>
      <c r="F23" s="7"/>
    </row>
    <row r="24" spans="1:6" ht="21.95" customHeight="1" x14ac:dyDescent="0.2">
      <c r="A24" s="4">
        <v>3.27</v>
      </c>
      <c r="B24" s="4">
        <v>1168.2</v>
      </c>
      <c r="C24" s="4"/>
      <c r="D24" s="1">
        <f t="shared" si="0"/>
        <v>-8247.5199999999986</v>
      </c>
      <c r="E24" s="7" t="s">
        <v>30</v>
      </c>
      <c r="F2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BreakPreview" zoomScaleNormal="100" zoomScaleSheetLayoutView="100" workbookViewId="0">
      <selection activeCell="F13" sqref="F1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438</v>
      </c>
      <c r="B3" s="5"/>
      <c r="C3" s="5"/>
      <c r="D3" s="1">
        <v>8276.2099999999991</v>
      </c>
      <c r="E3" s="7"/>
      <c r="F3" s="6"/>
    </row>
    <row r="4" spans="1:6" ht="21.95" customHeight="1" x14ac:dyDescent="0.2">
      <c r="A4" s="8" t="s">
        <v>439</v>
      </c>
      <c r="B4" s="5"/>
      <c r="C4" s="4">
        <v>137.03</v>
      </c>
      <c r="D4" s="1">
        <f t="shared" ref="D4:D29" si="0">D3-C4+B4</f>
        <v>8139.1799999999994</v>
      </c>
      <c r="E4" s="7" t="s">
        <v>245</v>
      </c>
      <c r="F4" s="6"/>
    </row>
    <row r="5" spans="1:6" ht="21.95" customHeight="1" x14ac:dyDescent="0.2">
      <c r="A5" s="8" t="s">
        <v>439</v>
      </c>
      <c r="B5" s="4">
        <v>18.350000000000001</v>
      </c>
      <c r="C5" s="4"/>
      <c r="D5" s="1">
        <f t="shared" si="0"/>
        <v>8157.53</v>
      </c>
      <c r="E5" s="7" t="s">
        <v>17</v>
      </c>
      <c r="F5" s="6"/>
    </row>
    <row r="6" spans="1:6" ht="21.95" customHeight="1" x14ac:dyDescent="0.2">
      <c r="A6" s="8" t="s">
        <v>436</v>
      </c>
      <c r="B6" s="4"/>
      <c r="C6" s="4">
        <v>1258.33</v>
      </c>
      <c r="D6" s="1">
        <f t="shared" si="0"/>
        <v>6899.2</v>
      </c>
      <c r="E6" s="7" t="s">
        <v>440</v>
      </c>
      <c r="F6" s="6"/>
    </row>
    <row r="7" spans="1:6" ht="21.95" customHeight="1" x14ac:dyDescent="0.2">
      <c r="A7" s="8" t="s">
        <v>436</v>
      </c>
      <c r="B7" s="4"/>
      <c r="C7" s="4">
        <v>3000</v>
      </c>
      <c r="D7" s="1">
        <f t="shared" si="0"/>
        <v>3899.2</v>
      </c>
      <c r="E7" s="7" t="s">
        <v>274</v>
      </c>
      <c r="F7" s="6"/>
    </row>
    <row r="8" spans="1:6" ht="21.95" customHeight="1" x14ac:dyDescent="0.2">
      <c r="A8" s="8" t="s">
        <v>436</v>
      </c>
      <c r="B8" s="5">
        <v>4462.5</v>
      </c>
      <c r="C8" s="5"/>
      <c r="D8" s="1">
        <f t="shared" si="0"/>
        <v>8361.7000000000007</v>
      </c>
      <c r="E8" s="7" t="s">
        <v>432</v>
      </c>
      <c r="F8" s="6"/>
    </row>
    <row r="9" spans="1:6" ht="21.95" customHeight="1" x14ac:dyDescent="0.2">
      <c r="A9" s="8" t="s">
        <v>436</v>
      </c>
      <c r="B9" s="5"/>
      <c r="C9" s="5">
        <v>4462.5</v>
      </c>
      <c r="D9" s="1">
        <f t="shared" si="0"/>
        <v>3899.2000000000007</v>
      </c>
      <c r="E9" s="7" t="s">
        <v>429</v>
      </c>
      <c r="F9" s="6"/>
    </row>
    <row r="10" spans="1:6" ht="21.95" customHeight="1" x14ac:dyDescent="0.2">
      <c r="A10" s="8" t="s">
        <v>436</v>
      </c>
      <c r="B10" s="4"/>
      <c r="C10" s="4">
        <v>15000</v>
      </c>
      <c r="D10" s="1">
        <f t="shared" si="0"/>
        <v>-11100.8</v>
      </c>
      <c r="E10" s="7" t="s">
        <v>433</v>
      </c>
      <c r="F10" s="7"/>
    </row>
    <row r="11" spans="1:6" ht="21.95" customHeight="1" x14ac:dyDescent="0.2">
      <c r="A11" s="4">
        <v>2.25</v>
      </c>
      <c r="B11" s="4">
        <v>10.65</v>
      </c>
      <c r="C11" s="4"/>
      <c r="D11" s="1">
        <f t="shared" si="0"/>
        <v>-11090.15</v>
      </c>
      <c r="E11" s="7" t="s">
        <v>27</v>
      </c>
      <c r="F11" s="7"/>
    </row>
    <row r="12" spans="1:6" ht="21.95" customHeight="1" x14ac:dyDescent="0.2">
      <c r="A12" s="4">
        <v>2.25</v>
      </c>
      <c r="B12" s="4">
        <v>24.21</v>
      </c>
      <c r="C12" s="4"/>
      <c r="D12" s="1">
        <f t="shared" si="0"/>
        <v>-11065.94</v>
      </c>
      <c r="E12" s="7" t="s">
        <v>358</v>
      </c>
      <c r="F12" s="7"/>
    </row>
    <row r="13" spans="1:6" ht="21.95" customHeight="1" x14ac:dyDescent="0.2">
      <c r="A13" s="4">
        <v>2.25</v>
      </c>
      <c r="B13" s="4">
        <v>137.83000000000001</v>
      </c>
      <c r="C13" s="4"/>
      <c r="D13" s="1">
        <f t="shared" si="0"/>
        <v>-10928.11</v>
      </c>
      <c r="E13" s="7" t="s">
        <v>29</v>
      </c>
      <c r="F13" s="7"/>
    </row>
    <row r="14" spans="1:6" ht="21.95" customHeight="1" x14ac:dyDescent="0.2">
      <c r="A14" s="4">
        <v>2.2799999999999998</v>
      </c>
      <c r="B14" s="4">
        <v>1168.2</v>
      </c>
      <c r="C14" s="4"/>
      <c r="D14" s="1">
        <f t="shared" si="0"/>
        <v>-9759.91</v>
      </c>
      <c r="E14" s="7" t="s">
        <v>30</v>
      </c>
      <c r="F14" s="7"/>
    </row>
    <row r="15" spans="1:6" ht="21.95" customHeight="1" x14ac:dyDescent="0.2">
      <c r="A15" s="4">
        <v>2.2799999999999998</v>
      </c>
      <c r="B15" s="4">
        <v>456.26</v>
      </c>
      <c r="C15" s="4"/>
      <c r="D15" s="1">
        <f t="shared" si="0"/>
        <v>-9303.65</v>
      </c>
      <c r="E15" s="7" t="s">
        <v>294</v>
      </c>
      <c r="F15" s="7"/>
    </row>
    <row r="16" spans="1:6" ht="21.95" customHeight="1" x14ac:dyDescent="0.2">
      <c r="A16" s="4">
        <v>3.4</v>
      </c>
      <c r="B16" s="4">
        <v>212.98</v>
      </c>
      <c r="C16" s="4"/>
      <c r="D16" s="1">
        <f t="shared" si="0"/>
        <v>-9090.67</v>
      </c>
      <c r="E16" s="7" t="s">
        <v>38</v>
      </c>
      <c r="F16" s="7"/>
    </row>
    <row r="17" spans="1:6" ht="21.95" customHeight="1" x14ac:dyDescent="0.2">
      <c r="A17" s="4">
        <v>3.5</v>
      </c>
      <c r="B17" s="4">
        <v>932.83</v>
      </c>
      <c r="C17" s="4"/>
      <c r="D17" s="1">
        <f t="shared" si="0"/>
        <v>-8157.84</v>
      </c>
      <c r="E17" s="7" t="s">
        <v>356</v>
      </c>
      <c r="F17" s="7" t="s">
        <v>425</v>
      </c>
    </row>
    <row r="18" spans="1:6" ht="21.95" customHeight="1" x14ac:dyDescent="0.2">
      <c r="A18" s="4">
        <v>3.6</v>
      </c>
      <c r="B18" s="4"/>
      <c r="C18" s="4">
        <v>50</v>
      </c>
      <c r="D18" s="1">
        <f t="shared" si="0"/>
        <v>-8207.84</v>
      </c>
      <c r="E18" s="7" t="s">
        <v>389</v>
      </c>
      <c r="F18" s="7"/>
    </row>
    <row r="19" spans="1:6" ht="21.95" customHeight="1" x14ac:dyDescent="0.2">
      <c r="A19" s="4">
        <v>3.8</v>
      </c>
      <c r="B19" s="4">
        <v>186.23</v>
      </c>
      <c r="C19" s="4"/>
      <c r="D19" s="1">
        <f t="shared" si="0"/>
        <v>-8021.6100000000006</v>
      </c>
      <c r="E19" s="7" t="s">
        <v>40</v>
      </c>
      <c r="F19" s="7"/>
    </row>
    <row r="20" spans="1:6" ht="21.95" customHeight="1" x14ac:dyDescent="0.2">
      <c r="A20" s="4">
        <v>3.9</v>
      </c>
      <c r="B20" s="4"/>
      <c r="C20" s="4">
        <v>186.23</v>
      </c>
      <c r="D20" s="1">
        <f t="shared" si="0"/>
        <v>-8207.84</v>
      </c>
      <c r="E20" s="7" t="s">
        <v>421</v>
      </c>
      <c r="F20" s="7"/>
    </row>
    <row r="21" spans="1:6" ht="21.95" customHeight="1" x14ac:dyDescent="0.2">
      <c r="A21" s="4">
        <v>3.13</v>
      </c>
      <c r="B21" s="4">
        <v>63.62</v>
      </c>
      <c r="C21" s="4"/>
      <c r="D21" s="1">
        <f t="shared" si="0"/>
        <v>-8144.22</v>
      </c>
      <c r="E21" s="7" t="s">
        <v>416</v>
      </c>
      <c r="F21" s="7"/>
    </row>
    <row r="22" spans="1:6" ht="21.95" customHeight="1" x14ac:dyDescent="0.2">
      <c r="A22" s="4">
        <v>3.14</v>
      </c>
      <c r="B22" s="4"/>
      <c r="C22" s="4">
        <v>683.73</v>
      </c>
      <c r="D22" s="1">
        <f t="shared" si="0"/>
        <v>-8827.9500000000007</v>
      </c>
      <c r="E22" s="7" t="s">
        <v>414</v>
      </c>
      <c r="F22" s="7"/>
    </row>
    <row r="23" spans="1:6" ht="21.95" customHeight="1" x14ac:dyDescent="0.2">
      <c r="A23" s="4">
        <v>3.16</v>
      </c>
      <c r="B23" s="4">
        <v>109.25</v>
      </c>
      <c r="C23" s="4"/>
      <c r="D23" s="1">
        <f t="shared" si="0"/>
        <v>-8718.7000000000007</v>
      </c>
      <c r="E23" s="7" t="s">
        <v>46</v>
      </c>
      <c r="F23" s="7"/>
    </row>
    <row r="24" spans="1:6" ht="21.95" customHeight="1" x14ac:dyDescent="0.2">
      <c r="A24" s="8" t="s">
        <v>410</v>
      </c>
      <c r="B24" s="4"/>
      <c r="C24" s="4">
        <v>193.8</v>
      </c>
      <c r="D24" s="1">
        <f t="shared" si="0"/>
        <v>-8912.5</v>
      </c>
      <c r="E24" s="7" t="s">
        <v>238</v>
      </c>
      <c r="F24" s="7"/>
    </row>
    <row r="25" spans="1:6" ht="21.95" customHeight="1" x14ac:dyDescent="0.2">
      <c r="A25" s="8" t="s">
        <v>409</v>
      </c>
      <c r="B25" s="4"/>
      <c r="C25" s="4">
        <v>100</v>
      </c>
      <c r="D25" s="1">
        <f t="shared" si="0"/>
        <v>-9012.5</v>
      </c>
      <c r="E25" s="7" t="s">
        <v>245</v>
      </c>
      <c r="F25" s="7"/>
    </row>
    <row r="26" spans="1:6" ht="21.95" customHeight="1" x14ac:dyDescent="0.2">
      <c r="A26" s="4">
        <v>3.25</v>
      </c>
      <c r="B26" s="4">
        <v>10.65</v>
      </c>
      <c r="C26" s="4"/>
      <c r="D26" s="1">
        <f t="shared" si="0"/>
        <v>-9001.85</v>
      </c>
      <c r="E26" s="7" t="s">
        <v>405</v>
      </c>
      <c r="F26" s="7"/>
    </row>
    <row r="27" spans="1:6" ht="21.95" customHeight="1" x14ac:dyDescent="0.2">
      <c r="A27" s="4">
        <v>3.25</v>
      </c>
      <c r="B27" s="4">
        <v>136.66999999999999</v>
      </c>
      <c r="C27" s="4"/>
      <c r="D27" s="1">
        <f t="shared" si="0"/>
        <v>-8865.18</v>
      </c>
      <c r="E27" s="7" t="s">
        <v>29</v>
      </c>
      <c r="F27" s="7"/>
    </row>
    <row r="28" spans="1:6" ht="21.95" customHeight="1" x14ac:dyDescent="0.2">
      <c r="A28" s="4">
        <v>3.25</v>
      </c>
      <c r="B28" s="4">
        <v>24.21</v>
      </c>
      <c r="C28" s="4"/>
      <c r="D28" s="1">
        <f t="shared" si="0"/>
        <v>-8840.9700000000012</v>
      </c>
      <c r="E28" s="7" t="s">
        <v>358</v>
      </c>
      <c r="F28" s="7"/>
    </row>
    <row r="29" spans="1:6" ht="21.95" customHeight="1" x14ac:dyDescent="0.2">
      <c r="A29" s="4">
        <v>3.27</v>
      </c>
      <c r="B29" s="4">
        <v>1168.2</v>
      </c>
      <c r="C29" s="4"/>
      <c r="D29" s="1">
        <f t="shared" si="0"/>
        <v>-7672.7700000000013</v>
      </c>
      <c r="E29" s="7" t="s">
        <v>30</v>
      </c>
      <c r="F2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441</v>
      </c>
      <c r="B3" s="5"/>
      <c r="C3" s="5"/>
      <c r="D3" s="1">
        <v>9523.0499999999993</v>
      </c>
      <c r="E3" s="7"/>
      <c r="F3" s="6"/>
    </row>
    <row r="4" spans="1:6" ht="21.95" customHeight="1" x14ac:dyDescent="0.2">
      <c r="A4" s="8" t="s">
        <v>438</v>
      </c>
      <c r="B4" s="5"/>
      <c r="C4" s="4">
        <v>1246.8399999999999</v>
      </c>
      <c r="D4" s="1">
        <f t="shared" ref="D4:D28" si="0">D3-C4+B4</f>
        <v>8276.2099999999991</v>
      </c>
      <c r="E4" s="7" t="s">
        <v>442</v>
      </c>
      <c r="F4" s="6"/>
    </row>
    <row r="5" spans="1:6" ht="21.95" customHeight="1" x14ac:dyDescent="0.2">
      <c r="A5" s="8" t="s">
        <v>443</v>
      </c>
      <c r="B5" s="4">
        <v>932.83</v>
      </c>
      <c r="C5" s="4"/>
      <c r="D5" s="1">
        <f t="shared" si="0"/>
        <v>9209.0399999999991</v>
      </c>
      <c r="E5" s="7" t="s">
        <v>356</v>
      </c>
      <c r="F5" s="6"/>
    </row>
    <row r="6" spans="1:6" ht="21.95" customHeight="1" x14ac:dyDescent="0.2">
      <c r="A6" s="8" t="s">
        <v>444</v>
      </c>
      <c r="B6" s="4"/>
      <c r="C6" s="4">
        <v>100</v>
      </c>
      <c r="D6" s="1">
        <f t="shared" si="0"/>
        <v>9109.0399999999991</v>
      </c>
      <c r="E6" s="7" t="s">
        <v>245</v>
      </c>
      <c r="F6" s="6"/>
    </row>
    <row r="7" spans="1:6" ht="21.95" customHeight="1" x14ac:dyDescent="0.2">
      <c r="A7" s="8" t="s">
        <v>439</v>
      </c>
      <c r="B7" s="5">
        <v>4462.5</v>
      </c>
      <c r="C7" s="5"/>
      <c r="D7" s="1">
        <f t="shared" si="0"/>
        <v>13571.539999999999</v>
      </c>
      <c r="E7" s="7" t="s">
        <v>432</v>
      </c>
      <c r="F7" s="6"/>
    </row>
    <row r="8" spans="1:6" ht="21.95" customHeight="1" x14ac:dyDescent="0.2">
      <c r="A8" s="8" t="s">
        <v>439</v>
      </c>
      <c r="B8" s="5"/>
      <c r="C8" s="5">
        <v>4462.5</v>
      </c>
      <c r="D8" s="1">
        <f t="shared" si="0"/>
        <v>9109.0399999999991</v>
      </c>
      <c r="E8" s="7" t="s">
        <v>429</v>
      </c>
      <c r="F8" s="6"/>
    </row>
    <row r="9" spans="1:6" ht="21.95" customHeight="1" x14ac:dyDescent="0.2">
      <c r="A9" s="8" t="s">
        <v>439</v>
      </c>
      <c r="B9" s="4"/>
      <c r="C9" s="4">
        <v>15000</v>
      </c>
      <c r="D9" s="1">
        <f t="shared" si="0"/>
        <v>-5890.9600000000009</v>
      </c>
      <c r="E9" s="7" t="s">
        <v>433</v>
      </c>
      <c r="F9" s="7"/>
    </row>
    <row r="10" spans="1:6" ht="21.95" customHeight="1" x14ac:dyDescent="0.2">
      <c r="A10" s="8" t="s">
        <v>436</v>
      </c>
      <c r="B10" s="4">
        <v>18.350000000000001</v>
      </c>
      <c r="C10" s="4"/>
      <c r="D10" s="1">
        <f t="shared" si="0"/>
        <v>-5872.6100000000006</v>
      </c>
      <c r="E10" s="7" t="s">
        <v>17</v>
      </c>
      <c r="F10" s="7"/>
    </row>
    <row r="11" spans="1:6" ht="21.95" customHeight="1" x14ac:dyDescent="0.2">
      <c r="A11" s="8" t="s">
        <v>436</v>
      </c>
      <c r="B11" s="4"/>
      <c r="C11" s="4">
        <v>1258.33</v>
      </c>
      <c r="D11" s="1">
        <f t="shared" si="0"/>
        <v>-7130.9400000000005</v>
      </c>
      <c r="E11" s="7" t="s">
        <v>440</v>
      </c>
      <c r="F11" s="7"/>
    </row>
    <row r="12" spans="1:6" ht="21.95" customHeight="1" x14ac:dyDescent="0.2">
      <c r="A12" s="4">
        <v>2.25</v>
      </c>
      <c r="B12" s="4">
        <v>10.65</v>
      </c>
      <c r="C12" s="4"/>
      <c r="D12" s="1">
        <f t="shared" si="0"/>
        <v>-7120.2900000000009</v>
      </c>
      <c r="E12" s="7" t="s">
        <v>27</v>
      </c>
      <c r="F12" s="7"/>
    </row>
    <row r="13" spans="1:6" ht="21.95" customHeight="1" x14ac:dyDescent="0.2">
      <c r="A13" s="4">
        <v>2.25</v>
      </c>
      <c r="B13" s="4">
        <v>137.83000000000001</v>
      </c>
      <c r="C13" s="4"/>
      <c r="D13" s="1">
        <f t="shared" si="0"/>
        <v>-6982.4600000000009</v>
      </c>
      <c r="E13" s="7" t="s">
        <v>29</v>
      </c>
      <c r="F13" s="7"/>
    </row>
    <row r="14" spans="1:6" ht="21.95" customHeight="1" x14ac:dyDescent="0.2">
      <c r="A14" s="4">
        <v>2.2799999999999998</v>
      </c>
      <c r="B14" s="4">
        <v>1168.2</v>
      </c>
      <c r="C14" s="4"/>
      <c r="D14" s="1">
        <f t="shared" si="0"/>
        <v>-5814.2600000000011</v>
      </c>
      <c r="E14" s="7" t="s">
        <v>30</v>
      </c>
      <c r="F14" s="7"/>
    </row>
    <row r="15" spans="1:6" ht="21.95" customHeight="1" x14ac:dyDescent="0.2">
      <c r="A15" s="4">
        <v>2.2799999999999998</v>
      </c>
      <c r="B15" s="4">
        <v>456.26</v>
      </c>
      <c r="C15" s="4"/>
      <c r="D15" s="1">
        <f t="shared" si="0"/>
        <v>-5358.0000000000009</v>
      </c>
      <c r="E15" s="7" t="s">
        <v>294</v>
      </c>
      <c r="F15" s="7"/>
    </row>
    <row r="16" spans="1:6" ht="21.95" customHeight="1" x14ac:dyDescent="0.2">
      <c r="A16" s="4">
        <v>3.4</v>
      </c>
      <c r="B16" s="4">
        <v>212.98</v>
      </c>
      <c r="C16" s="4"/>
      <c r="D16" s="1">
        <f t="shared" si="0"/>
        <v>-5145.0200000000013</v>
      </c>
      <c r="E16" s="7" t="s">
        <v>38</v>
      </c>
      <c r="F16" s="7"/>
    </row>
    <row r="17" spans="1:6" ht="21.95" customHeight="1" x14ac:dyDescent="0.2">
      <c r="A17" s="4">
        <v>3.6</v>
      </c>
      <c r="B17" s="4"/>
      <c r="C17" s="4">
        <v>50</v>
      </c>
      <c r="D17" s="1">
        <f t="shared" si="0"/>
        <v>-5195.0200000000013</v>
      </c>
      <c r="E17" s="7" t="s">
        <v>389</v>
      </c>
      <c r="F17" s="7"/>
    </row>
    <row r="18" spans="1:6" ht="21.95" customHeight="1" x14ac:dyDescent="0.2">
      <c r="A18" s="4">
        <v>3.8</v>
      </c>
      <c r="B18" s="4">
        <v>186.23</v>
      </c>
      <c r="C18" s="4"/>
      <c r="D18" s="1">
        <f t="shared" si="0"/>
        <v>-5008.7900000000018</v>
      </c>
      <c r="E18" s="7" t="s">
        <v>40</v>
      </c>
      <c r="F18" s="7"/>
    </row>
    <row r="19" spans="1:6" ht="21.95" customHeight="1" x14ac:dyDescent="0.2">
      <c r="A19" s="4">
        <v>3.9</v>
      </c>
      <c r="B19" s="4"/>
      <c r="C19" s="4">
        <v>186.23</v>
      </c>
      <c r="D19" s="1">
        <f t="shared" si="0"/>
        <v>-5195.0200000000013</v>
      </c>
      <c r="E19" s="7" t="s">
        <v>421</v>
      </c>
      <c r="F19" s="7"/>
    </row>
    <row r="20" spans="1:6" ht="21.95" customHeight="1" x14ac:dyDescent="0.2">
      <c r="A20" s="4">
        <v>3.13</v>
      </c>
      <c r="B20" s="4">
        <v>63.62</v>
      </c>
      <c r="C20" s="4"/>
      <c r="D20" s="1">
        <f t="shared" si="0"/>
        <v>-5131.4000000000015</v>
      </c>
      <c r="E20" s="7" t="s">
        <v>416</v>
      </c>
      <c r="F20" s="7"/>
    </row>
    <row r="21" spans="1:6" ht="21.95" customHeight="1" x14ac:dyDescent="0.2">
      <c r="A21" s="4">
        <v>3.14</v>
      </c>
      <c r="B21" s="4"/>
      <c r="C21" s="4">
        <v>683.73</v>
      </c>
      <c r="D21" s="1">
        <f t="shared" si="0"/>
        <v>-5815.130000000001</v>
      </c>
      <c r="E21" s="7" t="s">
        <v>414</v>
      </c>
      <c r="F21" s="7"/>
    </row>
    <row r="22" spans="1:6" ht="21.95" customHeight="1" x14ac:dyDescent="0.2">
      <c r="A22" s="4">
        <v>3.16</v>
      </c>
      <c r="B22" s="4">
        <v>109.25</v>
      </c>
      <c r="C22" s="4"/>
      <c r="D22" s="1">
        <f t="shared" si="0"/>
        <v>-5705.880000000001</v>
      </c>
      <c r="E22" s="7" t="s">
        <v>46</v>
      </c>
      <c r="F22" s="7"/>
    </row>
    <row r="23" spans="1:6" ht="21.95" customHeight="1" x14ac:dyDescent="0.2">
      <c r="A23" s="8" t="s">
        <v>410</v>
      </c>
      <c r="B23" s="4"/>
      <c r="C23" s="4">
        <v>193.8</v>
      </c>
      <c r="D23" s="1">
        <f t="shared" si="0"/>
        <v>-5899.6800000000012</v>
      </c>
      <c r="E23" s="7" t="s">
        <v>238</v>
      </c>
      <c r="F23" s="7"/>
    </row>
    <row r="24" spans="1:6" ht="21.95" customHeight="1" x14ac:dyDescent="0.2">
      <c r="A24" s="8" t="s">
        <v>409</v>
      </c>
      <c r="B24" s="4"/>
      <c r="C24" s="4">
        <v>100</v>
      </c>
      <c r="D24" s="1">
        <f t="shared" si="0"/>
        <v>-5999.6800000000012</v>
      </c>
      <c r="E24" s="7" t="s">
        <v>245</v>
      </c>
      <c r="F24" s="7"/>
    </row>
    <row r="25" spans="1:6" ht="21.95" customHeight="1" x14ac:dyDescent="0.2">
      <c r="A25" s="4">
        <v>3.25</v>
      </c>
      <c r="B25" s="4">
        <v>10.65</v>
      </c>
      <c r="C25" s="4"/>
      <c r="D25" s="1">
        <f t="shared" si="0"/>
        <v>-5989.0300000000016</v>
      </c>
      <c r="E25" s="7" t="s">
        <v>405</v>
      </c>
      <c r="F25" s="7"/>
    </row>
    <row r="26" spans="1:6" ht="21.95" customHeight="1" x14ac:dyDescent="0.2">
      <c r="A26" s="4">
        <v>3.25</v>
      </c>
      <c r="B26" s="4">
        <v>136.66999999999999</v>
      </c>
      <c r="C26" s="4"/>
      <c r="D26" s="1">
        <f t="shared" si="0"/>
        <v>-5852.3600000000015</v>
      </c>
      <c r="E26" s="7" t="s">
        <v>29</v>
      </c>
      <c r="F26" s="7"/>
    </row>
    <row r="27" spans="1:6" ht="21.95" customHeight="1" x14ac:dyDescent="0.2">
      <c r="A27" s="4">
        <v>3.25</v>
      </c>
      <c r="B27" s="4">
        <v>24.21</v>
      </c>
      <c r="C27" s="4"/>
      <c r="D27" s="1">
        <f t="shared" si="0"/>
        <v>-5828.1500000000015</v>
      </c>
      <c r="E27" s="7" t="s">
        <v>358</v>
      </c>
      <c r="F27" s="7"/>
    </row>
    <row r="28" spans="1:6" ht="21.95" customHeight="1" x14ac:dyDescent="0.2">
      <c r="A28" s="4">
        <v>3.27</v>
      </c>
      <c r="B28" s="4">
        <v>1168.2</v>
      </c>
      <c r="C28" s="4"/>
      <c r="D28" s="1">
        <f t="shared" si="0"/>
        <v>-4659.9500000000016</v>
      </c>
      <c r="E28" s="7" t="s">
        <v>30</v>
      </c>
      <c r="F28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Normal="100" zoomScaleSheetLayoutView="100" workbookViewId="0">
      <selection activeCell="F4" sqref="F4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445</v>
      </c>
      <c r="B3" s="5"/>
      <c r="C3" s="5"/>
      <c r="D3" s="1">
        <v>22520.07</v>
      </c>
      <c r="E3" s="7"/>
      <c r="F3" s="6"/>
    </row>
    <row r="4" spans="1:6" ht="21.95" customHeight="1" x14ac:dyDescent="0.2">
      <c r="A4" s="8" t="s">
        <v>441</v>
      </c>
      <c r="B4" s="4">
        <v>85.96</v>
      </c>
      <c r="C4" s="4"/>
      <c r="D4" s="1">
        <f t="shared" ref="D4:D36" si="0">D3-C4+B4</f>
        <v>22606.03</v>
      </c>
      <c r="E4" s="7" t="s">
        <v>17</v>
      </c>
      <c r="F4" s="6"/>
    </row>
    <row r="5" spans="1:6" ht="21.95" customHeight="1" x14ac:dyDescent="0.2">
      <c r="A5" s="8" t="s">
        <v>441</v>
      </c>
      <c r="B5" s="4">
        <v>1260.24</v>
      </c>
      <c r="C5" s="4"/>
      <c r="D5" s="1">
        <f t="shared" si="0"/>
        <v>23866.27</v>
      </c>
      <c r="E5" s="7" t="s">
        <v>374</v>
      </c>
      <c r="F5" s="6"/>
    </row>
    <row r="6" spans="1:6" ht="21.95" customHeight="1" x14ac:dyDescent="0.2">
      <c r="A6" s="8" t="s">
        <v>441</v>
      </c>
      <c r="B6" s="4"/>
      <c r="C6" s="4">
        <v>1000</v>
      </c>
      <c r="D6" s="1">
        <f t="shared" si="0"/>
        <v>22866.27</v>
      </c>
      <c r="E6" s="7" t="s">
        <v>446</v>
      </c>
      <c r="F6" s="6"/>
    </row>
    <row r="7" spans="1:6" ht="21.95" customHeight="1" x14ac:dyDescent="0.2">
      <c r="A7" s="8" t="s">
        <v>441</v>
      </c>
      <c r="B7" s="4">
        <v>668.75</v>
      </c>
      <c r="C7" s="4"/>
      <c r="D7" s="1">
        <f t="shared" si="0"/>
        <v>23535.02</v>
      </c>
      <c r="E7" s="7" t="s">
        <v>447</v>
      </c>
      <c r="F7" s="6"/>
    </row>
    <row r="8" spans="1:6" ht="21.95" customHeight="1" x14ac:dyDescent="0.2">
      <c r="A8" s="8" t="s">
        <v>441</v>
      </c>
      <c r="B8" s="5"/>
      <c r="C8" s="4">
        <v>14000</v>
      </c>
      <c r="D8" s="1">
        <f t="shared" si="0"/>
        <v>9535.02</v>
      </c>
      <c r="E8" s="7" t="s">
        <v>448</v>
      </c>
      <c r="F8" s="6"/>
    </row>
    <row r="9" spans="1:6" ht="21.95" customHeight="1" x14ac:dyDescent="0.2">
      <c r="A9" s="8" t="s">
        <v>441</v>
      </c>
      <c r="B9" s="5"/>
      <c r="C9" s="5">
        <v>10.8</v>
      </c>
      <c r="D9" s="1">
        <f t="shared" si="0"/>
        <v>9524.2200000000012</v>
      </c>
      <c r="E9" s="7" t="s">
        <v>412</v>
      </c>
      <c r="F9" s="6"/>
    </row>
    <row r="10" spans="1:6" ht="21.95" customHeight="1" x14ac:dyDescent="0.2">
      <c r="A10" s="8" t="s">
        <v>441</v>
      </c>
      <c r="B10" s="5">
        <v>3</v>
      </c>
      <c r="C10" s="5"/>
      <c r="D10" s="1">
        <f t="shared" si="0"/>
        <v>9527.2200000000012</v>
      </c>
      <c r="E10" s="7" t="s">
        <v>35</v>
      </c>
      <c r="F10" s="6"/>
    </row>
    <row r="11" spans="1:6" ht="21.95" customHeight="1" x14ac:dyDescent="0.2">
      <c r="A11" s="8" t="s">
        <v>441</v>
      </c>
      <c r="B11" s="5"/>
      <c r="C11" s="5">
        <v>4.17</v>
      </c>
      <c r="D11" s="1">
        <f t="shared" si="0"/>
        <v>9523.0500000000011</v>
      </c>
      <c r="E11" s="7" t="s">
        <v>311</v>
      </c>
      <c r="F11" s="6"/>
    </row>
    <row r="12" spans="1:6" ht="21.95" customHeight="1" x14ac:dyDescent="0.2">
      <c r="A12" s="8" t="s">
        <v>438</v>
      </c>
      <c r="B12" s="5"/>
      <c r="C12" s="4">
        <v>2000</v>
      </c>
      <c r="D12" s="1">
        <f t="shared" si="0"/>
        <v>7523.0500000000011</v>
      </c>
      <c r="E12" s="7" t="s">
        <v>442</v>
      </c>
      <c r="F12" s="6"/>
    </row>
    <row r="13" spans="1:6" ht="21.95" customHeight="1" x14ac:dyDescent="0.2">
      <c r="A13" s="8" t="s">
        <v>438</v>
      </c>
      <c r="B13" s="4">
        <v>932.83</v>
      </c>
      <c r="C13" s="4"/>
      <c r="D13" s="1">
        <f t="shared" si="0"/>
        <v>8455.880000000001</v>
      </c>
      <c r="E13" s="7" t="s">
        <v>356</v>
      </c>
      <c r="F13" s="6"/>
    </row>
    <row r="14" spans="1:6" ht="21.95" customHeight="1" x14ac:dyDescent="0.2">
      <c r="A14" s="8" t="s">
        <v>438</v>
      </c>
      <c r="B14" s="5">
        <v>4462.5</v>
      </c>
      <c r="C14" s="5"/>
      <c r="D14" s="1">
        <f t="shared" si="0"/>
        <v>12918.380000000001</v>
      </c>
      <c r="E14" s="7" t="s">
        <v>432</v>
      </c>
      <c r="F14" s="6"/>
    </row>
    <row r="15" spans="1:6" ht="21.95" customHeight="1" x14ac:dyDescent="0.2">
      <c r="A15" s="8" t="s">
        <v>438</v>
      </c>
      <c r="B15" s="5"/>
      <c r="C15" s="5">
        <v>4462.5</v>
      </c>
      <c r="D15" s="1">
        <f t="shared" si="0"/>
        <v>8455.880000000001</v>
      </c>
      <c r="E15" s="7" t="s">
        <v>429</v>
      </c>
      <c r="F15" s="6"/>
    </row>
    <row r="16" spans="1:6" ht="21.95" customHeight="1" x14ac:dyDescent="0.2">
      <c r="A16" s="8" t="s">
        <v>438</v>
      </c>
      <c r="B16" s="4"/>
      <c r="C16" s="4">
        <v>15000</v>
      </c>
      <c r="D16" s="1">
        <f t="shared" si="0"/>
        <v>-6544.119999999999</v>
      </c>
      <c r="E16" s="7" t="s">
        <v>433</v>
      </c>
      <c r="F16" s="7"/>
    </row>
    <row r="17" spans="1:6" ht="21.95" customHeight="1" x14ac:dyDescent="0.2">
      <c r="A17" s="8" t="s">
        <v>444</v>
      </c>
      <c r="B17" s="4"/>
      <c r="C17" s="4">
        <v>100</v>
      </c>
      <c r="D17" s="1">
        <f t="shared" si="0"/>
        <v>-6644.119999999999</v>
      </c>
      <c r="E17" s="7" t="s">
        <v>245</v>
      </c>
      <c r="F17" s="7"/>
    </row>
    <row r="18" spans="1:6" ht="21.95" customHeight="1" x14ac:dyDescent="0.2">
      <c r="A18" s="8" t="s">
        <v>436</v>
      </c>
      <c r="B18" s="4">
        <v>18.350000000000001</v>
      </c>
      <c r="C18" s="4"/>
      <c r="D18" s="1">
        <f t="shared" si="0"/>
        <v>-6625.7699999999986</v>
      </c>
      <c r="E18" s="7" t="s">
        <v>17</v>
      </c>
      <c r="F18" s="7"/>
    </row>
    <row r="19" spans="1:6" ht="21.95" customHeight="1" x14ac:dyDescent="0.2">
      <c r="A19" s="8" t="s">
        <v>436</v>
      </c>
      <c r="B19" s="4"/>
      <c r="C19" s="4">
        <v>1258.33</v>
      </c>
      <c r="D19" s="1">
        <f t="shared" si="0"/>
        <v>-7884.0999999999985</v>
      </c>
      <c r="E19" s="7" t="s">
        <v>440</v>
      </c>
      <c r="F19" s="7"/>
    </row>
    <row r="20" spans="1:6" ht="21.95" customHeight="1" x14ac:dyDescent="0.2">
      <c r="A20" s="4">
        <v>2.25</v>
      </c>
      <c r="B20" s="4">
        <v>10.65</v>
      </c>
      <c r="C20" s="4"/>
      <c r="D20" s="1">
        <f t="shared" si="0"/>
        <v>-7873.4499999999989</v>
      </c>
      <c r="E20" s="7" t="s">
        <v>27</v>
      </c>
      <c r="F20" s="7"/>
    </row>
    <row r="21" spans="1:6" ht="21.95" customHeight="1" x14ac:dyDescent="0.2">
      <c r="A21" s="4">
        <v>2.25</v>
      </c>
      <c r="B21" s="4">
        <v>137.83000000000001</v>
      </c>
      <c r="C21" s="4"/>
      <c r="D21" s="1">
        <f t="shared" si="0"/>
        <v>-7735.619999999999</v>
      </c>
      <c r="E21" s="7" t="s">
        <v>29</v>
      </c>
      <c r="F21" s="7"/>
    </row>
    <row r="22" spans="1:6" ht="21.95" customHeight="1" x14ac:dyDescent="0.2">
      <c r="A22" s="4">
        <v>2.2799999999999998</v>
      </c>
      <c r="B22" s="4">
        <v>1168.2</v>
      </c>
      <c r="C22" s="4"/>
      <c r="D22" s="1">
        <f t="shared" si="0"/>
        <v>-6567.4199999999992</v>
      </c>
      <c r="E22" s="7" t="s">
        <v>30</v>
      </c>
      <c r="F22" s="7"/>
    </row>
    <row r="23" spans="1:6" ht="21.95" customHeight="1" x14ac:dyDescent="0.2">
      <c r="A23" s="4">
        <v>2.2799999999999998</v>
      </c>
      <c r="B23" s="4">
        <v>456.26</v>
      </c>
      <c r="C23" s="4"/>
      <c r="D23" s="1">
        <f t="shared" si="0"/>
        <v>-6111.1599999999989</v>
      </c>
      <c r="E23" s="7" t="s">
        <v>294</v>
      </c>
      <c r="F23" s="7"/>
    </row>
    <row r="24" spans="1:6" ht="21.95" customHeight="1" x14ac:dyDescent="0.2">
      <c r="A24" s="4">
        <v>3.4</v>
      </c>
      <c r="B24" s="4">
        <v>212.98</v>
      </c>
      <c r="C24" s="4"/>
      <c r="D24" s="1">
        <f t="shared" si="0"/>
        <v>-5898.1799999999994</v>
      </c>
      <c r="E24" s="7" t="s">
        <v>38</v>
      </c>
      <c r="F24" s="7"/>
    </row>
    <row r="25" spans="1:6" ht="21.95" customHeight="1" x14ac:dyDescent="0.2">
      <c r="A25" s="4">
        <v>3.6</v>
      </c>
      <c r="B25" s="4"/>
      <c r="C25" s="4">
        <v>50</v>
      </c>
      <c r="D25" s="1">
        <f t="shared" si="0"/>
        <v>-5948.1799999999994</v>
      </c>
      <c r="E25" s="7" t="s">
        <v>389</v>
      </c>
      <c r="F25" s="7"/>
    </row>
    <row r="26" spans="1:6" ht="21.95" customHeight="1" x14ac:dyDescent="0.2">
      <c r="A26" s="4">
        <v>3.8</v>
      </c>
      <c r="B26" s="4">
        <v>186.23</v>
      </c>
      <c r="C26" s="4"/>
      <c r="D26" s="1">
        <f t="shared" si="0"/>
        <v>-5761.95</v>
      </c>
      <c r="E26" s="7" t="s">
        <v>40</v>
      </c>
      <c r="F26" s="7"/>
    </row>
    <row r="27" spans="1:6" ht="21.95" customHeight="1" x14ac:dyDescent="0.2">
      <c r="A27" s="4">
        <v>3.9</v>
      </c>
      <c r="B27" s="4"/>
      <c r="C27" s="4">
        <v>186.23</v>
      </c>
      <c r="D27" s="1">
        <f t="shared" si="0"/>
        <v>-5948.1799999999994</v>
      </c>
      <c r="E27" s="7" t="s">
        <v>421</v>
      </c>
      <c r="F27" s="7"/>
    </row>
    <row r="28" spans="1:6" ht="21.95" customHeight="1" x14ac:dyDescent="0.2">
      <c r="A28" s="4">
        <v>3.13</v>
      </c>
      <c r="B28" s="4">
        <v>63.62</v>
      </c>
      <c r="C28" s="4"/>
      <c r="D28" s="1">
        <f t="shared" si="0"/>
        <v>-5884.5599999999995</v>
      </c>
      <c r="E28" s="7" t="s">
        <v>416</v>
      </c>
      <c r="F28" s="7"/>
    </row>
    <row r="29" spans="1:6" ht="21.95" customHeight="1" x14ac:dyDescent="0.2">
      <c r="A29" s="4">
        <v>3.14</v>
      </c>
      <c r="B29" s="4"/>
      <c r="C29" s="4">
        <v>683.73</v>
      </c>
      <c r="D29" s="1">
        <f t="shared" si="0"/>
        <v>-6568.2899999999991</v>
      </c>
      <c r="E29" s="7" t="s">
        <v>414</v>
      </c>
      <c r="F29" s="7"/>
    </row>
    <row r="30" spans="1:6" ht="21.95" customHeight="1" x14ac:dyDescent="0.2">
      <c r="A30" s="4">
        <v>3.16</v>
      </c>
      <c r="B30" s="4">
        <v>109.25</v>
      </c>
      <c r="C30" s="4"/>
      <c r="D30" s="1">
        <f t="shared" si="0"/>
        <v>-6459.0399999999991</v>
      </c>
      <c r="E30" s="7" t="s">
        <v>46</v>
      </c>
      <c r="F30" s="7"/>
    </row>
    <row r="31" spans="1:6" ht="21.95" customHeight="1" x14ac:dyDescent="0.2">
      <c r="A31" s="8" t="s">
        <v>410</v>
      </c>
      <c r="B31" s="4"/>
      <c r="C31" s="4">
        <v>193.8</v>
      </c>
      <c r="D31" s="1">
        <f t="shared" si="0"/>
        <v>-6652.8399999999992</v>
      </c>
      <c r="E31" s="7" t="s">
        <v>238</v>
      </c>
      <c r="F31" s="7"/>
    </row>
    <row r="32" spans="1:6" ht="21.95" customHeight="1" x14ac:dyDescent="0.2">
      <c r="A32" s="8" t="s">
        <v>409</v>
      </c>
      <c r="B32" s="4"/>
      <c r="C32" s="4">
        <v>100</v>
      </c>
      <c r="D32" s="1">
        <f t="shared" si="0"/>
        <v>-6752.8399999999992</v>
      </c>
      <c r="E32" s="7" t="s">
        <v>245</v>
      </c>
      <c r="F32" s="7"/>
    </row>
    <row r="33" spans="1:6" ht="21.95" customHeight="1" x14ac:dyDescent="0.2">
      <c r="A33" s="4">
        <v>3.25</v>
      </c>
      <c r="B33" s="4">
        <v>10.65</v>
      </c>
      <c r="C33" s="4"/>
      <c r="D33" s="1">
        <f t="shared" si="0"/>
        <v>-6742.19</v>
      </c>
      <c r="E33" s="7" t="s">
        <v>405</v>
      </c>
      <c r="F33" s="7"/>
    </row>
    <row r="34" spans="1:6" ht="21.95" customHeight="1" x14ac:dyDescent="0.2">
      <c r="A34" s="4">
        <v>3.25</v>
      </c>
      <c r="B34" s="4">
        <v>136.66999999999999</v>
      </c>
      <c r="C34" s="4"/>
      <c r="D34" s="1">
        <f t="shared" si="0"/>
        <v>-6605.5199999999995</v>
      </c>
      <c r="E34" s="7" t="s">
        <v>29</v>
      </c>
      <c r="F34" s="7"/>
    </row>
    <row r="35" spans="1:6" ht="21.95" customHeight="1" x14ac:dyDescent="0.2">
      <c r="A35" s="4">
        <v>3.25</v>
      </c>
      <c r="B35" s="4">
        <v>24.21</v>
      </c>
      <c r="C35" s="4"/>
      <c r="D35" s="1">
        <f t="shared" si="0"/>
        <v>-6581.3099999999995</v>
      </c>
      <c r="E35" s="7" t="s">
        <v>358</v>
      </c>
      <c r="F35" s="7"/>
    </row>
    <row r="36" spans="1:6" ht="21.95" customHeight="1" x14ac:dyDescent="0.2">
      <c r="A36" s="4">
        <v>3.27</v>
      </c>
      <c r="B36" s="4">
        <v>1168.2</v>
      </c>
      <c r="C36" s="4"/>
      <c r="D36" s="1">
        <f t="shared" si="0"/>
        <v>-5413.11</v>
      </c>
      <c r="E36" s="7" t="s">
        <v>30</v>
      </c>
      <c r="F3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100" zoomScaleSheetLayoutView="100" workbookViewId="0">
      <selection activeCell="E11" sqref="E11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449</v>
      </c>
      <c r="B3" s="5"/>
      <c r="C3" s="5"/>
      <c r="D3" s="1">
        <v>24174.22</v>
      </c>
      <c r="E3" s="7"/>
      <c r="F3" s="6"/>
    </row>
    <row r="4" spans="1:6" ht="21.95" customHeight="1" x14ac:dyDescent="0.2">
      <c r="A4" s="8" t="s">
        <v>445</v>
      </c>
      <c r="B4" s="5">
        <v>372</v>
      </c>
      <c r="C4" s="4"/>
      <c r="D4" s="1">
        <f t="shared" ref="D4:D40" si="0">D3-C4+B4</f>
        <v>24546.22</v>
      </c>
      <c r="E4" s="7" t="s">
        <v>450</v>
      </c>
      <c r="F4" s="6"/>
    </row>
    <row r="5" spans="1:6" ht="21.95" customHeight="1" x14ac:dyDescent="0.2">
      <c r="A5" s="8" t="s">
        <v>445</v>
      </c>
      <c r="B5" s="5"/>
      <c r="C5" s="5">
        <v>20000</v>
      </c>
      <c r="D5" s="1">
        <f t="shared" si="0"/>
        <v>4546.2200000000012</v>
      </c>
      <c r="E5" s="7" t="s">
        <v>274</v>
      </c>
      <c r="F5" s="6"/>
    </row>
    <row r="6" spans="1:6" ht="21.95" customHeight="1" x14ac:dyDescent="0.2">
      <c r="A6" s="8" t="s">
        <v>445</v>
      </c>
      <c r="B6" s="5">
        <v>20000</v>
      </c>
      <c r="C6" s="5"/>
      <c r="D6" s="1">
        <f t="shared" si="0"/>
        <v>24546.22</v>
      </c>
      <c r="E6" s="7" t="s">
        <v>274</v>
      </c>
      <c r="F6" s="6"/>
    </row>
    <row r="7" spans="1:6" ht="21.95" customHeight="1" x14ac:dyDescent="0.2">
      <c r="A7" s="8" t="s">
        <v>445</v>
      </c>
      <c r="B7" s="5"/>
      <c r="C7" s="5">
        <v>25.15</v>
      </c>
      <c r="D7" s="1">
        <f t="shared" si="0"/>
        <v>24521.07</v>
      </c>
      <c r="E7" s="7" t="s">
        <v>311</v>
      </c>
      <c r="F7" s="6"/>
    </row>
    <row r="8" spans="1:6" ht="21.95" customHeight="1" x14ac:dyDescent="0.2">
      <c r="A8" s="8" t="s">
        <v>445</v>
      </c>
      <c r="B8" s="5"/>
      <c r="C8" s="5">
        <v>1</v>
      </c>
      <c r="D8" s="1">
        <f t="shared" si="0"/>
        <v>24520.07</v>
      </c>
      <c r="E8" s="7" t="s">
        <v>451</v>
      </c>
      <c r="F8" s="6"/>
    </row>
    <row r="9" spans="1:6" ht="21.95" customHeight="1" x14ac:dyDescent="0.2">
      <c r="A9" s="8" t="s">
        <v>445</v>
      </c>
      <c r="B9" s="5"/>
      <c r="C9" s="5">
        <v>2000</v>
      </c>
      <c r="D9" s="1">
        <f t="shared" si="0"/>
        <v>22520.07</v>
      </c>
      <c r="E9" s="7" t="s">
        <v>274</v>
      </c>
      <c r="F9" s="6"/>
    </row>
    <row r="10" spans="1:6" ht="21.95" customHeight="1" x14ac:dyDescent="0.2">
      <c r="A10" s="8" t="s">
        <v>441</v>
      </c>
      <c r="B10" s="5"/>
      <c r="C10" s="4">
        <v>2000</v>
      </c>
      <c r="D10" s="1">
        <f t="shared" si="0"/>
        <v>20520.07</v>
      </c>
      <c r="E10" s="7" t="s">
        <v>442</v>
      </c>
      <c r="F10" s="6"/>
    </row>
    <row r="11" spans="1:6" ht="21.95" customHeight="1" x14ac:dyDescent="0.2">
      <c r="A11" s="8" t="s">
        <v>441</v>
      </c>
      <c r="B11" s="5">
        <v>4462.5</v>
      </c>
      <c r="C11" s="5"/>
      <c r="D11" s="1">
        <f t="shared" si="0"/>
        <v>24982.57</v>
      </c>
      <c r="E11" s="7" t="s">
        <v>432</v>
      </c>
      <c r="F11" s="6"/>
    </row>
    <row r="12" spans="1:6" ht="21.95" customHeight="1" x14ac:dyDescent="0.2">
      <c r="A12" s="8" t="s">
        <v>441</v>
      </c>
      <c r="B12" s="5"/>
      <c r="C12" s="5">
        <v>4462.5</v>
      </c>
      <c r="D12" s="1">
        <f t="shared" si="0"/>
        <v>20520.07</v>
      </c>
      <c r="E12" s="7" t="s">
        <v>429</v>
      </c>
      <c r="F12" s="6"/>
    </row>
    <row r="13" spans="1:6" ht="21.95" customHeight="1" x14ac:dyDescent="0.2">
      <c r="A13" s="8" t="s">
        <v>441</v>
      </c>
      <c r="B13" s="5"/>
      <c r="C13" s="4">
        <v>5</v>
      </c>
      <c r="D13" s="1">
        <f t="shared" si="0"/>
        <v>20515.07</v>
      </c>
      <c r="E13" s="7" t="s">
        <v>311</v>
      </c>
      <c r="F13" s="6"/>
    </row>
    <row r="14" spans="1:6" ht="21.95" customHeight="1" x14ac:dyDescent="0.2">
      <c r="A14" s="8" t="s">
        <v>441</v>
      </c>
      <c r="B14" s="4"/>
      <c r="C14" s="4">
        <v>1000</v>
      </c>
      <c r="D14" s="1">
        <f t="shared" si="0"/>
        <v>19515.07</v>
      </c>
      <c r="E14" s="7" t="s">
        <v>446</v>
      </c>
      <c r="F14" s="7"/>
    </row>
    <row r="15" spans="1:6" ht="21.95" customHeight="1" x14ac:dyDescent="0.2">
      <c r="A15" s="8" t="s">
        <v>441</v>
      </c>
      <c r="B15" s="4">
        <v>687.5</v>
      </c>
      <c r="C15" s="4"/>
      <c r="D15" s="1">
        <f t="shared" si="0"/>
        <v>20202.57</v>
      </c>
      <c r="E15" s="7" t="s">
        <v>447</v>
      </c>
      <c r="F15" s="7"/>
    </row>
    <row r="16" spans="1:6" ht="21.95" customHeight="1" x14ac:dyDescent="0.2">
      <c r="A16" s="8" t="s">
        <v>441</v>
      </c>
      <c r="B16" s="4"/>
      <c r="C16" s="4">
        <v>14000</v>
      </c>
      <c r="D16" s="1">
        <f t="shared" si="0"/>
        <v>6202.57</v>
      </c>
      <c r="E16" s="7" t="s">
        <v>448</v>
      </c>
      <c r="F16" s="7"/>
    </row>
    <row r="17" spans="1:6" ht="21.95" customHeight="1" x14ac:dyDescent="0.2">
      <c r="A17" s="8" t="s">
        <v>441</v>
      </c>
      <c r="B17" s="4"/>
      <c r="C17" s="4">
        <v>15000</v>
      </c>
      <c r="D17" s="1">
        <f t="shared" si="0"/>
        <v>-8797.43</v>
      </c>
      <c r="E17" s="7" t="s">
        <v>433</v>
      </c>
      <c r="F17" s="7"/>
    </row>
    <row r="18" spans="1:6" ht="21.95" customHeight="1" x14ac:dyDescent="0.2">
      <c r="A18" s="8" t="s">
        <v>438</v>
      </c>
      <c r="B18" s="4">
        <v>1260.24</v>
      </c>
      <c r="C18" s="4"/>
      <c r="D18" s="1">
        <f t="shared" si="0"/>
        <v>-7537.1900000000005</v>
      </c>
      <c r="E18" s="7" t="s">
        <v>374</v>
      </c>
      <c r="F18" s="7"/>
    </row>
    <row r="19" spans="1:6" ht="21.95" customHeight="1" x14ac:dyDescent="0.2">
      <c r="A19" s="8" t="s">
        <v>438</v>
      </c>
      <c r="B19" s="4">
        <v>85.96</v>
      </c>
      <c r="C19" s="4"/>
      <c r="D19" s="1">
        <f t="shared" si="0"/>
        <v>-7451.2300000000005</v>
      </c>
      <c r="E19" s="7" t="s">
        <v>17</v>
      </c>
      <c r="F19" s="7"/>
    </row>
    <row r="20" spans="1:6" ht="21.95" customHeight="1" x14ac:dyDescent="0.2">
      <c r="A20" s="8" t="s">
        <v>438</v>
      </c>
      <c r="B20" s="4">
        <v>932.83</v>
      </c>
      <c r="C20" s="4"/>
      <c r="D20" s="1">
        <f t="shared" si="0"/>
        <v>-6518.4000000000005</v>
      </c>
      <c r="E20" s="7" t="s">
        <v>356</v>
      </c>
      <c r="F20" s="7"/>
    </row>
    <row r="21" spans="1:6" ht="21.95" customHeight="1" x14ac:dyDescent="0.2">
      <c r="A21" s="8" t="s">
        <v>444</v>
      </c>
      <c r="B21" s="4"/>
      <c r="C21" s="4">
        <v>100</v>
      </c>
      <c r="D21" s="1">
        <f t="shared" si="0"/>
        <v>-6618.4000000000005</v>
      </c>
      <c r="E21" s="7" t="s">
        <v>245</v>
      </c>
      <c r="F21" s="7"/>
    </row>
    <row r="22" spans="1:6" ht="21.95" customHeight="1" x14ac:dyDescent="0.2">
      <c r="A22" s="8" t="s">
        <v>436</v>
      </c>
      <c r="B22" s="4">
        <v>18.350000000000001</v>
      </c>
      <c r="C22" s="4"/>
      <c r="D22" s="1">
        <f t="shared" si="0"/>
        <v>-6600.05</v>
      </c>
      <c r="E22" s="7" t="s">
        <v>17</v>
      </c>
      <c r="F22" s="7"/>
    </row>
    <row r="23" spans="1:6" ht="21.95" customHeight="1" x14ac:dyDescent="0.2">
      <c r="A23" s="8" t="s">
        <v>436</v>
      </c>
      <c r="B23" s="4"/>
      <c r="C23" s="4">
        <v>1258.33</v>
      </c>
      <c r="D23" s="1">
        <f t="shared" si="0"/>
        <v>-7858.38</v>
      </c>
      <c r="E23" s="7" t="s">
        <v>440</v>
      </c>
      <c r="F23" s="7"/>
    </row>
    <row r="24" spans="1:6" ht="21.95" customHeight="1" x14ac:dyDescent="0.2">
      <c r="A24" s="4">
        <v>2.25</v>
      </c>
      <c r="B24" s="4">
        <v>10.65</v>
      </c>
      <c r="C24" s="4"/>
      <c r="D24" s="1">
        <f t="shared" si="0"/>
        <v>-7847.7300000000005</v>
      </c>
      <c r="E24" s="7" t="s">
        <v>27</v>
      </c>
      <c r="F24" s="7"/>
    </row>
    <row r="25" spans="1:6" ht="21.95" customHeight="1" x14ac:dyDescent="0.2">
      <c r="A25" s="4">
        <v>2.25</v>
      </c>
      <c r="B25" s="4">
        <v>137.83000000000001</v>
      </c>
      <c r="C25" s="4"/>
      <c r="D25" s="1">
        <f t="shared" si="0"/>
        <v>-7709.9000000000005</v>
      </c>
      <c r="E25" s="7" t="s">
        <v>29</v>
      </c>
      <c r="F25" s="7"/>
    </row>
    <row r="26" spans="1:6" ht="21.95" customHeight="1" x14ac:dyDescent="0.2">
      <c r="A26" s="4">
        <v>2.2799999999999998</v>
      </c>
      <c r="B26" s="4">
        <v>1168.2</v>
      </c>
      <c r="C26" s="4"/>
      <c r="D26" s="1">
        <f t="shared" si="0"/>
        <v>-6541.7000000000007</v>
      </c>
      <c r="E26" s="7" t="s">
        <v>30</v>
      </c>
      <c r="F26" s="7"/>
    </row>
    <row r="27" spans="1:6" ht="21.95" customHeight="1" x14ac:dyDescent="0.2">
      <c r="A27" s="4">
        <v>2.2799999999999998</v>
      </c>
      <c r="B27" s="4">
        <v>456.26</v>
      </c>
      <c r="C27" s="4"/>
      <c r="D27" s="1">
        <f t="shared" si="0"/>
        <v>-6085.4400000000005</v>
      </c>
      <c r="E27" s="7" t="s">
        <v>294</v>
      </c>
      <c r="F27" s="7"/>
    </row>
    <row r="28" spans="1:6" ht="21.95" customHeight="1" x14ac:dyDescent="0.2">
      <c r="A28" s="4">
        <v>3.4</v>
      </c>
      <c r="B28" s="4">
        <v>212.98</v>
      </c>
      <c r="C28" s="4"/>
      <c r="D28" s="1">
        <f t="shared" si="0"/>
        <v>-5872.4600000000009</v>
      </c>
      <c r="E28" s="7" t="s">
        <v>38</v>
      </c>
      <c r="F28" s="7"/>
    </row>
    <row r="29" spans="1:6" ht="21.95" customHeight="1" x14ac:dyDescent="0.2">
      <c r="A29" s="4">
        <v>3.6</v>
      </c>
      <c r="B29" s="4"/>
      <c r="C29" s="4">
        <v>50</v>
      </c>
      <c r="D29" s="1">
        <f t="shared" si="0"/>
        <v>-5922.4600000000009</v>
      </c>
      <c r="E29" s="7" t="s">
        <v>389</v>
      </c>
      <c r="F29" s="7"/>
    </row>
    <row r="30" spans="1:6" ht="21.95" customHeight="1" x14ac:dyDescent="0.2">
      <c r="A30" s="4">
        <v>3.8</v>
      </c>
      <c r="B30" s="4">
        <v>186.23</v>
      </c>
      <c r="C30" s="4"/>
      <c r="D30" s="1">
        <f t="shared" si="0"/>
        <v>-5736.2300000000014</v>
      </c>
      <c r="E30" s="7" t="s">
        <v>40</v>
      </c>
      <c r="F30" s="7"/>
    </row>
    <row r="31" spans="1:6" ht="21.95" customHeight="1" x14ac:dyDescent="0.2">
      <c r="A31" s="4">
        <v>3.9</v>
      </c>
      <c r="B31" s="4"/>
      <c r="C31" s="4">
        <v>186.23</v>
      </c>
      <c r="D31" s="1">
        <f t="shared" si="0"/>
        <v>-5922.4600000000009</v>
      </c>
      <c r="E31" s="7" t="s">
        <v>421</v>
      </c>
      <c r="F31" s="7"/>
    </row>
    <row r="32" spans="1:6" ht="21.95" customHeight="1" x14ac:dyDescent="0.2">
      <c r="A32" s="4">
        <v>3.13</v>
      </c>
      <c r="B32" s="4">
        <v>63.62</v>
      </c>
      <c r="C32" s="4"/>
      <c r="D32" s="1">
        <f t="shared" si="0"/>
        <v>-5858.8400000000011</v>
      </c>
      <c r="E32" s="7" t="s">
        <v>416</v>
      </c>
      <c r="F32" s="7"/>
    </row>
    <row r="33" spans="1:6" ht="21.95" customHeight="1" x14ac:dyDescent="0.2">
      <c r="A33" s="4">
        <v>3.14</v>
      </c>
      <c r="B33" s="4"/>
      <c r="C33" s="4">
        <v>683.73</v>
      </c>
      <c r="D33" s="1">
        <f t="shared" si="0"/>
        <v>-6542.5700000000015</v>
      </c>
      <c r="E33" s="7" t="s">
        <v>414</v>
      </c>
      <c r="F33" s="7"/>
    </row>
    <row r="34" spans="1:6" ht="21.95" customHeight="1" x14ac:dyDescent="0.2">
      <c r="A34" s="4">
        <v>3.16</v>
      </c>
      <c r="B34" s="4">
        <v>109.25</v>
      </c>
      <c r="C34" s="4"/>
      <c r="D34" s="1">
        <f t="shared" si="0"/>
        <v>-6433.3200000000015</v>
      </c>
      <c r="E34" s="7" t="s">
        <v>46</v>
      </c>
      <c r="F34" s="7"/>
    </row>
    <row r="35" spans="1:6" ht="21.95" customHeight="1" x14ac:dyDescent="0.2">
      <c r="A35" s="8" t="s">
        <v>410</v>
      </c>
      <c r="B35" s="4"/>
      <c r="C35" s="4">
        <v>193.8</v>
      </c>
      <c r="D35" s="1">
        <f t="shared" si="0"/>
        <v>-6627.1200000000017</v>
      </c>
      <c r="E35" s="7" t="s">
        <v>238</v>
      </c>
      <c r="F35" s="7"/>
    </row>
    <row r="36" spans="1:6" ht="21.95" customHeight="1" x14ac:dyDescent="0.2">
      <c r="A36" s="8" t="s">
        <v>409</v>
      </c>
      <c r="B36" s="4"/>
      <c r="C36" s="4">
        <v>100</v>
      </c>
      <c r="D36" s="1">
        <f t="shared" si="0"/>
        <v>-6727.1200000000017</v>
      </c>
      <c r="E36" s="7" t="s">
        <v>245</v>
      </c>
      <c r="F36" s="7"/>
    </row>
    <row r="37" spans="1:6" ht="21.95" customHeight="1" x14ac:dyDescent="0.2">
      <c r="A37" s="4">
        <v>3.25</v>
      </c>
      <c r="B37" s="4">
        <v>10.65</v>
      </c>
      <c r="C37" s="4"/>
      <c r="D37" s="1">
        <f t="shared" si="0"/>
        <v>-6716.4700000000021</v>
      </c>
      <c r="E37" s="7" t="s">
        <v>405</v>
      </c>
      <c r="F37" s="7"/>
    </row>
    <row r="38" spans="1:6" ht="21.95" customHeight="1" x14ac:dyDescent="0.2">
      <c r="A38" s="4">
        <v>3.25</v>
      </c>
      <c r="B38" s="4">
        <v>136.66999999999999</v>
      </c>
      <c r="C38" s="4"/>
      <c r="D38" s="1">
        <f t="shared" si="0"/>
        <v>-6579.800000000002</v>
      </c>
      <c r="E38" s="7" t="s">
        <v>29</v>
      </c>
      <c r="F38" s="7"/>
    </row>
    <row r="39" spans="1:6" ht="21.95" customHeight="1" x14ac:dyDescent="0.2">
      <c r="A39" s="4">
        <v>3.25</v>
      </c>
      <c r="B39" s="4">
        <v>24.21</v>
      </c>
      <c r="C39" s="4"/>
      <c r="D39" s="1">
        <f t="shared" si="0"/>
        <v>-6555.590000000002</v>
      </c>
      <c r="E39" s="7" t="s">
        <v>358</v>
      </c>
      <c r="F39" s="7"/>
    </row>
    <row r="40" spans="1:6" ht="21.95" customHeight="1" x14ac:dyDescent="0.2">
      <c r="A40" s="4">
        <v>3.27</v>
      </c>
      <c r="B40" s="4">
        <v>1168.2</v>
      </c>
      <c r="C40" s="4"/>
      <c r="D40" s="1">
        <f t="shared" si="0"/>
        <v>-5387.3900000000021</v>
      </c>
      <c r="E40" s="7" t="s">
        <v>30</v>
      </c>
      <c r="F40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100" zoomScaleSheetLayoutView="100" workbookViewId="0">
      <selection activeCell="F29" sqref="F29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452</v>
      </c>
      <c r="B3" s="5"/>
      <c r="C3" s="5"/>
      <c r="D3" s="1">
        <v>26496.080000000002</v>
      </c>
      <c r="E3" s="7"/>
      <c r="F3" s="6"/>
    </row>
    <row r="4" spans="1:6" ht="21.95" customHeight="1" x14ac:dyDescent="0.2">
      <c r="A4" s="8" t="s">
        <v>449</v>
      </c>
      <c r="B4" s="5"/>
      <c r="C4" s="4">
        <v>439.77</v>
      </c>
      <c r="D4" s="1">
        <f t="shared" ref="D4:D41" si="0">D3-C4+B4</f>
        <v>26056.31</v>
      </c>
      <c r="E4" s="7" t="s">
        <v>453</v>
      </c>
      <c r="F4" s="6"/>
    </row>
    <row r="5" spans="1:6" ht="21.95" customHeight="1" x14ac:dyDescent="0.2">
      <c r="A5" s="8" t="s">
        <v>449</v>
      </c>
      <c r="B5" s="5"/>
      <c r="C5" s="5">
        <v>427.09</v>
      </c>
      <c r="D5" s="1">
        <f t="shared" si="0"/>
        <v>25629.22</v>
      </c>
      <c r="E5" s="7" t="s">
        <v>454</v>
      </c>
      <c r="F5" s="6"/>
    </row>
    <row r="6" spans="1:6" ht="21.95" customHeight="1" x14ac:dyDescent="0.2">
      <c r="A6" s="8" t="s">
        <v>449</v>
      </c>
      <c r="B6" s="5"/>
      <c r="C6" s="5">
        <v>100</v>
      </c>
      <c r="D6" s="1">
        <f t="shared" si="0"/>
        <v>25529.22</v>
      </c>
      <c r="E6" s="7" t="s">
        <v>274</v>
      </c>
      <c r="F6" s="6"/>
    </row>
    <row r="7" spans="1:6" ht="21.95" customHeight="1" x14ac:dyDescent="0.2">
      <c r="A7" s="8" t="s">
        <v>449</v>
      </c>
      <c r="B7" s="5"/>
      <c r="C7" s="5">
        <v>135</v>
      </c>
      <c r="D7" s="1">
        <f t="shared" si="0"/>
        <v>25394.22</v>
      </c>
      <c r="E7" s="7" t="s">
        <v>455</v>
      </c>
      <c r="F7" s="6"/>
    </row>
    <row r="8" spans="1:6" ht="21.95" customHeight="1" x14ac:dyDescent="0.2">
      <c r="A8" s="8" t="s">
        <v>449</v>
      </c>
      <c r="B8" s="5"/>
      <c r="C8" s="5">
        <v>1220</v>
      </c>
      <c r="D8" s="1">
        <f t="shared" si="0"/>
        <v>24174.22</v>
      </c>
      <c r="E8" s="7" t="s">
        <v>456</v>
      </c>
      <c r="F8" s="6"/>
    </row>
    <row r="9" spans="1:6" ht="21.95" customHeight="1" x14ac:dyDescent="0.2">
      <c r="A9" s="8" t="s">
        <v>445</v>
      </c>
      <c r="B9" s="5">
        <v>4462.5</v>
      </c>
      <c r="C9" s="5"/>
      <c r="D9" s="1">
        <f t="shared" si="0"/>
        <v>28636.720000000001</v>
      </c>
      <c r="E9" s="7" t="s">
        <v>432</v>
      </c>
      <c r="F9" s="6"/>
    </row>
    <row r="10" spans="1:6" ht="21.95" customHeight="1" x14ac:dyDescent="0.2">
      <c r="A10" s="8" t="s">
        <v>445</v>
      </c>
      <c r="B10" s="5"/>
      <c r="C10" s="5">
        <v>4462.5</v>
      </c>
      <c r="D10" s="1">
        <f t="shared" si="0"/>
        <v>24174.22</v>
      </c>
      <c r="E10" s="7" t="s">
        <v>429</v>
      </c>
      <c r="F10" s="6"/>
    </row>
    <row r="11" spans="1:6" ht="21.95" customHeight="1" x14ac:dyDescent="0.2">
      <c r="A11" s="8" t="s">
        <v>445</v>
      </c>
      <c r="B11" s="5"/>
      <c r="C11" s="4">
        <v>2000</v>
      </c>
      <c r="D11" s="1">
        <f t="shared" si="0"/>
        <v>22174.22</v>
      </c>
      <c r="E11" s="7" t="s">
        <v>442</v>
      </c>
      <c r="F11" s="6"/>
    </row>
    <row r="12" spans="1:6" ht="21.95" customHeight="1" x14ac:dyDescent="0.2">
      <c r="A12" s="8" t="s">
        <v>445</v>
      </c>
      <c r="B12" s="5"/>
      <c r="C12" s="4">
        <v>100</v>
      </c>
      <c r="D12" s="1">
        <f t="shared" si="0"/>
        <v>22074.22</v>
      </c>
      <c r="E12" s="7" t="s">
        <v>311</v>
      </c>
      <c r="F12" s="6"/>
    </row>
    <row r="13" spans="1:6" ht="21.95" customHeight="1" x14ac:dyDescent="0.2">
      <c r="A13" s="8" t="s">
        <v>445</v>
      </c>
      <c r="B13" s="5"/>
      <c r="C13" s="5">
        <v>15</v>
      </c>
      <c r="D13" s="1">
        <f t="shared" si="0"/>
        <v>22059.22</v>
      </c>
      <c r="E13" s="7" t="s">
        <v>216</v>
      </c>
      <c r="F13" s="6"/>
    </row>
    <row r="14" spans="1:6" ht="21.95" customHeight="1" x14ac:dyDescent="0.2">
      <c r="A14" s="8" t="s">
        <v>445</v>
      </c>
      <c r="B14" s="5"/>
      <c r="C14" s="5">
        <v>50</v>
      </c>
      <c r="D14" s="1">
        <f t="shared" si="0"/>
        <v>22009.22</v>
      </c>
      <c r="E14" s="7" t="s">
        <v>457</v>
      </c>
      <c r="F14" s="6"/>
    </row>
    <row r="15" spans="1:6" ht="21.95" customHeight="1" x14ac:dyDescent="0.2">
      <c r="A15" s="8" t="s">
        <v>445</v>
      </c>
      <c r="B15" s="4"/>
      <c r="C15" s="4">
        <v>1000</v>
      </c>
      <c r="D15" s="1">
        <f t="shared" si="0"/>
        <v>21009.22</v>
      </c>
      <c r="E15" s="7" t="s">
        <v>446</v>
      </c>
      <c r="F15" s="7"/>
    </row>
    <row r="16" spans="1:6" ht="21.95" customHeight="1" x14ac:dyDescent="0.2">
      <c r="A16" s="8" t="s">
        <v>445</v>
      </c>
      <c r="B16" s="4">
        <v>687.5</v>
      </c>
      <c r="C16" s="4"/>
      <c r="D16" s="1">
        <f t="shared" si="0"/>
        <v>21696.720000000001</v>
      </c>
      <c r="E16" s="7" t="s">
        <v>447</v>
      </c>
      <c r="F16" s="7"/>
    </row>
    <row r="17" spans="1:6" ht="21.95" customHeight="1" x14ac:dyDescent="0.2">
      <c r="A17" s="8" t="s">
        <v>445</v>
      </c>
      <c r="B17" s="4"/>
      <c r="C17" s="4">
        <v>14000</v>
      </c>
      <c r="D17" s="1">
        <f t="shared" si="0"/>
        <v>7696.7200000000012</v>
      </c>
      <c r="E17" s="7" t="s">
        <v>448</v>
      </c>
      <c r="F17" s="7"/>
    </row>
    <row r="18" spans="1:6" ht="21.95" customHeight="1" x14ac:dyDescent="0.2">
      <c r="A18" s="8" t="s">
        <v>445</v>
      </c>
      <c r="B18" s="4"/>
      <c r="C18" s="4">
        <v>15000</v>
      </c>
      <c r="D18" s="1">
        <f t="shared" si="0"/>
        <v>-7303.2799999999988</v>
      </c>
      <c r="E18" s="7" t="s">
        <v>433</v>
      </c>
      <c r="F18" s="7"/>
    </row>
    <row r="19" spans="1:6" ht="21.95" customHeight="1" x14ac:dyDescent="0.2">
      <c r="A19" s="8" t="s">
        <v>438</v>
      </c>
      <c r="B19" s="4">
        <v>1260.24</v>
      </c>
      <c r="C19" s="4"/>
      <c r="D19" s="1">
        <f t="shared" si="0"/>
        <v>-6043.0399999999991</v>
      </c>
      <c r="E19" s="7" t="s">
        <v>374</v>
      </c>
      <c r="F19" s="7"/>
    </row>
    <row r="20" spans="1:6" ht="21.95" customHeight="1" x14ac:dyDescent="0.2">
      <c r="A20" s="8" t="s">
        <v>458</v>
      </c>
      <c r="B20" s="4">
        <v>85.96</v>
      </c>
      <c r="C20" s="4"/>
      <c r="D20" s="1">
        <f t="shared" si="0"/>
        <v>-5957.079999999999</v>
      </c>
      <c r="E20" s="7" t="s">
        <v>17</v>
      </c>
      <c r="F20" s="7"/>
    </row>
    <row r="21" spans="1:6" ht="21.95" customHeight="1" x14ac:dyDescent="0.2">
      <c r="A21" s="8" t="s">
        <v>443</v>
      </c>
      <c r="B21" s="4">
        <v>932.83</v>
      </c>
      <c r="C21" s="4"/>
      <c r="D21" s="1">
        <f t="shared" si="0"/>
        <v>-5024.2499999999991</v>
      </c>
      <c r="E21" s="7" t="s">
        <v>356</v>
      </c>
      <c r="F21" s="7"/>
    </row>
    <row r="22" spans="1:6" ht="21.95" customHeight="1" x14ac:dyDescent="0.2">
      <c r="A22" s="8" t="s">
        <v>444</v>
      </c>
      <c r="B22" s="4"/>
      <c r="C22" s="4">
        <v>100</v>
      </c>
      <c r="D22" s="1">
        <f t="shared" si="0"/>
        <v>-5124.2499999999991</v>
      </c>
      <c r="E22" s="7" t="s">
        <v>245</v>
      </c>
      <c r="F22" s="7"/>
    </row>
    <row r="23" spans="1:6" ht="21.95" customHeight="1" x14ac:dyDescent="0.2">
      <c r="A23" s="8" t="s">
        <v>436</v>
      </c>
      <c r="B23" s="4">
        <v>18.350000000000001</v>
      </c>
      <c r="C23" s="4"/>
      <c r="D23" s="1">
        <f t="shared" si="0"/>
        <v>-5105.8999999999987</v>
      </c>
      <c r="E23" s="7" t="s">
        <v>17</v>
      </c>
      <c r="F23" s="7"/>
    </row>
    <row r="24" spans="1:6" ht="21.95" customHeight="1" x14ac:dyDescent="0.2">
      <c r="A24" s="8" t="s">
        <v>436</v>
      </c>
      <c r="B24" s="4"/>
      <c r="C24" s="4">
        <v>1258.33</v>
      </c>
      <c r="D24" s="1">
        <f t="shared" si="0"/>
        <v>-6364.2299999999987</v>
      </c>
      <c r="E24" s="7" t="s">
        <v>440</v>
      </c>
      <c r="F24" s="7"/>
    </row>
    <row r="25" spans="1:6" ht="21.95" customHeight="1" x14ac:dyDescent="0.2">
      <c r="A25" s="4">
        <v>2.25</v>
      </c>
      <c r="B25" s="4">
        <v>10.65</v>
      </c>
      <c r="C25" s="4"/>
      <c r="D25" s="1">
        <f t="shared" si="0"/>
        <v>-6353.579999999999</v>
      </c>
      <c r="E25" s="7" t="s">
        <v>27</v>
      </c>
      <c r="F25" s="7"/>
    </row>
    <row r="26" spans="1:6" ht="21.95" customHeight="1" x14ac:dyDescent="0.2">
      <c r="A26" s="4">
        <v>2.25</v>
      </c>
      <c r="B26" s="4">
        <v>137.83000000000001</v>
      </c>
      <c r="C26" s="4"/>
      <c r="D26" s="1">
        <f t="shared" si="0"/>
        <v>-6215.7499999999991</v>
      </c>
      <c r="E26" s="7" t="s">
        <v>29</v>
      </c>
      <c r="F26" s="7"/>
    </row>
    <row r="27" spans="1:6" ht="21.95" customHeight="1" x14ac:dyDescent="0.2">
      <c r="A27" s="4">
        <v>2.2799999999999998</v>
      </c>
      <c r="B27" s="4">
        <v>1168.2</v>
      </c>
      <c r="C27" s="4"/>
      <c r="D27" s="1">
        <f t="shared" si="0"/>
        <v>-5047.5499999999993</v>
      </c>
      <c r="E27" s="7" t="s">
        <v>30</v>
      </c>
      <c r="F27" s="7"/>
    </row>
    <row r="28" spans="1:6" ht="21.95" customHeight="1" x14ac:dyDescent="0.2">
      <c r="A28" s="4">
        <v>2.2799999999999998</v>
      </c>
      <c r="B28" s="4">
        <v>456.26</v>
      </c>
      <c r="C28" s="4"/>
      <c r="D28" s="1">
        <f t="shared" si="0"/>
        <v>-4591.2899999999991</v>
      </c>
      <c r="E28" s="7" t="s">
        <v>294</v>
      </c>
      <c r="F28" s="7"/>
    </row>
    <row r="29" spans="1:6" ht="21.95" customHeight="1" x14ac:dyDescent="0.2">
      <c r="A29" s="4">
        <v>3.4</v>
      </c>
      <c r="B29" s="4">
        <v>212.98</v>
      </c>
      <c r="C29" s="4"/>
      <c r="D29" s="1">
        <f t="shared" si="0"/>
        <v>-4378.3099999999995</v>
      </c>
      <c r="E29" s="7" t="s">
        <v>38</v>
      </c>
      <c r="F29" s="7"/>
    </row>
    <row r="30" spans="1:6" ht="21.95" customHeight="1" x14ac:dyDescent="0.2">
      <c r="A30" s="4">
        <v>3.6</v>
      </c>
      <c r="B30" s="4"/>
      <c r="C30" s="4">
        <v>50</v>
      </c>
      <c r="D30" s="1">
        <f t="shared" si="0"/>
        <v>-4428.3099999999995</v>
      </c>
      <c r="E30" s="7" t="s">
        <v>389</v>
      </c>
      <c r="F30" s="7"/>
    </row>
    <row r="31" spans="1:6" ht="21.95" customHeight="1" x14ac:dyDescent="0.2">
      <c r="A31" s="4">
        <v>3.8</v>
      </c>
      <c r="B31" s="4">
        <v>186.23</v>
      </c>
      <c r="C31" s="4"/>
      <c r="D31" s="1">
        <f t="shared" si="0"/>
        <v>-4242.08</v>
      </c>
      <c r="E31" s="7" t="s">
        <v>40</v>
      </c>
      <c r="F31" s="7"/>
    </row>
    <row r="32" spans="1:6" ht="21.95" customHeight="1" x14ac:dyDescent="0.2">
      <c r="A32" s="4">
        <v>3.9</v>
      </c>
      <c r="B32" s="4"/>
      <c r="C32" s="4">
        <v>186.23</v>
      </c>
      <c r="D32" s="1">
        <f t="shared" si="0"/>
        <v>-4428.3099999999995</v>
      </c>
      <c r="E32" s="7" t="s">
        <v>421</v>
      </c>
      <c r="F32" s="7"/>
    </row>
    <row r="33" spans="1:6" ht="21.95" customHeight="1" x14ac:dyDescent="0.2">
      <c r="A33" s="4">
        <v>3.13</v>
      </c>
      <c r="B33" s="4">
        <v>63.62</v>
      </c>
      <c r="C33" s="4"/>
      <c r="D33" s="1">
        <f t="shared" si="0"/>
        <v>-4364.6899999999996</v>
      </c>
      <c r="E33" s="7" t="s">
        <v>416</v>
      </c>
      <c r="F33" s="7"/>
    </row>
    <row r="34" spans="1:6" ht="21.95" customHeight="1" x14ac:dyDescent="0.2">
      <c r="A34" s="4">
        <v>3.14</v>
      </c>
      <c r="B34" s="4"/>
      <c r="C34" s="4">
        <v>683.73</v>
      </c>
      <c r="D34" s="1">
        <f t="shared" si="0"/>
        <v>-5048.42</v>
      </c>
      <c r="E34" s="7" t="s">
        <v>414</v>
      </c>
      <c r="F34" s="7"/>
    </row>
    <row r="35" spans="1:6" ht="21.95" customHeight="1" x14ac:dyDescent="0.2">
      <c r="A35" s="4">
        <v>3.16</v>
      </c>
      <c r="B35" s="4">
        <v>109.25</v>
      </c>
      <c r="C35" s="4"/>
      <c r="D35" s="1">
        <f t="shared" si="0"/>
        <v>-4939.17</v>
      </c>
      <c r="E35" s="7" t="s">
        <v>46</v>
      </c>
      <c r="F35" s="7"/>
    </row>
    <row r="36" spans="1:6" ht="21.95" customHeight="1" x14ac:dyDescent="0.2">
      <c r="A36" s="8" t="s">
        <v>410</v>
      </c>
      <c r="B36" s="4"/>
      <c r="C36" s="4">
        <v>193.8</v>
      </c>
      <c r="D36" s="1">
        <f t="shared" si="0"/>
        <v>-5132.97</v>
      </c>
      <c r="E36" s="7" t="s">
        <v>238</v>
      </c>
      <c r="F36" s="7"/>
    </row>
    <row r="37" spans="1:6" ht="21.95" customHeight="1" x14ac:dyDescent="0.2">
      <c r="A37" s="8" t="s">
        <v>409</v>
      </c>
      <c r="B37" s="4"/>
      <c r="C37" s="4">
        <v>100</v>
      </c>
      <c r="D37" s="1">
        <f t="shared" si="0"/>
        <v>-5232.97</v>
      </c>
      <c r="E37" s="7" t="s">
        <v>245</v>
      </c>
      <c r="F37" s="7"/>
    </row>
    <row r="38" spans="1:6" ht="21.95" customHeight="1" x14ac:dyDescent="0.2">
      <c r="A38" s="4">
        <v>3.25</v>
      </c>
      <c r="B38" s="4">
        <v>10.65</v>
      </c>
      <c r="C38" s="4"/>
      <c r="D38" s="1">
        <f t="shared" si="0"/>
        <v>-5222.3200000000006</v>
      </c>
      <c r="E38" s="7" t="s">
        <v>405</v>
      </c>
      <c r="F38" s="7"/>
    </row>
    <row r="39" spans="1:6" ht="21.95" customHeight="1" x14ac:dyDescent="0.2">
      <c r="A39" s="4">
        <v>3.25</v>
      </c>
      <c r="B39" s="4">
        <v>136.66999999999999</v>
      </c>
      <c r="C39" s="4"/>
      <c r="D39" s="1">
        <f t="shared" si="0"/>
        <v>-5085.6500000000005</v>
      </c>
      <c r="E39" s="7" t="s">
        <v>29</v>
      </c>
      <c r="F39" s="7"/>
    </row>
    <row r="40" spans="1:6" ht="21.95" customHeight="1" x14ac:dyDescent="0.2">
      <c r="A40" s="4">
        <v>3.25</v>
      </c>
      <c r="B40" s="4">
        <v>24.21</v>
      </c>
      <c r="C40" s="4"/>
      <c r="D40" s="1">
        <f t="shared" si="0"/>
        <v>-5061.4400000000005</v>
      </c>
      <c r="E40" s="7" t="s">
        <v>358</v>
      </c>
      <c r="F40" s="7"/>
    </row>
    <row r="41" spans="1:6" ht="21.95" customHeight="1" x14ac:dyDescent="0.2">
      <c r="A41" s="4">
        <v>3.27</v>
      </c>
      <c r="B41" s="4">
        <v>1168.2</v>
      </c>
      <c r="C41" s="4"/>
      <c r="D41" s="1">
        <f t="shared" si="0"/>
        <v>-3893.2400000000007</v>
      </c>
      <c r="E41" s="7" t="s">
        <v>30</v>
      </c>
      <c r="F41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100" zoomScaleSheetLayoutView="100" workbookViewId="0">
      <selection activeCell="E8" sqref="E8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459</v>
      </c>
      <c r="B3" s="5"/>
      <c r="C3" s="5"/>
      <c r="D3" s="1">
        <v>26589.51</v>
      </c>
      <c r="E3" s="7"/>
      <c r="F3" s="6"/>
    </row>
    <row r="4" spans="1:6" ht="21.95" customHeight="1" x14ac:dyDescent="0.2">
      <c r="A4" s="8" t="s">
        <v>452</v>
      </c>
      <c r="B4" s="5"/>
      <c r="C4" s="5">
        <v>11.76</v>
      </c>
      <c r="D4" s="1">
        <f t="shared" ref="D4:D42" si="0">D3-C4+B4</f>
        <v>26577.75</v>
      </c>
      <c r="E4" s="7" t="s">
        <v>216</v>
      </c>
      <c r="F4" s="6"/>
    </row>
    <row r="5" spans="1:6" ht="21.95" customHeight="1" x14ac:dyDescent="0.2">
      <c r="A5" s="8" t="s">
        <v>452</v>
      </c>
      <c r="B5" s="5"/>
      <c r="C5" s="5">
        <v>81.67</v>
      </c>
      <c r="D5" s="1">
        <f t="shared" si="0"/>
        <v>26496.080000000002</v>
      </c>
      <c r="E5" s="7" t="s">
        <v>460</v>
      </c>
      <c r="F5" s="6"/>
    </row>
    <row r="6" spans="1:6" ht="21.95" customHeight="1" x14ac:dyDescent="0.2">
      <c r="A6" s="8" t="s">
        <v>452</v>
      </c>
      <c r="B6" s="5">
        <v>15000</v>
      </c>
      <c r="C6" s="5"/>
      <c r="D6" s="1">
        <f t="shared" si="0"/>
        <v>41496.080000000002</v>
      </c>
      <c r="E6" s="7" t="s">
        <v>461</v>
      </c>
      <c r="F6" s="6"/>
    </row>
    <row r="7" spans="1:6" ht="21.95" customHeight="1" x14ac:dyDescent="0.2">
      <c r="A7" s="8" t="s">
        <v>452</v>
      </c>
      <c r="B7" s="5"/>
      <c r="C7" s="5">
        <v>9000</v>
      </c>
      <c r="D7" s="1">
        <f t="shared" si="0"/>
        <v>32496.080000000002</v>
      </c>
      <c r="E7" s="7" t="s">
        <v>402</v>
      </c>
      <c r="F7" s="6"/>
    </row>
    <row r="8" spans="1:6" ht="21.95" customHeight="1" x14ac:dyDescent="0.2">
      <c r="A8" s="8" t="s">
        <v>452</v>
      </c>
      <c r="B8" s="5"/>
      <c r="C8" s="5">
        <v>6000</v>
      </c>
      <c r="D8" s="1">
        <f t="shared" si="0"/>
        <v>26496.080000000002</v>
      </c>
      <c r="E8" s="7" t="s">
        <v>462</v>
      </c>
      <c r="F8" s="6"/>
    </row>
    <row r="9" spans="1:6" ht="21.95" customHeight="1" x14ac:dyDescent="0.2">
      <c r="A9" s="8" t="s">
        <v>445</v>
      </c>
      <c r="B9" s="5"/>
      <c r="C9" s="4">
        <v>2000</v>
      </c>
      <c r="D9" s="1">
        <f t="shared" si="0"/>
        <v>24496.080000000002</v>
      </c>
      <c r="E9" s="7" t="s">
        <v>442</v>
      </c>
      <c r="F9" s="6"/>
    </row>
    <row r="10" spans="1:6" ht="21.95" customHeight="1" x14ac:dyDescent="0.2">
      <c r="A10" s="8" t="s">
        <v>445</v>
      </c>
      <c r="B10" s="5"/>
      <c r="C10" s="4">
        <v>439.77</v>
      </c>
      <c r="D10" s="1">
        <f t="shared" si="0"/>
        <v>24056.31</v>
      </c>
      <c r="E10" s="7" t="s">
        <v>453</v>
      </c>
      <c r="F10" s="6"/>
    </row>
    <row r="11" spans="1:6" ht="21.95" customHeight="1" x14ac:dyDescent="0.2">
      <c r="A11" s="8" t="s">
        <v>445</v>
      </c>
      <c r="B11" s="5"/>
      <c r="C11" s="4">
        <v>100</v>
      </c>
      <c r="D11" s="1">
        <f t="shared" si="0"/>
        <v>23956.31</v>
      </c>
      <c r="E11" s="7" t="s">
        <v>311</v>
      </c>
      <c r="F11" s="6"/>
    </row>
    <row r="12" spans="1:6" ht="21.95" customHeight="1" x14ac:dyDescent="0.2">
      <c r="A12" s="8" t="s">
        <v>445</v>
      </c>
      <c r="B12" s="5"/>
      <c r="C12" s="5">
        <v>428</v>
      </c>
      <c r="D12" s="1">
        <f t="shared" si="0"/>
        <v>23528.31</v>
      </c>
      <c r="E12" s="7" t="s">
        <v>454</v>
      </c>
      <c r="F12" s="6"/>
    </row>
    <row r="13" spans="1:6" ht="21.95" customHeight="1" x14ac:dyDescent="0.2">
      <c r="A13" s="8" t="s">
        <v>445</v>
      </c>
      <c r="B13" s="5"/>
      <c r="C13" s="5">
        <v>15</v>
      </c>
      <c r="D13" s="1">
        <f t="shared" si="0"/>
        <v>23513.31</v>
      </c>
      <c r="E13" s="7" t="s">
        <v>216</v>
      </c>
      <c r="F13" s="6"/>
    </row>
    <row r="14" spans="1:6" ht="21.95" customHeight="1" x14ac:dyDescent="0.2">
      <c r="A14" s="8" t="s">
        <v>445</v>
      </c>
      <c r="B14" s="5"/>
      <c r="C14" s="5">
        <v>50</v>
      </c>
      <c r="D14" s="1">
        <f t="shared" si="0"/>
        <v>23463.31</v>
      </c>
      <c r="E14" s="7" t="s">
        <v>457</v>
      </c>
      <c r="F14" s="6"/>
    </row>
    <row r="15" spans="1:6" ht="21.95" customHeight="1" x14ac:dyDescent="0.2">
      <c r="A15" s="8" t="s">
        <v>445</v>
      </c>
      <c r="B15" s="5"/>
      <c r="C15" s="5">
        <v>4462.5</v>
      </c>
      <c r="D15" s="1">
        <f t="shared" si="0"/>
        <v>19000.810000000001</v>
      </c>
      <c r="E15" s="7" t="s">
        <v>429</v>
      </c>
      <c r="F15" s="6"/>
    </row>
    <row r="16" spans="1:6" ht="21.95" customHeight="1" x14ac:dyDescent="0.2">
      <c r="A16" s="8" t="s">
        <v>445</v>
      </c>
      <c r="B16" s="4"/>
      <c r="C16" s="4">
        <v>1000</v>
      </c>
      <c r="D16" s="1">
        <f t="shared" si="0"/>
        <v>18000.810000000001</v>
      </c>
      <c r="E16" s="7" t="s">
        <v>446</v>
      </c>
      <c r="F16" s="7"/>
    </row>
    <row r="17" spans="1:6" ht="21.95" customHeight="1" x14ac:dyDescent="0.2">
      <c r="A17" s="8" t="s">
        <v>445</v>
      </c>
      <c r="B17" s="4">
        <v>687.5</v>
      </c>
      <c r="C17" s="4"/>
      <c r="D17" s="1">
        <f t="shared" si="0"/>
        <v>18688.310000000001</v>
      </c>
      <c r="E17" s="7" t="s">
        <v>447</v>
      </c>
      <c r="F17" s="7"/>
    </row>
    <row r="18" spans="1:6" ht="21.95" customHeight="1" x14ac:dyDescent="0.2">
      <c r="A18" s="8" t="s">
        <v>445</v>
      </c>
      <c r="B18" s="4"/>
      <c r="C18" s="4">
        <v>14000</v>
      </c>
      <c r="D18" s="1">
        <f t="shared" si="0"/>
        <v>4688.3100000000013</v>
      </c>
      <c r="E18" s="7" t="s">
        <v>448</v>
      </c>
      <c r="F18" s="7"/>
    </row>
    <row r="19" spans="1:6" ht="21.95" customHeight="1" x14ac:dyDescent="0.2">
      <c r="A19" s="8" t="s">
        <v>445</v>
      </c>
      <c r="B19" s="4"/>
      <c r="C19" s="4">
        <v>15000</v>
      </c>
      <c r="D19" s="1">
        <f t="shared" si="0"/>
        <v>-10311.689999999999</v>
      </c>
      <c r="E19" s="7" t="s">
        <v>433</v>
      </c>
      <c r="F19" s="7"/>
    </row>
    <row r="20" spans="1:6" ht="21.95" customHeight="1" x14ac:dyDescent="0.2">
      <c r="A20" s="8" t="s">
        <v>438</v>
      </c>
      <c r="B20" s="4">
        <v>1260.24</v>
      </c>
      <c r="C20" s="4"/>
      <c r="D20" s="1">
        <f t="shared" si="0"/>
        <v>-9051.4499999999989</v>
      </c>
      <c r="E20" s="7" t="s">
        <v>374</v>
      </c>
      <c r="F20" s="7"/>
    </row>
    <row r="21" spans="1:6" ht="21.95" customHeight="1" x14ac:dyDescent="0.2">
      <c r="A21" s="8" t="s">
        <v>458</v>
      </c>
      <c r="B21" s="4">
        <v>85.96</v>
      </c>
      <c r="C21" s="4"/>
      <c r="D21" s="1">
        <f t="shared" si="0"/>
        <v>-8965.49</v>
      </c>
      <c r="E21" s="7" t="s">
        <v>17</v>
      </c>
      <c r="F21" s="7"/>
    </row>
    <row r="22" spans="1:6" ht="21.95" customHeight="1" x14ac:dyDescent="0.2">
      <c r="A22" s="8" t="s">
        <v>443</v>
      </c>
      <c r="B22" s="4">
        <v>932.83</v>
      </c>
      <c r="C22" s="4"/>
      <c r="D22" s="1">
        <f t="shared" si="0"/>
        <v>-8032.66</v>
      </c>
      <c r="E22" s="7" t="s">
        <v>356</v>
      </c>
      <c r="F22" s="7"/>
    </row>
    <row r="23" spans="1:6" ht="21.95" customHeight="1" x14ac:dyDescent="0.2">
      <c r="A23" s="8" t="s">
        <v>444</v>
      </c>
      <c r="B23" s="4"/>
      <c r="C23" s="4">
        <v>100</v>
      </c>
      <c r="D23" s="1">
        <f t="shared" si="0"/>
        <v>-8132.66</v>
      </c>
      <c r="E23" s="7" t="s">
        <v>245</v>
      </c>
      <c r="F23" s="7"/>
    </row>
    <row r="24" spans="1:6" ht="21.95" customHeight="1" x14ac:dyDescent="0.2">
      <c r="A24" s="8" t="s">
        <v>436</v>
      </c>
      <c r="B24" s="4">
        <v>18.350000000000001</v>
      </c>
      <c r="C24" s="4"/>
      <c r="D24" s="1">
        <f t="shared" si="0"/>
        <v>-8114.3099999999995</v>
      </c>
      <c r="E24" s="7" t="s">
        <v>17</v>
      </c>
      <c r="F24" s="7"/>
    </row>
    <row r="25" spans="1:6" ht="21.95" customHeight="1" x14ac:dyDescent="0.2">
      <c r="A25" s="8" t="s">
        <v>436</v>
      </c>
      <c r="B25" s="4"/>
      <c r="C25" s="4">
        <v>1258.33</v>
      </c>
      <c r="D25" s="1">
        <f t="shared" si="0"/>
        <v>-9372.64</v>
      </c>
      <c r="E25" s="7" t="s">
        <v>440</v>
      </c>
      <c r="F25" s="7"/>
    </row>
    <row r="26" spans="1:6" ht="21.95" customHeight="1" x14ac:dyDescent="0.2">
      <c r="A26" s="4">
        <v>2.25</v>
      </c>
      <c r="B26" s="4">
        <v>10.65</v>
      </c>
      <c r="C26" s="4"/>
      <c r="D26" s="1">
        <f t="shared" si="0"/>
        <v>-9361.99</v>
      </c>
      <c r="E26" s="7" t="s">
        <v>27</v>
      </c>
      <c r="F26" s="7"/>
    </row>
    <row r="27" spans="1:6" ht="21.95" customHeight="1" x14ac:dyDescent="0.2">
      <c r="A27" s="4">
        <v>2.25</v>
      </c>
      <c r="B27" s="4">
        <v>137.83000000000001</v>
      </c>
      <c r="C27" s="4"/>
      <c r="D27" s="1">
        <f t="shared" si="0"/>
        <v>-9224.16</v>
      </c>
      <c r="E27" s="7" t="s">
        <v>29</v>
      </c>
      <c r="F27" s="7"/>
    </row>
    <row r="28" spans="1:6" ht="21.95" customHeight="1" x14ac:dyDescent="0.2">
      <c r="A28" s="4">
        <v>2.2799999999999998</v>
      </c>
      <c r="B28" s="4">
        <v>1168.2</v>
      </c>
      <c r="C28" s="4"/>
      <c r="D28" s="1">
        <f t="shared" si="0"/>
        <v>-8055.96</v>
      </c>
      <c r="E28" s="7" t="s">
        <v>30</v>
      </c>
      <c r="F28" s="7"/>
    </row>
    <row r="29" spans="1:6" ht="21.95" customHeight="1" x14ac:dyDescent="0.2">
      <c r="A29" s="4">
        <v>2.2799999999999998</v>
      </c>
      <c r="B29" s="4">
        <v>456.26</v>
      </c>
      <c r="C29" s="4"/>
      <c r="D29" s="1">
        <f t="shared" si="0"/>
        <v>-7599.7</v>
      </c>
      <c r="E29" s="7" t="s">
        <v>294</v>
      </c>
      <c r="F29" s="7"/>
    </row>
    <row r="30" spans="1:6" ht="21.95" customHeight="1" x14ac:dyDescent="0.2">
      <c r="A30" s="4">
        <v>3.4</v>
      </c>
      <c r="B30" s="4">
        <v>212.98</v>
      </c>
      <c r="C30" s="4"/>
      <c r="D30" s="1">
        <f t="shared" si="0"/>
        <v>-7386.72</v>
      </c>
      <c r="E30" s="7" t="s">
        <v>38</v>
      </c>
      <c r="F30" s="7"/>
    </row>
    <row r="31" spans="1:6" ht="21.95" customHeight="1" x14ac:dyDescent="0.2">
      <c r="A31" s="4">
        <v>3.6</v>
      </c>
      <c r="B31" s="4"/>
      <c r="C31" s="4">
        <v>50</v>
      </c>
      <c r="D31" s="1">
        <f t="shared" si="0"/>
        <v>-7436.72</v>
      </c>
      <c r="E31" s="7" t="s">
        <v>389</v>
      </c>
      <c r="F31" s="7"/>
    </row>
    <row r="32" spans="1:6" ht="21.95" customHeight="1" x14ac:dyDescent="0.2">
      <c r="A32" s="4">
        <v>3.8</v>
      </c>
      <c r="B32" s="4">
        <v>186.23</v>
      </c>
      <c r="C32" s="4"/>
      <c r="D32" s="1">
        <f t="shared" si="0"/>
        <v>-7250.4900000000007</v>
      </c>
      <c r="E32" s="7" t="s">
        <v>40</v>
      </c>
      <c r="F32" s="7"/>
    </row>
    <row r="33" spans="1:6" ht="21.95" customHeight="1" x14ac:dyDescent="0.2">
      <c r="A33" s="4">
        <v>3.9</v>
      </c>
      <c r="B33" s="4"/>
      <c r="C33" s="4">
        <v>186.23</v>
      </c>
      <c r="D33" s="1">
        <f t="shared" si="0"/>
        <v>-7436.72</v>
      </c>
      <c r="E33" s="7" t="s">
        <v>421</v>
      </c>
      <c r="F33" s="7"/>
    </row>
    <row r="34" spans="1:6" ht="21.95" customHeight="1" x14ac:dyDescent="0.2">
      <c r="A34" s="4">
        <v>3.13</v>
      </c>
      <c r="B34" s="4">
        <v>63.62</v>
      </c>
      <c r="C34" s="4"/>
      <c r="D34" s="1">
        <f t="shared" si="0"/>
        <v>-7373.1</v>
      </c>
      <c r="E34" s="7" t="s">
        <v>416</v>
      </c>
      <c r="F34" s="7"/>
    </row>
    <row r="35" spans="1:6" ht="21.95" customHeight="1" x14ac:dyDescent="0.2">
      <c r="A35" s="4">
        <v>3.14</v>
      </c>
      <c r="B35" s="4"/>
      <c r="C35" s="4">
        <v>683.73</v>
      </c>
      <c r="D35" s="1">
        <f t="shared" si="0"/>
        <v>-8056.83</v>
      </c>
      <c r="E35" s="7" t="s">
        <v>414</v>
      </c>
      <c r="F35" s="7"/>
    </row>
    <row r="36" spans="1:6" ht="21.95" customHeight="1" x14ac:dyDescent="0.2">
      <c r="A36" s="4">
        <v>3.16</v>
      </c>
      <c r="B36" s="4">
        <v>109.25</v>
      </c>
      <c r="C36" s="4"/>
      <c r="D36" s="1">
        <f t="shared" si="0"/>
        <v>-7947.58</v>
      </c>
      <c r="E36" s="7" t="s">
        <v>46</v>
      </c>
      <c r="F36" s="7"/>
    </row>
    <row r="37" spans="1:6" ht="21.95" customHeight="1" x14ac:dyDescent="0.2">
      <c r="A37" s="8" t="s">
        <v>410</v>
      </c>
      <c r="B37" s="4"/>
      <c r="C37" s="4">
        <v>193.8</v>
      </c>
      <c r="D37" s="1">
        <f t="shared" si="0"/>
        <v>-8141.38</v>
      </c>
      <c r="E37" s="7" t="s">
        <v>238</v>
      </c>
      <c r="F37" s="7"/>
    </row>
    <row r="38" spans="1:6" ht="21.95" customHeight="1" x14ac:dyDescent="0.2">
      <c r="A38" s="8" t="s">
        <v>409</v>
      </c>
      <c r="B38" s="4"/>
      <c r="C38" s="4">
        <v>100</v>
      </c>
      <c r="D38" s="1">
        <f t="shared" si="0"/>
        <v>-8241.380000000001</v>
      </c>
      <c r="E38" s="7" t="s">
        <v>245</v>
      </c>
      <c r="F38" s="7"/>
    </row>
    <row r="39" spans="1:6" ht="21.95" customHeight="1" x14ac:dyDescent="0.2">
      <c r="A39" s="4">
        <v>3.25</v>
      </c>
      <c r="B39" s="4">
        <v>10.65</v>
      </c>
      <c r="C39" s="4"/>
      <c r="D39" s="1">
        <f t="shared" si="0"/>
        <v>-8230.7300000000014</v>
      </c>
      <c r="E39" s="7" t="s">
        <v>405</v>
      </c>
      <c r="F39" s="7"/>
    </row>
    <row r="40" spans="1:6" ht="21.95" customHeight="1" x14ac:dyDescent="0.2">
      <c r="A40" s="4">
        <v>3.25</v>
      </c>
      <c r="B40" s="4">
        <v>136.66999999999999</v>
      </c>
      <c r="C40" s="4"/>
      <c r="D40" s="1">
        <f t="shared" si="0"/>
        <v>-8094.0600000000013</v>
      </c>
      <c r="E40" s="7" t="s">
        <v>29</v>
      </c>
      <c r="F40" s="7"/>
    </row>
    <row r="41" spans="1:6" ht="21.95" customHeight="1" x14ac:dyDescent="0.2">
      <c r="A41" s="4">
        <v>3.25</v>
      </c>
      <c r="B41" s="4">
        <v>24.21</v>
      </c>
      <c r="C41" s="4"/>
      <c r="D41" s="1">
        <f t="shared" si="0"/>
        <v>-8069.8500000000013</v>
      </c>
      <c r="E41" s="7" t="s">
        <v>358</v>
      </c>
      <c r="F41" s="7"/>
    </row>
    <row r="42" spans="1:6" ht="21.95" customHeight="1" x14ac:dyDescent="0.2">
      <c r="A42" s="4">
        <v>3.27</v>
      </c>
      <c r="B42" s="4">
        <v>1168.2</v>
      </c>
      <c r="C42" s="4"/>
      <c r="D42" s="1">
        <f t="shared" si="0"/>
        <v>-6901.6500000000015</v>
      </c>
      <c r="E42" s="7" t="s">
        <v>30</v>
      </c>
      <c r="F42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BreakPreview" zoomScaleNormal="100" zoomScaleSheetLayoutView="100" workbookViewId="0">
      <selection activeCell="F7" sqref="F7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463</v>
      </c>
      <c r="B3" s="5"/>
      <c r="C3" s="5"/>
      <c r="D3" s="1">
        <v>26609.32</v>
      </c>
      <c r="E3" s="7"/>
      <c r="F3" s="6"/>
    </row>
    <row r="4" spans="1:6" ht="21.95" customHeight="1" x14ac:dyDescent="0.2">
      <c r="A4" s="8" t="s">
        <v>459</v>
      </c>
      <c r="B4" s="5"/>
      <c r="C4" s="5">
        <v>19.809999999999999</v>
      </c>
      <c r="D4" s="1">
        <f t="shared" ref="D4:D26" si="0">D3-C4+B4</f>
        <v>26589.51</v>
      </c>
      <c r="E4" s="7" t="s">
        <v>216</v>
      </c>
      <c r="F4" s="6"/>
    </row>
    <row r="5" spans="1:6" ht="21.95" customHeight="1" x14ac:dyDescent="0.2">
      <c r="A5" s="8" t="s">
        <v>452</v>
      </c>
      <c r="B5" s="5"/>
      <c r="C5" s="5">
        <v>81.67</v>
      </c>
      <c r="D5" s="1">
        <f t="shared" si="0"/>
        <v>26507.84</v>
      </c>
      <c r="E5" s="7" t="s">
        <v>464</v>
      </c>
      <c r="F5" s="6"/>
    </row>
    <row r="6" spans="1:6" ht="21.95" customHeight="1" x14ac:dyDescent="0.2">
      <c r="A6" s="8" t="s">
        <v>452</v>
      </c>
      <c r="B6" s="5"/>
      <c r="C6" s="5">
        <v>428</v>
      </c>
      <c r="D6" s="1">
        <f t="shared" si="0"/>
        <v>26079.84</v>
      </c>
      <c r="E6" s="7" t="s">
        <v>454</v>
      </c>
      <c r="F6" s="6"/>
    </row>
    <row r="7" spans="1:6" ht="21.95" customHeight="1" x14ac:dyDescent="0.2">
      <c r="A7" s="8" t="s">
        <v>452</v>
      </c>
      <c r="B7" s="5"/>
      <c r="C7" s="5">
        <v>15</v>
      </c>
      <c r="D7" s="1">
        <f t="shared" si="0"/>
        <v>26064.84</v>
      </c>
      <c r="E7" s="7" t="s">
        <v>216</v>
      </c>
      <c r="F7" s="6"/>
    </row>
    <row r="8" spans="1:6" ht="21.95" customHeight="1" x14ac:dyDescent="0.2">
      <c r="A8" s="8" t="s">
        <v>452</v>
      </c>
      <c r="B8" s="5"/>
      <c r="C8" s="5">
        <v>50</v>
      </c>
      <c r="D8" s="1">
        <f t="shared" si="0"/>
        <v>26014.84</v>
      </c>
      <c r="E8" s="7" t="s">
        <v>457</v>
      </c>
      <c r="F8" s="6"/>
    </row>
    <row r="9" spans="1:6" ht="21.95" customHeight="1" x14ac:dyDescent="0.2">
      <c r="A9" s="8" t="s">
        <v>452</v>
      </c>
      <c r="B9" s="7"/>
      <c r="C9" s="7">
        <v>1000</v>
      </c>
      <c r="D9" s="1">
        <f t="shared" si="0"/>
        <v>25014.84</v>
      </c>
      <c r="E9" s="7" t="s">
        <v>446</v>
      </c>
      <c r="F9" s="7"/>
    </row>
    <row r="10" spans="1:6" ht="21.95" customHeight="1" x14ac:dyDescent="0.2">
      <c r="A10" s="8" t="s">
        <v>452</v>
      </c>
      <c r="B10" s="7">
        <v>687.5</v>
      </c>
      <c r="C10" s="7"/>
      <c r="D10" s="1">
        <f t="shared" si="0"/>
        <v>25702.34</v>
      </c>
      <c r="E10" s="7" t="s">
        <v>447</v>
      </c>
      <c r="F10" s="7"/>
    </row>
    <row r="11" spans="1:6" ht="21.95" customHeight="1" x14ac:dyDescent="0.2">
      <c r="A11" s="8" t="s">
        <v>452</v>
      </c>
      <c r="B11" s="7"/>
      <c r="C11" s="7">
        <v>14000</v>
      </c>
      <c r="D11" s="1">
        <f t="shared" si="0"/>
        <v>11702.34</v>
      </c>
      <c r="E11" s="7" t="s">
        <v>448</v>
      </c>
      <c r="F11" s="7"/>
    </row>
    <row r="12" spans="1:6" ht="21.95" customHeight="1" x14ac:dyDescent="0.2">
      <c r="A12" s="8" t="s">
        <v>452</v>
      </c>
      <c r="B12" s="7"/>
      <c r="C12" s="7">
        <v>15000</v>
      </c>
      <c r="D12" s="1">
        <f t="shared" si="0"/>
        <v>-3297.66</v>
      </c>
      <c r="E12" s="7" t="s">
        <v>433</v>
      </c>
      <c r="F12" s="7"/>
    </row>
    <row r="13" spans="1:6" ht="21.95" customHeight="1" x14ac:dyDescent="0.2">
      <c r="A13" s="8" t="s">
        <v>452</v>
      </c>
      <c r="B13" s="7"/>
      <c r="C13" s="7">
        <v>1800</v>
      </c>
      <c r="D13" s="1">
        <f t="shared" si="0"/>
        <v>-5097.66</v>
      </c>
      <c r="E13" s="7" t="s">
        <v>442</v>
      </c>
      <c r="F13" s="7"/>
    </row>
    <row r="14" spans="1:6" ht="21.95" customHeight="1" x14ac:dyDescent="0.2">
      <c r="A14" s="8" t="s">
        <v>445</v>
      </c>
      <c r="B14" s="7"/>
      <c r="C14" s="7">
        <v>100</v>
      </c>
      <c r="D14" s="1">
        <f t="shared" si="0"/>
        <v>-5197.66</v>
      </c>
      <c r="E14" s="7" t="s">
        <v>311</v>
      </c>
      <c r="F14" s="7"/>
    </row>
    <row r="15" spans="1:6" ht="21.95" customHeight="1" x14ac:dyDescent="0.2">
      <c r="A15" s="8" t="s">
        <v>445</v>
      </c>
      <c r="B15" s="7"/>
      <c r="C15" s="7">
        <v>439.77</v>
      </c>
      <c r="D15" s="1">
        <f t="shared" si="0"/>
        <v>-5637.43</v>
      </c>
      <c r="E15" s="7" t="s">
        <v>453</v>
      </c>
      <c r="F15" s="7"/>
    </row>
    <row r="16" spans="1:6" ht="21.95" customHeight="1" x14ac:dyDescent="0.2">
      <c r="A16" s="8" t="s">
        <v>438</v>
      </c>
      <c r="B16" s="7">
        <v>1260.24</v>
      </c>
      <c r="C16" s="7"/>
      <c r="D16" s="1">
        <f t="shared" si="0"/>
        <v>-4377.1900000000005</v>
      </c>
      <c r="E16" s="7" t="s">
        <v>374</v>
      </c>
      <c r="F16" s="7"/>
    </row>
    <row r="17" spans="1:6" ht="21.95" customHeight="1" x14ac:dyDescent="0.2">
      <c r="A17" s="8" t="s">
        <v>458</v>
      </c>
      <c r="B17" s="7">
        <v>85.96</v>
      </c>
      <c r="C17" s="7"/>
      <c r="D17" s="1">
        <f t="shared" si="0"/>
        <v>-4291.2300000000005</v>
      </c>
      <c r="E17" s="7" t="s">
        <v>17</v>
      </c>
      <c r="F17" s="7"/>
    </row>
    <row r="18" spans="1:6" ht="21.95" customHeight="1" x14ac:dyDescent="0.2">
      <c r="A18" s="8" t="s">
        <v>443</v>
      </c>
      <c r="B18" s="7">
        <v>932.83</v>
      </c>
      <c r="C18" s="7"/>
      <c r="D18" s="1">
        <f t="shared" si="0"/>
        <v>-3358.4000000000005</v>
      </c>
      <c r="E18" s="7" t="s">
        <v>356</v>
      </c>
      <c r="F18" s="7"/>
    </row>
    <row r="19" spans="1:6" ht="21.95" customHeight="1" x14ac:dyDescent="0.2">
      <c r="A19" s="8" t="s">
        <v>444</v>
      </c>
      <c r="B19" s="7"/>
      <c r="C19" s="7">
        <v>100</v>
      </c>
      <c r="D19" s="1">
        <f t="shared" si="0"/>
        <v>-3458.4000000000005</v>
      </c>
      <c r="E19" s="7" t="s">
        <v>245</v>
      </c>
      <c r="F19" s="7"/>
    </row>
    <row r="20" spans="1:6" ht="21.95" customHeight="1" x14ac:dyDescent="0.2">
      <c r="A20" s="8" t="s">
        <v>436</v>
      </c>
      <c r="B20" s="7">
        <v>18.350000000000001</v>
      </c>
      <c r="C20" s="7"/>
      <c r="D20" s="1">
        <f t="shared" si="0"/>
        <v>-3440.0500000000006</v>
      </c>
      <c r="E20" s="7" t="s">
        <v>17</v>
      </c>
      <c r="F20" s="7"/>
    </row>
    <row r="21" spans="1:6" ht="21.95" customHeight="1" x14ac:dyDescent="0.2">
      <c r="A21" s="8" t="s">
        <v>436</v>
      </c>
      <c r="B21" s="7"/>
      <c r="C21" s="7">
        <v>1258.33</v>
      </c>
      <c r="D21" s="1">
        <f t="shared" si="0"/>
        <v>-4698.380000000001</v>
      </c>
      <c r="E21" s="7" t="s">
        <v>440</v>
      </c>
      <c r="F21" s="7"/>
    </row>
    <row r="22" spans="1:6" ht="21.95" customHeight="1" x14ac:dyDescent="0.2">
      <c r="A22" s="4">
        <v>2.25</v>
      </c>
      <c r="B22" s="7">
        <v>10.65</v>
      </c>
      <c r="C22" s="7"/>
      <c r="D22" s="1">
        <f t="shared" si="0"/>
        <v>-4687.7300000000014</v>
      </c>
      <c r="E22" s="7" t="s">
        <v>27</v>
      </c>
      <c r="F22" s="7"/>
    </row>
    <row r="23" spans="1:6" ht="21.95" customHeight="1" x14ac:dyDescent="0.2">
      <c r="A23" s="4">
        <v>2.25</v>
      </c>
      <c r="B23" s="7">
        <v>137.83000000000001</v>
      </c>
      <c r="C23" s="7"/>
      <c r="D23" s="1">
        <f t="shared" si="0"/>
        <v>-4549.9000000000015</v>
      </c>
      <c r="E23" s="7" t="s">
        <v>29</v>
      </c>
      <c r="F23" s="7"/>
    </row>
    <row r="24" spans="1:6" ht="21.95" customHeight="1" x14ac:dyDescent="0.2">
      <c r="A24" s="4">
        <v>2.2799999999999998</v>
      </c>
      <c r="B24" s="7">
        <v>1168.2</v>
      </c>
      <c r="C24" s="7"/>
      <c r="D24" s="1">
        <f t="shared" si="0"/>
        <v>-3381.7000000000016</v>
      </c>
      <c r="E24" s="7" t="s">
        <v>30</v>
      </c>
      <c r="F24" s="7"/>
    </row>
    <row r="25" spans="1:6" ht="21.95" customHeight="1" x14ac:dyDescent="0.2">
      <c r="A25" s="4">
        <v>2.2799999999999998</v>
      </c>
      <c r="B25" s="7">
        <v>456.26</v>
      </c>
      <c r="C25" s="7"/>
      <c r="D25" s="1">
        <f t="shared" si="0"/>
        <v>-2925.4400000000014</v>
      </c>
      <c r="E25" s="7" t="s">
        <v>294</v>
      </c>
      <c r="F25" s="7"/>
    </row>
    <row r="26" spans="1:6" ht="21.95" customHeight="1" x14ac:dyDescent="0.2">
      <c r="A26" s="4">
        <v>2.2799999999999998</v>
      </c>
      <c r="B26" s="7"/>
      <c r="C26" s="7">
        <v>1849.98</v>
      </c>
      <c r="D26" s="1">
        <f t="shared" si="0"/>
        <v>-4775.4200000000019</v>
      </c>
      <c r="E26" s="7" t="s">
        <v>465</v>
      </c>
      <c r="F2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BreakPreview" zoomScaleNormal="100" zoomScaleSheetLayoutView="100" workbookViewId="0">
      <selection activeCell="F7" sqref="F7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466</v>
      </c>
      <c r="B3" s="5"/>
      <c r="C3" s="5"/>
      <c r="D3" s="1">
        <v>2329.1400000000099</v>
      </c>
      <c r="E3" s="7"/>
      <c r="F3" s="6"/>
    </row>
    <row r="4" spans="1:6" ht="21.95" customHeight="1" x14ac:dyDescent="0.2">
      <c r="A4" s="8" t="s">
        <v>463</v>
      </c>
      <c r="B4" s="5">
        <v>4720</v>
      </c>
      <c r="C4" s="5"/>
      <c r="D4" s="1">
        <f t="shared" ref="D4:D29" si="0">D3-C4+B4</f>
        <v>7049.1400000000103</v>
      </c>
      <c r="E4" s="7" t="s">
        <v>467</v>
      </c>
      <c r="F4" s="6"/>
    </row>
    <row r="5" spans="1:6" ht="21.95" customHeight="1" x14ac:dyDescent="0.2">
      <c r="A5" s="8" t="s">
        <v>463</v>
      </c>
      <c r="B5" s="5">
        <v>17700</v>
      </c>
      <c r="C5" s="5"/>
      <c r="D5" s="1">
        <f t="shared" si="0"/>
        <v>24749.14000000001</v>
      </c>
      <c r="E5" s="7" t="s">
        <v>468</v>
      </c>
      <c r="F5" s="6"/>
    </row>
    <row r="6" spans="1:6" ht="21.95" customHeight="1" x14ac:dyDescent="0.2">
      <c r="A6" s="8" t="s">
        <v>463</v>
      </c>
      <c r="B6" s="5"/>
      <c r="C6" s="5">
        <v>18139.82</v>
      </c>
      <c r="D6" s="1">
        <f t="shared" si="0"/>
        <v>6609.3200000000106</v>
      </c>
      <c r="E6" s="7" t="s">
        <v>469</v>
      </c>
      <c r="F6" s="6"/>
    </row>
    <row r="7" spans="1:6" ht="21.95" customHeight="1" x14ac:dyDescent="0.2">
      <c r="A7" s="8" t="s">
        <v>463</v>
      </c>
      <c r="B7" s="5">
        <v>20000</v>
      </c>
      <c r="C7" s="5"/>
      <c r="D7" s="1">
        <f t="shared" si="0"/>
        <v>26609.320000000011</v>
      </c>
      <c r="E7" s="7" t="s">
        <v>470</v>
      </c>
      <c r="F7" s="6"/>
    </row>
    <row r="8" spans="1:6" ht="21.95" customHeight="1" x14ac:dyDescent="0.2">
      <c r="A8" s="8" t="s">
        <v>459</v>
      </c>
      <c r="B8" s="7">
        <v>372</v>
      </c>
      <c r="C8" s="7"/>
      <c r="D8" s="1">
        <f t="shared" si="0"/>
        <v>26981.320000000011</v>
      </c>
      <c r="E8" s="7" t="s">
        <v>335</v>
      </c>
      <c r="F8" s="6"/>
    </row>
    <row r="9" spans="1:6" ht="21.95" customHeight="1" x14ac:dyDescent="0.2">
      <c r="A9" s="8" t="s">
        <v>459</v>
      </c>
      <c r="B9" s="5"/>
      <c r="C9" s="5">
        <v>428</v>
      </c>
      <c r="D9" s="1">
        <f t="shared" si="0"/>
        <v>26553.320000000011</v>
      </c>
      <c r="E9" s="7" t="s">
        <v>454</v>
      </c>
      <c r="F9" s="6"/>
    </row>
    <row r="10" spans="1:6" ht="21.95" customHeight="1" x14ac:dyDescent="0.2">
      <c r="A10" s="8" t="s">
        <v>459</v>
      </c>
      <c r="B10" s="5"/>
      <c r="C10" s="5">
        <v>15</v>
      </c>
      <c r="D10" s="1">
        <f t="shared" si="0"/>
        <v>26538.320000000011</v>
      </c>
      <c r="E10" s="7" t="s">
        <v>216</v>
      </c>
      <c r="F10" s="6"/>
    </row>
    <row r="11" spans="1:6" ht="21.95" customHeight="1" x14ac:dyDescent="0.2">
      <c r="A11" s="8" t="s">
        <v>459</v>
      </c>
      <c r="B11" s="5"/>
      <c r="C11" s="5">
        <v>50</v>
      </c>
      <c r="D11" s="1">
        <f t="shared" si="0"/>
        <v>26488.320000000011</v>
      </c>
      <c r="E11" s="7" t="s">
        <v>457</v>
      </c>
      <c r="F11" s="6"/>
    </row>
    <row r="12" spans="1:6" ht="21.95" customHeight="1" x14ac:dyDescent="0.2">
      <c r="A12" s="8" t="s">
        <v>459</v>
      </c>
      <c r="B12" s="7"/>
      <c r="C12" s="7">
        <v>1000</v>
      </c>
      <c r="D12" s="1">
        <f t="shared" si="0"/>
        <v>25488.320000000011</v>
      </c>
      <c r="E12" s="7" t="s">
        <v>446</v>
      </c>
      <c r="F12" s="7"/>
    </row>
    <row r="13" spans="1:6" ht="21.95" customHeight="1" x14ac:dyDescent="0.2">
      <c r="A13" s="8" t="s">
        <v>459</v>
      </c>
      <c r="B13" s="7">
        <v>687.5</v>
      </c>
      <c r="C13" s="7"/>
      <c r="D13" s="1">
        <f t="shared" si="0"/>
        <v>26175.820000000011</v>
      </c>
      <c r="E13" s="7" t="s">
        <v>447</v>
      </c>
      <c r="F13" s="7"/>
    </row>
    <row r="14" spans="1:6" ht="21.95" customHeight="1" x14ac:dyDescent="0.2">
      <c r="A14" s="8" t="s">
        <v>459</v>
      </c>
      <c r="B14" s="7"/>
      <c r="C14" s="7">
        <v>14000</v>
      </c>
      <c r="D14" s="1">
        <f t="shared" si="0"/>
        <v>12175.820000000011</v>
      </c>
      <c r="E14" s="7" t="s">
        <v>448</v>
      </c>
      <c r="F14" s="7"/>
    </row>
    <row r="15" spans="1:6" ht="21.95" customHeight="1" x14ac:dyDescent="0.2">
      <c r="A15" s="8" t="s">
        <v>459</v>
      </c>
      <c r="B15" s="7"/>
      <c r="C15" s="7">
        <v>15000</v>
      </c>
      <c r="D15" s="1">
        <f t="shared" si="0"/>
        <v>-2824.1799999999894</v>
      </c>
      <c r="E15" s="7" t="s">
        <v>433</v>
      </c>
      <c r="F15" s="7"/>
    </row>
    <row r="16" spans="1:6" ht="21.95" customHeight="1" x14ac:dyDescent="0.2">
      <c r="A16" s="8" t="s">
        <v>452</v>
      </c>
      <c r="B16" s="7"/>
      <c r="C16" s="7">
        <v>1800</v>
      </c>
      <c r="D16" s="1">
        <f t="shared" si="0"/>
        <v>-4624.1799999999894</v>
      </c>
      <c r="E16" s="7" t="s">
        <v>442</v>
      </c>
      <c r="F16" s="7"/>
    </row>
    <row r="17" spans="1:6" ht="21.95" customHeight="1" x14ac:dyDescent="0.2">
      <c r="A17" s="8" t="s">
        <v>445</v>
      </c>
      <c r="B17" s="7"/>
      <c r="C17" s="7">
        <v>100</v>
      </c>
      <c r="D17" s="1">
        <f t="shared" si="0"/>
        <v>-4724.1799999999894</v>
      </c>
      <c r="E17" s="7" t="s">
        <v>311</v>
      </c>
      <c r="F17" s="7"/>
    </row>
    <row r="18" spans="1:6" ht="21.95" customHeight="1" x14ac:dyDescent="0.2">
      <c r="A18" s="8" t="s">
        <v>445</v>
      </c>
      <c r="B18" s="7"/>
      <c r="C18" s="7">
        <v>439.77</v>
      </c>
      <c r="D18" s="1">
        <f t="shared" si="0"/>
        <v>-5163.9499999999898</v>
      </c>
      <c r="E18" s="7" t="s">
        <v>453</v>
      </c>
      <c r="F18" s="7"/>
    </row>
    <row r="19" spans="1:6" ht="21.95" customHeight="1" x14ac:dyDescent="0.2">
      <c r="A19" s="8" t="s">
        <v>438</v>
      </c>
      <c r="B19" s="7">
        <v>1260.24</v>
      </c>
      <c r="C19" s="7"/>
      <c r="D19" s="1">
        <f t="shared" si="0"/>
        <v>-3903.70999999999</v>
      </c>
      <c r="E19" s="7" t="s">
        <v>374</v>
      </c>
      <c r="F19" s="7"/>
    </row>
    <row r="20" spans="1:6" ht="21.95" customHeight="1" x14ac:dyDescent="0.2">
      <c r="A20" s="8" t="s">
        <v>458</v>
      </c>
      <c r="B20" s="7">
        <v>85.96</v>
      </c>
      <c r="C20" s="7"/>
      <c r="D20" s="1">
        <f t="shared" si="0"/>
        <v>-3817.74999999999</v>
      </c>
      <c r="E20" s="7" t="s">
        <v>17</v>
      </c>
      <c r="F20" s="7"/>
    </row>
    <row r="21" spans="1:6" ht="21.95" customHeight="1" x14ac:dyDescent="0.2">
      <c r="A21" s="8" t="s">
        <v>443</v>
      </c>
      <c r="B21" s="7">
        <v>932.83</v>
      </c>
      <c r="C21" s="7"/>
      <c r="D21" s="1">
        <f t="shared" si="0"/>
        <v>-2884.9199999999901</v>
      </c>
      <c r="E21" s="7" t="s">
        <v>356</v>
      </c>
      <c r="F21" s="7"/>
    </row>
    <row r="22" spans="1:6" ht="21.95" customHeight="1" x14ac:dyDescent="0.2">
      <c r="A22" s="8" t="s">
        <v>444</v>
      </c>
      <c r="B22" s="7"/>
      <c r="C22" s="7">
        <v>80</v>
      </c>
      <c r="D22" s="1">
        <f t="shared" si="0"/>
        <v>-2964.9199999999901</v>
      </c>
      <c r="E22" s="7" t="s">
        <v>245</v>
      </c>
      <c r="F22" s="7"/>
    </row>
    <row r="23" spans="1:6" ht="21.95" customHeight="1" x14ac:dyDescent="0.2">
      <c r="A23" s="8" t="s">
        <v>436</v>
      </c>
      <c r="B23" s="7">
        <v>18.350000000000001</v>
      </c>
      <c r="C23" s="7"/>
      <c r="D23" s="1">
        <f t="shared" si="0"/>
        <v>-2946.5699999999902</v>
      </c>
      <c r="E23" s="7" t="s">
        <v>17</v>
      </c>
      <c r="F23" s="7"/>
    </row>
    <row r="24" spans="1:6" ht="21.95" customHeight="1" x14ac:dyDescent="0.2">
      <c r="A24" s="8" t="s">
        <v>436</v>
      </c>
      <c r="B24" s="7"/>
      <c r="C24" s="7">
        <v>1258.33</v>
      </c>
      <c r="D24" s="1">
        <f t="shared" si="0"/>
        <v>-4204.8999999999905</v>
      </c>
      <c r="E24" s="7" t="s">
        <v>440</v>
      </c>
      <c r="F24" s="7"/>
    </row>
    <row r="25" spans="1:6" ht="21.95" customHeight="1" x14ac:dyDescent="0.2">
      <c r="A25" s="4">
        <v>2.25</v>
      </c>
      <c r="B25" s="7">
        <v>10.65</v>
      </c>
      <c r="C25" s="7"/>
      <c r="D25" s="1">
        <f t="shared" si="0"/>
        <v>-4194.2499999999909</v>
      </c>
      <c r="E25" s="7" t="s">
        <v>27</v>
      </c>
      <c r="F25" s="7"/>
    </row>
    <row r="26" spans="1:6" ht="21.95" customHeight="1" x14ac:dyDescent="0.2">
      <c r="A26" s="4">
        <v>2.25</v>
      </c>
      <c r="B26" s="7">
        <v>137.83000000000001</v>
      </c>
      <c r="C26" s="7"/>
      <c r="D26" s="1">
        <f t="shared" si="0"/>
        <v>-4056.419999999991</v>
      </c>
      <c r="E26" s="7" t="s">
        <v>29</v>
      </c>
      <c r="F26" s="7"/>
    </row>
    <row r="27" spans="1:6" ht="21.95" customHeight="1" x14ac:dyDescent="0.2">
      <c r="A27" s="4">
        <v>2.2799999999999998</v>
      </c>
      <c r="B27" s="7">
        <v>1168.2</v>
      </c>
      <c r="C27" s="7"/>
      <c r="D27" s="1">
        <f t="shared" si="0"/>
        <v>-2888.2199999999912</v>
      </c>
      <c r="E27" s="7" t="s">
        <v>30</v>
      </c>
      <c r="F27" s="7"/>
    </row>
    <row r="28" spans="1:6" ht="21.95" customHeight="1" x14ac:dyDescent="0.2">
      <c r="A28" s="4">
        <v>2.2799999999999998</v>
      </c>
      <c r="B28" s="7">
        <v>456.26</v>
      </c>
      <c r="C28" s="7"/>
      <c r="D28" s="1">
        <f t="shared" si="0"/>
        <v>-2431.9599999999909</v>
      </c>
      <c r="E28" s="7" t="s">
        <v>294</v>
      </c>
      <c r="F28" s="7"/>
    </row>
    <row r="29" spans="1:6" ht="21.95" customHeight="1" x14ac:dyDescent="0.2">
      <c r="A29" s="4">
        <v>2.2799999999999998</v>
      </c>
      <c r="B29" s="7"/>
      <c r="C29" s="7">
        <v>1849.98</v>
      </c>
      <c r="D29" s="1">
        <f t="shared" si="0"/>
        <v>-4281.9399999999914</v>
      </c>
      <c r="E29" s="7" t="s">
        <v>465</v>
      </c>
      <c r="F2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BreakPreview" zoomScaleNormal="100" zoomScaleSheetLayoutView="100" workbookViewId="0">
      <selection activeCell="F8" sqref="F8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471</v>
      </c>
      <c r="B3" s="5"/>
      <c r="C3" s="5"/>
      <c r="D3" s="1">
        <v>2371.9100000000099</v>
      </c>
      <c r="E3" s="7"/>
      <c r="F3" s="6"/>
    </row>
    <row r="4" spans="1:6" ht="21.95" customHeight="1" x14ac:dyDescent="0.2">
      <c r="A4" s="8" t="s">
        <v>466</v>
      </c>
      <c r="B4" s="5"/>
      <c r="C4" s="5">
        <v>42.77</v>
      </c>
      <c r="D4" s="1">
        <f t="shared" ref="D4:D26" si="0">D3-C4+B4</f>
        <v>2329.1400000000099</v>
      </c>
      <c r="E4" s="7" t="s">
        <v>472</v>
      </c>
      <c r="F4" s="6"/>
    </row>
    <row r="5" spans="1:6" ht="21.95" customHeight="1" x14ac:dyDescent="0.2">
      <c r="A5" s="8" t="s">
        <v>463</v>
      </c>
      <c r="B5" s="7">
        <v>372</v>
      </c>
      <c r="C5" s="7"/>
      <c r="D5" s="1">
        <f t="shared" si="0"/>
        <v>2701.1400000000099</v>
      </c>
      <c r="E5" s="7" t="s">
        <v>335</v>
      </c>
      <c r="F5" s="6"/>
    </row>
    <row r="6" spans="1:6" ht="21.95" customHeight="1" x14ac:dyDescent="0.2">
      <c r="A6" s="8" t="s">
        <v>463</v>
      </c>
      <c r="B6" s="5"/>
      <c r="C6" s="5">
        <v>428</v>
      </c>
      <c r="D6" s="1">
        <f t="shared" si="0"/>
        <v>2273.1400000000099</v>
      </c>
      <c r="E6" s="7" t="s">
        <v>454</v>
      </c>
      <c r="F6" s="6"/>
    </row>
    <row r="7" spans="1:6" ht="21.95" customHeight="1" x14ac:dyDescent="0.2">
      <c r="A7" s="8" t="s">
        <v>463</v>
      </c>
      <c r="B7" s="5"/>
      <c r="C7" s="5">
        <v>15</v>
      </c>
      <c r="D7" s="1">
        <f t="shared" si="0"/>
        <v>2258.1400000000099</v>
      </c>
      <c r="E7" s="7" t="s">
        <v>216</v>
      </c>
      <c r="F7" s="6"/>
    </row>
    <row r="8" spans="1:6" ht="21.95" customHeight="1" x14ac:dyDescent="0.2">
      <c r="A8" s="8" t="s">
        <v>463</v>
      </c>
      <c r="B8" s="5"/>
      <c r="C8" s="5">
        <v>50</v>
      </c>
      <c r="D8" s="1">
        <f t="shared" si="0"/>
        <v>2208.1400000000099</v>
      </c>
      <c r="E8" s="7" t="s">
        <v>457</v>
      </c>
      <c r="F8" s="6"/>
    </row>
    <row r="9" spans="1:6" ht="21.95" customHeight="1" x14ac:dyDescent="0.2">
      <c r="A9" s="8" t="s">
        <v>463</v>
      </c>
      <c r="B9" s="7"/>
      <c r="C9" s="7">
        <v>1000</v>
      </c>
      <c r="D9" s="1">
        <f t="shared" si="0"/>
        <v>1208.1400000000099</v>
      </c>
      <c r="E9" s="7" t="s">
        <v>446</v>
      </c>
      <c r="F9" s="7"/>
    </row>
    <row r="10" spans="1:6" ht="21.95" customHeight="1" x14ac:dyDescent="0.2">
      <c r="A10" s="8" t="s">
        <v>463</v>
      </c>
      <c r="B10" s="7">
        <v>687.5</v>
      </c>
      <c r="C10" s="7"/>
      <c r="D10" s="1">
        <f t="shared" si="0"/>
        <v>1895.6400000000099</v>
      </c>
      <c r="E10" s="7" t="s">
        <v>447</v>
      </c>
      <c r="F10" s="7"/>
    </row>
    <row r="11" spans="1:6" ht="21.95" customHeight="1" x14ac:dyDescent="0.2">
      <c r="A11" s="8" t="s">
        <v>463</v>
      </c>
      <c r="B11" s="7"/>
      <c r="C11" s="7">
        <v>14000</v>
      </c>
      <c r="D11" s="1">
        <f t="shared" si="0"/>
        <v>-12104.35999999999</v>
      </c>
      <c r="E11" s="7" t="s">
        <v>448</v>
      </c>
      <c r="F11" s="7"/>
    </row>
    <row r="12" spans="1:6" ht="21.95" customHeight="1" x14ac:dyDescent="0.2">
      <c r="A12" s="8" t="s">
        <v>463</v>
      </c>
      <c r="B12" s="7"/>
      <c r="C12" s="7">
        <v>15000</v>
      </c>
      <c r="D12" s="1">
        <f t="shared" si="0"/>
        <v>-27104.35999999999</v>
      </c>
      <c r="E12" s="7" t="s">
        <v>433</v>
      </c>
      <c r="F12" s="7"/>
    </row>
    <row r="13" spans="1:6" ht="21.95" customHeight="1" x14ac:dyDescent="0.2">
      <c r="A13" s="8" t="s">
        <v>452</v>
      </c>
      <c r="B13" s="7"/>
      <c r="C13" s="7">
        <v>1800</v>
      </c>
      <c r="D13" s="1">
        <f t="shared" si="0"/>
        <v>-28904.35999999999</v>
      </c>
      <c r="E13" s="7" t="s">
        <v>442</v>
      </c>
      <c r="F13" s="7"/>
    </row>
    <row r="14" spans="1:6" ht="21.95" customHeight="1" x14ac:dyDescent="0.2">
      <c r="A14" s="8" t="s">
        <v>445</v>
      </c>
      <c r="B14" s="7"/>
      <c r="C14" s="7">
        <v>100</v>
      </c>
      <c r="D14" s="1">
        <f t="shared" si="0"/>
        <v>-29004.35999999999</v>
      </c>
      <c r="E14" s="7" t="s">
        <v>311</v>
      </c>
      <c r="F14" s="7"/>
    </row>
    <row r="15" spans="1:6" ht="21.95" customHeight="1" x14ac:dyDescent="0.2">
      <c r="A15" s="8" t="s">
        <v>445</v>
      </c>
      <c r="B15" s="7"/>
      <c r="C15" s="7">
        <v>439.77</v>
      </c>
      <c r="D15" s="1">
        <f t="shared" si="0"/>
        <v>-29444.12999999999</v>
      </c>
      <c r="E15" s="7" t="s">
        <v>453</v>
      </c>
      <c r="F15" s="7"/>
    </row>
    <row r="16" spans="1:6" ht="21.95" customHeight="1" x14ac:dyDescent="0.2">
      <c r="A16" s="8" t="s">
        <v>438</v>
      </c>
      <c r="B16" s="7">
        <v>1260.24</v>
      </c>
      <c r="C16" s="7"/>
      <c r="D16" s="1">
        <f t="shared" si="0"/>
        <v>-28183.889999999989</v>
      </c>
      <c r="E16" s="7" t="s">
        <v>374</v>
      </c>
      <c r="F16" s="7"/>
    </row>
    <row r="17" spans="1:6" ht="21.95" customHeight="1" x14ac:dyDescent="0.2">
      <c r="A17" s="8" t="s">
        <v>458</v>
      </c>
      <c r="B17" s="7">
        <v>85.96</v>
      </c>
      <c r="C17" s="7"/>
      <c r="D17" s="1">
        <f t="shared" si="0"/>
        <v>-28097.929999999989</v>
      </c>
      <c r="E17" s="7" t="s">
        <v>17</v>
      </c>
      <c r="F17" s="7"/>
    </row>
    <row r="18" spans="1:6" ht="21.95" customHeight="1" x14ac:dyDescent="0.2">
      <c r="A18" s="8" t="s">
        <v>443</v>
      </c>
      <c r="B18" s="7">
        <v>932.83</v>
      </c>
      <c r="C18" s="7"/>
      <c r="D18" s="1">
        <f t="shared" si="0"/>
        <v>-27165.099999999988</v>
      </c>
      <c r="E18" s="7" t="s">
        <v>356</v>
      </c>
      <c r="F18" s="7"/>
    </row>
    <row r="19" spans="1:6" ht="21.95" customHeight="1" x14ac:dyDescent="0.2">
      <c r="A19" s="8" t="s">
        <v>444</v>
      </c>
      <c r="B19" s="7"/>
      <c r="C19" s="7">
        <v>80</v>
      </c>
      <c r="D19" s="1">
        <f t="shared" si="0"/>
        <v>-27245.099999999988</v>
      </c>
      <c r="E19" s="7" t="s">
        <v>245</v>
      </c>
      <c r="F19" s="7"/>
    </row>
    <row r="20" spans="1:6" ht="21.95" customHeight="1" x14ac:dyDescent="0.2">
      <c r="A20" s="8" t="s">
        <v>436</v>
      </c>
      <c r="B20" s="7">
        <v>18.350000000000001</v>
      </c>
      <c r="C20" s="7"/>
      <c r="D20" s="1">
        <f t="shared" si="0"/>
        <v>-27226.749999999989</v>
      </c>
      <c r="E20" s="7" t="s">
        <v>17</v>
      </c>
      <c r="F20" s="7"/>
    </row>
    <row r="21" spans="1:6" ht="21.95" customHeight="1" x14ac:dyDescent="0.2">
      <c r="A21" s="8" t="s">
        <v>436</v>
      </c>
      <c r="B21" s="7"/>
      <c r="C21" s="7">
        <v>1258.33</v>
      </c>
      <c r="D21" s="1">
        <f t="shared" si="0"/>
        <v>-28485.079999999987</v>
      </c>
      <c r="E21" s="7" t="s">
        <v>440</v>
      </c>
      <c r="F21" s="7"/>
    </row>
    <row r="22" spans="1:6" ht="21.95" customHeight="1" x14ac:dyDescent="0.2">
      <c r="A22" s="4">
        <v>2.25</v>
      </c>
      <c r="B22" s="7">
        <v>10.65</v>
      </c>
      <c r="C22" s="7"/>
      <c r="D22" s="1">
        <f t="shared" si="0"/>
        <v>-28474.429999999986</v>
      </c>
      <c r="E22" s="7" t="s">
        <v>27</v>
      </c>
      <c r="F22" s="7"/>
    </row>
    <row r="23" spans="1:6" ht="21.95" customHeight="1" x14ac:dyDescent="0.2">
      <c r="A23" s="4">
        <v>2.25</v>
      </c>
      <c r="B23" s="7">
        <v>137.83000000000001</v>
      </c>
      <c r="C23" s="7"/>
      <c r="D23" s="1">
        <f t="shared" si="0"/>
        <v>-28336.599999999984</v>
      </c>
      <c r="E23" s="7" t="s">
        <v>29</v>
      </c>
      <c r="F23" s="7"/>
    </row>
    <row r="24" spans="1:6" ht="21.95" customHeight="1" x14ac:dyDescent="0.2">
      <c r="A24" s="4">
        <v>2.2799999999999998</v>
      </c>
      <c r="B24" s="7">
        <v>1168.2</v>
      </c>
      <c r="C24" s="7"/>
      <c r="D24" s="1">
        <f t="shared" si="0"/>
        <v>-27168.399999999983</v>
      </c>
      <c r="E24" s="7" t="s">
        <v>30</v>
      </c>
      <c r="F24" s="7"/>
    </row>
    <row r="25" spans="1:6" ht="21.95" customHeight="1" x14ac:dyDescent="0.2">
      <c r="A25" s="4">
        <v>2.2799999999999998</v>
      </c>
      <c r="B25" s="7">
        <v>456.26</v>
      </c>
      <c r="C25" s="7"/>
      <c r="D25" s="1">
        <f t="shared" si="0"/>
        <v>-26712.139999999985</v>
      </c>
      <c r="E25" s="7" t="s">
        <v>294</v>
      </c>
      <c r="F25" s="7"/>
    </row>
    <row r="26" spans="1:6" ht="21.95" customHeight="1" x14ac:dyDescent="0.2">
      <c r="A26" s="4">
        <v>2.2799999999999998</v>
      </c>
      <c r="B26" s="7"/>
      <c r="C26" s="7">
        <v>1849.98</v>
      </c>
      <c r="D26" s="1">
        <f t="shared" si="0"/>
        <v>-28562.119999999984</v>
      </c>
      <c r="E26" s="7" t="s">
        <v>465</v>
      </c>
      <c r="F2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view="pageBreakPreview" zoomScaleNormal="100" zoomScaleSheetLayoutView="100" workbookViewId="0">
      <selection activeCell="E5" sqref="E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473</v>
      </c>
      <c r="B3" s="5"/>
      <c r="C3" s="5"/>
      <c r="D3" s="1">
        <v>3542.9100000000099</v>
      </c>
      <c r="E3" s="7"/>
      <c r="F3" s="6"/>
    </row>
    <row r="4" spans="1:6" ht="21.95" customHeight="1" x14ac:dyDescent="0.2">
      <c r="A4" s="8" t="s">
        <v>471</v>
      </c>
      <c r="B4" s="5">
        <v>249</v>
      </c>
      <c r="C4" s="5"/>
      <c r="D4" s="1">
        <f t="shared" ref="D4:D27" si="0">D3-C4+B4</f>
        <v>3791.9100000000099</v>
      </c>
      <c r="E4" s="7" t="s">
        <v>474</v>
      </c>
      <c r="F4" s="6"/>
    </row>
    <row r="5" spans="1:6" ht="21.95" customHeight="1" x14ac:dyDescent="0.2">
      <c r="A5" s="8" t="s">
        <v>471</v>
      </c>
      <c r="B5" s="5"/>
      <c r="C5" s="5">
        <v>1420</v>
      </c>
      <c r="D5" s="1">
        <f t="shared" si="0"/>
        <v>2371.9100000000099</v>
      </c>
      <c r="E5" s="7" t="s">
        <v>456</v>
      </c>
      <c r="F5" s="6"/>
    </row>
    <row r="6" spans="1:6" ht="21.95" customHeight="1" x14ac:dyDescent="0.2">
      <c r="A6" s="8" t="s">
        <v>466</v>
      </c>
      <c r="B6" s="5"/>
      <c r="C6" s="5">
        <v>39</v>
      </c>
      <c r="D6" s="1">
        <f t="shared" si="0"/>
        <v>2332.9100000000099</v>
      </c>
      <c r="E6" s="7" t="s">
        <v>475</v>
      </c>
      <c r="F6" s="6"/>
    </row>
    <row r="7" spans="1:6" ht="21.95" customHeight="1" x14ac:dyDescent="0.2">
      <c r="A7" s="8" t="s">
        <v>466</v>
      </c>
      <c r="B7" s="5"/>
      <c r="C7" s="5">
        <v>179</v>
      </c>
      <c r="D7" s="1">
        <f t="shared" si="0"/>
        <v>2153.9100000000099</v>
      </c>
      <c r="E7" s="7" t="s">
        <v>454</v>
      </c>
      <c r="F7" s="6"/>
    </row>
    <row r="8" spans="1:6" ht="21.95" customHeight="1" x14ac:dyDescent="0.2">
      <c r="A8" s="8" t="s">
        <v>466</v>
      </c>
      <c r="B8" s="5"/>
      <c r="C8" s="5">
        <v>15</v>
      </c>
      <c r="D8" s="1">
        <f t="shared" si="0"/>
        <v>2138.9100000000099</v>
      </c>
      <c r="E8" s="7" t="s">
        <v>216</v>
      </c>
      <c r="F8" s="6"/>
    </row>
    <row r="9" spans="1:6" ht="21.95" customHeight="1" x14ac:dyDescent="0.2">
      <c r="A9" s="8" t="s">
        <v>466</v>
      </c>
      <c r="B9" s="5"/>
      <c r="C9" s="5">
        <v>50</v>
      </c>
      <c r="D9" s="1">
        <f t="shared" si="0"/>
        <v>2088.9100000000099</v>
      </c>
      <c r="E9" s="7" t="s">
        <v>457</v>
      </c>
      <c r="F9" s="6"/>
    </row>
    <row r="10" spans="1:6" ht="21.95" customHeight="1" x14ac:dyDescent="0.2">
      <c r="A10" s="8" t="s">
        <v>466</v>
      </c>
      <c r="B10" s="7"/>
      <c r="C10" s="7">
        <v>1000</v>
      </c>
      <c r="D10" s="1">
        <f t="shared" si="0"/>
        <v>1088.9100000000099</v>
      </c>
      <c r="E10" s="7" t="s">
        <v>446</v>
      </c>
      <c r="F10" s="7"/>
    </row>
    <row r="11" spans="1:6" ht="21.95" customHeight="1" x14ac:dyDescent="0.2">
      <c r="A11" s="8" t="s">
        <v>466</v>
      </c>
      <c r="B11" s="7">
        <v>687.5</v>
      </c>
      <c r="C11" s="7"/>
      <c r="D11" s="1">
        <f t="shared" si="0"/>
        <v>1776.4100000000099</v>
      </c>
      <c r="E11" s="7" t="s">
        <v>447</v>
      </c>
      <c r="F11" s="7"/>
    </row>
    <row r="12" spans="1:6" ht="21.95" customHeight="1" x14ac:dyDescent="0.2">
      <c r="A12" s="8" t="s">
        <v>466</v>
      </c>
      <c r="B12" s="7"/>
      <c r="C12" s="7">
        <v>14000</v>
      </c>
      <c r="D12" s="1">
        <f t="shared" si="0"/>
        <v>-12223.589999999989</v>
      </c>
      <c r="E12" s="7" t="s">
        <v>448</v>
      </c>
      <c r="F12" s="7"/>
    </row>
    <row r="13" spans="1:6" ht="21.95" customHeight="1" x14ac:dyDescent="0.2">
      <c r="A13" s="8" t="s">
        <v>466</v>
      </c>
      <c r="B13" s="7"/>
      <c r="C13" s="7">
        <v>15000</v>
      </c>
      <c r="D13" s="1">
        <f t="shared" si="0"/>
        <v>-27223.589999999989</v>
      </c>
      <c r="E13" s="7" t="s">
        <v>433</v>
      </c>
      <c r="F13" s="7"/>
    </row>
    <row r="14" spans="1:6" ht="21.95" customHeight="1" x14ac:dyDescent="0.2">
      <c r="A14" s="8" t="s">
        <v>463</v>
      </c>
      <c r="B14" s="7">
        <v>372</v>
      </c>
      <c r="C14" s="7"/>
      <c r="D14" s="1">
        <f t="shared" si="0"/>
        <v>-26851.589999999989</v>
      </c>
      <c r="E14" s="7" t="s">
        <v>335</v>
      </c>
      <c r="F14" s="7"/>
    </row>
    <row r="15" spans="1:6" ht="21.95" customHeight="1" x14ac:dyDescent="0.2">
      <c r="A15" s="8" t="s">
        <v>445</v>
      </c>
      <c r="B15" s="7"/>
      <c r="C15" s="7">
        <v>200</v>
      </c>
      <c r="D15" s="1">
        <f t="shared" si="0"/>
        <v>-27051.589999999989</v>
      </c>
      <c r="E15" s="7" t="s">
        <v>311</v>
      </c>
      <c r="F15" s="7"/>
    </row>
    <row r="16" spans="1:6" ht="21.95" customHeight="1" x14ac:dyDescent="0.2">
      <c r="A16" s="8" t="s">
        <v>445</v>
      </c>
      <c r="B16" s="7"/>
      <c r="C16" s="7">
        <v>439.77</v>
      </c>
      <c r="D16" s="1">
        <f t="shared" si="0"/>
        <v>-27491.35999999999</v>
      </c>
      <c r="E16" s="7" t="s">
        <v>453</v>
      </c>
      <c r="F16" s="7"/>
    </row>
    <row r="17" spans="1:6" ht="21.95" customHeight="1" x14ac:dyDescent="0.2">
      <c r="A17" s="8" t="s">
        <v>438</v>
      </c>
      <c r="B17" s="7">
        <v>1260.24</v>
      </c>
      <c r="C17" s="7"/>
      <c r="D17" s="1">
        <f t="shared" si="0"/>
        <v>-26231.119999999988</v>
      </c>
      <c r="E17" s="7" t="s">
        <v>374</v>
      </c>
      <c r="F17" s="7"/>
    </row>
    <row r="18" spans="1:6" ht="21.95" customHeight="1" x14ac:dyDescent="0.2">
      <c r="A18" s="8" t="s">
        <v>458</v>
      </c>
      <c r="B18" s="7">
        <v>85.96</v>
      </c>
      <c r="C18" s="7"/>
      <c r="D18" s="1">
        <f t="shared" si="0"/>
        <v>-26145.159999999989</v>
      </c>
      <c r="E18" s="7" t="s">
        <v>17</v>
      </c>
      <c r="F18" s="7"/>
    </row>
    <row r="19" spans="1:6" ht="21.95" customHeight="1" x14ac:dyDescent="0.2">
      <c r="A19" s="8" t="s">
        <v>443</v>
      </c>
      <c r="B19" s="7">
        <v>932.83</v>
      </c>
      <c r="C19" s="7"/>
      <c r="D19" s="1">
        <f t="shared" si="0"/>
        <v>-25212.329999999987</v>
      </c>
      <c r="E19" s="7" t="s">
        <v>356</v>
      </c>
      <c r="F19" s="7"/>
    </row>
    <row r="20" spans="1:6" ht="21.95" customHeight="1" x14ac:dyDescent="0.2">
      <c r="A20" s="8" t="s">
        <v>444</v>
      </c>
      <c r="B20" s="7"/>
      <c r="C20" s="7">
        <v>50</v>
      </c>
      <c r="D20" s="1">
        <f t="shared" si="0"/>
        <v>-25262.329999999987</v>
      </c>
      <c r="E20" s="7" t="s">
        <v>245</v>
      </c>
      <c r="F20" s="7"/>
    </row>
    <row r="21" spans="1:6" ht="21.95" customHeight="1" x14ac:dyDescent="0.2">
      <c r="A21" s="8" t="s">
        <v>436</v>
      </c>
      <c r="B21" s="7">
        <v>18.350000000000001</v>
      </c>
      <c r="C21" s="7"/>
      <c r="D21" s="1">
        <f t="shared" si="0"/>
        <v>-25243.979999999989</v>
      </c>
      <c r="E21" s="7" t="s">
        <v>17</v>
      </c>
      <c r="F21" s="7"/>
    </row>
    <row r="22" spans="1:6" ht="21.95" customHeight="1" x14ac:dyDescent="0.2">
      <c r="A22" s="8" t="s">
        <v>436</v>
      </c>
      <c r="B22" s="7"/>
      <c r="C22" s="7">
        <v>1258.33</v>
      </c>
      <c r="D22" s="1">
        <f t="shared" si="0"/>
        <v>-26502.30999999999</v>
      </c>
      <c r="E22" s="7" t="s">
        <v>440</v>
      </c>
      <c r="F22" s="7"/>
    </row>
    <row r="23" spans="1:6" ht="21.95" customHeight="1" x14ac:dyDescent="0.2">
      <c r="A23" s="4">
        <v>2.25</v>
      </c>
      <c r="B23" s="7">
        <v>10.65</v>
      </c>
      <c r="C23" s="7"/>
      <c r="D23" s="1">
        <f t="shared" si="0"/>
        <v>-26491.659999999989</v>
      </c>
      <c r="E23" s="7" t="s">
        <v>27</v>
      </c>
      <c r="F23" s="7"/>
    </row>
    <row r="24" spans="1:6" ht="21.95" customHeight="1" x14ac:dyDescent="0.2">
      <c r="A24" s="4">
        <v>2.25</v>
      </c>
      <c r="B24" s="7">
        <v>137.83000000000001</v>
      </c>
      <c r="C24" s="7"/>
      <c r="D24" s="1">
        <f t="shared" si="0"/>
        <v>-26353.829999999987</v>
      </c>
      <c r="E24" s="7" t="s">
        <v>29</v>
      </c>
      <c r="F24" s="7"/>
    </row>
    <row r="25" spans="1:6" ht="21.95" customHeight="1" x14ac:dyDescent="0.2">
      <c r="A25" s="4">
        <v>2.2799999999999998</v>
      </c>
      <c r="B25" s="7">
        <v>1168.2</v>
      </c>
      <c r="C25" s="7"/>
      <c r="D25" s="1">
        <f t="shared" si="0"/>
        <v>-25185.629999999986</v>
      </c>
      <c r="E25" s="7" t="s">
        <v>30</v>
      </c>
      <c r="F25" s="7"/>
    </row>
    <row r="26" spans="1:6" ht="21.95" customHeight="1" x14ac:dyDescent="0.2">
      <c r="A26" s="4">
        <v>2.2799999999999998</v>
      </c>
      <c r="B26" s="7">
        <v>456.26</v>
      </c>
      <c r="C26" s="7"/>
      <c r="D26" s="1">
        <f t="shared" si="0"/>
        <v>-24729.369999999988</v>
      </c>
      <c r="E26" s="7" t="s">
        <v>294</v>
      </c>
      <c r="F26" s="7"/>
    </row>
    <row r="27" spans="1:6" ht="21.95" customHeight="1" x14ac:dyDescent="0.2">
      <c r="A27" s="4">
        <v>2.2799999999999998</v>
      </c>
      <c r="B27" s="7"/>
      <c r="C27" s="7">
        <v>1849.98</v>
      </c>
      <c r="D27" s="1">
        <f t="shared" si="0"/>
        <v>-26579.349999999988</v>
      </c>
      <c r="E27" s="7" t="s">
        <v>465</v>
      </c>
      <c r="F27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BreakPreview" zoomScaleNormal="100" zoomScaleSheetLayoutView="100" workbookViewId="0">
      <selection activeCell="F8" sqref="F8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476</v>
      </c>
      <c r="B3" s="5"/>
      <c r="C3" s="5"/>
      <c r="D3" s="1">
        <v>3542.9100000000099</v>
      </c>
      <c r="E3" s="7"/>
      <c r="F3" s="6"/>
    </row>
    <row r="4" spans="1:6" ht="21.95" customHeight="1" x14ac:dyDescent="0.2">
      <c r="A4" s="8" t="s">
        <v>471</v>
      </c>
      <c r="B4" s="5"/>
      <c r="C4" s="5">
        <v>15</v>
      </c>
      <c r="D4" s="1">
        <f t="shared" ref="D4:D25" si="0">D3-C4+B4</f>
        <v>3527.9100000000099</v>
      </c>
      <c r="E4" s="7" t="s">
        <v>216</v>
      </c>
      <c r="F4" s="6"/>
    </row>
    <row r="5" spans="1:6" ht="21.95" customHeight="1" x14ac:dyDescent="0.2">
      <c r="A5" s="8" t="s">
        <v>471</v>
      </c>
      <c r="B5" s="5"/>
      <c r="C5" s="5">
        <v>50</v>
      </c>
      <c r="D5" s="1">
        <f t="shared" si="0"/>
        <v>3477.9100000000099</v>
      </c>
      <c r="E5" s="7" t="s">
        <v>457</v>
      </c>
      <c r="F5" s="6"/>
    </row>
    <row r="6" spans="1:6" ht="21.95" customHeight="1" x14ac:dyDescent="0.2">
      <c r="A6" s="8" t="s">
        <v>471</v>
      </c>
      <c r="B6" s="5"/>
      <c r="C6" s="5">
        <v>1480</v>
      </c>
      <c r="D6" s="1">
        <f t="shared" si="0"/>
        <v>1997.9100000000099</v>
      </c>
      <c r="E6" s="7" t="s">
        <v>456</v>
      </c>
      <c r="F6" s="6"/>
    </row>
    <row r="7" spans="1:6" ht="21.95" customHeight="1" x14ac:dyDescent="0.2">
      <c r="A7" s="8" t="s">
        <v>466</v>
      </c>
      <c r="B7" s="7"/>
      <c r="C7" s="7">
        <v>1000</v>
      </c>
      <c r="D7" s="1">
        <f t="shared" si="0"/>
        <v>997.91000000000986</v>
      </c>
      <c r="E7" s="7" t="s">
        <v>446</v>
      </c>
      <c r="F7" s="7"/>
    </row>
    <row r="8" spans="1:6" ht="21.95" customHeight="1" x14ac:dyDescent="0.2">
      <c r="A8" s="8" t="s">
        <v>466</v>
      </c>
      <c r="B8" s="7">
        <v>687.5</v>
      </c>
      <c r="C8" s="7"/>
      <c r="D8" s="1">
        <f t="shared" si="0"/>
        <v>1685.4100000000099</v>
      </c>
      <c r="E8" s="7" t="s">
        <v>447</v>
      </c>
      <c r="F8" s="7"/>
    </row>
    <row r="9" spans="1:6" ht="21.95" customHeight="1" x14ac:dyDescent="0.2">
      <c r="A9" s="8" t="s">
        <v>466</v>
      </c>
      <c r="B9" s="7"/>
      <c r="C9" s="7">
        <v>14000</v>
      </c>
      <c r="D9" s="1">
        <f t="shared" si="0"/>
        <v>-12314.589999999989</v>
      </c>
      <c r="E9" s="7" t="s">
        <v>448</v>
      </c>
      <c r="F9" s="7"/>
    </row>
    <row r="10" spans="1:6" ht="21.95" customHeight="1" x14ac:dyDescent="0.2">
      <c r="A10" s="8" t="s">
        <v>466</v>
      </c>
      <c r="B10" s="7"/>
      <c r="C10" s="7">
        <v>15000</v>
      </c>
      <c r="D10" s="1">
        <f t="shared" si="0"/>
        <v>-27314.589999999989</v>
      </c>
      <c r="E10" s="7" t="s">
        <v>433</v>
      </c>
      <c r="F10" s="7"/>
    </row>
    <row r="11" spans="1:6" ht="21.95" customHeight="1" x14ac:dyDescent="0.2">
      <c r="A11" s="8" t="s">
        <v>466</v>
      </c>
      <c r="B11" s="10"/>
      <c r="C11" s="5">
        <v>50</v>
      </c>
      <c r="D11" s="1">
        <f t="shared" si="0"/>
        <v>-27364.589999999989</v>
      </c>
      <c r="E11" s="7" t="s">
        <v>475</v>
      </c>
      <c r="F11" s="10"/>
    </row>
    <row r="12" spans="1:6" ht="21.95" customHeight="1" x14ac:dyDescent="0.2">
      <c r="A12" s="8" t="s">
        <v>463</v>
      </c>
      <c r="B12" s="7">
        <v>372</v>
      </c>
      <c r="C12" s="7"/>
      <c r="D12" s="1">
        <f t="shared" si="0"/>
        <v>-26992.589999999989</v>
      </c>
      <c r="E12" s="7" t="s">
        <v>335</v>
      </c>
      <c r="F12" s="7"/>
    </row>
    <row r="13" spans="1:6" ht="21.95" customHeight="1" x14ac:dyDescent="0.2">
      <c r="A13" s="8" t="s">
        <v>445</v>
      </c>
      <c r="B13" s="7"/>
      <c r="C13" s="7">
        <v>200</v>
      </c>
      <c r="D13" s="1">
        <f t="shared" si="0"/>
        <v>-27192.589999999989</v>
      </c>
      <c r="E13" s="7" t="s">
        <v>311</v>
      </c>
      <c r="F13" s="7"/>
    </row>
    <row r="14" spans="1:6" ht="21.95" customHeight="1" x14ac:dyDescent="0.2">
      <c r="A14" s="8" t="s">
        <v>445</v>
      </c>
      <c r="B14" s="7"/>
      <c r="C14" s="7">
        <v>439.77</v>
      </c>
      <c r="D14" s="1">
        <f t="shared" si="0"/>
        <v>-27632.35999999999</v>
      </c>
      <c r="E14" s="7" t="s">
        <v>453</v>
      </c>
      <c r="F14" s="7"/>
    </row>
    <row r="15" spans="1:6" ht="21.95" customHeight="1" x14ac:dyDescent="0.2">
      <c r="A15" s="8" t="s">
        <v>438</v>
      </c>
      <c r="B15" s="7">
        <v>1260.24</v>
      </c>
      <c r="C15" s="7"/>
      <c r="D15" s="1">
        <f t="shared" si="0"/>
        <v>-26372.119999999988</v>
      </c>
      <c r="E15" s="7" t="s">
        <v>374</v>
      </c>
      <c r="F15" s="7"/>
    </row>
    <row r="16" spans="1:6" ht="21.95" customHeight="1" x14ac:dyDescent="0.2">
      <c r="A16" s="8" t="s">
        <v>458</v>
      </c>
      <c r="B16" s="7">
        <v>85.96</v>
      </c>
      <c r="C16" s="7"/>
      <c r="D16" s="1">
        <f t="shared" si="0"/>
        <v>-26286.159999999989</v>
      </c>
      <c r="E16" s="7" t="s">
        <v>17</v>
      </c>
      <c r="F16" s="7"/>
    </row>
    <row r="17" spans="1:6" ht="21.95" customHeight="1" x14ac:dyDescent="0.2">
      <c r="A17" s="8" t="s">
        <v>443</v>
      </c>
      <c r="B17" s="7">
        <v>932.83</v>
      </c>
      <c r="C17" s="7"/>
      <c r="D17" s="1">
        <f t="shared" si="0"/>
        <v>-25353.329999999987</v>
      </c>
      <c r="E17" s="7" t="s">
        <v>356</v>
      </c>
      <c r="F17" s="7"/>
    </row>
    <row r="18" spans="1:6" ht="21.95" customHeight="1" x14ac:dyDescent="0.2">
      <c r="A18" s="8" t="s">
        <v>444</v>
      </c>
      <c r="B18" s="7"/>
      <c r="C18" s="7">
        <v>50</v>
      </c>
      <c r="D18" s="1">
        <f t="shared" si="0"/>
        <v>-25403.329999999987</v>
      </c>
      <c r="E18" s="7" t="s">
        <v>245</v>
      </c>
      <c r="F18" s="7"/>
    </row>
    <row r="19" spans="1:6" ht="21.95" customHeight="1" x14ac:dyDescent="0.2">
      <c r="A19" s="8" t="s">
        <v>436</v>
      </c>
      <c r="B19" s="7">
        <v>18.350000000000001</v>
      </c>
      <c r="C19" s="7"/>
      <c r="D19" s="1">
        <f t="shared" si="0"/>
        <v>-25384.979999999989</v>
      </c>
      <c r="E19" s="7" t="s">
        <v>17</v>
      </c>
      <c r="F19" s="7"/>
    </row>
    <row r="20" spans="1:6" ht="21.95" customHeight="1" x14ac:dyDescent="0.2">
      <c r="A20" s="8" t="s">
        <v>436</v>
      </c>
      <c r="B20" s="7"/>
      <c r="C20" s="7">
        <v>1258.33</v>
      </c>
      <c r="D20" s="1">
        <f t="shared" si="0"/>
        <v>-26643.30999999999</v>
      </c>
      <c r="E20" s="7" t="s">
        <v>440</v>
      </c>
      <c r="F20" s="7"/>
    </row>
    <row r="21" spans="1:6" ht="21.95" customHeight="1" x14ac:dyDescent="0.2">
      <c r="A21" s="4">
        <v>2.25</v>
      </c>
      <c r="B21" s="7">
        <v>10.65</v>
      </c>
      <c r="C21" s="7"/>
      <c r="D21" s="1">
        <f t="shared" si="0"/>
        <v>-26632.659999999989</v>
      </c>
      <c r="E21" s="7" t="s">
        <v>27</v>
      </c>
      <c r="F21" s="7"/>
    </row>
    <row r="22" spans="1:6" ht="21.95" customHeight="1" x14ac:dyDescent="0.2">
      <c r="A22" s="4">
        <v>2.25</v>
      </c>
      <c r="B22" s="7">
        <v>137.83000000000001</v>
      </c>
      <c r="C22" s="7"/>
      <c r="D22" s="1">
        <f t="shared" si="0"/>
        <v>-26494.829999999987</v>
      </c>
      <c r="E22" s="7" t="s">
        <v>29</v>
      </c>
      <c r="F22" s="7"/>
    </row>
    <row r="23" spans="1:6" ht="21.95" customHeight="1" x14ac:dyDescent="0.2">
      <c r="A23" s="4">
        <v>2.2799999999999998</v>
      </c>
      <c r="B23" s="7">
        <v>1168.2</v>
      </c>
      <c r="C23" s="7"/>
      <c r="D23" s="1">
        <f t="shared" si="0"/>
        <v>-25326.629999999986</v>
      </c>
      <c r="E23" s="7" t="s">
        <v>30</v>
      </c>
      <c r="F23" s="7"/>
    </row>
    <row r="24" spans="1:6" ht="21.95" customHeight="1" x14ac:dyDescent="0.2">
      <c r="A24" s="4">
        <v>2.2799999999999998</v>
      </c>
      <c r="B24" s="7">
        <v>456.26</v>
      </c>
      <c r="C24" s="7"/>
      <c r="D24" s="1">
        <f t="shared" si="0"/>
        <v>-24870.369999999988</v>
      </c>
      <c r="E24" s="7" t="s">
        <v>294</v>
      </c>
      <c r="F24" s="7"/>
    </row>
    <row r="25" spans="1:6" ht="21.95" customHeight="1" x14ac:dyDescent="0.2">
      <c r="A25" s="4">
        <v>2.2799999999999998</v>
      </c>
      <c r="B25" s="7"/>
      <c r="C25" s="7">
        <v>1849.98</v>
      </c>
      <c r="D25" s="1">
        <f t="shared" si="0"/>
        <v>-26720.349999999988</v>
      </c>
      <c r="E25" s="7" t="s">
        <v>465</v>
      </c>
      <c r="F25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view="pageBreakPreview" zoomScaleNormal="100" zoomScaleSheetLayoutView="100" workbookViewId="0">
      <selection activeCell="B8" sqref="B8:C1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477</v>
      </c>
      <c r="B3" s="5"/>
      <c r="C3" s="5"/>
      <c r="D3" s="1">
        <v>8322.7700000000095</v>
      </c>
      <c r="E3" s="7"/>
      <c r="F3" s="6"/>
    </row>
    <row r="4" spans="1:6" ht="21.95" customHeight="1" x14ac:dyDescent="0.2">
      <c r="A4" s="8" t="s">
        <v>476</v>
      </c>
      <c r="B4" s="5">
        <v>20.14</v>
      </c>
      <c r="C4" s="5"/>
      <c r="D4" s="1">
        <f t="shared" ref="D4:D27" si="0">D3-C4+B4</f>
        <v>8342.9100000000089</v>
      </c>
      <c r="E4" s="7" t="s">
        <v>478</v>
      </c>
      <c r="F4" s="6"/>
    </row>
    <row r="5" spans="1:6" ht="21.95" customHeight="1" x14ac:dyDescent="0.2">
      <c r="A5" s="8" t="s">
        <v>476</v>
      </c>
      <c r="B5" s="4"/>
      <c r="C5" s="4">
        <v>4800</v>
      </c>
      <c r="D5" s="1">
        <f t="shared" si="0"/>
        <v>3542.9100000000089</v>
      </c>
      <c r="E5" s="7" t="s">
        <v>479</v>
      </c>
      <c r="F5" s="6"/>
    </row>
    <row r="6" spans="1:6" ht="21.95" customHeight="1" x14ac:dyDescent="0.2">
      <c r="A6" s="8" t="s">
        <v>473</v>
      </c>
      <c r="B6" s="5"/>
      <c r="C6" s="5">
        <v>15</v>
      </c>
      <c r="D6" s="1">
        <f t="shared" si="0"/>
        <v>3527.9100000000089</v>
      </c>
      <c r="E6" s="7" t="s">
        <v>216</v>
      </c>
      <c r="F6" s="6"/>
    </row>
    <row r="7" spans="1:6" ht="21.95" customHeight="1" x14ac:dyDescent="0.2">
      <c r="A7" s="8" t="s">
        <v>473</v>
      </c>
      <c r="B7" s="5"/>
      <c r="C7" s="5">
        <v>50</v>
      </c>
      <c r="D7" s="1">
        <f t="shared" si="0"/>
        <v>3477.9100000000089</v>
      </c>
      <c r="E7" s="7" t="s">
        <v>457</v>
      </c>
      <c r="F7" s="6"/>
    </row>
    <row r="8" spans="1:6" ht="21.95" customHeight="1" x14ac:dyDescent="0.2">
      <c r="A8" s="8" t="s">
        <v>473</v>
      </c>
      <c r="B8" s="5"/>
      <c r="C8" s="5">
        <v>2600</v>
      </c>
      <c r="D8" s="1">
        <f t="shared" si="0"/>
        <v>877.91000000000895</v>
      </c>
      <c r="E8" s="7" t="s">
        <v>456</v>
      </c>
      <c r="F8" s="6"/>
    </row>
    <row r="9" spans="1:6" ht="21.95" customHeight="1" x14ac:dyDescent="0.2">
      <c r="A9" s="8" t="s">
        <v>473</v>
      </c>
      <c r="B9" s="7"/>
      <c r="C9" s="7">
        <v>1000</v>
      </c>
      <c r="D9" s="1">
        <f t="shared" si="0"/>
        <v>-122.08999999999105</v>
      </c>
      <c r="E9" s="7" t="s">
        <v>446</v>
      </c>
      <c r="F9" s="7"/>
    </row>
    <row r="10" spans="1:6" ht="21.95" customHeight="1" x14ac:dyDescent="0.2">
      <c r="A10" s="8" t="s">
        <v>473</v>
      </c>
      <c r="B10" s="7">
        <v>687.5</v>
      </c>
      <c r="C10" s="7"/>
      <c r="D10" s="1">
        <f t="shared" si="0"/>
        <v>565.41000000000895</v>
      </c>
      <c r="E10" s="7" t="s">
        <v>447</v>
      </c>
      <c r="F10" s="7"/>
    </row>
    <row r="11" spans="1:6" ht="21.95" customHeight="1" x14ac:dyDescent="0.2">
      <c r="A11" s="8" t="s">
        <v>473</v>
      </c>
      <c r="B11" s="7"/>
      <c r="C11" s="7">
        <v>14000</v>
      </c>
      <c r="D11" s="1">
        <f t="shared" si="0"/>
        <v>-13434.589999999991</v>
      </c>
      <c r="E11" s="7" t="s">
        <v>448</v>
      </c>
      <c r="F11" s="7"/>
    </row>
    <row r="12" spans="1:6" ht="21.95" customHeight="1" x14ac:dyDescent="0.2">
      <c r="A12" s="8" t="s">
        <v>473</v>
      </c>
      <c r="B12" s="7"/>
      <c r="C12" s="7">
        <v>15000</v>
      </c>
      <c r="D12" s="1">
        <f t="shared" si="0"/>
        <v>-28434.589999999989</v>
      </c>
      <c r="E12" s="7" t="s">
        <v>433</v>
      </c>
      <c r="F12" s="7"/>
    </row>
    <row r="13" spans="1:6" ht="21.95" customHeight="1" x14ac:dyDescent="0.2">
      <c r="A13" s="8" t="s">
        <v>466</v>
      </c>
      <c r="B13" s="10"/>
      <c r="C13" s="5">
        <v>50</v>
      </c>
      <c r="D13" s="1">
        <f t="shared" si="0"/>
        <v>-28484.589999999989</v>
      </c>
      <c r="E13" s="7" t="s">
        <v>475</v>
      </c>
      <c r="F13" s="10"/>
    </row>
    <row r="14" spans="1:6" ht="21.95" customHeight="1" x14ac:dyDescent="0.2">
      <c r="A14" s="8" t="s">
        <v>463</v>
      </c>
      <c r="B14" s="7">
        <v>372</v>
      </c>
      <c r="C14" s="7"/>
      <c r="D14" s="1">
        <f t="shared" si="0"/>
        <v>-28112.589999999989</v>
      </c>
      <c r="E14" s="7" t="s">
        <v>335</v>
      </c>
      <c r="F14" s="7"/>
    </row>
    <row r="15" spans="1:6" ht="21.95" customHeight="1" x14ac:dyDescent="0.2">
      <c r="A15" s="8" t="s">
        <v>445</v>
      </c>
      <c r="B15" s="7"/>
      <c r="C15" s="7">
        <v>200</v>
      </c>
      <c r="D15" s="1">
        <f t="shared" si="0"/>
        <v>-28312.589999999989</v>
      </c>
      <c r="E15" s="7" t="s">
        <v>311</v>
      </c>
      <c r="F15" s="7"/>
    </row>
    <row r="16" spans="1:6" ht="21.95" customHeight="1" x14ac:dyDescent="0.2">
      <c r="A16" s="8" t="s">
        <v>445</v>
      </c>
      <c r="B16" s="7"/>
      <c r="C16" s="7">
        <v>439.77</v>
      </c>
      <c r="D16" s="1">
        <f t="shared" si="0"/>
        <v>-28752.35999999999</v>
      </c>
      <c r="E16" s="7" t="s">
        <v>453</v>
      </c>
      <c r="F16" s="7"/>
    </row>
    <row r="17" spans="1:6" ht="21.95" customHeight="1" x14ac:dyDescent="0.2">
      <c r="A17" s="8" t="s">
        <v>438</v>
      </c>
      <c r="B17" s="7">
        <v>1260.24</v>
      </c>
      <c r="C17" s="7"/>
      <c r="D17" s="1">
        <f t="shared" si="0"/>
        <v>-27492.119999999988</v>
      </c>
      <c r="E17" s="7" t="s">
        <v>374</v>
      </c>
      <c r="F17" s="7"/>
    </row>
    <row r="18" spans="1:6" ht="21.95" customHeight="1" x14ac:dyDescent="0.2">
      <c r="A18" s="8" t="s">
        <v>458</v>
      </c>
      <c r="B18" s="7">
        <v>85.96</v>
      </c>
      <c r="C18" s="7"/>
      <c r="D18" s="1">
        <f t="shared" si="0"/>
        <v>-27406.159999999989</v>
      </c>
      <c r="E18" s="7" t="s">
        <v>17</v>
      </c>
      <c r="F18" s="7"/>
    </row>
    <row r="19" spans="1:6" ht="21.95" customHeight="1" x14ac:dyDescent="0.2">
      <c r="A19" s="8" t="s">
        <v>443</v>
      </c>
      <c r="B19" s="7">
        <v>932.83</v>
      </c>
      <c r="C19" s="7"/>
      <c r="D19" s="1">
        <f t="shared" si="0"/>
        <v>-26473.329999999987</v>
      </c>
      <c r="E19" s="7" t="s">
        <v>356</v>
      </c>
      <c r="F19" s="7"/>
    </row>
    <row r="20" spans="1:6" ht="21.95" customHeight="1" x14ac:dyDescent="0.2">
      <c r="A20" s="8" t="s">
        <v>444</v>
      </c>
      <c r="B20" s="7"/>
      <c r="C20" s="7">
        <v>50</v>
      </c>
      <c r="D20" s="1">
        <f t="shared" si="0"/>
        <v>-26523.329999999987</v>
      </c>
      <c r="E20" s="7" t="s">
        <v>245</v>
      </c>
      <c r="F20" s="7"/>
    </row>
    <row r="21" spans="1:6" ht="21.95" customHeight="1" x14ac:dyDescent="0.2">
      <c r="A21" s="8" t="s">
        <v>436</v>
      </c>
      <c r="B21" s="7">
        <v>18.350000000000001</v>
      </c>
      <c r="C21" s="7"/>
      <c r="D21" s="1">
        <f t="shared" si="0"/>
        <v>-26504.979999999989</v>
      </c>
      <c r="E21" s="7" t="s">
        <v>17</v>
      </c>
      <c r="F21" s="7"/>
    </row>
    <row r="22" spans="1:6" ht="21.95" customHeight="1" x14ac:dyDescent="0.2">
      <c r="A22" s="8" t="s">
        <v>436</v>
      </c>
      <c r="B22" s="7"/>
      <c r="C22" s="7">
        <v>1258.33</v>
      </c>
      <c r="D22" s="1">
        <f t="shared" si="0"/>
        <v>-27763.30999999999</v>
      </c>
      <c r="E22" s="7" t="s">
        <v>440</v>
      </c>
      <c r="F22" s="7"/>
    </row>
    <row r="23" spans="1:6" ht="21.95" customHeight="1" x14ac:dyDescent="0.2">
      <c r="A23" s="4">
        <v>2.25</v>
      </c>
      <c r="B23" s="7">
        <v>10.65</v>
      </c>
      <c r="C23" s="7"/>
      <c r="D23" s="1">
        <f t="shared" si="0"/>
        <v>-27752.659999999989</v>
      </c>
      <c r="E23" s="7" t="s">
        <v>27</v>
      </c>
      <c r="F23" s="7"/>
    </row>
    <row r="24" spans="1:6" ht="21.95" customHeight="1" x14ac:dyDescent="0.2">
      <c r="A24" s="4">
        <v>2.25</v>
      </c>
      <c r="B24" s="7">
        <v>137.83000000000001</v>
      </c>
      <c r="C24" s="7"/>
      <c r="D24" s="1">
        <f t="shared" si="0"/>
        <v>-27614.829999999987</v>
      </c>
      <c r="E24" s="7" t="s">
        <v>29</v>
      </c>
      <c r="F24" s="7"/>
    </row>
    <row r="25" spans="1:6" ht="21.95" customHeight="1" x14ac:dyDescent="0.2">
      <c r="A25" s="4">
        <v>2.2799999999999998</v>
      </c>
      <c r="B25" s="7">
        <v>1168.2</v>
      </c>
      <c r="C25" s="7"/>
      <c r="D25" s="1">
        <f t="shared" si="0"/>
        <v>-26446.629999999986</v>
      </c>
      <c r="E25" s="7" t="s">
        <v>30</v>
      </c>
      <c r="F25" s="7"/>
    </row>
    <row r="26" spans="1:6" ht="21.95" customHeight="1" x14ac:dyDescent="0.2">
      <c r="A26" s="4">
        <v>2.2799999999999998</v>
      </c>
      <c r="B26" s="7">
        <v>456.26</v>
      </c>
      <c r="C26" s="7"/>
      <c r="D26" s="1">
        <f t="shared" si="0"/>
        <v>-25990.369999999988</v>
      </c>
      <c r="E26" s="7" t="s">
        <v>294</v>
      </c>
      <c r="F26" s="7"/>
    </row>
    <row r="27" spans="1:6" ht="21.95" customHeight="1" x14ac:dyDescent="0.2">
      <c r="A27" s="4">
        <v>2.2799999999999998</v>
      </c>
      <c r="B27" s="7"/>
      <c r="C27" s="7">
        <v>1849.98</v>
      </c>
      <c r="D27" s="1">
        <f t="shared" si="0"/>
        <v>-27840.349999999988</v>
      </c>
      <c r="E27" s="7" t="s">
        <v>465</v>
      </c>
      <c r="F27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BreakPreview" topLeftCell="A2" zoomScaleNormal="100" zoomScaleSheetLayoutView="100" workbookViewId="0">
      <selection activeCell="F12" sqref="F1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480</v>
      </c>
      <c r="B3" s="5"/>
      <c r="C3" s="5"/>
      <c r="D3" s="1">
        <v>8529.0700000000106</v>
      </c>
      <c r="E3" s="7"/>
      <c r="F3" s="6"/>
    </row>
    <row r="4" spans="1:6" ht="21.95" customHeight="1" x14ac:dyDescent="0.2">
      <c r="A4" s="8" t="s">
        <v>477</v>
      </c>
      <c r="B4" s="5">
        <v>8.34</v>
      </c>
      <c r="C4" s="5"/>
      <c r="D4" s="1">
        <f t="shared" ref="D4:D29" si="0">D3-C4+B4</f>
        <v>8537.4100000000108</v>
      </c>
      <c r="E4" s="7" t="s">
        <v>481</v>
      </c>
      <c r="F4" s="6"/>
    </row>
    <row r="5" spans="1:6" ht="21.95" customHeight="1" x14ac:dyDescent="0.2">
      <c r="A5" s="8" t="s">
        <v>477</v>
      </c>
      <c r="B5" s="5"/>
      <c r="C5" s="5">
        <v>200</v>
      </c>
      <c r="D5" s="1">
        <f t="shared" si="0"/>
        <v>8337.4100000000108</v>
      </c>
      <c r="E5" s="7" t="s">
        <v>482</v>
      </c>
      <c r="F5" s="6"/>
    </row>
    <row r="6" spans="1:6" ht="21.95" customHeight="1" x14ac:dyDescent="0.2">
      <c r="A6" s="8" t="s">
        <v>477</v>
      </c>
      <c r="B6" s="5"/>
      <c r="C6" s="5">
        <v>14.64</v>
      </c>
      <c r="D6" s="1">
        <f t="shared" si="0"/>
        <v>8322.7700000000114</v>
      </c>
      <c r="E6" s="7" t="s">
        <v>216</v>
      </c>
      <c r="F6" s="6"/>
    </row>
    <row r="7" spans="1:6" ht="21.95" customHeight="1" x14ac:dyDescent="0.2">
      <c r="A7" s="8" t="s">
        <v>476</v>
      </c>
      <c r="B7" s="4"/>
      <c r="C7" s="4">
        <v>4800</v>
      </c>
      <c r="D7" s="1">
        <f t="shared" si="0"/>
        <v>3522.7700000000114</v>
      </c>
      <c r="E7" s="7" t="s">
        <v>479</v>
      </c>
      <c r="F7" s="6"/>
    </row>
    <row r="8" spans="1:6" ht="21.95" customHeight="1" x14ac:dyDescent="0.2">
      <c r="A8" s="8" t="s">
        <v>476</v>
      </c>
      <c r="B8" s="5"/>
      <c r="C8" s="5">
        <v>15</v>
      </c>
      <c r="D8" s="1">
        <f t="shared" si="0"/>
        <v>3507.7700000000114</v>
      </c>
      <c r="E8" s="7" t="s">
        <v>216</v>
      </c>
      <c r="F8" s="6"/>
    </row>
    <row r="9" spans="1:6" ht="21.95" customHeight="1" x14ac:dyDescent="0.2">
      <c r="A9" s="8" t="s">
        <v>476</v>
      </c>
      <c r="B9" s="5"/>
      <c r="C9" s="5">
        <v>50</v>
      </c>
      <c r="D9" s="1">
        <f t="shared" si="0"/>
        <v>3457.7700000000114</v>
      </c>
      <c r="E9" s="7" t="s">
        <v>457</v>
      </c>
      <c r="F9" s="6"/>
    </row>
    <row r="10" spans="1:6" ht="21.95" customHeight="1" x14ac:dyDescent="0.2">
      <c r="A10" s="8" t="s">
        <v>476</v>
      </c>
      <c r="B10" s="5"/>
      <c r="C10" s="5">
        <v>2600</v>
      </c>
      <c r="D10" s="1">
        <f t="shared" si="0"/>
        <v>857.77000000001135</v>
      </c>
      <c r="E10" s="7" t="s">
        <v>456</v>
      </c>
      <c r="F10" s="6"/>
    </row>
    <row r="11" spans="1:6" ht="21.95" customHeight="1" x14ac:dyDescent="0.2">
      <c r="A11" s="8" t="s">
        <v>476</v>
      </c>
      <c r="B11" s="7"/>
      <c r="C11" s="7">
        <v>1000</v>
      </c>
      <c r="D11" s="1">
        <f t="shared" si="0"/>
        <v>-142.22999999998865</v>
      </c>
      <c r="E11" s="7" t="s">
        <v>446</v>
      </c>
      <c r="F11" s="7"/>
    </row>
    <row r="12" spans="1:6" ht="21.95" customHeight="1" x14ac:dyDescent="0.2">
      <c r="A12" s="8" t="s">
        <v>476</v>
      </c>
      <c r="B12" s="7">
        <v>687.5</v>
      </c>
      <c r="C12" s="7"/>
      <c r="D12" s="1">
        <f t="shared" si="0"/>
        <v>545.27000000001135</v>
      </c>
      <c r="E12" s="7" t="s">
        <v>447</v>
      </c>
      <c r="F12" s="7"/>
    </row>
    <row r="13" spans="1:6" ht="21.95" customHeight="1" x14ac:dyDescent="0.2">
      <c r="A13" s="8" t="s">
        <v>476</v>
      </c>
      <c r="B13" s="7"/>
      <c r="C13" s="7">
        <v>14000</v>
      </c>
      <c r="D13" s="1">
        <f t="shared" si="0"/>
        <v>-13454.729999999989</v>
      </c>
      <c r="E13" s="7" t="s">
        <v>448</v>
      </c>
      <c r="F13" s="7"/>
    </row>
    <row r="14" spans="1:6" ht="21.95" customHeight="1" x14ac:dyDescent="0.2">
      <c r="A14" s="8" t="s">
        <v>476</v>
      </c>
      <c r="B14" s="7"/>
      <c r="C14" s="7">
        <v>15000</v>
      </c>
      <c r="D14" s="1">
        <f t="shared" si="0"/>
        <v>-28454.729999999989</v>
      </c>
      <c r="E14" s="7" t="s">
        <v>433</v>
      </c>
      <c r="F14" s="7"/>
    </row>
    <row r="15" spans="1:6" ht="21.95" customHeight="1" x14ac:dyDescent="0.2">
      <c r="A15" s="8" t="s">
        <v>466</v>
      </c>
      <c r="B15" s="10"/>
      <c r="C15" s="5">
        <v>50</v>
      </c>
      <c r="D15" s="1">
        <f t="shared" si="0"/>
        <v>-28504.729999999989</v>
      </c>
      <c r="E15" s="7" t="s">
        <v>475</v>
      </c>
      <c r="F15" s="10"/>
    </row>
    <row r="16" spans="1:6" ht="21.95" customHeight="1" x14ac:dyDescent="0.2">
      <c r="A16" s="8" t="s">
        <v>463</v>
      </c>
      <c r="B16" s="7">
        <v>372</v>
      </c>
      <c r="C16" s="7"/>
      <c r="D16" s="1">
        <f t="shared" si="0"/>
        <v>-28132.729999999989</v>
      </c>
      <c r="E16" s="7" t="s">
        <v>335</v>
      </c>
      <c r="F16" s="7"/>
    </row>
    <row r="17" spans="1:6" ht="21.95" customHeight="1" x14ac:dyDescent="0.2">
      <c r="A17" s="8" t="s">
        <v>445</v>
      </c>
      <c r="B17" s="7"/>
      <c r="C17" s="7">
        <v>200</v>
      </c>
      <c r="D17" s="1">
        <f t="shared" si="0"/>
        <v>-28332.729999999989</v>
      </c>
      <c r="E17" s="7" t="s">
        <v>311</v>
      </c>
      <c r="F17" s="7"/>
    </row>
    <row r="18" spans="1:6" ht="21.95" customHeight="1" x14ac:dyDescent="0.2">
      <c r="A18" s="8" t="s">
        <v>445</v>
      </c>
      <c r="B18" s="7"/>
      <c r="C18" s="7">
        <v>439.77</v>
      </c>
      <c r="D18" s="1">
        <f t="shared" si="0"/>
        <v>-28772.499999999989</v>
      </c>
      <c r="E18" s="7" t="s">
        <v>453</v>
      </c>
      <c r="F18" s="7"/>
    </row>
    <row r="19" spans="1:6" ht="21.95" customHeight="1" x14ac:dyDescent="0.2">
      <c r="A19" s="8" t="s">
        <v>438</v>
      </c>
      <c r="B19" s="7">
        <v>1260.24</v>
      </c>
      <c r="C19" s="7"/>
      <c r="D19" s="1">
        <f t="shared" si="0"/>
        <v>-27512.259999999987</v>
      </c>
      <c r="E19" s="7" t="s">
        <v>374</v>
      </c>
      <c r="F19" s="7"/>
    </row>
    <row r="20" spans="1:6" ht="21.95" customHeight="1" x14ac:dyDescent="0.2">
      <c r="A20" s="8" t="s">
        <v>458</v>
      </c>
      <c r="B20" s="7">
        <v>85.96</v>
      </c>
      <c r="C20" s="7"/>
      <c r="D20" s="1">
        <f t="shared" si="0"/>
        <v>-27426.299999999988</v>
      </c>
      <c r="E20" s="7" t="s">
        <v>17</v>
      </c>
      <c r="F20" s="7"/>
    </row>
    <row r="21" spans="1:6" ht="21.95" customHeight="1" x14ac:dyDescent="0.2">
      <c r="A21" s="8" t="s">
        <v>443</v>
      </c>
      <c r="B21" s="7">
        <v>932.83</v>
      </c>
      <c r="C21" s="7"/>
      <c r="D21" s="1">
        <f t="shared" si="0"/>
        <v>-26493.469999999987</v>
      </c>
      <c r="E21" s="7" t="s">
        <v>356</v>
      </c>
      <c r="F21" s="7"/>
    </row>
    <row r="22" spans="1:6" ht="21.95" customHeight="1" x14ac:dyDescent="0.2">
      <c r="A22" s="8" t="s">
        <v>444</v>
      </c>
      <c r="B22" s="7"/>
      <c r="C22" s="7">
        <v>50</v>
      </c>
      <c r="D22" s="1">
        <f t="shared" si="0"/>
        <v>-26543.469999999987</v>
      </c>
      <c r="E22" s="7" t="s">
        <v>245</v>
      </c>
      <c r="F22" s="7"/>
    </row>
    <row r="23" spans="1:6" ht="21.95" customHeight="1" x14ac:dyDescent="0.2">
      <c r="A23" s="8" t="s">
        <v>436</v>
      </c>
      <c r="B23" s="7">
        <v>18.350000000000001</v>
      </c>
      <c r="C23" s="7"/>
      <c r="D23" s="1">
        <f t="shared" si="0"/>
        <v>-26525.119999999988</v>
      </c>
      <c r="E23" s="7" t="s">
        <v>17</v>
      </c>
      <c r="F23" s="7"/>
    </row>
    <row r="24" spans="1:6" ht="21.95" customHeight="1" x14ac:dyDescent="0.2">
      <c r="A24" s="8" t="s">
        <v>436</v>
      </c>
      <c r="B24" s="7"/>
      <c r="C24" s="7">
        <v>1258.33</v>
      </c>
      <c r="D24" s="1">
        <f t="shared" si="0"/>
        <v>-27783.44999999999</v>
      </c>
      <c r="E24" s="7" t="s">
        <v>440</v>
      </c>
      <c r="F24" s="7"/>
    </row>
    <row r="25" spans="1:6" ht="21.95" customHeight="1" x14ac:dyDescent="0.2">
      <c r="A25" s="4">
        <v>2.25</v>
      </c>
      <c r="B25" s="7">
        <v>10.65</v>
      </c>
      <c r="C25" s="7"/>
      <c r="D25" s="1">
        <f t="shared" si="0"/>
        <v>-27772.799999999988</v>
      </c>
      <c r="E25" s="7" t="s">
        <v>27</v>
      </c>
      <c r="F25" s="7"/>
    </row>
    <row r="26" spans="1:6" ht="21.95" customHeight="1" x14ac:dyDescent="0.2">
      <c r="A26" s="4">
        <v>2.25</v>
      </c>
      <c r="B26" s="7">
        <v>137.83000000000001</v>
      </c>
      <c r="C26" s="7"/>
      <c r="D26" s="1">
        <f t="shared" si="0"/>
        <v>-27634.969999999987</v>
      </c>
      <c r="E26" s="7" t="s">
        <v>29</v>
      </c>
      <c r="F26" s="7"/>
    </row>
    <row r="27" spans="1:6" ht="21.95" customHeight="1" x14ac:dyDescent="0.2">
      <c r="A27" s="4">
        <v>2.2799999999999998</v>
      </c>
      <c r="B27" s="7">
        <v>1168.2</v>
      </c>
      <c r="C27" s="7"/>
      <c r="D27" s="1">
        <f t="shared" si="0"/>
        <v>-26466.769999999986</v>
      </c>
      <c r="E27" s="7" t="s">
        <v>30</v>
      </c>
      <c r="F27" s="7"/>
    </row>
    <row r="28" spans="1:6" ht="21.95" customHeight="1" x14ac:dyDescent="0.2">
      <c r="A28" s="4">
        <v>2.2799999999999998</v>
      </c>
      <c r="B28" s="7">
        <v>456.26</v>
      </c>
      <c r="C28" s="7"/>
      <c r="D28" s="1">
        <f t="shared" si="0"/>
        <v>-26010.509999999987</v>
      </c>
      <c r="E28" s="7" t="s">
        <v>294</v>
      </c>
      <c r="F28" s="7"/>
    </row>
    <row r="29" spans="1:6" ht="21.95" customHeight="1" x14ac:dyDescent="0.2">
      <c r="A29" s="4">
        <v>2.2799999999999998</v>
      </c>
      <c r="B29" s="7"/>
      <c r="C29" s="7">
        <v>1849.98</v>
      </c>
      <c r="D29" s="1">
        <f t="shared" si="0"/>
        <v>-27860.489999999987</v>
      </c>
      <c r="E29" s="7" t="s">
        <v>465</v>
      </c>
      <c r="F2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view="pageBreakPreview" zoomScaleNormal="100" zoomScaleSheetLayoutView="100" workbookViewId="0">
      <selection activeCell="G12" sqref="G1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1.29</v>
      </c>
      <c r="B3" s="5"/>
      <c r="C3" s="5"/>
      <c r="D3" s="1">
        <v>9851.9000000000106</v>
      </c>
      <c r="E3" s="7"/>
      <c r="F3" s="6"/>
    </row>
    <row r="4" spans="1:6" ht="21.95" customHeight="1" x14ac:dyDescent="0.2">
      <c r="A4" s="8" t="s">
        <v>480</v>
      </c>
      <c r="B4" s="5">
        <v>25</v>
      </c>
      <c r="C4" s="5"/>
      <c r="D4" s="1">
        <f t="shared" ref="D4:D34" si="0">D3-C4+B4</f>
        <v>9876.9000000000106</v>
      </c>
      <c r="E4" s="7" t="s">
        <v>483</v>
      </c>
      <c r="F4" s="6"/>
    </row>
    <row r="5" spans="1:6" ht="21.95" customHeight="1" x14ac:dyDescent="0.2">
      <c r="A5" s="8" t="s">
        <v>480</v>
      </c>
      <c r="B5" s="5">
        <v>262</v>
      </c>
      <c r="C5" s="5"/>
      <c r="D5" s="1">
        <f t="shared" si="0"/>
        <v>10138.900000000011</v>
      </c>
      <c r="E5" s="7" t="s">
        <v>484</v>
      </c>
      <c r="F5" s="6"/>
    </row>
    <row r="6" spans="1:6" ht="21.95" customHeight="1" x14ac:dyDescent="0.2">
      <c r="A6" s="8" t="s">
        <v>480</v>
      </c>
      <c r="B6" s="5"/>
      <c r="C6" s="5">
        <v>11.83</v>
      </c>
      <c r="D6" s="1">
        <f t="shared" si="0"/>
        <v>10127.070000000011</v>
      </c>
      <c r="E6" s="7" t="s">
        <v>216</v>
      </c>
      <c r="F6" s="6"/>
    </row>
    <row r="7" spans="1:6" ht="21.95" customHeight="1" x14ac:dyDescent="0.2">
      <c r="A7" s="8" t="s">
        <v>480</v>
      </c>
      <c r="B7" s="5">
        <v>252</v>
      </c>
      <c r="C7" s="5"/>
      <c r="D7" s="1">
        <f t="shared" si="0"/>
        <v>10379.070000000011</v>
      </c>
      <c r="E7" s="7" t="s">
        <v>485</v>
      </c>
      <c r="F7" s="6"/>
    </row>
    <row r="8" spans="1:6" ht="21.95" customHeight="1" x14ac:dyDescent="0.2">
      <c r="A8" s="8" t="s">
        <v>480</v>
      </c>
      <c r="B8" s="5"/>
      <c r="C8" s="5">
        <v>500</v>
      </c>
      <c r="D8" s="1">
        <f t="shared" si="0"/>
        <v>9879.0700000000106</v>
      </c>
      <c r="E8" s="7" t="s">
        <v>486</v>
      </c>
      <c r="F8" s="6"/>
    </row>
    <row r="9" spans="1:6" ht="21.95" customHeight="1" x14ac:dyDescent="0.2">
      <c r="A9" s="8" t="s">
        <v>480</v>
      </c>
      <c r="B9" s="4">
        <v>7650</v>
      </c>
      <c r="C9" s="4"/>
      <c r="D9" s="1">
        <f t="shared" si="0"/>
        <v>17529.070000000011</v>
      </c>
      <c r="E9" s="7" t="s">
        <v>487</v>
      </c>
      <c r="F9" s="6"/>
    </row>
    <row r="10" spans="1:6" ht="21.95" customHeight="1" x14ac:dyDescent="0.2">
      <c r="A10" s="8" t="s">
        <v>480</v>
      </c>
      <c r="B10" s="4"/>
      <c r="C10" s="4">
        <v>9000</v>
      </c>
      <c r="D10" s="1">
        <f t="shared" si="0"/>
        <v>8529.0700000000106</v>
      </c>
      <c r="E10" s="7" t="s">
        <v>488</v>
      </c>
      <c r="F10" s="6"/>
    </row>
    <row r="11" spans="1:6" ht="21.95" customHeight="1" x14ac:dyDescent="0.2">
      <c r="A11" s="8" t="s">
        <v>477</v>
      </c>
      <c r="B11" s="4"/>
      <c r="C11" s="4">
        <v>4800</v>
      </c>
      <c r="D11" s="1">
        <f t="shared" si="0"/>
        <v>3729.0700000000106</v>
      </c>
      <c r="E11" s="7" t="s">
        <v>479</v>
      </c>
      <c r="F11" s="6"/>
    </row>
    <row r="12" spans="1:6" ht="21.95" customHeight="1" x14ac:dyDescent="0.2">
      <c r="A12" s="8" t="s">
        <v>477</v>
      </c>
      <c r="B12" s="5"/>
      <c r="C12" s="5">
        <v>200</v>
      </c>
      <c r="D12" s="1">
        <f t="shared" si="0"/>
        <v>3529.0700000000106</v>
      </c>
      <c r="E12" s="7" t="s">
        <v>482</v>
      </c>
      <c r="F12" s="6"/>
    </row>
    <row r="13" spans="1:6" ht="21.95" customHeight="1" x14ac:dyDescent="0.2">
      <c r="A13" s="8" t="s">
        <v>477</v>
      </c>
      <c r="B13" s="5"/>
      <c r="C13" s="5">
        <v>15</v>
      </c>
      <c r="D13" s="1">
        <f t="shared" si="0"/>
        <v>3514.0700000000106</v>
      </c>
      <c r="E13" s="7" t="s">
        <v>489</v>
      </c>
      <c r="F13" s="6"/>
    </row>
    <row r="14" spans="1:6" ht="21.95" customHeight="1" x14ac:dyDescent="0.2">
      <c r="A14" s="8" t="s">
        <v>477</v>
      </c>
      <c r="B14" s="5"/>
      <c r="C14" s="5">
        <v>50</v>
      </c>
      <c r="D14" s="1">
        <f t="shared" si="0"/>
        <v>3464.0700000000106</v>
      </c>
      <c r="E14" s="7" t="s">
        <v>457</v>
      </c>
      <c r="F14" s="6"/>
    </row>
    <row r="15" spans="1:6" ht="21.95" customHeight="1" x14ac:dyDescent="0.2">
      <c r="A15" s="8" t="s">
        <v>477</v>
      </c>
      <c r="B15" s="5"/>
      <c r="C15" s="5">
        <v>2600</v>
      </c>
      <c r="D15" s="1">
        <f t="shared" si="0"/>
        <v>864.07000000001062</v>
      </c>
      <c r="E15" s="7" t="s">
        <v>456</v>
      </c>
      <c r="F15" s="6"/>
    </row>
    <row r="16" spans="1:6" ht="21.95" customHeight="1" x14ac:dyDescent="0.2">
      <c r="A16" s="8" t="s">
        <v>477</v>
      </c>
      <c r="B16" s="7"/>
      <c r="C16" s="7">
        <v>1000</v>
      </c>
      <c r="D16" s="1">
        <f t="shared" si="0"/>
        <v>-135.92999999998938</v>
      </c>
      <c r="E16" s="7" t="s">
        <v>446</v>
      </c>
      <c r="F16" s="7"/>
    </row>
    <row r="17" spans="1:6" ht="21.95" customHeight="1" x14ac:dyDescent="0.2">
      <c r="A17" s="8" t="s">
        <v>477</v>
      </c>
      <c r="B17" s="7">
        <v>687.5</v>
      </c>
      <c r="C17" s="7"/>
      <c r="D17" s="1">
        <f t="shared" si="0"/>
        <v>551.57000000001062</v>
      </c>
      <c r="E17" s="7" t="s">
        <v>447</v>
      </c>
      <c r="F17" s="7"/>
    </row>
    <row r="18" spans="1:6" ht="21.95" customHeight="1" x14ac:dyDescent="0.2">
      <c r="A18" s="8" t="s">
        <v>477</v>
      </c>
      <c r="B18" s="7"/>
      <c r="C18" s="7">
        <v>14000</v>
      </c>
      <c r="D18" s="1">
        <f t="shared" si="0"/>
        <v>-13448.429999999989</v>
      </c>
      <c r="E18" s="7" t="s">
        <v>448</v>
      </c>
      <c r="F18" s="7"/>
    </row>
    <row r="19" spans="1:6" ht="21.95" customHeight="1" x14ac:dyDescent="0.2">
      <c r="A19" s="8" t="s">
        <v>477</v>
      </c>
      <c r="B19" s="7"/>
      <c r="C19" s="7">
        <v>15000</v>
      </c>
      <c r="D19" s="1">
        <f t="shared" si="0"/>
        <v>-28448.429999999989</v>
      </c>
      <c r="E19" s="7" t="s">
        <v>433</v>
      </c>
      <c r="F19" s="7"/>
    </row>
    <row r="20" spans="1:6" ht="21.95" customHeight="1" x14ac:dyDescent="0.2">
      <c r="A20" s="8" t="s">
        <v>466</v>
      </c>
      <c r="B20" s="10"/>
      <c r="C20" s="5">
        <v>50</v>
      </c>
      <c r="D20" s="1">
        <f t="shared" si="0"/>
        <v>-28498.429999999989</v>
      </c>
      <c r="E20" s="7" t="s">
        <v>475</v>
      </c>
      <c r="F20" s="10"/>
    </row>
    <row r="21" spans="1:6" ht="21.95" customHeight="1" x14ac:dyDescent="0.2">
      <c r="A21" s="8" t="s">
        <v>463</v>
      </c>
      <c r="B21" s="7">
        <v>372</v>
      </c>
      <c r="C21" s="7"/>
      <c r="D21" s="1">
        <f t="shared" si="0"/>
        <v>-28126.429999999989</v>
      </c>
      <c r="E21" s="7" t="s">
        <v>335</v>
      </c>
      <c r="F21" s="7"/>
    </row>
    <row r="22" spans="1:6" ht="21.95" customHeight="1" x14ac:dyDescent="0.2">
      <c r="A22" s="8" t="s">
        <v>445</v>
      </c>
      <c r="B22" s="7"/>
      <c r="C22" s="7">
        <v>200</v>
      </c>
      <c r="D22" s="1">
        <f t="shared" si="0"/>
        <v>-28326.429999999989</v>
      </c>
      <c r="E22" s="7" t="s">
        <v>311</v>
      </c>
      <c r="F22" s="7"/>
    </row>
    <row r="23" spans="1:6" ht="21.95" customHeight="1" x14ac:dyDescent="0.2">
      <c r="A23" s="8" t="s">
        <v>445</v>
      </c>
      <c r="B23" s="7"/>
      <c r="C23" s="7">
        <v>439.77</v>
      </c>
      <c r="D23" s="1">
        <f t="shared" si="0"/>
        <v>-28766.19999999999</v>
      </c>
      <c r="E23" s="7" t="s">
        <v>453</v>
      </c>
      <c r="F23" s="7"/>
    </row>
    <row r="24" spans="1:6" ht="21.95" customHeight="1" x14ac:dyDescent="0.2">
      <c r="A24" s="8" t="s">
        <v>438</v>
      </c>
      <c r="B24" s="7">
        <v>1260.24</v>
      </c>
      <c r="C24" s="7"/>
      <c r="D24" s="1">
        <f t="shared" si="0"/>
        <v>-27505.959999999988</v>
      </c>
      <c r="E24" s="7" t="s">
        <v>374</v>
      </c>
      <c r="F24" s="7"/>
    </row>
    <row r="25" spans="1:6" ht="21.95" customHeight="1" x14ac:dyDescent="0.2">
      <c r="A25" s="8" t="s">
        <v>458</v>
      </c>
      <c r="B25" s="7">
        <v>85.96</v>
      </c>
      <c r="C25" s="7"/>
      <c r="D25" s="1">
        <f t="shared" si="0"/>
        <v>-27419.999999999989</v>
      </c>
      <c r="E25" s="7" t="s">
        <v>17</v>
      </c>
      <c r="F25" s="7"/>
    </row>
    <row r="26" spans="1:6" ht="21.95" customHeight="1" x14ac:dyDescent="0.2">
      <c r="A26" s="8" t="s">
        <v>443</v>
      </c>
      <c r="B26" s="7">
        <v>932.83</v>
      </c>
      <c r="C26" s="7"/>
      <c r="D26" s="1">
        <f t="shared" si="0"/>
        <v>-26487.169999999987</v>
      </c>
      <c r="E26" s="7" t="s">
        <v>356</v>
      </c>
      <c r="F26" s="7"/>
    </row>
    <row r="27" spans="1:6" ht="21.95" customHeight="1" x14ac:dyDescent="0.2">
      <c r="A27" s="8" t="s">
        <v>444</v>
      </c>
      <c r="B27" s="7"/>
      <c r="C27" s="7">
        <v>50</v>
      </c>
      <c r="D27" s="1">
        <f t="shared" si="0"/>
        <v>-26537.169999999987</v>
      </c>
      <c r="E27" s="7" t="s">
        <v>245</v>
      </c>
      <c r="F27" s="7"/>
    </row>
    <row r="28" spans="1:6" ht="21.95" customHeight="1" x14ac:dyDescent="0.2">
      <c r="A28" s="8" t="s">
        <v>436</v>
      </c>
      <c r="B28" s="7">
        <v>18.350000000000001</v>
      </c>
      <c r="C28" s="7"/>
      <c r="D28" s="1">
        <f t="shared" si="0"/>
        <v>-26518.819999999989</v>
      </c>
      <c r="E28" s="7" t="s">
        <v>17</v>
      </c>
      <c r="F28" s="7"/>
    </row>
    <row r="29" spans="1:6" ht="21.95" customHeight="1" x14ac:dyDescent="0.2">
      <c r="A29" s="8" t="s">
        <v>436</v>
      </c>
      <c r="B29" s="7"/>
      <c r="C29" s="7">
        <v>1258.33</v>
      </c>
      <c r="D29" s="1">
        <f t="shared" si="0"/>
        <v>-27777.149999999987</v>
      </c>
      <c r="E29" s="7" t="s">
        <v>440</v>
      </c>
      <c r="F29" s="7"/>
    </row>
    <row r="30" spans="1:6" ht="21.95" customHeight="1" x14ac:dyDescent="0.2">
      <c r="A30" s="4">
        <v>2.25</v>
      </c>
      <c r="B30" s="7">
        <v>10.65</v>
      </c>
      <c r="C30" s="7"/>
      <c r="D30" s="1">
        <f t="shared" si="0"/>
        <v>-27766.499999999985</v>
      </c>
      <c r="E30" s="7" t="s">
        <v>27</v>
      </c>
      <c r="F30" s="7"/>
    </row>
    <row r="31" spans="1:6" ht="21.95" customHeight="1" x14ac:dyDescent="0.2">
      <c r="A31" s="4">
        <v>2.25</v>
      </c>
      <c r="B31" s="7">
        <v>137.83000000000001</v>
      </c>
      <c r="C31" s="7"/>
      <c r="D31" s="1">
        <f t="shared" si="0"/>
        <v>-27628.669999999984</v>
      </c>
      <c r="E31" s="7" t="s">
        <v>29</v>
      </c>
      <c r="F31" s="7"/>
    </row>
    <row r="32" spans="1:6" ht="21.95" customHeight="1" x14ac:dyDescent="0.2">
      <c r="A32" s="4">
        <v>2.2799999999999998</v>
      </c>
      <c r="B32" s="7">
        <v>1168.2</v>
      </c>
      <c r="C32" s="7"/>
      <c r="D32" s="1">
        <f t="shared" si="0"/>
        <v>-26460.469999999983</v>
      </c>
      <c r="E32" s="7" t="s">
        <v>30</v>
      </c>
      <c r="F32" s="7"/>
    </row>
    <row r="33" spans="1:6" ht="21.95" customHeight="1" x14ac:dyDescent="0.2">
      <c r="A33" s="4">
        <v>2.2799999999999998</v>
      </c>
      <c r="B33" s="7">
        <v>456.26</v>
      </c>
      <c r="C33" s="7"/>
      <c r="D33" s="1">
        <f t="shared" si="0"/>
        <v>-26004.209999999985</v>
      </c>
      <c r="E33" s="7" t="s">
        <v>294</v>
      </c>
      <c r="F33" s="7"/>
    </row>
    <row r="34" spans="1:6" ht="21.95" customHeight="1" x14ac:dyDescent="0.2">
      <c r="A34" s="4">
        <v>2.2799999999999998</v>
      </c>
      <c r="B34" s="7"/>
      <c r="C34" s="7">
        <v>1849.98</v>
      </c>
      <c r="D34" s="1">
        <f t="shared" si="0"/>
        <v>-27854.189999999984</v>
      </c>
      <c r="E34" s="7" t="s">
        <v>465</v>
      </c>
      <c r="F3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view="pageBreakPreview" zoomScaleNormal="100" zoomScaleSheetLayoutView="100" workbookViewId="0">
      <selection activeCell="F15" sqref="F1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1.26</v>
      </c>
      <c r="B3" s="5"/>
      <c r="C3" s="5"/>
      <c r="D3" s="1">
        <v>2325.1900000000101</v>
      </c>
      <c r="E3" s="7"/>
      <c r="F3" s="6"/>
    </row>
    <row r="4" spans="1:6" ht="21.95" customHeight="1" x14ac:dyDescent="0.2">
      <c r="A4" s="4">
        <v>1.29</v>
      </c>
      <c r="B4" s="5">
        <v>19103.21</v>
      </c>
      <c r="C4" s="5"/>
      <c r="D4" s="1">
        <f t="shared" ref="D4:D34" si="0">D3-C4+B4</f>
        <v>21428.400000000009</v>
      </c>
      <c r="E4" s="7" t="s">
        <v>490</v>
      </c>
      <c r="F4" s="6"/>
    </row>
    <row r="5" spans="1:6" ht="21.95" customHeight="1" x14ac:dyDescent="0.2">
      <c r="A5" s="4">
        <v>1.29</v>
      </c>
      <c r="B5" s="5">
        <v>4730.82</v>
      </c>
      <c r="C5" s="5"/>
      <c r="D5" s="1">
        <f t="shared" si="0"/>
        <v>26159.220000000008</v>
      </c>
      <c r="E5" s="7" t="s">
        <v>491</v>
      </c>
      <c r="F5" s="6"/>
    </row>
    <row r="6" spans="1:6" ht="21.95" customHeight="1" x14ac:dyDescent="0.2">
      <c r="A6" s="4">
        <v>1.29</v>
      </c>
      <c r="B6" s="5"/>
      <c r="C6" s="5">
        <v>16300</v>
      </c>
      <c r="D6" s="1">
        <f t="shared" si="0"/>
        <v>9859.2200000000084</v>
      </c>
      <c r="E6" s="7" t="s">
        <v>492</v>
      </c>
      <c r="F6" s="6"/>
    </row>
    <row r="7" spans="1:6" ht="21.95" customHeight="1" x14ac:dyDescent="0.2">
      <c r="A7" s="4">
        <v>1.29</v>
      </c>
      <c r="B7" s="5">
        <v>0.68</v>
      </c>
      <c r="C7" s="5"/>
      <c r="D7" s="1">
        <f t="shared" si="0"/>
        <v>9859.9000000000087</v>
      </c>
      <c r="E7" s="7" t="s">
        <v>493</v>
      </c>
      <c r="F7" s="6"/>
    </row>
    <row r="8" spans="1:6" ht="21.95" customHeight="1" x14ac:dyDescent="0.2">
      <c r="A8" s="4">
        <v>1.29</v>
      </c>
      <c r="B8" s="5"/>
      <c r="C8" s="5">
        <v>8</v>
      </c>
      <c r="D8" s="1">
        <f t="shared" si="0"/>
        <v>9851.9000000000087</v>
      </c>
      <c r="E8" s="7" t="s">
        <v>494</v>
      </c>
      <c r="F8" s="6"/>
    </row>
    <row r="9" spans="1:6" ht="21.95" customHeight="1" x14ac:dyDescent="0.2">
      <c r="A9" s="8" t="s">
        <v>480</v>
      </c>
      <c r="B9" s="5"/>
      <c r="C9" s="5">
        <v>500</v>
      </c>
      <c r="D9" s="1">
        <f t="shared" si="0"/>
        <v>9351.9000000000087</v>
      </c>
      <c r="E9" s="7" t="s">
        <v>486</v>
      </c>
      <c r="F9" s="6"/>
    </row>
    <row r="10" spans="1:6" ht="21.95" customHeight="1" x14ac:dyDescent="0.2">
      <c r="A10" s="8" t="s">
        <v>480</v>
      </c>
      <c r="B10" s="4">
        <v>7650</v>
      </c>
      <c r="C10" s="4"/>
      <c r="D10" s="1">
        <f t="shared" si="0"/>
        <v>17001.900000000009</v>
      </c>
      <c r="E10" s="7" t="s">
        <v>487</v>
      </c>
      <c r="F10" s="6"/>
    </row>
    <row r="11" spans="1:6" ht="21.95" customHeight="1" x14ac:dyDescent="0.2">
      <c r="A11" s="8" t="s">
        <v>480</v>
      </c>
      <c r="B11" s="4"/>
      <c r="C11" s="4">
        <v>9000</v>
      </c>
      <c r="D11" s="1">
        <f t="shared" si="0"/>
        <v>8001.9000000000087</v>
      </c>
      <c r="E11" s="7" t="s">
        <v>495</v>
      </c>
      <c r="F11" s="6"/>
    </row>
    <row r="12" spans="1:6" ht="21.95" customHeight="1" x14ac:dyDescent="0.2">
      <c r="A12" s="8" t="s">
        <v>480</v>
      </c>
      <c r="B12" s="5"/>
      <c r="C12" s="5">
        <v>200</v>
      </c>
      <c r="D12" s="1">
        <f t="shared" si="0"/>
        <v>7801.9000000000087</v>
      </c>
      <c r="E12" s="7" t="s">
        <v>482</v>
      </c>
      <c r="F12" s="6"/>
    </row>
    <row r="13" spans="1:6" ht="21.95" customHeight="1" x14ac:dyDescent="0.2">
      <c r="A13" s="8" t="s">
        <v>480</v>
      </c>
      <c r="B13" s="5"/>
      <c r="C13" s="5">
        <v>15</v>
      </c>
      <c r="D13" s="1">
        <f t="shared" si="0"/>
        <v>7786.9000000000087</v>
      </c>
      <c r="E13" s="7" t="s">
        <v>489</v>
      </c>
      <c r="F13" s="6"/>
    </row>
    <row r="14" spans="1:6" ht="21.95" customHeight="1" x14ac:dyDescent="0.2">
      <c r="A14" s="8" t="s">
        <v>480</v>
      </c>
      <c r="B14" s="5"/>
      <c r="C14" s="5">
        <v>50</v>
      </c>
      <c r="D14" s="1">
        <f t="shared" si="0"/>
        <v>7736.9000000000087</v>
      </c>
      <c r="E14" s="7" t="s">
        <v>457</v>
      </c>
      <c r="F14" s="6"/>
    </row>
    <row r="15" spans="1:6" ht="21.95" customHeight="1" x14ac:dyDescent="0.2">
      <c r="A15" s="8" t="s">
        <v>480</v>
      </c>
      <c r="B15" s="5"/>
      <c r="C15" s="5">
        <v>2600</v>
      </c>
      <c r="D15" s="1">
        <f t="shared" si="0"/>
        <v>5136.9000000000087</v>
      </c>
      <c r="E15" s="7" t="s">
        <v>456</v>
      </c>
      <c r="F15" s="6"/>
    </row>
    <row r="16" spans="1:6" ht="21.95" customHeight="1" x14ac:dyDescent="0.2">
      <c r="A16" s="8" t="s">
        <v>480</v>
      </c>
      <c r="B16" s="7"/>
      <c r="C16" s="7">
        <v>1000</v>
      </c>
      <c r="D16" s="1">
        <f t="shared" si="0"/>
        <v>4136.9000000000087</v>
      </c>
      <c r="E16" s="7" t="s">
        <v>446</v>
      </c>
      <c r="F16" s="7"/>
    </row>
    <row r="17" spans="1:6" ht="21.95" customHeight="1" x14ac:dyDescent="0.2">
      <c r="A17" s="8" t="s">
        <v>480</v>
      </c>
      <c r="B17" s="7">
        <v>687.5</v>
      </c>
      <c r="C17" s="7"/>
      <c r="D17" s="1">
        <f t="shared" si="0"/>
        <v>4824.4000000000087</v>
      </c>
      <c r="E17" s="7" t="s">
        <v>447</v>
      </c>
      <c r="F17" s="7"/>
    </row>
    <row r="18" spans="1:6" ht="21.95" customHeight="1" x14ac:dyDescent="0.2">
      <c r="A18" s="8" t="s">
        <v>480</v>
      </c>
      <c r="B18" s="7"/>
      <c r="C18" s="7">
        <v>14000</v>
      </c>
      <c r="D18" s="1">
        <f t="shared" si="0"/>
        <v>-9175.5999999999913</v>
      </c>
      <c r="E18" s="7" t="s">
        <v>448</v>
      </c>
      <c r="F18" s="7"/>
    </row>
    <row r="19" spans="1:6" ht="21.95" customHeight="1" x14ac:dyDescent="0.2">
      <c r="A19" s="8" t="s">
        <v>480</v>
      </c>
      <c r="B19" s="7"/>
      <c r="C19" s="7">
        <v>15000</v>
      </c>
      <c r="D19" s="1">
        <f t="shared" si="0"/>
        <v>-24175.599999999991</v>
      </c>
      <c r="E19" s="7" t="s">
        <v>433</v>
      </c>
      <c r="F19" s="7"/>
    </row>
    <row r="20" spans="1:6" ht="21.95" customHeight="1" x14ac:dyDescent="0.2">
      <c r="A20" s="8" t="s">
        <v>466</v>
      </c>
      <c r="B20" s="10"/>
      <c r="C20" s="5">
        <v>50</v>
      </c>
      <c r="D20" s="1">
        <f t="shared" si="0"/>
        <v>-24225.599999999991</v>
      </c>
      <c r="E20" s="7" t="s">
        <v>475</v>
      </c>
      <c r="F20" s="10"/>
    </row>
    <row r="21" spans="1:6" ht="21.95" customHeight="1" x14ac:dyDescent="0.2">
      <c r="A21" s="8" t="s">
        <v>463</v>
      </c>
      <c r="B21" s="7">
        <v>372</v>
      </c>
      <c r="C21" s="7"/>
      <c r="D21" s="1">
        <f t="shared" si="0"/>
        <v>-23853.599999999991</v>
      </c>
      <c r="E21" s="7" t="s">
        <v>335</v>
      </c>
      <c r="F21" s="7"/>
    </row>
    <row r="22" spans="1:6" ht="21.95" customHeight="1" x14ac:dyDescent="0.2">
      <c r="A22" s="8" t="s">
        <v>445</v>
      </c>
      <c r="B22" s="7"/>
      <c r="C22" s="7">
        <v>200</v>
      </c>
      <c r="D22" s="1">
        <f t="shared" si="0"/>
        <v>-24053.599999999991</v>
      </c>
      <c r="E22" s="7" t="s">
        <v>311</v>
      </c>
      <c r="F22" s="7"/>
    </row>
    <row r="23" spans="1:6" ht="21.95" customHeight="1" x14ac:dyDescent="0.2">
      <c r="A23" s="8" t="s">
        <v>438</v>
      </c>
      <c r="B23" s="7">
        <v>1260.24</v>
      </c>
      <c r="C23" s="7"/>
      <c r="D23" s="1">
        <f t="shared" si="0"/>
        <v>-22793.35999999999</v>
      </c>
      <c r="E23" s="7" t="s">
        <v>374</v>
      </c>
      <c r="F23" s="7"/>
    </row>
    <row r="24" spans="1:6" ht="21.95" customHeight="1" x14ac:dyDescent="0.2">
      <c r="A24" s="8" t="s">
        <v>496</v>
      </c>
      <c r="B24" s="7"/>
      <c r="C24" s="7">
        <v>1258.33</v>
      </c>
      <c r="D24" s="1">
        <f t="shared" si="0"/>
        <v>-24051.689999999988</v>
      </c>
      <c r="E24" s="7" t="s">
        <v>440</v>
      </c>
      <c r="F24" s="7"/>
    </row>
    <row r="25" spans="1:6" ht="21.95" customHeight="1" x14ac:dyDescent="0.2">
      <c r="A25" s="8" t="s">
        <v>458</v>
      </c>
      <c r="B25" s="7">
        <v>85.96</v>
      </c>
      <c r="C25" s="7"/>
      <c r="D25" s="1">
        <f t="shared" si="0"/>
        <v>-23965.729999999989</v>
      </c>
      <c r="E25" s="7" t="s">
        <v>17</v>
      </c>
      <c r="F25" s="7"/>
    </row>
    <row r="26" spans="1:6" ht="21.95" customHeight="1" x14ac:dyDescent="0.2">
      <c r="A26" s="8" t="s">
        <v>497</v>
      </c>
      <c r="B26" s="7"/>
      <c r="C26" s="7">
        <v>439.77</v>
      </c>
      <c r="D26" s="1">
        <f t="shared" si="0"/>
        <v>-24405.499999999989</v>
      </c>
      <c r="E26" s="7" t="s">
        <v>453</v>
      </c>
      <c r="F26" s="7"/>
    </row>
    <row r="27" spans="1:6" ht="21.95" customHeight="1" x14ac:dyDescent="0.2">
      <c r="A27" s="8" t="s">
        <v>443</v>
      </c>
      <c r="B27" s="7">
        <v>932.83</v>
      </c>
      <c r="C27" s="7"/>
      <c r="D27" s="1">
        <f t="shared" si="0"/>
        <v>-23472.669999999987</v>
      </c>
      <c r="E27" s="7" t="s">
        <v>356</v>
      </c>
      <c r="F27" s="7"/>
    </row>
    <row r="28" spans="1:6" ht="21.95" customHeight="1" x14ac:dyDescent="0.2">
      <c r="A28" s="8" t="s">
        <v>444</v>
      </c>
      <c r="B28" s="7"/>
      <c r="C28" s="7">
        <v>50</v>
      </c>
      <c r="D28" s="1">
        <f t="shared" si="0"/>
        <v>-23522.669999999987</v>
      </c>
      <c r="E28" s="7" t="s">
        <v>245</v>
      </c>
      <c r="F28" s="7"/>
    </row>
    <row r="29" spans="1:6" ht="21.95" customHeight="1" x14ac:dyDescent="0.2">
      <c r="A29" s="8" t="s">
        <v>436</v>
      </c>
      <c r="B29" s="7">
        <v>18.350000000000001</v>
      </c>
      <c r="C29" s="7"/>
      <c r="D29" s="1">
        <f t="shared" si="0"/>
        <v>-23504.319999999989</v>
      </c>
      <c r="E29" s="7" t="s">
        <v>17</v>
      </c>
      <c r="F29" s="7"/>
    </row>
    <row r="30" spans="1:6" ht="21.95" customHeight="1" x14ac:dyDescent="0.2">
      <c r="A30" s="4">
        <v>2.25</v>
      </c>
      <c r="B30" s="7">
        <v>10.65</v>
      </c>
      <c r="C30" s="7"/>
      <c r="D30" s="1">
        <f t="shared" si="0"/>
        <v>-23493.669999999987</v>
      </c>
      <c r="E30" s="7" t="s">
        <v>27</v>
      </c>
      <c r="F30" s="7"/>
    </row>
    <row r="31" spans="1:6" ht="21.95" customHeight="1" x14ac:dyDescent="0.2">
      <c r="A31" s="4">
        <v>2.25</v>
      </c>
      <c r="B31" s="7">
        <v>137.83000000000001</v>
      </c>
      <c r="C31" s="7"/>
      <c r="D31" s="1">
        <f t="shared" si="0"/>
        <v>-23355.839999999986</v>
      </c>
      <c r="E31" s="7" t="s">
        <v>29</v>
      </c>
      <c r="F31" s="7"/>
    </row>
    <row r="32" spans="1:6" ht="21.95" customHeight="1" x14ac:dyDescent="0.2">
      <c r="A32" s="4">
        <v>2.2799999999999998</v>
      </c>
      <c r="B32" s="7">
        <v>1168.2</v>
      </c>
      <c r="C32" s="7"/>
      <c r="D32" s="1">
        <f t="shared" si="0"/>
        <v>-22187.639999999985</v>
      </c>
      <c r="E32" s="7" t="s">
        <v>30</v>
      </c>
      <c r="F32" s="7"/>
    </row>
    <row r="33" spans="1:6" ht="21.95" customHeight="1" x14ac:dyDescent="0.2">
      <c r="A33" s="4">
        <v>2.2799999999999998</v>
      </c>
      <c r="B33" s="7">
        <v>456.26</v>
      </c>
      <c r="C33" s="7"/>
      <c r="D33" s="1">
        <f t="shared" si="0"/>
        <v>-21731.379999999986</v>
      </c>
      <c r="E33" s="7" t="s">
        <v>294</v>
      </c>
      <c r="F33" s="7"/>
    </row>
    <row r="34" spans="1:6" ht="21.95" customHeight="1" x14ac:dyDescent="0.2">
      <c r="A34" s="4">
        <v>2.2799999999999998</v>
      </c>
      <c r="B34" s="7"/>
      <c r="C34" s="7">
        <v>1849.98</v>
      </c>
      <c r="D34" s="1">
        <f t="shared" si="0"/>
        <v>-23581.359999999986</v>
      </c>
      <c r="E34" s="7" t="s">
        <v>465</v>
      </c>
      <c r="F3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BreakPreview" zoomScaleNormal="100" zoomScaleSheetLayoutView="100" workbookViewId="0">
      <selection activeCell="B7" sqref="B7:C1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1.25</v>
      </c>
      <c r="B3" s="5"/>
      <c r="C3" s="5"/>
      <c r="D3" s="1">
        <v>2325.1900000000101</v>
      </c>
      <c r="E3" s="7"/>
      <c r="F3" s="6"/>
    </row>
    <row r="4" spans="1:6" ht="21.95" customHeight="1" x14ac:dyDescent="0.2">
      <c r="A4" s="4">
        <v>1.29</v>
      </c>
      <c r="B4" s="5"/>
      <c r="C4" s="5">
        <v>22</v>
      </c>
      <c r="D4" s="1">
        <f t="shared" ref="D4:D29" si="0">D3-C4+B4</f>
        <v>2303.1900000000101</v>
      </c>
      <c r="E4" s="7" t="s">
        <v>498</v>
      </c>
      <c r="F4" s="6"/>
    </row>
    <row r="5" spans="1:6" ht="21.95" customHeight="1" x14ac:dyDescent="0.2">
      <c r="A5" s="4">
        <v>1.29</v>
      </c>
      <c r="B5" s="5"/>
      <c r="C5" s="5">
        <v>5</v>
      </c>
      <c r="D5" s="1">
        <f t="shared" si="0"/>
        <v>2298.1900000000101</v>
      </c>
      <c r="E5" s="7" t="s">
        <v>216</v>
      </c>
      <c r="F5" s="6"/>
    </row>
    <row r="6" spans="1:6" ht="21.95" customHeight="1" x14ac:dyDescent="0.2">
      <c r="A6" s="4">
        <v>1.29</v>
      </c>
      <c r="B6" s="5"/>
      <c r="C6" s="5">
        <v>50</v>
      </c>
      <c r="D6" s="1">
        <f t="shared" si="0"/>
        <v>2248.1900000000101</v>
      </c>
      <c r="E6" s="7" t="s">
        <v>457</v>
      </c>
      <c r="F6" s="6"/>
    </row>
    <row r="7" spans="1:6" ht="21.95" customHeight="1" x14ac:dyDescent="0.2">
      <c r="A7" s="4">
        <v>1.29</v>
      </c>
      <c r="B7" s="5"/>
      <c r="C7" s="5">
        <v>2600</v>
      </c>
      <c r="D7" s="1">
        <f t="shared" si="0"/>
        <v>-351.80999999998994</v>
      </c>
      <c r="E7" s="7" t="s">
        <v>456</v>
      </c>
      <c r="F7" s="6"/>
    </row>
    <row r="8" spans="1:6" ht="21.95" customHeight="1" x14ac:dyDescent="0.2">
      <c r="A8" s="4">
        <v>1.29</v>
      </c>
      <c r="B8" s="7"/>
      <c r="C8" s="7">
        <v>1000</v>
      </c>
      <c r="D8" s="1">
        <f t="shared" si="0"/>
        <v>-1351.8099999999899</v>
      </c>
      <c r="E8" s="7" t="s">
        <v>446</v>
      </c>
      <c r="F8" s="7"/>
    </row>
    <row r="9" spans="1:6" ht="21.95" customHeight="1" x14ac:dyDescent="0.2">
      <c r="A9" s="4">
        <v>1.29</v>
      </c>
      <c r="B9" s="7">
        <v>687.5</v>
      </c>
      <c r="C9" s="7"/>
      <c r="D9" s="1">
        <f t="shared" si="0"/>
        <v>-664.30999999998994</v>
      </c>
      <c r="E9" s="7" t="s">
        <v>447</v>
      </c>
      <c r="F9" s="7"/>
    </row>
    <row r="10" spans="1:6" ht="21.95" customHeight="1" x14ac:dyDescent="0.2">
      <c r="A10" s="4">
        <v>1.29</v>
      </c>
      <c r="B10" s="7"/>
      <c r="C10" s="7">
        <v>14000</v>
      </c>
      <c r="D10" s="1">
        <f t="shared" si="0"/>
        <v>-14664.30999999999</v>
      </c>
      <c r="E10" s="7" t="s">
        <v>448</v>
      </c>
      <c r="F10" s="7"/>
    </row>
    <row r="11" spans="1:6" ht="21.95" customHeight="1" x14ac:dyDescent="0.2">
      <c r="A11" s="4">
        <v>1.29</v>
      </c>
      <c r="B11" s="4">
        <v>7650</v>
      </c>
      <c r="C11" s="4"/>
      <c r="D11" s="1">
        <f t="shared" si="0"/>
        <v>-7014.3099999999904</v>
      </c>
      <c r="E11" s="7" t="s">
        <v>487</v>
      </c>
      <c r="F11" s="7"/>
    </row>
    <row r="12" spans="1:6" ht="21.95" customHeight="1" x14ac:dyDescent="0.2">
      <c r="A12" s="4">
        <v>1.29</v>
      </c>
      <c r="B12" s="4"/>
      <c r="C12" s="4">
        <v>9000</v>
      </c>
      <c r="D12" s="1">
        <f t="shared" si="0"/>
        <v>-16014.30999999999</v>
      </c>
      <c r="E12" s="7" t="s">
        <v>495</v>
      </c>
      <c r="F12" s="7"/>
    </row>
    <row r="13" spans="1:6" ht="21.95" customHeight="1" x14ac:dyDescent="0.2">
      <c r="A13" s="4">
        <v>1.29</v>
      </c>
      <c r="B13" s="7"/>
      <c r="C13" s="7">
        <v>15000</v>
      </c>
      <c r="D13" s="1">
        <f t="shared" si="0"/>
        <v>-31014.30999999999</v>
      </c>
      <c r="E13" s="7" t="s">
        <v>433</v>
      </c>
      <c r="F13" s="7"/>
    </row>
    <row r="14" spans="1:6" ht="21.95" customHeight="1" x14ac:dyDescent="0.2">
      <c r="A14" s="8" t="s">
        <v>480</v>
      </c>
      <c r="B14" s="10"/>
      <c r="C14" s="5">
        <v>200</v>
      </c>
      <c r="D14" s="1">
        <f t="shared" si="0"/>
        <v>-31214.30999999999</v>
      </c>
      <c r="E14" s="7" t="s">
        <v>482</v>
      </c>
      <c r="F14" s="10"/>
    </row>
    <row r="15" spans="1:6" ht="21.95" customHeight="1" x14ac:dyDescent="0.2">
      <c r="A15" s="8" t="s">
        <v>466</v>
      </c>
      <c r="B15" s="10"/>
      <c r="C15" s="5">
        <v>50</v>
      </c>
      <c r="D15" s="1">
        <f t="shared" si="0"/>
        <v>-31264.30999999999</v>
      </c>
      <c r="E15" s="7" t="s">
        <v>475</v>
      </c>
      <c r="F15" s="10"/>
    </row>
    <row r="16" spans="1:6" ht="21.95" customHeight="1" x14ac:dyDescent="0.2">
      <c r="A16" s="8" t="s">
        <v>463</v>
      </c>
      <c r="B16" s="7">
        <v>372</v>
      </c>
      <c r="C16" s="7"/>
      <c r="D16" s="1">
        <f t="shared" si="0"/>
        <v>-30892.30999999999</v>
      </c>
      <c r="E16" s="7" t="s">
        <v>335</v>
      </c>
      <c r="F16" s="7"/>
    </row>
    <row r="17" spans="1:6" ht="21.95" customHeight="1" x14ac:dyDescent="0.2">
      <c r="A17" s="8" t="s">
        <v>445</v>
      </c>
      <c r="B17" s="7"/>
      <c r="C17" s="7">
        <v>200</v>
      </c>
      <c r="D17" s="1">
        <f t="shared" si="0"/>
        <v>-31092.30999999999</v>
      </c>
      <c r="E17" s="7" t="s">
        <v>311</v>
      </c>
      <c r="F17" s="7"/>
    </row>
    <row r="18" spans="1:6" ht="21.95" customHeight="1" x14ac:dyDescent="0.2">
      <c r="A18" s="8" t="s">
        <v>438</v>
      </c>
      <c r="B18" s="7">
        <v>1260.24</v>
      </c>
      <c r="C18" s="7"/>
      <c r="D18" s="1">
        <f t="shared" si="0"/>
        <v>-29832.069999999989</v>
      </c>
      <c r="E18" s="7" t="s">
        <v>374</v>
      </c>
      <c r="F18" s="7"/>
    </row>
    <row r="19" spans="1:6" ht="21.95" customHeight="1" x14ac:dyDescent="0.2">
      <c r="A19" s="8" t="s">
        <v>496</v>
      </c>
      <c r="B19" s="7"/>
      <c r="C19" s="7">
        <v>1258.33</v>
      </c>
      <c r="D19" s="1">
        <f t="shared" si="0"/>
        <v>-31090.399999999987</v>
      </c>
      <c r="E19" s="7" t="s">
        <v>440</v>
      </c>
      <c r="F19" s="7"/>
    </row>
    <row r="20" spans="1:6" ht="21.95" customHeight="1" x14ac:dyDescent="0.2">
      <c r="A20" s="8" t="s">
        <v>458</v>
      </c>
      <c r="B20" s="7">
        <v>85.96</v>
      </c>
      <c r="C20" s="7"/>
      <c r="D20" s="1">
        <f t="shared" si="0"/>
        <v>-31004.439999999988</v>
      </c>
      <c r="E20" s="7" t="s">
        <v>17</v>
      </c>
      <c r="F20" s="7"/>
    </row>
    <row r="21" spans="1:6" ht="21.95" customHeight="1" x14ac:dyDescent="0.2">
      <c r="A21" s="8" t="s">
        <v>497</v>
      </c>
      <c r="B21" s="7"/>
      <c r="C21" s="7">
        <v>439.77</v>
      </c>
      <c r="D21" s="1">
        <f t="shared" si="0"/>
        <v>-31444.209999999988</v>
      </c>
      <c r="E21" s="7" t="s">
        <v>453</v>
      </c>
      <c r="F21" s="7"/>
    </row>
    <row r="22" spans="1:6" ht="21.95" customHeight="1" x14ac:dyDescent="0.2">
      <c r="A22" s="8" t="s">
        <v>443</v>
      </c>
      <c r="B22" s="7">
        <v>932.83</v>
      </c>
      <c r="C22" s="7"/>
      <c r="D22" s="1">
        <f t="shared" si="0"/>
        <v>-30511.379999999986</v>
      </c>
      <c r="E22" s="7" t="s">
        <v>356</v>
      </c>
      <c r="F22" s="7"/>
    </row>
    <row r="23" spans="1:6" ht="21.95" customHeight="1" x14ac:dyDescent="0.2">
      <c r="A23" s="8" t="s">
        <v>444</v>
      </c>
      <c r="B23" s="7"/>
      <c r="C23" s="7">
        <v>50</v>
      </c>
      <c r="D23" s="1">
        <f t="shared" si="0"/>
        <v>-30561.379999999986</v>
      </c>
      <c r="E23" s="7" t="s">
        <v>245</v>
      </c>
      <c r="F23" s="7"/>
    </row>
    <row r="24" spans="1:6" ht="21.95" customHeight="1" x14ac:dyDescent="0.2">
      <c r="A24" s="8" t="s">
        <v>436</v>
      </c>
      <c r="B24" s="7">
        <v>18.350000000000001</v>
      </c>
      <c r="C24" s="7"/>
      <c r="D24" s="1">
        <f t="shared" si="0"/>
        <v>-30543.029999999988</v>
      </c>
      <c r="E24" s="7" t="s">
        <v>17</v>
      </c>
      <c r="F24" s="7"/>
    </row>
    <row r="25" spans="1:6" ht="21.95" customHeight="1" x14ac:dyDescent="0.2">
      <c r="A25" s="4">
        <v>2.25</v>
      </c>
      <c r="B25" s="7">
        <v>10.65</v>
      </c>
      <c r="C25" s="7"/>
      <c r="D25" s="1">
        <f t="shared" si="0"/>
        <v>-30532.379999999986</v>
      </c>
      <c r="E25" s="7" t="s">
        <v>27</v>
      </c>
      <c r="F25" s="7"/>
    </row>
    <row r="26" spans="1:6" ht="21.95" customHeight="1" x14ac:dyDescent="0.2">
      <c r="A26" s="4">
        <v>2.25</v>
      </c>
      <c r="B26" s="7">
        <v>137.83000000000001</v>
      </c>
      <c r="C26" s="7"/>
      <c r="D26" s="1">
        <f t="shared" si="0"/>
        <v>-30394.549999999985</v>
      </c>
      <c r="E26" s="7" t="s">
        <v>29</v>
      </c>
      <c r="F26" s="7"/>
    </row>
    <row r="27" spans="1:6" ht="21.95" customHeight="1" x14ac:dyDescent="0.2">
      <c r="A27" s="4">
        <v>2.2799999999999998</v>
      </c>
      <c r="B27" s="7">
        <v>1168.2</v>
      </c>
      <c r="C27" s="7"/>
      <c r="D27" s="1">
        <f t="shared" si="0"/>
        <v>-29226.349999999984</v>
      </c>
      <c r="E27" s="7" t="s">
        <v>30</v>
      </c>
      <c r="F27" s="7"/>
    </row>
    <row r="28" spans="1:6" ht="21.95" customHeight="1" x14ac:dyDescent="0.2">
      <c r="A28" s="4">
        <v>2.2799999999999998</v>
      </c>
      <c r="B28" s="7">
        <v>456.26</v>
      </c>
      <c r="C28" s="7"/>
      <c r="D28" s="1">
        <f t="shared" si="0"/>
        <v>-28770.089999999986</v>
      </c>
      <c r="E28" s="7" t="s">
        <v>294</v>
      </c>
      <c r="F28" s="7"/>
    </row>
    <row r="29" spans="1:6" ht="21.95" customHeight="1" x14ac:dyDescent="0.2">
      <c r="A29" s="4">
        <v>2.2799999999999998</v>
      </c>
      <c r="B29" s="7"/>
      <c r="C29" s="7">
        <v>1849.98</v>
      </c>
      <c r="D29" s="1">
        <f t="shared" si="0"/>
        <v>-30620.069999999985</v>
      </c>
      <c r="E29" s="7" t="s">
        <v>465</v>
      </c>
      <c r="F2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view="pageBreakPreview" topLeftCell="A4" zoomScaleNormal="100" zoomScaleSheetLayoutView="100" workbookViewId="0">
      <selection activeCell="F12" sqref="F12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1.24</v>
      </c>
      <c r="B3" s="5"/>
      <c r="C3" s="5"/>
      <c r="D3" s="1">
        <v>3047.00000000001</v>
      </c>
      <c r="E3" s="7"/>
      <c r="F3" s="6"/>
    </row>
    <row r="4" spans="1:6" ht="21.95" customHeight="1" x14ac:dyDescent="0.2">
      <c r="A4" s="4">
        <v>1.25</v>
      </c>
      <c r="B4" s="7">
        <v>18500</v>
      </c>
      <c r="C4" s="7"/>
      <c r="D4" s="1">
        <f t="shared" ref="D4:D34" si="0">D3-C4+B4</f>
        <v>21547.000000000011</v>
      </c>
      <c r="E4" s="7" t="s">
        <v>427</v>
      </c>
      <c r="F4" s="6"/>
    </row>
    <row r="5" spans="1:6" ht="21.95" customHeight="1" x14ac:dyDescent="0.2">
      <c r="A5" s="4">
        <v>1.25</v>
      </c>
      <c r="B5" s="7">
        <v>137.83000000000001</v>
      </c>
      <c r="C5" s="7"/>
      <c r="D5" s="1">
        <f t="shared" si="0"/>
        <v>21684.830000000013</v>
      </c>
      <c r="E5" s="7" t="s">
        <v>29</v>
      </c>
      <c r="F5" s="6"/>
    </row>
    <row r="6" spans="1:6" ht="21.95" customHeight="1" x14ac:dyDescent="0.2">
      <c r="A6" s="4">
        <v>1.25</v>
      </c>
      <c r="B6" s="7">
        <v>24.21</v>
      </c>
      <c r="C6" s="7"/>
      <c r="D6" s="1">
        <f t="shared" si="0"/>
        <v>21709.040000000012</v>
      </c>
      <c r="E6" s="7" t="s">
        <v>358</v>
      </c>
      <c r="F6" s="6"/>
    </row>
    <row r="7" spans="1:6" ht="21.95" customHeight="1" x14ac:dyDescent="0.2">
      <c r="A7" s="4">
        <v>1.25</v>
      </c>
      <c r="B7" s="7"/>
      <c r="C7" s="7">
        <v>6.03</v>
      </c>
      <c r="D7" s="1">
        <f t="shared" si="0"/>
        <v>21703.010000000013</v>
      </c>
      <c r="E7" s="7" t="s">
        <v>216</v>
      </c>
      <c r="F7" s="6"/>
    </row>
    <row r="8" spans="1:6" ht="21.95" customHeight="1" x14ac:dyDescent="0.2">
      <c r="A8" s="4">
        <v>1.25</v>
      </c>
      <c r="B8" s="7"/>
      <c r="C8" s="7">
        <v>19377.82</v>
      </c>
      <c r="D8" s="1">
        <f t="shared" si="0"/>
        <v>2325.1900000000132</v>
      </c>
      <c r="E8" s="7" t="s">
        <v>428</v>
      </c>
      <c r="F8" s="6"/>
    </row>
    <row r="9" spans="1:6" ht="21.95" customHeight="1" x14ac:dyDescent="0.2">
      <c r="A9" s="4">
        <v>1.26</v>
      </c>
      <c r="B9" s="5"/>
      <c r="C9" s="5">
        <v>22</v>
      </c>
      <c r="D9" s="1">
        <f t="shared" si="0"/>
        <v>2303.1900000000132</v>
      </c>
      <c r="E9" s="7" t="s">
        <v>498</v>
      </c>
      <c r="F9" s="6"/>
    </row>
    <row r="10" spans="1:6" ht="21.95" customHeight="1" x14ac:dyDescent="0.2">
      <c r="A10" s="4">
        <v>1.26</v>
      </c>
      <c r="B10" s="5"/>
      <c r="C10" s="5">
        <v>5</v>
      </c>
      <c r="D10" s="1">
        <f t="shared" si="0"/>
        <v>2298.1900000000132</v>
      </c>
      <c r="E10" s="7" t="s">
        <v>216</v>
      </c>
      <c r="F10" s="6"/>
    </row>
    <row r="11" spans="1:6" ht="21.95" customHeight="1" x14ac:dyDescent="0.2">
      <c r="A11" s="4">
        <v>1.26</v>
      </c>
      <c r="B11" s="5"/>
      <c r="C11" s="5">
        <v>50</v>
      </c>
      <c r="D11" s="1">
        <f t="shared" si="0"/>
        <v>2248.1900000000132</v>
      </c>
      <c r="E11" s="7" t="s">
        <v>457</v>
      </c>
      <c r="F11" s="6"/>
    </row>
    <row r="12" spans="1:6" ht="21.95" customHeight="1" x14ac:dyDescent="0.2">
      <c r="A12" s="4">
        <v>1.26</v>
      </c>
      <c r="B12" s="5"/>
      <c r="C12" s="5">
        <v>2600</v>
      </c>
      <c r="D12" s="1">
        <f t="shared" si="0"/>
        <v>-351.80999999998676</v>
      </c>
      <c r="E12" s="7" t="s">
        <v>456</v>
      </c>
      <c r="F12" s="6"/>
    </row>
    <row r="13" spans="1:6" ht="21.95" customHeight="1" x14ac:dyDescent="0.2">
      <c r="A13" s="4">
        <v>1.26</v>
      </c>
      <c r="B13" s="7"/>
      <c r="C13" s="7">
        <v>1000</v>
      </c>
      <c r="D13" s="1">
        <f t="shared" si="0"/>
        <v>-1351.8099999999868</v>
      </c>
      <c r="E13" s="7" t="s">
        <v>446</v>
      </c>
      <c r="F13" s="7"/>
    </row>
    <row r="14" spans="1:6" ht="21.95" customHeight="1" x14ac:dyDescent="0.2">
      <c r="A14" s="4">
        <v>1.26</v>
      </c>
      <c r="B14" s="7">
        <v>687.5</v>
      </c>
      <c r="C14" s="7"/>
      <c r="D14" s="1">
        <f t="shared" si="0"/>
        <v>-664.30999999998676</v>
      </c>
      <c r="E14" s="7" t="s">
        <v>447</v>
      </c>
      <c r="F14" s="7"/>
    </row>
    <row r="15" spans="1:6" ht="21.95" customHeight="1" x14ac:dyDescent="0.2">
      <c r="A15" s="4">
        <v>1.26</v>
      </c>
      <c r="B15" s="7"/>
      <c r="C15" s="7">
        <v>14000</v>
      </c>
      <c r="D15" s="1">
        <f t="shared" si="0"/>
        <v>-14664.309999999987</v>
      </c>
      <c r="E15" s="7" t="s">
        <v>448</v>
      </c>
      <c r="F15" s="7"/>
    </row>
    <row r="16" spans="1:6" ht="21.95" customHeight="1" x14ac:dyDescent="0.2">
      <c r="A16" s="4">
        <v>1.26</v>
      </c>
      <c r="B16" s="4">
        <v>7650</v>
      </c>
      <c r="C16" s="4"/>
      <c r="D16" s="1">
        <f t="shared" si="0"/>
        <v>-7014.3099999999868</v>
      </c>
      <c r="E16" s="7" t="s">
        <v>487</v>
      </c>
      <c r="F16" s="7"/>
    </row>
    <row r="17" spans="1:6" ht="21.95" customHeight="1" x14ac:dyDescent="0.2">
      <c r="A17" s="4">
        <v>1.26</v>
      </c>
      <c r="B17" s="4"/>
      <c r="C17" s="4">
        <v>9000</v>
      </c>
      <c r="D17" s="1">
        <f t="shared" si="0"/>
        <v>-16014.309999999987</v>
      </c>
      <c r="E17" s="7" t="s">
        <v>495</v>
      </c>
      <c r="F17" s="7"/>
    </row>
    <row r="18" spans="1:6" ht="21.95" customHeight="1" x14ac:dyDescent="0.2">
      <c r="A18" s="4">
        <v>1.26</v>
      </c>
      <c r="B18" s="7"/>
      <c r="C18" s="7">
        <v>15000</v>
      </c>
      <c r="D18" s="1">
        <f t="shared" si="0"/>
        <v>-31014.309999999987</v>
      </c>
      <c r="E18" s="7" t="s">
        <v>433</v>
      </c>
      <c r="F18" s="7"/>
    </row>
    <row r="19" spans="1:6" ht="21.95" customHeight="1" x14ac:dyDescent="0.2">
      <c r="A19" s="8" t="s">
        <v>480</v>
      </c>
      <c r="B19" s="10"/>
      <c r="C19" s="5">
        <v>200</v>
      </c>
      <c r="D19" s="1">
        <f t="shared" si="0"/>
        <v>-31214.309999999987</v>
      </c>
      <c r="E19" s="7" t="s">
        <v>482</v>
      </c>
      <c r="F19" s="10"/>
    </row>
    <row r="20" spans="1:6" ht="21.95" customHeight="1" x14ac:dyDescent="0.2">
      <c r="A20" s="8" t="s">
        <v>466</v>
      </c>
      <c r="B20" s="10"/>
      <c r="C20" s="5">
        <v>50</v>
      </c>
      <c r="D20" s="1">
        <f t="shared" si="0"/>
        <v>-31264.309999999987</v>
      </c>
      <c r="E20" s="7" t="s">
        <v>475</v>
      </c>
      <c r="F20" s="10"/>
    </row>
    <row r="21" spans="1:6" ht="21.95" customHeight="1" x14ac:dyDescent="0.2">
      <c r="A21" s="8" t="s">
        <v>463</v>
      </c>
      <c r="B21" s="7">
        <v>372</v>
      </c>
      <c r="C21" s="7"/>
      <c r="D21" s="1">
        <f t="shared" si="0"/>
        <v>-30892.309999999987</v>
      </c>
      <c r="E21" s="7" t="s">
        <v>335</v>
      </c>
      <c r="F21" s="7"/>
    </row>
    <row r="22" spans="1:6" ht="21.95" customHeight="1" x14ac:dyDescent="0.2">
      <c r="A22" s="8" t="s">
        <v>445</v>
      </c>
      <c r="B22" s="7"/>
      <c r="C22" s="7">
        <v>200</v>
      </c>
      <c r="D22" s="1">
        <f t="shared" si="0"/>
        <v>-31092.309999999987</v>
      </c>
      <c r="E22" s="7" t="s">
        <v>311</v>
      </c>
      <c r="F22" s="7"/>
    </row>
    <row r="23" spans="1:6" ht="21.95" customHeight="1" x14ac:dyDescent="0.2">
      <c r="A23" s="8" t="s">
        <v>438</v>
      </c>
      <c r="B23" s="7">
        <v>1260.24</v>
      </c>
      <c r="C23" s="7"/>
      <c r="D23" s="1">
        <f t="shared" si="0"/>
        <v>-29832.069999999985</v>
      </c>
      <c r="E23" s="7" t="s">
        <v>374</v>
      </c>
      <c r="F23" s="7"/>
    </row>
    <row r="24" spans="1:6" ht="21.95" customHeight="1" x14ac:dyDescent="0.2">
      <c r="A24" s="8" t="s">
        <v>496</v>
      </c>
      <c r="B24" s="7"/>
      <c r="C24" s="7">
        <v>1258.33</v>
      </c>
      <c r="D24" s="1">
        <f t="shared" si="0"/>
        <v>-31090.399999999987</v>
      </c>
      <c r="E24" s="7" t="s">
        <v>440</v>
      </c>
      <c r="F24" s="7"/>
    </row>
    <row r="25" spans="1:6" ht="21.95" customHeight="1" x14ac:dyDescent="0.2">
      <c r="A25" s="8" t="s">
        <v>458</v>
      </c>
      <c r="B25" s="7">
        <v>85.96</v>
      </c>
      <c r="C25" s="7"/>
      <c r="D25" s="1">
        <f t="shared" si="0"/>
        <v>-31004.439999999988</v>
      </c>
      <c r="E25" s="7" t="s">
        <v>17</v>
      </c>
      <c r="F25" s="7"/>
    </row>
    <row r="26" spans="1:6" ht="21.95" customHeight="1" x14ac:dyDescent="0.2">
      <c r="A26" s="8" t="s">
        <v>497</v>
      </c>
      <c r="B26" s="7"/>
      <c r="C26" s="7">
        <v>439.77</v>
      </c>
      <c r="D26" s="1">
        <f t="shared" si="0"/>
        <v>-31444.209999999988</v>
      </c>
      <c r="E26" s="7" t="s">
        <v>453</v>
      </c>
      <c r="F26" s="7"/>
    </row>
    <row r="27" spans="1:6" ht="21.95" customHeight="1" x14ac:dyDescent="0.2">
      <c r="A27" s="8" t="s">
        <v>443</v>
      </c>
      <c r="B27" s="7">
        <v>932.83</v>
      </c>
      <c r="C27" s="7"/>
      <c r="D27" s="1">
        <f t="shared" si="0"/>
        <v>-30511.379999999986</v>
      </c>
      <c r="E27" s="7" t="s">
        <v>356</v>
      </c>
      <c r="F27" s="7"/>
    </row>
    <row r="28" spans="1:6" ht="21.95" customHeight="1" x14ac:dyDescent="0.2">
      <c r="A28" s="8" t="s">
        <v>444</v>
      </c>
      <c r="B28" s="7"/>
      <c r="C28" s="7">
        <v>50</v>
      </c>
      <c r="D28" s="1">
        <f t="shared" si="0"/>
        <v>-30561.379999999986</v>
      </c>
      <c r="E28" s="7" t="s">
        <v>245</v>
      </c>
      <c r="F28" s="7"/>
    </row>
    <row r="29" spans="1:6" ht="21.95" customHeight="1" x14ac:dyDescent="0.2">
      <c r="A29" s="8" t="s">
        <v>436</v>
      </c>
      <c r="B29" s="7">
        <v>18.350000000000001</v>
      </c>
      <c r="C29" s="7"/>
      <c r="D29" s="1">
        <f t="shared" si="0"/>
        <v>-30543.029999999988</v>
      </c>
      <c r="E29" s="7" t="s">
        <v>17</v>
      </c>
      <c r="F29" s="7"/>
    </row>
    <row r="30" spans="1:6" ht="21.95" customHeight="1" x14ac:dyDescent="0.2">
      <c r="A30" s="4">
        <v>2.25</v>
      </c>
      <c r="B30" s="7">
        <v>10.65</v>
      </c>
      <c r="C30" s="7"/>
      <c r="D30" s="1">
        <f t="shared" si="0"/>
        <v>-30532.379999999986</v>
      </c>
      <c r="E30" s="7" t="s">
        <v>27</v>
      </c>
      <c r="F30" s="7"/>
    </row>
    <row r="31" spans="1:6" ht="21.95" customHeight="1" x14ac:dyDescent="0.2">
      <c r="A31" s="4">
        <v>2.25</v>
      </c>
      <c r="B31" s="7">
        <v>137.83000000000001</v>
      </c>
      <c r="C31" s="7"/>
      <c r="D31" s="1">
        <f t="shared" si="0"/>
        <v>-30394.549999999985</v>
      </c>
      <c r="E31" s="7" t="s">
        <v>29</v>
      </c>
      <c r="F31" s="7"/>
    </row>
    <row r="32" spans="1:6" ht="21.95" customHeight="1" x14ac:dyDescent="0.2">
      <c r="A32" s="4">
        <v>2.2799999999999998</v>
      </c>
      <c r="B32" s="7">
        <v>1168.2</v>
      </c>
      <c r="C32" s="7"/>
      <c r="D32" s="1">
        <f t="shared" si="0"/>
        <v>-29226.349999999984</v>
      </c>
      <c r="E32" s="7" t="s">
        <v>30</v>
      </c>
      <c r="F32" s="7"/>
    </row>
    <row r="33" spans="1:6" ht="21.95" customHeight="1" x14ac:dyDescent="0.2">
      <c r="A33" s="4">
        <v>2.2799999999999998</v>
      </c>
      <c r="B33" s="7">
        <v>456.26</v>
      </c>
      <c r="C33" s="7"/>
      <c r="D33" s="1">
        <f t="shared" si="0"/>
        <v>-28770.089999999986</v>
      </c>
      <c r="E33" s="7" t="s">
        <v>294</v>
      </c>
      <c r="F33" s="7"/>
    </row>
    <row r="34" spans="1:6" ht="21.95" customHeight="1" x14ac:dyDescent="0.2">
      <c r="A34" s="4">
        <v>2.2799999999999998</v>
      </c>
      <c r="B34" s="7"/>
      <c r="C34" s="7">
        <v>1849.98</v>
      </c>
      <c r="D34" s="1">
        <f t="shared" si="0"/>
        <v>-30620.069999999985</v>
      </c>
      <c r="E34" s="7" t="s">
        <v>465</v>
      </c>
      <c r="F3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view="pageBreakPreview" zoomScaleNormal="100" zoomScaleSheetLayoutView="100" workbookViewId="0">
      <selection activeCell="E6" sqref="E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1.23</v>
      </c>
      <c r="B3" s="5"/>
      <c r="C3" s="5"/>
      <c r="D3" s="1">
        <v>2890.9100000000099</v>
      </c>
      <c r="E3" s="7"/>
      <c r="F3" s="6"/>
    </row>
    <row r="4" spans="1:6" ht="21.95" customHeight="1" x14ac:dyDescent="0.2">
      <c r="A4" s="4">
        <v>1.24</v>
      </c>
      <c r="B4" s="7">
        <v>183.86</v>
      </c>
      <c r="C4" s="7"/>
      <c r="D4" s="1">
        <f t="shared" ref="D4:D32" si="0">D3-C4+B4</f>
        <v>3074.77000000001</v>
      </c>
      <c r="E4" s="7" t="s">
        <v>40</v>
      </c>
      <c r="F4" s="6"/>
    </row>
    <row r="5" spans="1:6" ht="21.95" customHeight="1" x14ac:dyDescent="0.2">
      <c r="A5" s="4">
        <v>1.24</v>
      </c>
      <c r="B5" s="7"/>
      <c r="C5" s="7">
        <v>27.77</v>
      </c>
      <c r="D5" s="1">
        <f t="shared" si="0"/>
        <v>3047.00000000001</v>
      </c>
      <c r="E5" s="7" t="s">
        <v>499</v>
      </c>
      <c r="F5" s="6"/>
    </row>
    <row r="6" spans="1:6" ht="21.95" customHeight="1" x14ac:dyDescent="0.2">
      <c r="A6" s="4">
        <v>1.25</v>
      </c>
      <c r="B6" s="5"/>
      <c r="C6" s="5">
        <v>22</v>
      </c>
      <c r="D6" s="1">
        <f t="shared" si="0"/>
        <v>3025.00000000001</v>
      </c>
      <c r="E6" s="7" t="s">
        <v>498</v>
      </c>
      <c r="F6" s="6"/>
    </row>
    <row r="7" spans="1:6" ht="21.95" customHeight="1" x14ac:dyDescent="0.2">
      <c r="A7" s="4">
        <v>1.25</v>
      </c>
      <c r="B7" s="5"/>
      <c r="C7" s="5">
        <v>5</v>
      </c>
      <c r="D7" s="1">
        <f t="shared" si="0"/>
        <v>3020.00000000001</v>
      </c>
      <c r="E7" s="7" t="s">
        <v>216</v>
      </c>
      <c r="F7" s="6"/>
    </row>
    <row r="8" spans="1:6" ht="21.95" customHeight="1" x14ac:dyDescent="0.2">
      <c r="A8" s="4">
        <v>1.25</v>
      </c>
      <c r="B8" s="5"/>
      <c r="C8" s="5">
        <v>50</v>
      </c>
      <c r="D8" s="1">
        <f t="shared" si="0"/>
        <v>2970.00000000001</v>
      </c>
      <c r="E8" s="7" t="s">
        <v>457</v>
      </c>
      <c r="F8" s="6"/>
    </row>
    <row r="9" spans="1:6" ht="21.95" customHeight="1" x14ac:dyDescent="0.2">
      <c r="A9" s="4">
        <v>1.25</v>
      </c>
      <c r="B9" s="5"/>
      <c r="C9" s="5">
        <v>2600</v>
      </c>
      <c r="D9" s="1">
        <f t="shared" si="0"/>
        <v>370.00000000001</v>
      </c>
      <c r="E9" s="7" t="s">
        <v>456</v>
      </c>
      <c r="F9" s="6"/>
    </row>
    <row r="10" spans="1:6" ht="21.95" customHeight="1" x14ac:dyDescent="0.2">
      <c r="A10" s="4">
        <v>1.25</v>
      </c>
      <c r="B10" s="7"/>
      <c r="C10" s="7">
        <v>1000</v>
      </c>
      <c r="D10" s="1">
        <f t="shared" si="0"/>
        <v>-629.99999999999</v>
      </c>
      <c r="E10" s="7" t="s">
        <v>446</v>
      </c>
      <c r="F10" s="7"/>
    </row>
    <row r="11" spans="1:6" ht="21.95" customHeight="1" x14ac:dyDescent="0.2">
      <c r="A11" s="4">
        <v>1.25</v>
      </c>
      <c r="B11" s="7">
        <v>687.5</v>
      </c>
      <c r="C11" s="7"/>
      <c r="D11" s="1">
        <f t="shared" si="0"/>
        <v>57.500000000010004</v>
      </c>
      <c r="E11" s="7" t="s">
        <v>447</v>
      </c>
      <c r="F11" s="7"/>
    </row>
    <row r="12" spans="1:6" ht="21.95" customHeight="1" x14ac:dyDescent="0.2">
      <c r="A12" s="4">
        <v>1.25</v>
      </c>
      <c r="B12" s="7"/>
      <c r="C12" s="7">
        <v>14000</v>
      </c>
      <c r="D12" s="1">
        <f t="shared" si="0"/>
        <v>-13942.499999999989</v>
      </c>
      <c r="E12" s="7" t="s">
        <v>448</v>
      </c>
      <c r="F12" s="7"/>
    </row>
    <row r="13" spans="1:6" ht="21.95" customHeight="1" x14ac:dyDescent="0.2">
      <c r="A13" s="4">
        <v>1.25</v>
      </c>
      <c r="B13" s="4">
        <v>7650</v>
      </c>
      <c r="C13" s="4"/>
      <c r="D13" s="1">
        <f t="shared" si="0"/>
        <v>-6292.4999999999891</v>
      </c>
      <c r="E13" s="7" t="s">
        <v>487</v>
      </c>
      <c r="F13" s="7"/>
    </row>
    <row r="14" spans="1:6" ht="21.95" customHeight="1" x14ac:dyDescent="0.2">
      <c r="A14" s="4">
        <v>1.25</v>
      </c>
      <c r="B14" s="4"/>
      <c r="C14" s="4">
        <v>9000</v>
      </c>
      <c r="D14" s="1">
        <f t="shared" si="0"/>
        <v>-15292.499999999989</v>
      </c>
      <c r="E14" s="7" t="s">
        <v>495</v>
      </c>
      <c r="F14" s="7"/>
    </row>
    <row r="15" spans="1:6" ht="21.95" customHeight="1" x14ac:dyDescent="0.2">
      <c r="A15" s="4">
        <v>1.25</v>
      </c>
      <c r="B15" s="7"/>
      <c r="C15" s="7">
        <v>15000</v>
      </c>
      <c r="D15" s="1">
        <f t="shared" si="0"/>
        <v>-30292.499999999989</v>
      </c>
      <c r="E15" s="7" t="s">
        <v>433</v>
      </c>
      <c r="F15" s="7"/>
    </row>
    <row r="16" spans="1:6" ht="21.95" customHeight="1" x14ac:dyDescent="0.2">
      <c r="A16" s="4">
        <v>1.25</v>
      </c>
      <c r="B16" s="7">
        <v>137.83000000000001</v>
      </c>
      <c r="C16" s="7"/>
      <c r="D16" s="1">
        <f t="shared" si="0"/>
        <v>-30154.669999999987</v>
      </c>
      <c r="E16" s="7" t="s">
        <v>29</v>
      </c>
      <c r="F16" s="7"/>
    </row>
    <row r="17" spans="1:6" ht="21.95" customHeight="1" x14ac:dyDescent="0.2">
      <c r="A17" s="8" t="s">
        <v>480</v>
      </c>
      <c r="B17" s="10"/>
      <c r="C17" s="5">
        <v>200</v>
      </c>
      <c r="D17" s="1">
        <f t="shared" si="0"/>
        <v>-30354.669999999987</v>
      </c>
      <c r="E17" s="7" t="s">
        <v>482</v>
      </c>
      <c r="F17" s="10"/>
    </row>
    <row r="18" spans="1:6" ht="21.95" customHeight="1" x14ac:dyDescent="0.2">
      <c r="A18" s="8" t="s">
        <v>466</v>
      </c>
      <c r="B18" s="10"/>
      <c r="C18" s="5">
        <v>50</v>
      </c>
      <c r="D18" s="1">
        <f t="shared" si="0"/>
        <v>-30404.669999999987</v>
      </c>
      <c r="E18" s="7" t="s">
        <v>475</v>
      </c>
      <c r="F18" s="10"/>
    </row>
    <row r="19" spans="1:6" ht="21.95" customHeight="1" x14ac:dyDescent="0.2">
      <c r="A19" s="8" t="s">
        <v>463</v>
      </c>
      <c r="B19" s="7">
        <v>372</v>
      </c>
      <c r="C19" s="7"/>
      <c r="D19" s="1">
        <f t="shared" si="0"/>
        <v>-30032.669999999987</v>
      </c>
      <c r="E19" s="7" t="s">
        <v>335</v>
      </c>
      <c r="F19" s="7"/>
    </row>
    <row r="20" spans="1:6" ht="21.95" customHeight="1" x14ac:dyDescent="0.2">
      <c r="A20" s="8" t="s">
        <v>445</v>
      </c>
      <c r="B20" s="7"/>
      <c r="C20" s="7">
        <v>200</v>
      </c>
      <c r="D20" s="1">
        <f t="shared" si="0"/>
        <v>-30232.669999999987</v>
      </c>
      <c r="E20" s="7" t="s">
        <v>311</v>
      </c>
      <c r="F20" s="7"/>
    </row>
    <row r="21" spans="1:6" ht="21.95" customHeight="1" x14ac:dyDescent="0.2">
      <c r="A21" s="8" t="s">
        <v>438</v>
      </c>
      <c r="B21" s="7">
        <v>1260.24</v>
      </c>
      <c r="C21" s="7"/>
      <c r="D21" s="1">
        <f t="shared" si="0"/>
        <v>-28972.429999999986</v>
      </c>
      <c r="E21" s="7" t="s">
        <v>374</v>
      </c>
      <c r="F21" s="7"/>
    </row>
    <row r="22" spans="1:6" ht="21.95" customHeight="1" x14ac:dyDescent="0.2">
      <c r="A22" s="8" t="s">
        <v>496</v>
      </c>
      <c r="B22" s="7"/>
      <c r="C22" s="7">
        <v>1258.33</v>
      </c>
      <c r="D22" s="1">
        <f t="shared" si="0"/>
        <v>-30230.759999999987</v>
      </c>
      <c r="E22" s="7" t="s">
        <v>440</v>
      </c>
      <c r="F22" s="7"/>
    </row>
    <row r="23" spans="1:6" ht="21.95" customHeight="1" x14ac:dyDescent="0.2">
      <c r="A23" s="8" t="s">
        <v>458</v>
      </c>
      <c r="B23" s="7">
        <v>85.96</v>
      </c>
      <c r="C23" s="7"/>
      <c r="D23" s="1">
        <f t="shared" si="0"/>
        <v>-30144.799999999988</v>
      </c>
      <c r="E23" s="7" t="s">
        <v>17</v>
      </c>
      <c r="F23" s="7"/>
    </row>
    <row r="24" spans="1:6" ht="21.95" customHeight="1" x14ac:dyDescent="0.2">
      <c r="A24" s="8" t="s">
        <v>497</v>
      </c>
      <c r="B24" s="7"/>
      <c r="C24" s="7">
        <v>439.77</v>
      </c>
      <c r="D24" s="1">
        <f t="shared" si="0"/>
        <v>-30584.569999999989</v>
      </c>
      <c r="E24" s="7" t="s">
        <v>453</v>
      </c>
      <c r="F24" s="7"/>
    </row>
    <row r="25" spans="1:6" ht="21.95" customHeight="1" x14ac:dyDescent="0.2">
      <c r="A25" s="8" t="s">
        <v>443</v>
      </c>
      <c r="B25" s="7">
        <v>932.83</v>
      </c>
      <c r="C25" s="7"/>
      <c r="D25" s="1">
        <f t="shared" si="0"/>
        <v>-29651.739999999987</v>
      </c>
      <c r="E25" s="7" t="s">
        <v>356</v>
      </c>
      <c r="F25" s="7"/>
    </row>
    <row r="26" spans="1:6" ht="21.95" customHeight="1" x14ac:dyDescent="0.2">
      <c r="A26" s="8" t="s">
        <v>444</v>
      </c>
      <c r="B26" s="7"/>
      <c r="C26" s="7">
        <v>50</v>
      </c>
      <c r="D26" s="1">
        <f t="shared" si="0"/>
        <v>-29701.739999999987</v>
      </c>
      <c r="E26" s="7" t="s">
        <v>245</v>
      </c>
      <c r="F26" s="7"/>
    </row>
    <row r="27" spans="1:6" ht="21.95" customHeight="1" x14ac:dyDescent="0.2">
      <c r="A27" s="8" t="s">
        <v>436</v>
      </c>
      <c r="B27" s="7">
        <v>18.350000000000001</v>
      </c>
      <c r="C27" s="7"/>
      <c r="D27" s="1">
        <f t="shared" si="0"/>
        <v>-29683.389999999989</v>
      </c>
      <c r="E27" s="7" t="s">
        <v>17</v>
      </c>
      <c r="F27" s="7"/>
    </row>
    <row r="28" spans="1:6" ht="21.95" customHeight="1" x14ac:dyDescent="0.2">
      <c r="A28" s="4">
        <v>2.25</v>
      </c>
      <c r="B28" s="7">
        <v>10.65</v>
      </c>
      <c r="C28" s="7"/>
      <c r="D28" s="1">
        <f t="shared" si="0"/>
        <v>-29672.739999999987</v>
      </c>
      <c r="E28" s="7" t="s">
        <v>27</v>
      </c>
      <c r="F28" s="7"/>
    </row>
    <row r="29" spans="1:6" ht="21.95" customHeight="1" x14ac:dyDescent="0.2">
      <c r="A29" s="4">
        <v>2.25</v>
      </c>
      <c r="B29" s="7">
        <v>137.83000000000001</v>
      </c>
      <c r="C29" s="7"/>
      <c r="D29" s="1">
        <f t="shared" si="0"/>
        <v>-29534.909999999985</v>
      </c>
      <c r="E29" s="7" t="s">
        <v>29</v>
      </c>
      <c r="F29" s="7"/>
    </row>
    <row r="30" spans="1:6" ht="21.95" customHeight="1" x14ac:dyDescent="0.2">
      <c r="A30" s="4">
        <v>2.2799999999999998</v>
      </c>
      <c r="B30" s="7">
        <v>1168.2</v>
      </c>
      <c r="C30" s="7"/>
      <c r="D30" s="1">
        <f t="shared" si="0"/>
        <v>-28366.709999999985</v>
      </c>
      <c r="E30" s="7" t="s">
        <v>30</v>
      </c>
      <c r="F30" s="7"/>
    </row>
    <row r="31" spans="1:6" ht="21.95" customHeight="1" x14ac:dyDescent="0.2">
      <c r="A31" s="4">
        <v>2.2799999999999998</v>
      </c>
      <c r="B31" s="7">
        <v>456.26</v>
      </c>
      <c r="C31" s="7"/>
      <c r="D31" s="1">
        <f t="shared" si="0"/>
        <v>-27910.449999999986</v>
      </c>
      <c r="E31" s="7" t="s">
        <v>294</v>
      </c>
      <c r="F31" s="7"/>
    </row>
    <row r="32" spans="1:6" ht="21.95" customHeight="1" x14ac:dyDescent="0.2">
      <c r="A32" s="4">
        <v>2.2799999999999998</v>
      </c>
      <c r="B32" s="7"/>
      <c r="C32" s="7">
        <v>1849.98</v>
      </c>
      <c r="D32" s="1">
        <f t="shared" si="0"/>
        <v>-29760.429999999986</v>
      </c>
      <c r="E32" s="7" t="s">
        <v>465</v>
      </c>
      <c r="F32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BreakPreview" zoomScaleNormal="100" zoomScaleSheetLayoutView="100" workbookViewId="0">
      <selection activeCell="F9" sqref="F9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1.22</v>
      </c>
      <c r="B3" s="5"/>
      <c r="C3" s="5"/>
      <c r="D3" s="1">
        <v>3412.2200000000098</v>
      </c>
      <c r="E3" s="7"/>
      <c r="F3" s="6"/>
    </row>
    <row r="4" spans="1:6" ht="21.95" customHeight="1" x14ac:dyDescent="0.2">
      <c r="A4" s="4">
        <v>1.23</v>
      </c>
      <c r="B4" s="7">
        <v>18.420000000000002</v>
      </c>
      <c r="C4" s="7"/>
      <c r="D4" s="1">
        <f t="shared" ref="D4:D35" si="0">D3-C4+B4</f>
        <v>3430.6400000000099</v>
      </c>
      <c r="E4" s="7" t="s">
        <v>17</v>
      </c>
      <c r="F4" s="6"/>
    </row>
    <row r="5" spans="1:6" ht="21.95" customHeight="1" x14ac:dyDescent="0.2">
      <c r="A5" s="4">
        <v>1.23</v>
      </c>
      <c r="B5" s="7"/>
      <c r="C5" s="7">
        <v>511.3</v>
      </c>
      <c r="D5" s="1">
        <f t="shared" si="0"/>
        <v>2919.3400000000097</v>
      </c>
      <c r="E5" s="7" t="s">
        <v>500</v>
      </c>
      <c r="F5" s="6"/>
    </row>
    <row r="6" spans="1:6" ht="21.95" customHeight="1" x14ac:dyDescent="0.2">
      <c r="A6" s="4">
        <v>1.23</v>
      </c>
      <c r="B6" s="7"/>
      <c r="C6" s="7">
        <v>28.43</v>
      </c>
      <c r="D6" s="1">
        <f t="shared" si="0"/>
        <v>2890.9100000000099</v>
      </c>
      <c r="E6" s="7" t="s">
        <v>216</v>
      </c>
      <c r="F6" s="6"/>
    </row>
    <row r="7" spans="1:6" ht="21.95" customHeight="1" x14ac:dyDescent="0.2">
      <c r="A7" s="4">
        <v>1.24</v>
      </c>
      <c r="B7" s="5"/>
      <c r="C7" s="5">
        <v>28</v>
      </c>
      <c r="D7" s="1">
        <f t="shared" si="0"/>
        <v>2862.9100000000099</v>
      </c>
      <c r="E7" s="7" t="s">
        <v>501</v>
      </c>
      <c r="F7" s="6"/>
    </row>
    <row r="8" spans="1:6" ht="21.95" customHeight="1" x14ac:dyDescent="0.2">
      <c r="A8" s="4">
        <v>1.24</v>
      </c>
      <c r="B8" s="5"/>
      <c r="C8" s="5">
        <v>5</v>
      </c>
      <c r="D8" s="1">
        <f t="shared" si="0"/>
        <v>2857.9100000000099</v>
      </c>
      <c r="E8" s="7" t="s">
        <v>216</v>
      </c>
      <c r="F8" s="6"/>
    </row>
    <row r="9" spans="1:6" ht="21.95" customHeight="1" x14ac:dyDescent="0.2">
      <c r="A9" s="4">
        <v>1.24</v>
      </c>
      <c r="B9" s="5"/>
      <c r="C9" s="5">
        <v>50</v>
      </c>
      <c r="D9" s="1">
        <f t="shared" si="0"/>
        <v>2807.9100000000099</v>
      </c>
      <c r="E9" s="7" t="s">
        <v>457</v>
      </c>
      <c r="F9" s="6"/>
    </row>
    <row r="10" spans="1:6" ht="21.95" customHeight="1" x14ac:dyDescent="0.2">
      <c r="A10" s="4">
        <v>1.24</v>
      </c>
      <c r="B10" s="5"/>
      <c r="C10" s="5">
        <v>2600</v>
      </c>
      <c r="D10" s="1">
        <f t="shared" si="0"/>
        <v>207.91000000000986</v>
      </c>
      <c r="E10" s="7" t="s">
        <v>456</v>
      </c>
      <c r="F10" s="6"/>
    </row>
    <row r="11" spans="1:6" ht="21.95" customHeight="1" x14ac:dyDescent="0.2">
      <c r="A11" s="4">
        <v>1.24</v>
      </c>
      <c r="B11" s="7"/>
      <c r="C11" s="7">
        <v>1000</v>
      </c>
      <c r="D11" s="1">
        <f t="shared" si="0"/>
        <v>-792.08999999999014</v>
      </c>
      <c r="E11" s="7" t="s">
        <v>446</v>
      </c>
      <c r="F11" s="7"/>
    </row>
    <row r="12" spans="1:6" ht="21.95" customHeight="1" x14ac:dyDescent="0.2">
      <c r="A12" s="4">
        <v>1.24</v>
      </c>
      <c r="B12" s="7">
        <v>687.5</v>
      </c>
      <c r="C12" s="7"/>
      <c r="D12" s="1">
        <f t="shared" si="0"/>
        <v>-104.58999999999014</v>
      </c>
      <c r="E12" s="7" t="s">
        <v>447</v>
      </c>
      <c r="F12" s="7"/>
    </row>
    <row r="13" spans="1:6" ht="21.95" customHeight="1" x14ac:dyDescent="0.2">
      <c r="A13" s="4">
        <v>1.24</v>
      </c>
      <c r="B13" s="7"/>
      <c r="C13" s="7">
        <v>14000</v>
      </c>
      <c r="D13" s="1">
        <f t="shared" si="0"/>
        <v>-14104.589999999989</v>
      </c>
      <c r="E13" s="7" t="s">
        <v>448</v>
      </c>
      <c r="F13" s="7"/>
    </row>
    <row r="14" spans="1:6" ht="21.95" customHeight="1" x14ac:dyDescent="0.2">
      <c r="A14" s="4">
        <v>1.24</v>
      </c>
      <c r="B14" s="4">
        <v>7650</v>
      </c>
      <c r="C14" s="4"/>
      <c r="D14" s="1">
        <f t="shared" si="0"/>
        <v>-6454.5899999999892</v>
      </c>
      <c r="E14" s="7" t="s">
        <v>487</v>
      </c>
      <c r="F14" s="7"/>
    </row>
    <row r="15" spans="1:6" ht="21.95" customHeight="1" x14ac:dyDescent="0.2">
      <c r="A15" s="4">
        <v>1.24</v>
      </c>
      <c r="B15" s="4"/>
      <c r="C15" s="4">
        <v>9000</v>
      </c>
      <c r="D15" s="1">
        <f t="shared" si="0"/>
        <v>-15454.589999999989</v>
      </c>
      <c r="E15" s="7" t="s">
        <v>495</v>
      </c>
      <c r="F15" s="7"/>
    </row>
    <row r="16" spans="1:6" ht="21.95" customHeight="1" x14ac:dyDescent="0.2">
      <c r="A16" s="4">
        <v>1.24</v>
      </c>
      <c r="B16" s="7"/>
      <c r="C16" s="7">
        <v>15000</v>
      </c>
      <c r="D16" s="1">
        <f t="shared" si="0"/>
        <v>-30454.589999999989</v>
      </c>
      <c r="E16" s="7" t="s">
        <v>433</v>
      </c>
      <c r="F16" s="7"/>
    </row>
    <row r="17" spans="1:6" ht="21.95" customHeight="1" x14ac:dyDescent="0.2">
      <c r="A17" s="4">
        <v>1.24</v>
      </c>
      <c r="B17" s="7"/>
      <c r="C17" s="7">
        <v>8.2899999999999991</v>
      </c>
      <c r="D17" s="1">
        <f t="shared" si="0"/>
        <v>-30462.87999999999</v>
      </c>
      <c r="E17" s="7" t="s">
        <v>502</v>
      </c>
      <c r="F17" s="7"/>
    </row>
    <row r="18" spans="1:6" ht="21.95" customHeight="1" x14ac:dyDescent="0.2">
      <c r="A18" s="4">
        <v>1.24</v>
      </c>
      <c r="B18" s="7">
        <v>183.86</v>
      </c>
      <c r="C18" s="7"/>
      <c r="D18" s="1">
        <f t="shared" si="0"/>
        <v>-30279.01999999999</v>
      </c>
      <c r="E18" s="7" t="s">
        <v>40</v>
      </c>
      <c r="F18" s="7"/>
    </row>
    <row r="19" spans="1:6" ht="21.95" customHeight="1" x14ac:dyDescent="0.2">
      <c r="A19" s="4">
        <v>1.25</v>
      </c>
      <c r="B19" s="7">
        <v>137.83000000000001</v>
      </c>
      <c r="C19" s="7"/>
      <c r="D19" s="1">
        <f t="shared" si="0"/>
        <v>-30141.189999999988</v>
      </c>
      <c r="E19" s="7" t="s">
        <v>29</v>
      </c>
      <c r="F19" s="7"/>
    </row>
    <row r="20" spans="1:6" ht="21.95" customHeight="1" x14ac:dyDescent="0.2">
      <c r="A20" s="8" t="s">
        <v>480</v>
      </c>
      <c r="B20" s="10"/>
      <c r="C20" s="5">
        <v>200</v>
      </c>
      <c r="D20" s="1">
        <f t="shared" si="0"/>
        <v>-30341.189999999988</v>
      </c>
      <c r="E20" s="7" t="s">
        <v>482</v>
      </c>
      <c r="F20" s="10"/>
    </row>
    <row r="21" spans="1:6" ht="21.95" customHeight="1" x14ac:dyDescent="0.2">
      <c r="A21" s="8" t="s">
        <v>466</v>
      </c>
      <c r="B21" s="10"/>
      <c r="C21" s="5">
        <v>50</v>
      </c>
      <c r="D21" s="1">
        <f t="shared" si="0"/>
        <v>-30391.189999999988</v>
      </c>
      <c r="E21" s="7" t="s">
        <v>475</v>
      </c>
      <c r="F21" s="10"/>
    </row>
    <row r="22" spans="1:6" ht="21.95" customHeight="1" x14ac:dyDescent="0.2">
      <c r="A22" s="8" t="s">
        <v>463</v>
      </c>
      <c r="B22" s="7">
        <v>372</v>
      </c>
      <c r="C22" s="7"/>
      <c r="D22" s="1">
        <f t="shared" si="0"/>
        <v>-30019.189999999988</v>
      </c>
      <c r="E22" s="7" t="s">
        <v>335</v>
      </c>
      <c r="F22" s="7"/>
    </row>
    <row r="23" spans="1:6" ht="21.95" customHeight="1" x14ac:dyDescent="0.2">
      <c r="A23" s="8" t="s">
        <v>445</v>
      </c>
      <c r="B23" s="7"/>
      <c r="C23" s="7">
        <v>200</v>
      </c>
      <c r="D23" s="1">
        <f t="shared" si="0"/>
        <v>-30219.189999999988</v>
      </c>
      <c r="E23" s="7" t="s">
        <v>311</v>
      </c>
      <c r="F23" s="7"/>
    </row>
    <row r="24" spans="1:6" ht="21.95" customHeight="1" x14ac:dyDescent="0.2">
      <c r="A24" s="8" t="s">
        <v>438</v>
      </c>
      <c r="B24" s="7">
        <v>1260.24</v>
      </c>
      <c r="C24" s="7"/>
      <c r="D24" s="1">
        <f t="shared" si="0"/>
        <v>-28958.949999999986</v>
      </c>
      <c r="E24" s="7" t="s">
        <v>374</v>
      </c>
      <c r="F24" s="7"/>
    </row>
    <row r="25" spans="1:6" ht="21.95" customHeight="1" x14ac:dyDescent="0.2">
      <c r="A25" s="8" t="s">
        <v>496</v>
      </c>
      <c r="B25" s="7"/>
      <c r="C25" s="7">
        <v>1258.33</v>
      </c>
      <c r="D25" s="1">
        <f t="shared" si="0"/>
        <v>-30217.279999999984</v>
      </c>
      <c r="E25" s="7" t="s">
        <v>440</v>
      </c>
      <c r="F25" s="7"/>
    </row>
    <row r="26" spans="1:6" ht="21.95" customHeight="1" x14ac:dyDescent="0.2">
      <c r="A26" s="8" t="s">
        <v>458</v>
      </c>
      <c r="B26" s="7">
        <v>85.96</v>
      </c>
      <c r="C26" s="7"/>
      <c r="D26" s="1">
        <f t="shared" si="0"/>
        <v>-30131.319999999985</v>
      </c>
      <c r="E26" s="7" t="s">
        <v>17</v>
      </c>
      <c r="F26" s="7"/>
    </row>
    <row r="27" spans="1:6" ht="21.95" customHeight="1" x14ac:dyDescent="0.2">
      <c r="A27" s="8" t="s">
        <v>497</v>
      </c>
      <c r="B27" s="7"/>
      <c r="C27" s="7">
        <v>439.77</v>
      </c>
      <c r="D27" s="1">
        <f t="shared" si="0"/>
        <v>-30571.089999999986</v>
      </c>
      <c r="E27" s="7" t="s">
        <v>453</v>
      </c>
      <c r="F27" s="7"/>
    </row>
    <row r="28" spans="1:6" ht="21.95" customHeight="1" x14ac:dyDescent="0.2">
      <c r="A28" s="8" t="s">
        <v>443</v>
      </c>
      <c r="B28" s="7">
        <v>932.83</v>
      </c>
      <c r="C28" s="7"/>
      <c r="D28" s="1">
        <f t="shared" si="0"/>
        <v>-29638.259999999984</v>
      </c>
      <c r="E28" s="7" t="s">
        <v>356</v>
      </c>
      <c r="F28" s="7"/>
    </row>
    <row r="29" spans="1:6" ht="21.95" customHeight="1" x14ac:dyDescent="0.2">
      <c r="A29" s="8" t="s">
        <v>444</v>
      </c>
      <c r="B29" s="7"/>
      <c r="C29" s="7">
        <v>50</v>
      </c>
      <c r="D29" s="1">
        <f t="shared" si="0"/>
        <v>-29688.259999999984</v>
      </c>
      <c r="E29" s="7" t="s">
        <v>245</v>
      </c>
      <c r="F29" s="7"/>
    </row>
    <row r="30" spans="1:6" ht="21.95" customHeight="1" x14ac:dyDescent="0.2">
      <c r="A30" s="8" t="s">
        <v>436</v>
      </c>
      <c r="B30" s="7">
        <v>18.350000000000001</v>
      </c>
      <c r="C30" s="7"/>
      <c r="D30" s="1">
        <f t="shared" si="0"/>
        <v>-29669.909999999985</v>
      </c>
      <c r="E30" s="7" t="s">
        <v>17</v>
      </c>
      <c r="F30" s="7"/>
    </row>
    <row r="31" spans="1:6" ht="21.95" customHeight="1" x14ac:dyDescent="0.2">
      <c r="A31" s="4">
        <v>2.25</v>
      </c>
      <c r="B31" s="7">
        <v>10.65</v>
      </c>
      <c r="C31" s="7"/>
      <c r="D31" s="1">
        <f t="shared" si="0"/>
        <v>-29659.259999999984</v>
      </c>
      <c r="E31" s="7" t="s">
        <v>27</v>
      </c>
      <c r="F31" s="7"/>
    </row>
    <row r="32" spans="1:6" ht="21.95" customHeight="1" x14ac:dyDescent="0.2">
      <c r="A32" s="4">
        <v>2.25</v>
      </c>
      <c r="B32" s="7">
        <v>137.83000000000001</v>
      </c>
      <c r="C32" s="7"/>
      <c r="D32" s="1">
        <f t="shared" si="0"/>
        <v>-29521.429999999982</v>
      </c>
      <c r="E32" s="7" t="s">
        <v>29</v>
      </c>
      <c r="F32" s="7"/>
    </row>
    <row r="33" spans="1:6" ht="21.95" customHeight="1" x14ac:dyDescent="0.2">
      <c r="A33" s="4">
        <v>2.2799999999999998</v>
      </c>
      <c r="B33" s="7">
        <v>1168.2</v>
      </c>
      <c r="C33" s="7"/>
      <c r="D33" s="1">
        <f t="shared" si="0"/>
        <v>-28353.229999999981</v>
      </c>
      <c r="E33" s="7" t="s">
        <v>30</v>
      </c>
      <c r="F33" s="7"/>
    </row>
    <row r="34" spans="1:6" ht="21.95" customHeight="1" x14ac:dyDescent="0.2">
      <c r="A34" s="4">
        <v>2.2799999999999998</v>
      </c>
      <c r="B34" s="7">
        <v>456.26</v>
      </c>
      <c r="C34" s="7"/>
      <c r="D34" s="1">
        <f t="shared" si="0"/>
        <v>-27896.969999999983</v>
      </c>
      <c r="E34" s="7" t="s">
        <v>294</v>
      </c>
      <c r="F34" s="7"/>
    </row>
    <row r="35" spans="1:6" ht="21.95" customHeight="1" x14ac:dyDescent="0.2">
      <c r="A35" s="4">
        <v>2.2799999999999998</v>
      </c>
      <c r="B35" s="7"/>
      <c r="C35" s="7">
        <v>1849.98</v>
      </c>
      <c r="D35" s="1">
        <f t="shared" si="0"/>
        <v>-29746.949999999983</v>
      </c>
      <c r="E35" s="7" t="s">
        <v>465</v>
      </c>
      <c r="F35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Normal="100" zoomScaleSheetLayoutView="100" workbookViewId="0">
      <selection activeCell="C4" sqref="C4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1.19</v>
      </c>
      <c r="B3" s="5"/>
      <c r="C3" s="5"/>
      <c r="D3" s="1">
        <v>3432.6200000000099</v>
      </c>
      <c r="E3" s="7"/>
      <c r="F3" s="6"/>
    </row>
    <row r="4" spans="1:6" ht="21.95" customHeight="1" x14ac:dyDescent="0.2">
      <c r="A4" s="4">
        <v>1.21</v>
      </c>
      <c r="B4" s="7"/>
      <c r="C4" s="7">
        <v>31.05</v>
      </c>
      <c r="D4" s="1">
        <f t="shared" ref="D4:D36" si="0">D3-C4+B4</f>
        <v>3401.5700000000097</v>
      </c>
      <c r="E4" s="7" t="s">
        <v>245</v>
      </c>
      <c r="F4" s="6"/>
    </row>
    <row r="5" spans="1:6" ht="21.95" customHeight="1" x14ac:dyDescent="0.2">
      <c r="A5" s="4">
        <v>1.22</v>
      </c>
      <c r="B5" s="7">
        <v>10.65</v>
      </c>
      <c r="C5" s="7"/>
      <c r="D5" s="1">
        <f t="shared" si="0"/>
        <v>3412.2200000000098</v>
      </c>
      <c r="E5" s="7" t="s">
        <v>27</v>
      </c>
      <c r="F5" s="6"/>
    </row>
    <row r="6" spans="1:6" ht="21.95" customHeight="1" x14ac:dyDescent="0.2">
      <c r="A6" s="4">
        <v>1.23</v>
      </c>
      <c r="B6" s="5"/>
      <c r="C6" s="5">
        <v>28</v>
      </c>
      <c r="D6" s="1">
        <f t="shared" si="0"/>
        <v>3384.2200000000098</v>
      </c>
      <c r="E6" s="7" t="s">
        <v>501</v>
      </c>
      <c r="F6" s="6"/>
    </row>
    <row r="7" spans="1:6" ht="21.95" customHeight="1" x14ac:dyDescent="0.2">
      <c r="A7" s="4">
        <v>1.23</v>
      </c>
      <c r="B7" s="5"/>
      <c r="C7" s="5">
        <v>5</v>
      </c>
      <c r="D7" s="1">
        <f t="shared" si="0"/>
        <v>3379.2200000000098</v>
      </c>
      <c r="E7" s="7" t="s">
        <v>216</v>
      </c>
      <c r="F7" s="6"/>
    </row>
    <row r="8" spans="1:6" ht="21.95" customHeight="1" x14ac:dyDescent="0.2">
      <c r="A8" s="4">
        <v>1.23</v>
      </c>
      <c r="B8" s="5"/>
      <c r="C8" s="5">
        <v>50</v>
      </c>
      <c r="D8" s="1">
        <f t="shared" si="0"/>
        <v>3329.2200000000098</v>
      </c>
      <c r="E8" s="7" t="s">
        <v>457</v>
      </c>
      <c r="F8" s="6"/>
    </row>
    <row r="9" spans="1:6" ht="21.95" customHeight="1" x14ac:dyDescent="0.2">
      <c r="A9" s="4">
        <v>1.23</v>
      </c>
      <c r="B9" s="5"/>
      <c r="C9" s="7">
        <v>482.35</v>
      </c>
      <c r="D9" s="1">
        <f t="shared" si="0"/>
        <v>2846.8700000000099</v>
      </c>
      <c r="E9" s="7" t="s">
        <v>500</v>
      </c>
      <c r="F9" s="6"/>
    </row>
    <row r="10" spans="1:6" ht="21.95" customHeight="1" x14ac:dyDescent="0.2">
      <c r="A10" s="4">
        <v>1.23</v>
      </c>
      <c r="B10" s="5"/>
      <c r="C10" s="5">
        <v>2600</v>
      </c>
      <c r="D10" s="1">
        <f t="shared" si="0"/>
        <v>246.8700000000099</v>
      </c>
      <c r="E10" s="7" t="s">
        <v>456</v>
      </c>
      <c r="F10" s="6"/>
    </row>
    <row r="11" spans="1:6" ht="21.95" customHeight="1" x14ac:dyDescent="0.2">
      <c r="A11" s="4">
        <v>1.23</v>
      </c>
      <c r="B11" s="7"/>
      <c r="C11" s="7">
        <v>1000</v>
      </c>
      <c r="D11" s="1">
        <f t="shared" si="0"/>
        <v>-753.1299999999901</v>
      </c>
      <c r="E11" s="7" t="s">
        <v>446</v>
      </c>
      <c r="F11" s="7"/>
    </row>
    <row r="12" spans="1:6" ht="21.95" customHeight="1" x14ac:dyDescent="0.2">
      <c r="A12" s="4">
        <v>1.23</v>
      </c>
      <c r="B12" s="7">
        <v>687.5</v>
      </c>
      <c r="C12" s="7"/>
      <c r="D12" s="1">
        <f t="shared" si="0"/>
        <v>-65.629999999990105</v>
      </c>
      <c r="E12" s="7" t="s">
        <v>447</v>
      </c>
      <c r="F12" s="7"/>
    </row>
    <row r="13" spans="1:6" ht="21.95" customHeight="1" x14ac:dyDescent="0.2">
      <c r="A13" s="4">
        <v>1.23</v>
      </c>
      <c r="B13" s="7"/>
      <c r="C13" s="7">
        <v>14000</v>
      </c>
      <c r="D13" s="1">
        <f t="shared" si="0"/>
        <v>-14065.62999999999</v>
      </c>
      <c r="E13" s="7" t="s">
        <v>448</v>
      </c>
      <c r="F13" s="7"/>
    </row>
    <row r="14" spans="1:6" ht="21.95" customHeight="1" x14ac:dyDescent="0.2">
      <c r="A14" s="4">
        <v>1.23</v>
      </c>
      <c r="B14" s="4">
        <v>7650</v>
      </c>
      <c r="C14" s="4"/>
      <c r="D14" s="1">
        <f t="shared" si="0"/>
        <v>-6415.6299999999901</v>
      </c>
      <c r="E14" s="7" t="s">
        <v>487</v>
      </c>
      <c r="F14" s="7"/>
    </row>
    <row r="15" spans="1:6" ht="21.95" customHeight="1" x14ac:dyDescent="0.2">
      <c r="A15" s="4">
        <v>1.23</v>
      </c>
      <c r="B15" s="4"/>
      <c r="C15" s="4">
        <v>9000</v>
      </c>
      <c r="D15" s="1">
        <f t="shared" si="0"/>
        <v>-15415.62999999999</v>
      </c>
      <c r="E15" s="7" t="s">
        <v>495</v>
      </c>
      <c r="F15" s="7"/>
    </row>
    <row r="16" spans="1:6" ht="21.95" customHeight="1" x14ac:dyDescent="0.2">
      <c r="A16" s="4">
        <v>1.23</v>
      </c>
      <c r="B16" s="7"/>
      <c r="C16" s="7">
        <v>15000</v>
      </c>
      <c r="D16" s="1">
        <f t="shared" si="0"/>
        <v>-30415.62999999999</v>
      </c>
      <c r="E16" s="7" t="s">
        <v>433</v>
      </c>
      <c r="F16" s="7"/>
    </row>
    <row r="17" spans="1:6" ht="21.95" customHeight="1" x14ac:dyDescent="0.2">
      <c r="A17" s="4">
        <v>1.23</v>
      </c>
      <c r="B17" s="7">
        <v>18.420000000000002</v>
      </c>
      <c r="C17" s="7"/>
      <c r="D17" s="1">
        <f t="shared" si="0"/>
        <v>-30397.209999999992</v>
      </c>
      <c r="E17" s="7" t="s">
        <v>17</v>
      </c>
      <c r="F17" s="7"/>
    </row>
    <row r="18" spans="1:6" ht="21.95" customHeight="1" x14ac:dyDescent="0.2">
      <c r="A18" s="4">
        <v>1.24</v>
      </c>
      <c r="B18" s="7"/>
      <c r="C18" s="7">
        <v>8.2899999999999991</v>
      </c>
      <c r="D18" s="1">
        <f t="shared" si="0"/>
        <v>-30405.499999999993</v>
      </c>
      <c r="E18" s="7" t="s">
        <v>502</v>
      </c>
      <c r="F18" s="7"/>
    </row>
    <row r="19" spans="1:6" ht="21.95" customHeight="1" x14ac:dyDescent="0.2">
      <c r="A19" s="4">
        <v>1.24</v>
      </c>
      <c r="B19" s="7">
        <v>183.86</v>
      </c>
      <c r="C19" s="7"/>
      <c r="D19" s="1">
        <f t="shared" si="0"/>
        <v>-30221.639999999992</v>
      </c>
      <c r="E19" s="7" t="s">
        <v>40</v>
      </c>
      <c r="F19" s="7"/>
    </row>
    <row r="20" spans="1:6" ht="21.95" customHeight="1" x14ac:dyDescent="0.2">
      <c r="A20" s="4">
        <v>1.25</v>
      </c>
      <c r="B20" s="7">
        <v>137.83000000000001</v>
      </c>
      <c r="C20" s="7"/>
      <c r="D20" s="1">
        <f t="shared" si="0"/>
        <v>-30083.80999999999</v>
      </c>
      <c r="E20" s="7" t="s">
        <v>29</v>
      </c>
      <c r="F20" s="7"/>
    </row>
    <row r="21" spans="1:6" ht="21.95" customHeight="1" x14ac:dyDescent="0.2">
      <c r="A21" s="8" t="s">
        <v>480</v>
      </c>
      <c r="B21" s="10"/>
      <c r="C21" s="5">
        <v>200</v>
      </c>
      <c r="D21" s="1">
        <f t="shared" si="0"/>
        <v>-30283.80999999999</v>
      </c>
      <c r="E21" s="7" t="s">
        <v>482</v>
      </c>
      <c r="F21" s="10"/>
    </row>
    <row r="22" spans="1:6" ht="21.95" customHeight="1" x14ac:dyDescent="0.2">
      <c r="A22" s="8" t="s">
        <v>466</v>
      </c>
      <c r="B22" s="10"/>
      <c r="C22" s="5">
        <v>50</v>
      </c>
      <c r="D22" s="1">
        <f t="shared" si="0"/>
        <v>-30333.80999999999</v>
      </c>
      <c r="E22" s="7" t="s">
        <v>475</v>
      </c>
      <c r="F22" s="10"/>
    </row>
    <row r="23" spans="1:6" ht="21.95" customHeight="1" x14ac:dyDescent="0.2">
      <c r="A23" s="8" t="s">
        <v>463</v>
      </c>
      <c r="B23" s="7">
        <v>372</v>
      </c>
      <c r="C23" s="7"/>
      <c r="D23" s="1">
        <f t="shared" si="0"/>
        <v>-29961.80999999999</v>
      </c>
      <c r="E23" s="7" t="s">
        <v>335</v>
      </c>
      <c r="F23" s="7"/>
    </row>
    <row r="24" spans="1:6" ht="21.95" customHeight="1" x14ac:dyDescent="0.2">
      <c r="A24" s="8" t="s">
        <v>445</v>
      </c>
      <c r="B24" s="7"/>
      <c r="C24" s="7">
        <v>200</v>
      </c>
      <c r="D24" s="1">
        <f t="shared" si="0"/>
        <v>-30161.80999999999</v>
      </c>
      <c r="E24" s="7" t="s">
        <v>311</v>
      </c>
      <c r="F24" s="7"/>
    </row>
    <row r="25" spans="1:6" ht="21.95" customHeight="1" x14ac:dyDescent="0.2">
      <c r="A25" s="8" t="s">
        <v>438</v>
      </c>
      <c r="B25" s="7">
        <v>1260.24</v>
      </c>
      <c r="C25" s="7"/>
      <c r="D25" s="1">
        <f t="shared" si="0"/>
        <v>-28901.569999999989</v>
      </c>
      <c r="E25" s="7" t="s">
        <v>374</v>
      </c>
      <c r="F25" s="7"/>
    </row>
    <row r="26" spans="1:6" ht="21.95" customHeight="1" x14ac:dyDescent="0.2">
      <c r="A26" s="8" t="s">
        <v>496</v>
      </c>
      <c r="B26" s="7"/>
      <c r="C26" s="7">
        <v>1258.33</v>
      </c>
      <c r="D26" s="1">
        <f t="shared" si="0"/>
        <v>-30159.899999999987</v>
      </c>
      <c r="E26" s="7" t="s">
        <v>440</v>
      </c>
      <c r="F26" s="7"/>
    </row>
    <row r="27" spans="1:6" ht="21.95" customHeight="1" x14ac:dyDescent="0.2">
      <c r="A27" s="8" t="s">
        <v>458</v>
      </c>
      <c r="B27" s="7">
        <v>85.96</v>
      </c>
      <c r="C27" s="7"/>
      <c r="D27" s="1">
        <f t="shared" si="0"/>
        <v>-30073.939999999988</v>
      </c>
      <c r="E27" s="7" t="s">
        <v>17</v>
      </c>
      <c r="F27" s="7"/>
    </row>
    <row r="28" spans="1:6" ht="21.95" customHeight="1" x14ac:dyDescent="0.2">
      <c r="A28" s="8" t="s">
        <v>497</v>
      </c>
      <c r="B28" s="7"/>
      <c r="C28" s="7">
        <v>439.77</v>
      </c>
      <c r="D28" s="1">
        <f t="shared" si="0"/>
        <v>-30513.709999999988</v>
      </c>
      <c r="E28" s="7" t="s">
        <v>453</v>
      </c>
      <c r="F28" s="7"/>
    </row>
    <row r="29" spans="1:6" ht="21.95" customHeight="1" x14ac:dyDescent="0.2">
      <c r="A29" s="8" t="s">
        <v>443</v>
      </c>
      <c r="B29" s="7">
        <v>932.83</v>
      </c>
      <c r="C29" s="7"/>
      <c r="D29" s="1">
        <f t="shared" si="0"/>
        <v>-29580.879999999986</v>
      </c>
      <c r="E29" s="7" t="s">
        <v>356</v>
      </c>
      <c r="F29" s="7"/>
    </row>
    <row r="30" spans="1:6" ht="21.95" customHeight="1" x14ac:dyDescent="0.2">
      <c r="A30" s="8" t="s">
        <v>444</v>
      </c>
      <c r="B30" s="7"/>
      <c r="C30" s="7">
        <v>50</v>
      </c>
      <c r="D30" s="1">
        <f t="shared" si="0"/>
        <v>-29630.879999999986</v>
      </c>
      <c r="E30" s="7" t="s">
        <v>245</v>
      </c>
      <c r="F30" s="7"/>
    </row>
    <row r="31" spans="1:6" ht="21.95" customHeight="1" x14ac:dyDescent="0.2">
      <c r="A31" s="8" t="s">
        <v>436</v>
      </c>
      <c r="B31" s="7">
        <v>18.350000000000001</v>
      </c>
      <c r="C31" s="7"/>
      <c r="D31" s="1">
        <f t="shared" si="0"/>
        <v>-29612.529999999988</v>
      </c>
      <c r="E31" s="7" t="s">
        <v>17</v>
      </c>
      <c r="F31" s="7"/>
    </row>
    <row r="32" spans="1:6" ht="21.95" customHeight="1" x14ac:dyDescent="0.2">
      <c r="A32" s="4">
        <v>2.25</v>
      </c>
      <c r="B32" s="7">
        <v>10.65</v>
      </c>
      <c r="C32" s="7"/>
      <c r="D32" s="1">
        <f t="shared" si="0"/>
        <v>-29601.879999999986</v>
      </c>
      <c r="E32" s="7" t="s">
        <v>27</v>
      </c>
      <c r="F32" s="7"/>
    </row>
    <row r="33" spans="1:6" ht="21.95" customHeight="1" x14ac:dyDescent="0.2">
      <c r="A33" s="4">
        <v>2.25</v>
      </c>
      <c r="B33" s="7">
        <v>137.83000000000001</v>
      </c>
      <c r="C33" s="7"/>
      <c r="D33" s="1">
        <f t="shared" si="0"/>
        <v>-29464.049999999985</v>
      </c>
      <c r="E33" s="7" t="s">
        <v>29</v>
      </c>
      <c r="F33" s="7"/>
    </row>
    <row r="34" spans="1:6" ht="21.95" customHeight="1" x14ac:dyDescent="0.2">
      <c r="A34" s="4">
        <v>2.2799999999999998</v>
      </c>
      <c r="B34" s="7">
        <v>1168.2</v>
      </c>
      <c r="C34" s="7"/>
      <c r="D34" s="1">
        <f t="shared" si="0"/>
        <v>-28295.849999999984</v>
      </c>
      <c r="E34" s="7" t="s">
        <v>30</v>
      </c>
      <c r="F34" s="7"/>
    </row>
    <row r="35" spans="1:6" ht="21.95" customHeight="1" x14ac:dyDescent="0.2">
      <c r="A35" s="4">
        <v>2.2799999999999998</v>
      </c>
      <c r="B35" s="7">
        <v>456.26</v>
      </c>
      <c r="C35" s="7"/>
      <c r="D35" s="1">
        <f t="shared" si="0"/>
        <v>-27839.589999999986</v>
      </c>
      <c r="E35" s="7" t="s">
        <v>294</v>
      </c>
      <c r="F35" s="7"/>
    </row>
    <row r="36" spans="1:6" ht="21.95" customHeight="1" x14ac:dyDescent="0.2">
      <c r="A36" s="4">
        <v>2.2799999999999998</v>
      </c>
      <c r="B36" s="7"/>
      <c r="C36" s="7">
        <v>1849.98</v>
      </c>
      <c r="D36" s="1">
        <f t="shared" si="0"/>
        <v>-29689.569999999985</v>
      </c>
      <c r="E36" s="7" t="s">
        <v>465</v>
      </c>
      <c r="F36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100" zoomScaleSheetLayoutView="100" workbookViewId="0">
      <selection activeCell="F15" sqref="F1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503</v>
      </c>
      <c r="B3" s="5"/>
      <c r="C3" s="5"/>
      <c r="D3" s="1">
        <v>2948.9700000000098</v>
      </c>
      <c r="E3" s="7"/>
      <c r="F3" s="6"/>
    </row>
    <row r="4" spans="1:6" ht="21.95" customHeight="1" x14ac:dyDescent="0.2">
      <c r="A4" s="4">
        <v>1.19</v>
      </c>
      <c r="B4" s="7">
        <v>180</v>
      </c>
      <c r="C4" s="7"/>
      <c r="D4" s="1">
        <f t="shared" ref="D4:D41" si="0">D3-C4+B4</f>
        <v>3128.9700000000098</v>
      </c>
      <c r="E4" s="7" t="s">
        <v>504</v>
      </c>
      <c r="F4" s="6"/>
    </row>
    <row r="5" spans="1:6" ht="21.95" customHeight="1" x14ac:dyDescent="0.2">
      <c r="A5" s="4">
        <v>1.19</v>
      </c>
      <c r="B5" s="7">
        <v>1153.46</v>
      </c>
      <c r="C5" s="7"/>
      <c r="D5" s="1">
        <f t="shared" si="0"/>
        <v>4282.4300000000094</v>
      </c>
      <c r="E5" s="7" t="s">
        <v>505</v>
      </c>
      <c r="F5" s="6"/>
    </row>
    <row r="6" spans="1:6" ht="21.95" customHeight="1" x14ac:dyDescent="0.2">
      <c r="A6" s="4">
        <v>1.19</v>
      </c>
      <c r="B6" s="7">
        <v>465.3</v>
      </c>
      <c r="C6" s="7"/>
      <c r="D6" s="1">
        <f t="shared" si="0"/>
        <v>4747.7300000000096</v>
      </c>
      <c r="E6" s="7" t="s">
        <v>506</v>
      </c>
      <c r="F6" s="6"/>
    </row>
    <row r="7" spans="1:6" ht="21.95" customHeight="1" x14ac:dyDescent="0.2">
      <c r="A7" s="4">
        <v>1.19</v>
      </c>
      <c r="B7" s="7"/>
      <c r="C7" s="7">
        <v>1300</v>
      </c>
      <c r="D7" s="1">
        <f t="shared" si="0"/>
        <v>3447.7300000000096</v>
      </c>
      <c r="E7" s="7" t="s">
        <v>274</v>
      </c>
      <c r="F7" s="6"/>
    </row>
    <row r="8" spans="1:6" ht="21.95" customHeight="1" x14ac:dyDescent="0.2">
      <c r="A8" s="4">
        <v>1.19</v>
      </c>
      <c r="B8" s="7"/>
      <c r="C8" s="7">
        <v>15.11</v>
      </c>
      <c r="D8" s="1">
        <f t="shared" si="0"/>
        <v>3432.6200000000094</v>
      </c>
      <c r="E8" s="7" t="s">
        <v>216</v>
      </c>
      <c r="F8" s="6"/>
    </row>
    <row r="9" spans="1:6" ht="21.95" customHeight="1" x14ac:dyDescent="0.2">
      <c r="A9" s="4">
        <v>1.21</v>
      </c>
      <c r="B9" s="7"/>
      <c r="C9" s="7">
        <v>43.33</v>
      </c>
      <c r="D9" s="1">
        <f t="shared" si="0"/>
        <v>3389.2900000000095</v>
      </c>
      <c r="E9" s="7" t="s">
        <v>245</v>
      </c>
      <c r="F9" s="6"/>
    </row>
    <row r="10" spans="1:6" ht="21.95" customHeight="1" x14ac:dyDescent="0.2">
      <c r="A10" s="4">
        <v>1.22</v>
      </c>
      <c r="B10" s="5"/>
      <c r="C10" s="5">
        <v>28</v>
      </c>
      <c r="D10" s="1">
        <f t="shared" si="0"/>
        <v>3361.2900000000095</v>
      </c>
      <c r="E10" s="7" t="s">
        <v>501</v>
      </c>
      <c r="F10" s="6"/>
    </row>
    <row r="11" spans="1:6" ht="21.95" customHeight="1" x14ac:dyDescent="0.2">
      <c r="A11" s="4">
        <v>1.22</v>
      </c>
      <c r="B11" s="5"/>
      <c r="C11" s="5">
        <v>5</v>
      </c>
      <c r="D11" s="1">
        <f t="shared" si="0"/>
        <v>3356.2900000000095</v>
      </c>
      <c r="E11" s="7" t="s">
        <v>216</v>
      </c>
      <c r="F11" s="6"/>
    </row>
    <row r="12" spans="1:6" ht="21.95" customHeight="1" x14ac:dyDescent="0.2">
      <c r="A12" s="4">
        <v>1.22</v>
      </c>
      <c r="B12" s="5"/>
      <c r="C12" s="5">
        <v>50</v>
      </c>
      <c r="D12" s="1">
        <f t="shared" si="0"/>
        <v>3306.2900000000095</v>
      </c>
      <c r="E12" s="7" t="s">
        <v>457</v>
      </c>
      <c r="F12" s="6"/>
    </row>
    <row r="13" spans="1:6" ht="21.95" customHeight="1" x14ac:dyDescent="0.2">
      <c r="A13" s="4">
        <v>1.22</v>
      </c>
      <c r="B13" s="5"/>
      <c r="C13" s="5">
        <v>2600</v>
      </c>
      <c r="D13" s="1">
        <f t="shared" si="0"/>
        <v>706.29000000000951</v>
      </c>
      <c r="E13" s="7" t="s">
        <v>456</v>
      </c>
      <c r="F13" s="6"/>
    </row>
    <row r="14" spans="1:6" ht="21.95" customHeight="1" x14ac:dyDescent="0.2">
      <c r="A14" s="4">
        <v>1.22</v>
      </c>
      <c r="B14" s="7"/>
      <c r="C14" s="7">
        <v>1000</v>
      </c>
      <c r="D14" s="1">
        <f t="shared" si="0"/>
        <v>-293.70999999999049</v>
      </c>
      <c r="E14" s="7" t="s">
        <v>446</v>
      </c>
      <c r="F14" s="7"/>
    </row>
    <row r="15" spans="1:6" ht="21.95" customHeight="1" x14ac:dyDescent="0.2">
      <c r="A15" s="4">
        <v>1.22</v>
      </c>
      <c r="B15" s="7">
        <v>687.5</v>
      </c>
      <c r="C15" s="7"/>
      <c r="D15" s="1">
        <f t="shared" si="0"/>
        <v>393.79000000000951</v>
      </c>
      <c r="E15" s="7" t="s">
        <v>447</v>
      </c>
      <c r="F15" s="7"/>
    </row>
    <row r="16" spans="1:6" ht="21.95" customHeight="1" x14ac:dyDescent="0.2">
      <c r="A16" s="4">
        <v>1.22</v>
      </c>
      <c r="B16" s="7"/>
      <c r="C16" s="7">
        <v>14000</v>
      </c>
      <c r="D16" s="1">
        <f t="shared" si="0"/>
        <v>-13606.20999999999</v>
      </c>
      <c r="E16" s="7" t="s">
        <v>448</v>
      </c>
      <c r="F16" s="7"/>
    </row>
    <row r="17" spans="1:6" ht="21.95" customHeight="1" x14ac:dyDescent="0.2">
      <c r="A17" s="4">
        <v>1.22</v>
      </c>
      <c r="B17" s="4">
        <v>7650</v>
      </c>
      <c r="C17" s="4"/>
      <c r="D17" s="1">
        <f t="shared" si="0"/>
        <v>-5956.20999999999</v>
      </c>
      <c r="E17" s="7" t="s">
        <v>487</v>
      </c>
      <c r="F17" s="7"/>
    </row>
    <row r="18" spans="1:6" ht="21.95" customHeight="1" x14ac:dyDescent="0.2">
      <c r="A18" s="4">
        <v>1.22</v>
      </c>
      <c r="B18" s="4"/>
      <c r="C18" s="4">
        <v>9000</v>
      </c>
      <c r="D18" s="1">
        <f t="shared" si="0"/>
        <v>-14956.20999999999</v>
      </c>
      <c r="E18" s="7" t="s">
        <v>495</v>
      </c>
      <c r="F18" s="7"/>
    </row>
    <row r="19" spans="1:6" ht="21.95" customHeight="1" x14ac:dyDescent="0.2">
      <c r="A19" s="4">
        <v>1.22</v>
      </c>
      <c r="B19" s="7"/>
      <c r="C19" s="7">
        <v>15000</v>
      </c>
      <c r="D19" s="1">
        <f t="shared" si="0"/>
        <v>-29956.209999999992</v>
      </c>
      <c r="E19" s="7" t="s">
        <v>433</v>
      </c>
      <c r="F19" s="7"/>
    </row>
    <row r="20" spans="1:6" ht="21.95" customHeight="1" x14ac:dyDescent="0.2">
      <c r="A20" s="4">
        <v>1.23</v>
      </c>
      <c r="B20" s="7"/>
      <c r="C20" s="7">
        <v>482.35</v>
      </c>
      <c r="D20" s="1">
        <f t="shared" si="0"/>
        <v>-30438.55999999999</v>
      </c>
      <c r="E20" s="7" t="s">
        <v>500</v>
      </c>
      <c r="F20" s="7"/>
    </row>
    <row r="21" spans="1:6" ht="21.95" customHeight="1" x14ac:dyDescent="0.2">
      <c r="A21" s="4">
        <v>1.23</v>
      </c>
      <c r="B21" s="7">
        <v>18.420000000000002</v>
      </c>
      <c r="C21" s="7"/>
      <c r="D21" s="1">
        <f t="shared" si="0"/>
        <v>-30420.139999999992</v>
      </c>
      <c r="E21" s="7" t="s">
        <v>17</v>
      </c>
      <c r="F21" s="7"/>
    </row>
    <row r="22" spans="1:6" ht="21.95" customHeight="1" x14ac:dyDescent="0.2">
      <c r="A22" s="4">
        <v>1.24</v>
      </c>
      <c r="B22" s="7"/>
      <c r="C22" s="7">
        <v>8.2899999999999991</v>
      </c>
      <c r="D22" s="1">
        <f t="shared" si="0"/>
        <v>-30428.429999999993</v>
      </c>
      <c r="E22" s="7" t="s">
        <v>502</v>
      </c>
      <c r="F22" s="7"/>
    </row>
    <row r="23" spans="1:6" ht="21.95" customHeight="1" x14ac:dyDescent="0.2">
      <c r="A23" s="4">
        <v>1.24</v>
      </c>
      <c r="B23" s="7">
        <v>183.86</v>
      </c>
      <c r="C23" s="7"/>
      <c r="D23" s="1">
        <f t="shared" si="0"/>
        <v>-30244.569999999992</v>
      </c>
      <c r="E23" s="7" t="s">
        <v>40</v>
      </c>
      <c r="F23" s="7"/>
    </row>
    <row r="24" spans="1:6" ht="21.95" customHeight="1" x14ac:dyDescent="0.2">
      <c r="A24" s="4">
        <v>1.25</v>
      </c>
      <c r="B24" s="7">
        <v>10.65</v>
      </c>
      <c r="C24" s="7"/>
      <c r="D24" s="1">
        <f t="shared" si="0"/>
        <v>-30233.919999999991</v>
      </c>
      <c r="E24" s="7" t="s">
        <v>27</v>
      </c>
      <c r="F24" s="7"/>
    </row>
    <row r="25" spans="1:6" ht="21.95" customHeight="1" x14ac:dyDescent="0.2">
      <c r="A25" s="4">
        <v>1.25</v>
      </c>
      <c r="B25" s="7">
        <v>137.83000000000001</v>
      </c>
      <c r="C25" s="7"/>
      <c r="D25" s="1">
        <f t="shared" si="0"/>
        <v>-30096.089999999989</v>
      </c>
      <c r="E25" s="7" t="s">
        <v>29</v>
      </c>
      <c r="F25" s="7"/>
    </row>
    <row r="26" spans="1:6" ht="21.95" customHeight="1" x14ac:dyDescent="0.2">
      <c r="A26" s="8" t="s">
        <v>480</v>
      </c>
      <c r="B26" s="10"/>
      <c r="C26" s="5">
        <v>200</v>
      </c>
      <c r="D26" s="1">
        <f t="shared" si="0"/>
        <v>-30296.089999999989</v>
      </c>
      <c r="E26" s="7" t="s">
        <v>482</v>
      </c>
      <c r="F26" s="10"/>
    </row>
    <row r="27" spans="1:6" ht="21.95" customHeight="1" x14ac:dyDescent="0.2">
      <c r="A27" s="8" t="s">
        <v>466</v>
      </c>
      <c r="B27" s="10"/>
      <c r="C27" s="5">
        <v>50</v>
      </c>
      <c r="D27" s="1">
        <f t="shared" si="0"/>
        <v>-30346.089999999989</v>
      </c>
      <c r="E27" s="7" t="s">
        <v>475</v>
      </c>
      <c r="F27" s="10"/>
    </row>
    <row r="28" spans="1:6" ht="21.95" customHeight="1" x14ac:dyDescent="0.2">
      <c r="A28" s="8" t="s">
        <v>463</v>
      </c>
      <c r="B28" s="7">
        <v>372</v>
      </c>
      <c r="C28" s="7"/>
      <c r="D28" s="1">
        <f t="shared" si="0"/>
        <v>-29974.089999999989</v>
      </c>
      <c r="E28" s="7" t="s">
        <v>335</v>
      </c>
      <c r="F28" s="7"/>
    </row>
    <row r="29" spans="1:6" ht="21.95" customHeight="1" x14ac:dyDescent="0.2">
      <c r="A29" s="8" t="s">
        <v>445</v>
      </c>
      <c r="B29" s="7"/>
      <c r="C29" s="7">
        <v>200</v>
      </c>
      <c r="D29" s="1">
        <f t="shared" si="0"/>
        <v>-30174.089999999989</v>
      </c>
      <c r="E29" s="7" t="s">
        <v>311</v>
      </c>
      <c r="F29" s="7"/>
    </row>
    <row r="30" spans="1:6" ht="21.95" customHeight="1" x14ac:dyDescent="0.2">
      <c r="A30" s="8" t="s">
        <v>438</v>
      </c>
      <c r="B30" s="7">
        <v>1260.24</v>
      </c>
      <c r="C30" s="7"/>
      <c r="D30" s="1">
        <f t="shared" si="0"/>
        <v>-28913.849999999988</v>
      </c>
      <c r="E30" s="7" t="s">
        <v>374</v>
      </c>
      <c r="F30" s="7"/>
    </row>
    <row r="31" spans="1:6" ht="21.95" customHeight="1" x14ac:dyDescent="0.2">
      <c r="A31" s="8" t="s">
        <v>496</v>
      </c>
      <c r="B31" s="7"/>
      <c r="C31" s="7">
        <v>1258.33</v>
      </c>
      <c r="D31" s="1">
        <f t="shared" si="0"/>
        <v>-30172.179999999986</v>
      </c>
      <c r="E31" s="7" t="s">
        <v>440</v>
      </c>
      <c r="F31" s="7"/>
    </row>
    <row r="32" spans="1:6" ht="21.95" customHeight="1" x14ac:dyDescent="0.2">
      <c r="A32" s="8" t="s">
        <v>458</v>
      </c>
      <c r="B32" s="7">
        <v>85.96</v>
      </c>
      <c r="C32" s="7"/>
      <c r="D32" s="1">
        <f t="shared" si="0"/>
        <v>-30086.219999999987</v>
      </c>
      <c r="E32" s="7" t="s">
        <v>17</v>
      </c>
      <c r="F32" s="7"/>
    </row>
    <row r="33" spans="1:6" ht="21.95" customHeight="1" x14ac:dyDescent="0.2">
      <c r="A33" s="8" t="s">
        <v>497</v>
      </c>
      <c r="B33" s="7"/>
      <c r="C33" s="7">
        <v>439.77</v>
      </c>
      <c r="D33" s="1">
        <f t="shared" si="0"/>
        <v>-30525.989999999987</v>
      </c>
      <c r="E33" s="7" t="s">
        <v>453</v>
      </c>
      <c r="F33" s="7"/>
    </row>
    <row r="34" spans="1:6" ht="21.95" customHeight="1" x14ac:dyDescent="0.2">
      <c r="A34" s="8" t="s">
        <v>443</v>
      </c>
      <c r="B34" s="7">
        <v>932.83</v>
      </c>
      <c r="C34" s="7"/>
      <c r="D34" s="1">
        <f t="shared" si="0"/>
        <v>-29593.159999999985</v>
      </c>
      <c r="E34" s="7" t="s">
        <v>356</v>
      </c>
      <c r="F34" s="7"/>
    </row>
    <row r="35" spans="1:6" ht="21.95" customHeight="1" x14ac:dyDescent="0.2">
      <c r="A35" s="8" t="s">
        <v>444</v>
      </c>
      <c r="B35" s="7"/>
      <c r="C35" s="7">
        <v>50</v>
      </c>
      <c r="D35" s="1">
        <f t="shared" si="0"/>
        <v>-29643.159999999985</v>
      </c>
      <c r="E35" s="7" t="s">
        <v>245</v>
      </c>
      <c r="F35" s="7"/>
    </row>
    <row r="36" spans="1:6" ht="21.95" customHeight="1" x14ac:dyDescent="0.2">
      <c r="A36" s="8" t="s">
        <v>436</v>
      </c>
      <c r="B36" s="7">
        <v>18.350000000000001</v>
      </c>
      <c r="C36" s="7"/>
      <c r="D36" s="1">
        <f t="shared" si="0"/>
        <v>-29624.809999999987</v>
      </c>
      <c r="E36" s="7" t="s">
        <v>17</v>
      </c>
      <c r="F36" s="7"/>
    </row>
    <row r="37" spans="1:6" ht="21.95" customHeight="1" x14ac:dyDescent="0.2">
      <c r="A37" s="4">
        <v>2.25</v>
      </c>
      <c r="B37" s="7">
        <v>10.65</v>
      </c>
      <c r="C37" s="7"/>
      <c r="D37" s="1">
        <f t="shared" si="0"/>
        <v>-29614.159999999985</v>
      </c>
      <c r="E37" s="7" t="s">
        <v>27</v>
      </c>
      <c r="F37" s="7"/>
    </row>
    <row r="38" spans="1:6" ht="21.95" customHeight="1" x14ac:dyDescent="0.2">
      <c r="A38" s="4">
        <v>2.25</v>
      </c>
      <c r="B38" s="7">
        <v>137.83000000000001</v>
      </c>
      <c r="C38" s="7"/>
      <c r="D38" s="1">
        <f t="shared" si="0"/>
        <v>-29476.329999999984</v>
      </c>
      <c r="E38" s="7" t="s">
        <v>29</v>
      </c>
      <c r="F38" s="7"/>
    </row>
    <row r="39" spans="1:6" ht="21.95" customHeight="1" x14ac:dyDescent="0.2">
      <c r="A39" s="4">
        <v>2.2799999999999998</v>
      </c>
      <c r="B39" s="7">
        <v>1168.2</v>
      </c>
      <c r="C39" s="7"/>
      <c r="D39" s="1">
        <f t="shared" si="0"/>
        <v>-28308.129999999983</v>
      </c>
      <c r="E39" s="7" t="s">
        <v>30</v>
      </c>
      <c r="F39" s="7"/>
    </row>
    <row r="40" spans="1:6" ht="21.95" customHeight="1" x14ac:dyDescent="0.2">
      <c r="A40" s="4">
        <v>2.2799999999999998</v>
      </c>
      <c r="B40" s="7">
        <v>456.26</v>
      </c>
      <c r="C40" s="7"/>
      <c r="D40" s="1">
        <f t="shared" si="0"/>
        <v>-27851.869999999984</v>
      </c>
      <c r="E40" s="7" t="s">
        <v>294</v>
      </c>
      <c r="F40" s="7"/>
    </row>
    <row r="41" spans="1:6" ht="21.95" customHeight="1" x14ac:dyDescent="0.2">
      <c r="A41" s="4">
        <v>2.2799999999999998</v>
      </c>
      <c r="B41" s="7"/>
      <c r="C41" s="7">
        <v>1849.98</v>
      </c>
      <c r="D41" s="1">
        <f t="shared" si="0"/>
        <v>-29701.849999999984</v>
      </c>
      <c r="E41" s="7" t="s">
        <v>465</v>
      </c>
      <c r="F41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F34" sqref="F34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507</v>
      </c>
      <c r="B3" s="5"/>
      <c r="C3" s="5"/>
      <c r="D3" s="1">
        <v>1644.8600000000099</v>
      </c>
      <c r="E3" s="7"/>
      <c r="F3" s="6"/>
    </row>
    <row r="4" spans="1:6" ht="21.95" customHeight="1" x14ac:dyDescent="0.2">
      <c r="A4" s="8" t="s">
        <v>503</v>
      </c>
      <c r="B4" s="7">
        <v>2304.11</v>
      </c>
      <c r="C4" s="7"/>
      <c r="D4" s="1">
        <f t="shared" ref="D4:D39" si="0">D3-C4+B4</f>
        <v>3948.9700000000103</v>
      </c>
      <c r="E4" s="7" t="s">
        <v>170</v>
      </c>
      <c r="F4" s="6"/>
    </row>
    <row r="5" spans="1:6" ht="21.95" customHeight="1" x14ac:dyDescent="0.2">
      <c r="A5" s="8" t="s">
        <v>503</v>
      </c>
      <c r="B5" s="7"/>
      <c r="C5" s="7">
        <v>1000</v>
      </c>
      <c r="D5" s="1">
        <f t="shared" si="0"/>
        <v>2948.9700000000103</v>
      </c>
      <c r="E5" s="7" t="s">
        <v>274</v>
      </c>
      <c r="F5" s="6"/>
    </row>
    <row r="6" spans="1:6" ht="21.95" customHeight="1" x14ac:dyDescent="0.2">
      <c r="A6" s="4">
        <v>1.19</v>
      </c>
      <c r="B6" s="5"/>
      <c r="C6" s="5">
        <v>18</v>
      </c>
      <c r="D6" s="1">
        <f t="shared" si="0"/>
        <v>2930.9700000000103</v>
      </c>
      <c r="E6" s="7" t="s">
        <v>508</v>
      </c>
      <c r="F6" s="6"/>
    </row>
    <row r="7" spans="1:6" ht="21.95" customHeight="1" x14ac:dyDescent="0.2">
      <c r="A7" s="4">
        <v>1.19</v>
      </c>
      <c r="B7" s="5"/>
      <c r="C7" s="5">
        <v>5</v>
      </c>
      <c r="D7" s="1">
        <f t="shared" si="0"/>
        <v>2925.9700000000103</v>
      </c>
      <c r="E7" s="7" t="s">
        <v>216</v>
      </c>
      <c r="F7" s="6"/>
    </row>
    <row r="8" spans="1:6" ht="21.95" customHeight="1" x14ac:dyDescent="0.2">
      <c r="A8" s="4">
        <v>1.19</v>
      </c>
      <c r="B8" s="5"/>
      <c r="C8" s="5">
        <v>50</v>
      </c>
      <c r="D8" s="1">
        <f t="shared" si="0"/>
        <v>2875.9700000000103</v>
      </c>
      <c r="E8" s="7" t="s">
        <v>457</v>
      </c>
      <c r="F8" s="6"/>
    </row>
    <row r="9" spans="1:6" ht="21.95" customHeight="1" x14ac:dyDescent="0.2">
      <c r="A9" s="4">
        <v>1.19</v>
      </c>
      <c r="B9" s="5"/>
      <c r="C9" s="5">
        <v>2600</v>
      </c>
      <c r="D9" s="1">
        <f t="shared" si="0"/>
        <v>275.97000000001026</v>
      </c>
      <c r="E9" s="7" t="s">
        <v>456</v>
      </c>
      <c r="F9" s="6"/>
    </row>
    <row r="10" spans="1:6" ht="21.95" customHeight="1" x14ac:dyDescent="0.2">
      <c r="A10" s="4">
        <v>1.19</v>
      </c>
      <c r="B10" s="7"/>
      <c r="C10" s="7">
        <v>1000</v>
      </c>
      <c r="D10" s="1">
        <f t="shared" si="0"/>
        <v>-724.02999999998974</v>
      </c>
      <c r="E10" s="7" t="s">
        <v>446</v>
      </c>
      <c r="F10" s="7"/>
    </row>
    <row r="11" spans="1:6" ht="21.95" customHeight="1" x14ac:dyDescent="0.2">
      <c r="A11" s="4">
        <v>1.19</v>
      </c>
      <c r="B11" s="7">
        <v>687.5</v>
      </c>
      <c r="C11" s="7"/>
      <c r="D11" s="1">
        <f t="shared" si="0"/>
        <v>-36.529999999989741</v>
      </c>
      <c r="E11" s="7" t="s">
        <v>447</v>
      </c>
      <c r="F11" s="7"/>
    </row>
    <row r="12" spans="1:6" ht="21.95" customHeight="1" x14ac:dyDescent="0.2">
      <c r="A12" s="4">
        <v>1.19</v>
      </c>
      <c r="B12" s="7"/>
      <c r="C12" s="7">
        <v>14000</v>
      </c>
      <c r="D12" s="1">
        <f t="shared" si="0"/>
        <v>-14036.52999999999</v>
      </c>
      <c r="E12" s="7" t="s">
        <v>448</v>
      </c>
      <c r="F12" s="7"/>
    </row>
    <row r="13" spans="1:6" ht="21.95" customHeight="1" x14ac:dyDescent="0.2">
      <c r="A13" s="4">
        <v>1.19</v>
      </c>
      <c r="B13" s="4">
        <v>7650</v>
      </c>
      <c r="C13" s="4"/>
      <c r="D13" s="1">
        <f t="shared" si="0"/>
        <v>-6386.5299999999897</v>
      </c>
      <c r="E13" s="7" t="s">
        <v>487</v>
      </c>
      <c r="F13" s="7"/>
    </row>
    <row r="14" spans="1:6" ht="21.95" customHeight="1" x14ac:dyDescent="0.2">
      <c r="A14" s="4">
        <v>1.19</v>
      </c>
      <c r="B14" s="4"/>
      <c r="C14" s="4">
        <v>9000</v>
      </c>
      <c r="D14" s="1">
        <f t="shared" si="0"/>
        <v>-15386.52999999999</v>
      </c>
      <c r="E14" s="7" t="s">
        <v>495</v>
      </c>
      <c r="F14" s="7"/>
    </row>
    <row r="15" spans="1:6" ht="21.95" customHeight="1" x14ac:dyDescent="0.2">
      <c r="A15" s="4">
        <v>1.19</v>
      </c>
      <c r="B15" s="7"/>
      <c r="C15" s="7">
        <v>15000</v>
      </c>
      <c r="D15" s="1">
        <f t="shared" si="0"/>
        <v>-30386.529999999992</v>
      </c>
      <c r="E15" s="7" t="s">
        <v>433</v>
      </c>
      <c r="F15" s="7"/>
    </row>
    <row r="16" spans="1:6" ht="21.95" customHeight="1" x14ac:dyDescent="0.2">
      <c r="A16" s="4">
        <v>1.19</v>
      </c>
      <c r="B16" s="7">
        <v>465.3</v>
      </c>
      <c r="C16" s="7"/>
      <c r="D16" s="1">
        <f t="shared" si="0"/>
        <v>-29921.229999999992</v>
      </c>
      <c r="E16" s="7" t="s">
        <v>506</v>
      </c>
      <c r="F16" s="7"/>
    </row>
    <row r="17" spans="1:6" ht="21.95" customHeight="1" x14ac:dyDescent="0.2">
      <c r="A17" s="4">
        <v>1.19</v>
      </c>
      <c r="B17" s="7"/>
      <c r="C17" s="7">
        <v>43.33</v>
      </c>
      <c r="D17" s="1">
        <f t="shared" si="0"/>
        <v>-29964.559999999994</v>
      </c>
      <c r="E17" s="7" t="s">
        <v>245</v>
      </c>
      <c r="F17" s="7"/>
    </row>
    <row r="18" spans="1:6" ht="21.95" customHeight="1" x14ac:dyDescent="0.2">
      <c r="A18" s="4">
        <v>1.23</v>
      </c>
      <c r="B18" s="7"/>
      <c r="C18" s="7">
        <v>482.35</v>
      </c>
      <c r="D18" s="1">
        <f t="shared" si="0"/>
        <v>-30446.909999999993</v>
      </c>
      <c r="E18" s="7" t="s">
        <v>500</v>
      </c>
      <c r="F18" s="7"/>
    </row>
    <row r="19" spans="1:6" ht="21.95" customHeight="1" x14ac:dyDescent="0.2">
      <c r="A19" s="4">
        <v>1.23</v>
      </c>
      <c r="B19" s="7">
        <v>18.420000000000002</v>
      </c>
      <c r="C19" s="7"/>
      <c r="D19" s="1">
        <f t="shared" si="0"/>
        <v>-30428.489999999994</v>
      </c>
      <c r="E19" s="7" t="s">
        <v>17</v>
      </c>
      <c r="F19" s="7"/>
    </row>
    <row r="20" spans="1:6" ht="21.95" customHeight="1" x14ac:dyDescent="0.2">
      <c r="A20" s="4">
        <v>1.24</v>
      </c>
      <c r="B20" s="7"/>
      <c r="C20" s="7">
        <v>8.2899999999999991</v>
      </c>
      <c r="D20" s="1">
        <f t="shared" si="0"/>
        <v>-30436.779999999995</v>
      </c>
      <c r="E20" s="7" t="s">
        <v>502</v>
      </c>
      <c r="F20" s="7"/>
    </row>
    <row r="21" spans="1:6" ht="21.95" customHeight="1" x14ac:dyDescent="0.2">
      <c r="A21" s="4">
        <v>1.24</v>
      </c>
      <c r="B21" s="7">
        <v>183.86</v>
      </c>
      <c r="C21" s="7"/>
      <c r="D21" s="1">
        <f t="shared" si="0"/>
        <v>-30252.919999999995</v>
      </c>
      <c r="E21" s="7" t="s">
        <v>40</v>
      </c>
      <c r="F21" s="7"/>
    </row>
    <row r="22" spans="1:6" ht="21.95" customHeight="1" x14ac:dyDescent="0.2">
      <c r="A22" s="4">
        <v>1.25</v>
      </c>
      <c r="B22" s="7">
        <v>10.65</v>
      </c>
      <c r="C22" s="7"/>
      <c r="D22" s="1">
        <f t="shared" si="0"/>
        <v>-30242.269999999993</v>
      </c>
      <c r="E22" s="7" t="s">
        <v>27</v>
      </c>
      <c r="F22" s="7"/>
    </row>
    <row r="23" spans="1:6" ht="21.95" customHeight="1" x14ac:dyDescent="0.2">
      <c r="A23" s="4">
        <v>1.25</v>
      </c>
      <c r="B23" s="7">
        <v>137.83000000000001</v>
      </c>
      <c r="C23" s="7"/>
      <c r="D23" s="1">
        <f t="shared" si="0"/>
        <v>-30104.439999999991</v>
      </c>
      <c r="E23" s="7" t="s">
        <v>29</v>
      </c>
      <c r="F23" s="7"/>
    </row>
    <row r="24" spans="1:6" ht="21.95" customHeight="1" x14ac:dyDescent="0.2">
      <c r="A24" s="8" t="s">
        <v>480</v>
      </c>
      <c r="B24" s="10"/>
      <c r="C24" s="5">
        <v>200</v>
      </c>
      <c r="D24" s="1">
        <f t="shared" si="0"/>
        <v>-30304.439999999991</v>
      </c>
      <c r="E24" s="7" t="s">
        <v>482</v>
      </c>
      <c r="F24" s="10"/>
    </row>
    <row r="25" spans="1:6" ht="21.95" customHeight="1" x14ac:dyDescent="0.2">
      <c r="A25" s="8" t="s">
        <v>466</v>
      </c>
      <c r="B25" s="10"/>
      <c r="C25" s="5">
        <v>50</v>
      </c>
      <c r="D25" s="1">
        <f t="shared" si="0"/>
        <v>-30354.439999999991</v>
      </c>
      <c r="E25" s="7" t="s">
        <v>475</v>
      </c>
      <c r="F25" s="10"/>
    </row>
    <row r="26" spans="1:6" ht="21.95" customHeight="1" x14ac:dyDescent="0.2">
      <c r="A26" s="8" t="s">
        <v>463</v>
      </c>
      <c r="B26" s="7">
        <v>372</v>
      </c>
      <c r="C26" s="7"/>
      <c r="D26" s="1">
        <f t="shared" si="0"/>
        <v>-29982.439999999991</v>
      </c>
      <c r="E26" s="7" t="s">
        <v>335</v>
      </c>
      <c r="F26" s="7"/>
    </row>
    <row r="27" spans="1:6" ht="21.95" customHeight="1" x14ac:dyDescent="0.2">
      <c r="A27" s="8" t="s">
        <v>445</v>
      </c>
      <c r="B27" s="7"/>
      <c r="C27" s="7">
        <v>200</v>
      </c>
      <c r="D27" s="1">
        <f t="shared" si="0"/>
        <v>-30182.439999999991</v>
      </c>
      <c r="E27" s="7" t="s">
        <v>311</v>
      </c>
      <c r="F27" s="7"/>
    </row>
    <row r="28" spans="1:6" ht="21.95" customHeight="1" x14ac:dyDescent="0.2">
      <c r="A28" s="8" t="s">
        <v>438</v>
      </c>
      <c r="B28" s="7">
        <v>1260.24</v>
      </c>
      <c r="C28" s="7"/>
      <c r="D28" s="1">
        <f t="shared" si="0"/>
        <v>-28922.19999999999</v>
      </c>
      <c r="E28" s="7" t="s">
        <v>374</v>
      </c>
      <c r="F28" s="7"/>
    </row>
    <row r="29" spans="1:6" ht="21.95" customHeight="1" x14ac:dyDescent="0.2">
      <c r="A29" s="8" t="s">
        <v>496</v>
      </c>
      <c r="B29" s="7"/>
      <c r="C29" s="7">
        <v>1258.33</v>
      </c>
      <c r="D29" s="1">
        <f t="shared" si="0"/>
        <v>-30180.529999999992</v>
      </c>
      <c r="E29" s="7" t="s">
        <v>440</v>
      </c>
      <c r="F29" s="7"/>
    </row>
    <row r="30" spans="1:6" ht="21.95" customHeight="1" x14ac:dyDescent="0.2">
      <c r="A30" s="8" t="s">
        <v>458</v>
      </c>
      <c r="B30" s="7">
        <v>85.96</v>
      </c>
      <c r="C30" s="7"/>
      <c r="D30" s="1">
        <f t="shared" si="0"/>
        <v>-30094.569999999992</v>
      </c>
      <c r="E30" s="7" t="s">
        <v>17</v>
      </c>
      <c r="F30" s="7"/>
    </row>
    <row r="31" spans="1:6" ht="21.95" customHeight="1" x14ac:dyDescent="0.2">
      <c r="A31" s="8" t="s">
        <v>497</v>
      </c>
      <c r="B31" s="7"/>
      <c r="C31" s="7">
        <v>439.77</v>
      </c>
      <c r="D31" s="1">
        <f t="shared" si="0"/>
        <v>-30534.339999999993</v>
      </c>
      <c r="E31" s="7" t="s">
        <v>453</v>
      </c>
      <c r="F31" s="7"/>
    </row>
    <row r="32" spans="1:6" ht="21.95" customHeight="1" x14ac:dyDescent="0.2">
      <c r="A32" s="8" t="s">
        <v>443</v>
      </c>
      <c r="B32" s="7">
        <v>932.83</v>
      </c>
      <c r="C32" s="7"/>
      <c r="D32" s="1">
        <f t="shared" si="0"/>
        <v>-29601.509999999991</v>
      </c>
      <c r="E32" s="7" t="s">
        <v>356</v>
      </c>
      <c r="F32" s="7"/>
    </row>
    <row r="33" spans="1:6" ht="21.95" customHeight="1" x14ac:dyDescent="0.2">
      <c r="A33" s="8" t="s">
        <v>444</v>
      </c>
      <c r="B33" s="7"/>
      <c r="C33" s="7">
        <v>50</v>
      </c>
      <c r="D33" s="1">
        <f t="shared" si="0"/>
        <v>-29651.509999999991</v>
      </c>
      <c r="E33" s="7" t="s">
        <v>245</v>
      </c>
      <c r="F33" s="7"/>
    </row>
    <row r="34" spans="1:6" ht="21.95" customHeight="1" x14ac:dyDescent="0.2">
      <c r="A34" s="8" t="s">
        <v>436</v>
      </c>
      <c r="B34" s="7">
        <v>18.350000000000001</v>
      </c>
      <c r="C34" s="7"/>
      <c r="D34" s="1">
        <f t="shared" si="0"/>
        <v>-29633.159999999993</v>
      </c>
      <c r="E34" s="7" t="s">
        <v>17</v>
      </c>
      <c r="F34" s="7"/>
    </row>
    <row r="35" spans="1:6" ht="21.95" customHeight="1" x14ac:dyDescent="0.2">
      <c r="A35" s="4">
        <v>2.25</v>
      </c>
      <c r="B35" s="7">
        <v>10.65</v>
      </c>
      <c r="C35" s="7"/>
      <c r="D35" s="1">
        <f t="shared" si="0"/>
        <v>-29622.509999999991</v>
      </c>
      <c r="E35" s="7" t="s">
        <v>27</v>
      </c>
      <c r="F35" s="7"/>
    </row>
    <row r="36" spans="1:6" ht="21.95" customHeight="1" x14ac:dyDescent="0.2">
      <c r="A36" s="4">
        <v>2.25</v>
      </c>
      <c r="B36" s="7">
        <v>137.83000000000001</v>
      </c>
      <c r="C36" s="7"/>
      <c r="D36" s="1">
        <f t="shared" si="0"/>
        <v>-29484.679999999989</v>
      </c>
      <c r="E36" s="7" t="s">
        <v>29</v>
      </c>
      <c r="F36" s="7"/>
    </row>
    <row r="37" spans="1:6" ht="21.95" customHeight="1" x14ac:dyDescent="0.2">
      <c r="A37" s="4">
        <v>2.2799999999999998</v>
      </c>
      <c r="B37" s="7">
        <v>1168.2</v>
      </c>
      <c r="C37" s="7"/>
      <c r="D37" s="1">
        <f t="shared" si="0"/>
        <v>-28316.479999999989</v>
      </c>
      <c r="E37" s="7" t="s">
        <v>30</v>
      </c>
      <c r="F37" s="7"/>
    </row>
    <row r="38" spans="1:6" ht="21.95" customHeight="1" x14ac:dyDescent="0.2">
      <c r="A38" s="4">
        <v>2.2799999999999998</v>
      </c>
      <c r="B38" s="7">
        <v>456.26</v>
      </c>
      <c r="C38" s="7"/>
      <c r="D38" s="1">
        <f t="shared" si="0"/>
        <v>-27860.21999999999</v>
      </c>
      <c r="E38" s="7" t="s">
        <v>294</v>
      </c>
      <c r="F38" s="7"/>
    </row>
    <row r="39" spans="1:6" ht="21.95" customHeight="1" x14ac:dyDescent="0.2">
      <c r="A39" s="4">
        <v>2.2799999999999998</v>
      </c>
      <c r="B39" s="7"/>
      <c r="C39" s="7">
        <v>1849.98</v>
      </c>
      <c r="D39" s="1">
        <f t="shared" si="0"/>
        <v>-29710.19999999999</v>
      </c>
      <c r="E39" s="7" t="s">
        <v>465</v>
      </c>
      <c r="F3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Normal="100" zoomScaleSheetLayoutView="100" workbookViewId="0">
      <selection activeCell="D6" sqref="D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509</v>
      </c>
      <c r="B3" s="5"/>
      <c r="C3" s="5"/>
      <c r="D3" s="1">
        <v>1026.1100000000099</v>
      </c>
      <c r="E3" s="7"/>
      <c r="F3" s="6"/>
    </row>
    <row r="4" spans="1:6" ht="21.95" customHeight="1" x14ac:dyDescent="0.2">
      <c r="A4" s="8" t="s">
        <v>507</v>
      </c>
      <c r="B4" s="7">
        <v>618.75</v>
      </c>
      <c r="C4" s="7"/>
      <c r="D4" s="1">
        <f t="shared" ref="D4:D38" si="0">D3-C4+B4</f>
        <v>1644.8600000000099</v>
      </c>
      <c r="E4" s="7" t="s">
        <v>368</v>
      </c>
      <c r="F4" s="6"/>
    </row>
    <row r="5" spans="1:6" ht="21.95" customHeight="1" x14ac:dyDescent="0.2">
      <c r="A5" s="8" t="s">
        <v>503</v>
      </c>
      <c r="B5" s="5"/>
      <c r="C5" s="5">
        <v>18</v>
      </c>
      <c r="D5" s="1">
        <f t="shared" si="0"/>
        <v>1626.8600000000099</v>
      </c>
      <c r="E5" s="7" t="s">
        <v>508</v>
      </c>
      <c r="F5" s="6"/>
    </row>
    <row r="6" spans="1:6" ht="21.95" customHeight="1" x14ac:dyDescent="0.2">
      <c r="A6" s="8" t="s">
        <v>503</v>
      </c>
      <c r="B6" s="5"/>
      <c r="C6" s="5">
        <v>5</v>
      </c>
      <c r="D6" s="1">
        <f t="shared" si="0"/>
        <v>1621.8600000000099</v>
      </c>
      <c r="E6" s="7" t="s">
        <v>216</v>
      </c>
      <c r="F6" s="6"/>
    </row>
    <row r="7" spans="1:6" ht="21.95" customHeight="1" x14ac:dyDescent="0.2">
      <c r="A7" s="8" t="s">
        <v>503</v>
      </c>
      <c r="B7" s="5"/>
      <c r="C7" s="5">
        <v>50</v>
      </c>
      <c r="D7" s="1">
        <f t="shared" si="0"/>
        <v>1571.8600000000099</v>
      </c>
      <c r="E7" s="7" t="s">
        <v>457</v>
      </c>
      <c r="F7" s="6"/>
    </row>
    <row r="8" spans="1:6" ht="21.95" customHeight="1" x14ac:dyDescent="0.2">
      <c r="A8" s="8" t="s">
        <v>503</v>
      </c>
      <c r="B8" s="5"/>
      <c r="C8" s="5">
        <v>2600</v>
      </c>
      <c r="D8" s="1">
        <f t="shared" si="0"/>
        <v>-1028.1399999999901</v>
      </c>
      <c r="E8" s="7" t="s">
        <v>456</v>
      </c>
      <c r="F8" s="6"/>
    </row>
    <row r="9" spans="1:6" ht="21.95" customHeight="1" x14ac:dyDescent="0.2">
      <c r="A9" s="8" t="s">
        <v>503</v>
      </c>
      <c r="B9" s="7"/>
      <c r="C9" s="7">
        <v>1000</v>
      </c>
      <c r="D9" s="1">
        <f t="shared" si="0"/>
        <v>-2028.1399999999901</v>
      </c>
      <c r="E9" s="7" t="s">
        <v>446</v>
      </c>
      <c r="F9" s="7"/>
    </row>
    <row r="10" spans="1:6" ht="21.95" customHeight="1" x14ac:dyDescent="0.2">
      <c r="A10" s="8" t="s">
        <v>503</v>
      </c>
      <c r="B10" s="7">
        <v>687.5</v>
      </c>
      <c r="C10" s="7"/>
      <c r="D10" s="1">
        <f t="shared" si="0"/>
        <v>-1340.6399999999901</v>
      </c>
      <c r="E10" s="7" t="s">
        <v>447</v>
      </c>
      <c r="F10" s="7"/>
    </row>
    <row r="11" spans="1:6" ht="21.95" customHeight="1" x14ac:dyDescent="0.2">
      <c r="A11" s="8" t="s">
        <v>503</v>
      </c>
      <c r="B11" s="7"/>
      <c r="C11" s="7">
        <v>14000</v>
      </c>
      <c r="D11" s="1">
        <f t="shared" si="0"/>
        <v>-15340.63999999999</v>
      </c>
      <c r="E11" s="7" t="s">
        <v>448</v>
      </c>
      <c r="F11" s="7"/>
    </row>
    <row r="12" spans="1:6" ht="21.95" customHeight="1" x14ac:dyDescent="0.2">
      <c r="A12" s="8" t="s">
        <v>503</v>
      </c>
      <c r="B12" s="4"/>
      <c r="C12" s="4">
        <v>1685.62</v>
      </c>
      <c r="D12" s="1">
        <f t="shared" si="0"/>
        <v>-17026.259999999991</v>
      </c>
      <c r="E12" s="7" t="s">
        <v>510</v>
      </c>
      <c r="F12" s="7"/>
    </row>
    <row r="13" spans="1:6" ht="21.95" customHeight="1" x14ac:dyDescent="0.2">
      <c r="A13" s="8" t="s">
        <v>503</v>
      </c>
      <c r="B13" s="4">
        <v>7650</v>
      </c>
      <c r="C13" s="4"/>
      <c r="D13" s="1">
        <f t="shared" si="0"/>
        <v>-9376.2599999999911</v>
      </c>
      <c r="E13" s="7" t="s">
        <v>487</v>
      </c>
      <c r="F13" s="7"/>
    </row>
    <row r="14" spans="1:6" ht="21.95" customHeight="1" x14ac:dyDescent="0.2">
      <c r="A14" s="8" t="s">
        <v>503</v>
      </c>
      <c r="B14" s="4"/>
      <c r="C14" s="4">
        <v>9000</v>
      </c>
      <c r="D14" s="1">
        <f t="shared" si="0"/>
        <v>-18376.259999999991</v>
      </c>
      <c r="E14" s="7" t="s">
        <v>495</v>
      </c>
      <c r="F14" s="7"/>
    </row>
    <row r="15" spans="1:6" ht="21.95" customHeight="1" x14ac:dyDescent="0.2">
      <c r="A15" s="8" t="s">
        <v>503</v>
      </c>
      <c r="B15" s="7"/>
      <c r="C15" s="7">
        <v>15000</v>
      </c>
      <c r="D15" s="1">
        <f t="shared" si="0"/>
        <v>-33376.259999999995</v>
      </c>
      <c r="E15" s="7" t="s">
        <v>433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-31072.149999999994</v>
      </c>
      <c r="E16" s="7" t="s">
        <v>170</v>
      </c>
      <c r="F16" s="7"/>
    </row>
    <row r="17" spans="1:6" ht="21.95" customHeight="1" x14ac:dyDescent="0.2">
      <c r="A17" s="4">
        <v>1.19</v>
      </c>
      <c r="B17" s="7">
        <v>465.3</v>
      </c>
      <c r="C17" s="7"/>
      <c r="D17" s="1">
        <f t="shared" si="0"/>
        <v>-30606.849999999995</v>
      </c>
      <c r="E17" s="7" t="s">
        <v>506</v>
      </c>
      <c r="F17" s="7"/>
    </row>
    <row r="18" spans="1:6" ht="21.95" customHeight="1" x14ac:dyDescent="0.2">
      <c r="A18" s="4">
        <v>1.19</v>
      </c>
      <c r="B18" s="7"/>
      <c r="C18" s="7">
        <v>43.33</v>
      </c>
      <c r="D18" s="1">
        <f t="shared" si="0"/>
        <v>-30650.179999999997</v>
      </c>
      <c r="E18" s="7" t="s">
        <v>245</v>
      </c>
      <c r="F18" s="7"/>
    </row>
    <row r="19" spans="1:6" ht="21.95" customHeight="1" x14ac:dyDescent="0.2">
      <c r="A19" s="4">
        <v>1.23</v>
      </c>
      <c r="B19" s="7"/>
      <c r="C19" s="7">
        <v>482.35</v>
      </c>
      <c r="D19" s="1">
        <f t="shared" si="0"/>
        <v>-31132.529999999995</v>
      </c>
      <c r="E19" s="7" t="s">
        <v>500</v>
      </c>
      <c r="F19" s="7"/>
    </row>
    <row r="20" spans="1:6" ht="21.95" customHeight="1" x14ac:dyDescent="0.2">
      <c r="A20" s="4">
        <v>1.23</v>
      </c>
      <c r="B20" s="7">
        <v>18.420000000000002</v>
      </c>
      <c r="C20" s="7"/>
      <c r="D20" s="1">
        <f t="shared" si="0"/>
        <v>-31114.109999999997</v>
      </c>
      <c r="E20" s="7" t="s">
        <v>17</v>
      </c>
      <c r="F20" s="7"/>
    </row>
    <row r="21" spans="1:6" ht="21.95" customHeight="1" x14ac:dyDescent="0.2">
      <c r="A21" s="4">
        <v>1.24</v>
      </c>
      <c r="B21" s="7"/>
      <c r="C21" s="7">
        <v>8.2899999999999991</v>
      </c>
      <c r="D21" s="1">
        <f t="shared" si="0"/>
        <v>-31122.399999999998</v>
      </c>
      <c r="E21" s="7" t="s">
        <v>502</v>
      </c>
      <c r="F21" s="7"/>
    </row>
    <row r="22" spans="1:6" ht="21.95" customHeight="1" x14ac:dyDescent="0.2">
      <c r="A22" s="4">
        <v>1.24</v>
      </c>
      <c r="B22" s="7">
        <v>183.86</v>
      </c>
      <c r="C22" s="7"/>
      <c r="D22" s="1">
        <f t="shared" si="0"/>
        <v>-30938.539999999997</v>
      </c>
      <c r="E22" s="7" t="s">
        <v>40</v>
      </c>
      <c r="F22" s="7"/>
    </row>
    <row r="23" spans="1:6" ht="21.95" customHeight="1" x14ac:dyDescent="0.2">
      <c r="A23" s="4">
        <v>1.25</v>
      </c>
      <c r="B23" s="7">
        <v>10.65</v>
      </c>
      <c r="C23" s="7"/>
      <c r="D23" s="1">
        <f t="shared" si="0"/>
        <v>-30927.889999999996</v>
      </c>
      <c r="E23" s="7" t="s">
        <v>27</v>
      </c>
      <c r="F23" s="7"/>
    </row>
    <row r="24" spans="1:6" ht="21.95" customHeight="1" x14ac:dyDescent="0.2">
      <c r="A24" s="4">
        <v>1.25</v>
      </c>
      <c r="B24" s="7">
        <v>137.83000000000001</v>
      </c>
      <c r="C24" s="7"/>
      <c r="D24" s="1">
        <f t="shared" si="0"/>
        <v>-30790.059999999994</v>
      </c>
      <c r="E24" s="7" t="s">
        <v>29</v>
      </c>
      <c r="F24" s="7"/>
    </row>
    <row r="25" spans="1:6" ht="21.95" customHeight="1" x14ac:dyDescent="0.2">
      <c r="A25" s="8" t="s">
        <v>480</v>
      </c>
      <c r="B25" s="10"/>
      <c r="C25" s="5">
        <v>200</v>
      </c>
      <c r="D25" s="1">
        <f t="shared" si="0"/>
        <v>-30990.059999999994</v>
      </c>
      <c r="E25" s="7" t="s">
        <v>482</v>
      </c>
      <c r="F25" s="10"/>
    </row>
    <row r="26" spans="1:6" ht="21.95" customHeight="1" x14ac:dyDescent="0.2">
      <c r="A26" s="8" t="s">
        <v>466</v>
      </c>
      <c r="B26" s="10"/>
      <c r="C26" s="5">
        <v>50</v>
      </c>
      <c r="D26" s="1">
        <f t="shared" si="0"/>
        <v>-31040.059999999994</v>
      </c>
      <c r="E26" s="7" t="s">
        <v>475</v>
      </c>
      <c r="F26" s="10"/>
    </row>
    <row r="27" spans="1:6" ht="21.95" customHeight="1" x14ac:dyDescent="0.2">
      <c r="A27" s="8" t="s">
        <v>463</v>
      </c>
      <c r="B27" s="7">
        <v>372</v>
      </c>
      <c r="C27" s="7"/>
      <c r="D27" s="1">
        <f t="shared" si="0"/>
        <v>-30668.059999999994</v>
      </c>
      <c r="E27" s="7" t="s">
        <v>335</v>
      </c>
      <c r="F27" s="7"/>
    </row>
    <row r="28" spans="1:6" ht="21.95" customHeight="1" x14ac:dyDescent="0.2">
      <c r="A28" s="8" t="s">
        <v>445</v>
      </c>
      <c r="B28" s="7"/>
      <c r="C28" s="7">
        <v>200</v>
      </c>
      <c r="D28" s="1">
        <f t="shared" si="0"/>
        <v>-30868.059999999994</v>
      </c>
      <c r="E28" s="7" t="s">
        <v>311</v>
      </c>
      <c r="F28" s="7"/>
    </row>
    <row r="29" spans="1:6" ht="21.95" customHeight="1" x14ac:dyDescent="0.2">
      <c r="A29" s="8" t="s">
        <v>438</v>
      </c>
      <c r="B29" s="7">
        <v>1260.24</v>
      </c>
      <c r="C29" s="7"/>
      <c r="D29" s="1">
        <f t="shared" si="0"/>
        <v>-29607.819999999992</v>
      </c>
      <c r="E29" s="7" t="s">
        <v>374</v>
      </c>
      <c r="F29" s="7"/>
    </row>
    <row r="30" spans="1:6" ht="21.95" customHeight="1" x14ac:dyDescent="0.2">
      <c r="A30" s="8" t="s">
        <v>458</v>
      </c>
      <c r="B30" s="7">
        <v>85.96</v>
      </c>
      <c r="C30" s="7"/>
      <c r="D30" s="1">
        <f t="shared" si="0"/>
        <v>-29521.859999999993</v>
      </c>
      <c r="E30" s="7" t="s">
        <v>17</v>
      </c>
      <c r="F30" s="7"/>
    </row>
    <row r="31" spans="1:6" ht="21.95" customHeight="1" x14ac:dyDescent="0.2">
      <c r="A31" s="8" t="s">
        <v>443</v>
      </c>
      <c r="B31" s="7">
        <v>932.83</v>
      </c>
      <c r="C31" s="7"/>
      <c r="D31" s="1">
        <f t="shared" si="0"/>
        <v>-28589.029999999992</v>
      </c>
      <c r="E31" s="7" t="s">
        <v>356</v>
      </c>
      <c r="F31" s="7"/>
    </row>
    <row r="32" spans="1:6" ht="21.95" customHeight="1" x14ac:dyDescent="0.2">
      <c r="A32" s="8" t="s">
        <v>444</v>
      </c>
      <c r="B32" s="7"/>
      <c r="C32" s="7">
        <v>50</v>
      </c>
      <c r="D32" s="1">
        <f t="shared" si="0"/>
        <v>-28639.029999999992</v>
      </c>
      <c r="E32" s="7" t="s">
        <v>245</v>
      </c>
      <c r="F32" s="7"/>
    </row>
    <row r="33" spans="1:6" ht="21.95" customHeight="1" x14ac:dyDescent="0.2">
      <c r="A33" s="8" t="s">
        <v>436</v>
      </c>
      <c r="B33" s="7">
        <v>18.350000000000001</v>
      </c>
      <c r="C33" s="7"/>
      <c r="D33" s="1">
        <f t="shared" si="0"/>
        <v>-28620.679999999993</v>
      </c>
      <c r="E33" s="7" t="s">
        <v>17</v>
      </c>
      <c r="F33" s="7"/>
    </row>
    <row r="34" spans="1:6" ht="21.95" customHeight="1" x14ac:dyDescent="0.2">
      <c r="A34" s="4">
        <v>2.25</v>
      </c>
      <c r="B34" s="7">
        <v>10.65</v>
      </c>
      <c r="C34" s="7"/>
      <c r="D34" s="1">
        <f t="shared" si="0"/>
        <v>-28610.029999999992</v>
      </c>
      <c r="E34" s="7" t="s">
        <v>27</v>
      </c>
      <c r="F34" s="7"/>
    </row>
    <row r="35" spans="1:6" ht="21.95" customHeight="1" x14ac:dyDescent="0.2">
      <c r="A35" s="4">
        <v>2.25</v>
      </c>
      <c r="B35" s="7">
        <v>137.83000000000001</v>
      </c>
      <c r="C35" s="7"/>
      <c r="D35" s="1">
        <f t="shared" si="0"/>
        <v>-28472.19999999999</v>
      </c>
      <c r="E35" s="7" t="s">
        <v>29</v>
      </c>
      <c r="F35" s="7"/>
    </row>
    <row r="36" spans="1:6" ht="21.95" customHeight="1" x14ac:dyDescent="0.2">
      <c r="A36" s="4">
        <v>2.2799999999999998</v>
      </c>
      <c r="B36" s="7">
        <v>1168.2</v>
      </c>
      <c r="C36" s="7"/>
      <c r="D36" s="1">
        <f t="shared" si="0"/>
        <v>-27303.999999999989</v>
      </c>
      <c r="E36" s="7" t="s">
        <v>30</v>
      </c>
      <c r="F36" s="7"/>
    </row>
    <row r="37" spans="1:6" ht="21.95" customHeight="1" x14ac:dyDescent="0.2">
      <c r="A37" s="4">
        <v>2.2799999999999998</v>
      </c>
      <c r="B37" s="7">
        <v>456.26</v>
      </c>
      <c r="C37" s="7"/>
      <c r="D37" s="1">
        <f t="shared" si="0"/>
        <v>-26847.739999999991</v>
      </c>
      <c r="E37" s="7" t="s">
        <v>294</v>
      </c>
      <c r="F37" s="7"/>
    </row>
    <row r="38" spans="1:6" ht="21.95" customHeight="1" x14ac:dyDescent="0.2">
      <c r="A38" s="4">
        <v>2.2799999999999998</v>
      </c>
      <c r="B38" s="7"/>
      <c r="C38" s="7">
        <v>1849.98</v>
      </c>
      <c r="D38" s="1">
        <f t="shared" si="0"/>
        <v>-28697.71999999999</v>
      </c>
      <c r="E38" s="7" t="s">
        <v>465</v>
      </c>
      <c r="F38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Normal="100" zoomScaleSheetLayoutView="100" workbookViewId="0">
      <selection activeCell="F33" sqref="F3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511</v>
      </c>
      <c r="B3" s="5"/>
      <c r="C3" s="5"/>
      <c r="D3" s="1">
        <v>940.15000000000703</v>
      </c>
      <c r="E3" s="7"/>
      <c r="F3" s="6"/>
    </row>
    <row r="4" spans="1:6" ht="21.95" customHeight="1" x14ac:dyDescent="0.2">
      <c r="A4" s="8" t="s">
        <v>509</v>
      </c>
      <c r="B4" s="7">
        <v>85.96</v>
      </c>
      <c r="C4" s="7"/>
      <c r="D4" s="1">
        <f t="shared" ref="D4:D38" si="0">D3-C4+B4</f>
        <v>1026.1100000000069</v>
      </c>
      <c r="E4" s="7" t="s">
        <v>17</v>
      </c>
      <c r="F4" s="6"/>
    </row>
    <row r="5" spans="1:6" ht="21.95" customHeight="1" x14ac:dyDescent="0.2">
      <c r="A5" s="8" t="s">
        <v>507</v>
      </c>
      <c r="B5" s="5"/>
      <c r="C5" s="5">
        <v>18</v>
      </c>
      <c r="D5" s="1">
        <f t="shared" si="0"/>
        <v>1008.1100000000069</v>
      </c>
      <c r="E5" s="7" t="s">
        <v>508</v>
      </c>
      <c r="F5" s="6"/>
    </row>
    <row r="6" spans="1:6" ht="21.95" customHeight="1" x14ac:dyDescent="0.2">
      <c r="A6" s="8" t="s">
        <v>507</v>
      </c>
      <c r="B6" s="5"/>
      <c r="C6" s="5">
        <v>5</v>
      </c>
      <c r="D6" s="1">
        <f t="shared" si="0"/>
        <v>1003.1100000000069</v>
      </c>
      <c r="E6" s="7" t="s">
        <v>216</v>
      </c>
      <c r="F6" s="6"/>
    </row>
    <row r="7" spans="1:6" ht="21.95" customHeight="1" x14ac:dyDescent="0.2">
      <c r="A7" s="8" t="s">
        <v>507</v>
      </c>
      <c r="B7" s="5"/>
      <c r="C7" s="5">
        <v>50</v>
      </c>
      <c r="D7" s="1">
        <f t="shared" si="0"/>
        <v>953.11000000000695</v>
      </c>
      <c r="E7" s="7" t="s">
        <v>457</v>
      </c>
      <c r="F7" s="6"/>
    </row>
    <row r="8" spans="1:6" ht="21.95" customHeight="1" x14ac:dyDescent="0.2">
      <c r="A8" s="8" t="s">
        <v>507</v>
      </c>
      <c r="B8" s="5"/>
      <c r="C8" s="5">
        <v>2600</v>
      </c>
      <c r="D8" s="1">
        <f t="shared" si="0"/>
        <v>-1646.8899999999931</v>
      </c>
      <c r="E8" s="7" t="s">
        <v>456</v>
      </c>
      <c r="F8" s="6"/>
    </row>
    <row r="9" spans="1:6" ht="21.95" customHeight="1" x14ac:dyDescent="0.2">
      <c r="A9" s="8" t="s">
        <v>507</v>
      </c>
      <c r="B9" s="7"/>
      <c r="C9" s="7">
        <v>1000</v>
      </c>
      <c r="D9" s="1">
        <f t="shared" si="0"/>
        <v>-2646.8899999999931</v>
      </c>
      <c r="E9" s="7" t="s">
        <v>446</v>
      </c>
      <c r="F9" s="7"/>
    </row>
    <row r="10" spans="1:6" ht="21.95" customHeight="1" x14ac:dyDescent="0.2">
      <c r="A10" s="8" t="s">
        <v>507</v>
      </c>
      <c r="B10" s="7">
        <v>687.5</v>
      </c>
      <c r="C10" s="7"/>
      <c r="D10" s="1">
        <f t="shared" si="0"/>
        <v>-1959.3899999999931</v>
      </c>
      <c r="E10" s="7" t="s">
        <v>447</v>
      </c>
      <c r="F10" s="7"/>
    </row>
    <row r="11" spans="1:6" ht="21.95" customHeight="1" x14ac:dyDescent="0.2">
      <c r="A11" s="8" t="s">
        <v>507</v>
      </c>
      <c r="B11" s="7"/>
      <c r="C11" s="7">
        <v>14000</v>
      </c>
      <c r="D11" s="1">
        <f t="shared" si="0"/>
        <v>-15959.389999999992</v>
      </c>
      <c r="E11" s="7" t="s">
        <v>448</v>
      </c>
      <c r="F11" s="7"/>
    </row>
    <row r="12" spans="1:6" ht="21.95" customHeight="1" x14ac:dyDescent="0.2">
      <c r="A12" s="8" t="s">
        <v>507</v>
      </c>
      <c r="B12" s="4"/>
      <c r="C12" s="4">
        <v>1685.62</v>
      </c>
      <c r="D12" s="1">
        <f t="shared" si="0"/>
        <v>-17645.009999999991</v>
      </c>
      <c r="E12" s="7" t="s">
        <v>510</v>
      </c>
      <c r="F12" s="7"/>
    </row>
    <row r="13" spans="1:6" ht="21.95" customHeight="1" x14ac:dyDescent="0.2">
      <c r="A13" s="8" t="s">
        <v>507</v>
      </c>
      <c r="B13" s="4">
        <v>7650</v>
      </c>
      <c r="C13" s="4"/>
      <c r="D13" s="1">
        <f t="shared" si="0"/>
        <v>-9995.0099999999911</v>
      </c>
      <c r="E13" s="7" t="s">
        <v>487</v>
      </c>
      <c r="F13" s="7"/>
    </row>
    <row r="14" spans="1:6" ht="21.95" customHeight="1" x14ac:dyDescent="0.2">
      <c r="A14" s="8" t="s">
        <v>507</v>
      </c>
      <c r="B14" s="4"/>
      <c r="C14" s="4">
        <v>9000</v>
      </c>
      <c r="D14" s="1">
        <f t="shared" si="0"/>
        <v>-18995.009999999991</v>
      </c>
      <c r="E14" s="7" t="s">
        <v>495</v>
      </c>
      <c r="F14" s="7"/>
    </row>
    <row r="15" spans="1:6" ht="21.95" customHeight="1" x14ac:dyDescent="0.2">
      <c r="A15" s="8" t="s">
        <v>507</v>
      </c>
      <c r="B15" s="7"/>
      <c r="C15" s="7">
        <v>15000</v>
      </c>
      <c r="D15" s="1">
        <f t="shared" si="0"/>
        <v>-33995.009999999995</v>
      </c>
      <c r="E15" s="7" t="s">
        <v>433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-31690.899999999994</v>
      </c>
      <c r="E16" s="7" t="s">
        <v>170</v>
      </c>
      <c r="F16" s="7"/>
    </row>
    <row r="17" spans="1:6" ht="21.95" customHeight="1" x14ac:dyDescent="0.2">
      <c r="A17" s="4">
        <v>1.19</v>
      </c>
      <c r="B17" s="7">
        <v>465.3</v>
      </c>
      <c r="C17" s="7"/>
      <c r="D17" s="1">
        <f t="shared" si="0"/>
        <v>-31225.599999999995</v>
      </c>
      <c r="E17" s="7" t="s">
        <v>506</v>
      </c>
      <c r="F17" s="7"/>
    </row>
    <row r="18" spans="1:6" ht="21.95" customHeight="1" x14ac:dyDescent="0.2">
      <c r="A18" s="4">
        <v>1.19</v>
      </c>
      <c r="B18" s="7"/>
      <c r="C18" s="7">
        <v>43.33</v>
      </c>
      <c r="D18" s="1">
        <f t="shared" si="0"/>
        <v>-31268.929999999997</v>
      </c>
      <c r="E18" s="7" t="s">
        <v>245</v>
      </c>
      <c r="F18" s="7"/>
    </row>
    <row r="19" spans="1:6" ht="21.95" customHeight="1" x14ac:dyDescent="0.2">
      <c r="A19" s="4">
        <v>1.23</v>
      </c>
      <c r="B19" s="7"/>
      <c r="C19" s="7">
        <v>482.35</v>
      </c>
      <c r="D19" s="1">
        <f t="shared" si="0"/>
        <v>-31751.279999999995</v>
      </c>
      <c r="E19" s="7" t="s">
        <v>500</v>
      </c>
      <c r="F19" s="7"/>
    </row>
    <row r="20" spans="1:6" ht="21.95" customHeight="1" x14ac:dyDescent="0.2">
      <c r="A20" s="4">
        <v>1.23</v>
      </c>
      <c r="B20" s="7">
        <v>18.420000000000002</v>
      </c>
      <c r="C20" s="7"/>
      <c r="D20" s="1">
        <f t="shared" si="0"/>
        <v>-31732.859999999997</v>
      </c>
      <c r="E20" s="7" t="s">
        <v>17</v>
      </c>
      <c r="F20" s="7"/>
    </row>
    <row r="21" spans="1:6" ht="21.95" customHeight="1" x14ac:dyDescent="0.2">
      <c r="A21" s="4">
        <v>1.24</v>
      </c>
      <c r="B21" s="7"/>
      <c r="C21" s="7">
        <v>8.2899999999999991</v>
      </c>
      <c r="D21" s="1">
        <f t="shared" si="0"/>
        <v>-31741.149999999998</v>
      </c>
      <c r="E21" s="7" t="s">
        <v>502</v>
      </c>
      <c r="F21" s="7"/>
    </row>
    <row r="22" spans="1:6" ht="21.95" customHeight="1" x14ac:dyDescent="0.2">
      <c r="A22" s="4">
        <v>1.24</v>
      </c>
      <c r="B22" s="7">
        <v>183.86</v>
      </c>
      <c r="C22" s="7"/>
      <c r="D22" s="1">
        <f t="shared" si="0"/>
        <v>-31557.289999999997</v>
      </c>
      <c r="E22" s="7" t="s">
        <v>40</v>
      </c>
      <c r="F22" s="7"/>
    </row>
    <row r="23" spans="1:6" ht="21.95" customHeight="1" x14ac:dyDescent="0.2">
      <c r="A23" s="4">
        <v>1.25</v>
      </c>
      <c r="B23" s="7">
        <v>10.65</v>
      </c>
      <c r="C23" s="7"/>
      <c r="D23" s="1">
        <f t="shared" si="0"/>
        <v>-31546.639999999996</v>
      </c>
      <c r="E23" s="7" t="s">
        <v>27</v>
      </c>
      <c r="F23" s="7"/>
    </row>
    <row r="24" spans="1:6" ht="21.95" customHeight="1" x14ac:dyDescent="0.2">
      <c r="A24" s="4">
        <v>1.25</v>
      </c>
      <c r="B24" s="7">
        <v>137.83000000000001</v>
      </c>
      <c r="C24" s="7"/>
      <c r="D24" s="1">
        <f t="shared" si="0"/>
        <v>-31408.809999999994</v>
      </c>
      <c r="E24" s="7" t="s">
        <v>29</v>
      </c>
      <c r="F24" s="7"/>
    </row>
    <row r="25" spans="1:6" ht="21.95" customHeight="1" x14ac:dyDescent="0.2">
      <c r="A25" s="8" t="s">
        <v>480</v>
      </c>
      <c r="B25" s="10"/>
      <c r="C25" s="5">
        <v>200</v>
      </c>
      <c r="D25" s="1">
        <f t="shared" si="0"/>
        <v>-31608.809999999994</v>
      </c>
      <c r="E25" s="7" t="s">
        <v>482</v>
      </c>
      <c r="F25" s="10"/>
    </row>
    <row r="26" spans="1:6" ht="21.95" customHeight="1" x14ac:dyDescent="0.2">
      <c r="A26" s="8" t="s">
        <v>466</v>
      </c>
      <c r="B26" s="10"/>
      <c r="C26" s="5">
        <v>50</v>
      </c>
      <c r="D26" s="1">
        <f t="shared" si="0"/>
        <v>-31658.809999999994</v>
      </c>
      <c r="E26" s="7" t="s">
        <v>475</v>
      </c>
      <c r="F26" s="10"/>
    </row>
    <row r="27" spans="1:6" ht="21.95" customHeight="1" x14ac:dyDescent="0.2">
      <c r="A27" s="8" t="s">
        <v>463</v>
      </c>
      <c r="B27" s="7">
        <v>372</v>
      </c>
      <c r="C27" s="7"/>
      <c r="D27" s="1">
        <f t="shared" si="0"/>
        <v>-31286.809999999994</v>
      </c>
      <c r="E27" s="7" t="s">
        <v>335</v>
      </c>
      <c r="F27" s="7"/>
    </row>
    <row r="28" spans="1:6" ht="21.95" customHeight="1" x14ac:dyDescent="0.2">
      <c r="A28" s="8" t="s">
        <v>445</v>
      </c>
      <c r="B28" s="7"/>
      <c r="C28" s="7">
        <v>200</v>
      </c>
      <c r="D28" s="1">
        <f t="shared" si="0"/>
        <v>-31486.809999999994</v>
      </c>
      <c r="E28" s="7" t="s">
        <v>311</v>
      </c>
      <c r="F28" s="7"/>
    </row>
    <row r="29" spans="1:6" ht="21.95" customHeight="1" x14ac:dyDescent="0.2">
      <c r="A29" s="8" t="s">
        <v>438</v>
      </c>
      <c r="B29" s="7">
        <v>1260.24</v>
      </c>
      <c r="C29" s="7"/>
      <c r="D29" s="1">
        <f t="shared" si="0"/>
        <v>-30226.569999999992</v>
      </c>
      <c r="E29" s="7" t="s">
        <v>374</v>
      </c>
      <c r="F29" s="7"/>
    </row>
    <row r="30" spans="1:6" ht="21.95" customHeight="1" x14ac:dyDescent="0.2">
      <c r="A30" s="8" t="s">
        <v>458</v>
      </c>
      <c r="B30" s="7">
        <v>85.96</v>
      </c>
      <c r="C30" s="7"/>
      <c r="D30" s="1">
        <f t="shared" si="0"/>
        <v>-30140.609999999993</v>
      </c>
      <c r="E30" s="7" t="s">
        <v>17</v>
      </c>
      <c r="F30" s="7"/>
    </row>
    <row r="31" spans="1:6" ht="21.95" customHeight="1" x14ac:dyDescent="0.2">
      <c r="A31" s="8" t="s">
        <v>443</v>
      </c>
      <c r="B31" s="7">
        <v>932.83</v>
      </c>
      <c r="C31" s="7"/>
      <c r="D31" s="1">
        <f t="shared" si="0"/>
        <v>-29207.779999999992</v>
      </c>
      <c r="E31" s="7" t="s">
        <v>356</v>
      </c>
      <c r="F31" s="7"/>
    </row>
    <row r="32" spans="1:6" ht="21.95" customHeight="1" x14ac:dyDescent="0.2">
      <c r="A32" s="8" t="s">
        <v>444</v>
      </c>
      <c r="B32" s="7"/>
      <c r="C32" s="7">
        <v>50</v>
      </c>
      <c r="D32" s="1">
        <f t="shared" si="0"/>
        <v>-29257.779999999992</v>
      </c>
      <c r="E32" s="7" t="s">
        <v>245</v>
      </c>
      <c r="F32" s="7"/>
    </row>
    <row r="33" spans="1:6" ht="21.95" customHeight="1" x14ac:dyDescent="0.2">
      <c r="A33" s="8" t="s">
        <v>436</v>
      </c>
      <c r="B33" s="7">
        <v>18.350000000000001</v>
      </c>
      <c r="C33" s="7"/>
      <c r="D33" s="1">
        <f t="shared" si="0"/>
        <v>-29239.429999999993</v>
      </c>
      <c r="E33" s="7" t="s">
        <v>17</v>
      </c>
      <c r="F33" s="7"/>
    </row>
    <row r="34" spans="1:6" ht="21.95" customHeight="1" x14ac:dyDescent="0.2">
      <c r="A34" s="4">
        <v>2.25</v>
      </c>
      <c r="B34" s="7">
        <v>10.65</v>
      </c>
      <c r="C34" s="7"/>
      <c r="D34" s="1">
        <f t="shared" si="0"/>
        <v>-29228.779999999992</v>
      </c>
      <c r="E34" s="7" t="s">
        <v>27</v>
      </c>
      <c r="F34" s="7"/>
    </row>
    <row r="35" spans="1:6" ht="21.95" customHeight="1" x14ac:dyDescent="0.2">
      <c r="A35" s="4">
        <v>2.25</v>
      </c>
      <c r="B35" s="7">
        <v>137.83000000000001</v>
      </c>
      <c r="C35" s="7"/>
      <c r="D35" s="1">
        <f t="shared" si="0"/>
        <v>-29090.94999999999</v>
      </c>
      <c r="E35" s="7" t="s">
        <v>29</v>
      </c>
      <c r="F35" s="7"/>
    </row>
    <row r="36" spans="1:6" ht="21.95" customHeight="1" x14ac:dyDescent="0.2">
      <c r="A36" s="4">
        <v>2.2799999999999998</v>
      </c>
      <c r="B36" s="7">
        <v>1168.2</v>
      </c>
      <c r="C36" s="7"/>
      <c r="D36" s="1">
        <f t="shared" si="0"/>
        <v>-27922.749999999989</v>
      </c>
      <c r="E36" s="7" t="s">
        <v>30</v>
      </c>
      <c r="F36" s="7"/>
    </row>
    <row r="37" spans="1:6" ht="21.95" customHeight="1" x14ac:dyDescent="0.2">
      <c r="A37" s="4">
        <v>2.2799999999999998</v>
      </c>
      <c r="B37" s="7">
        <v>456.26</v>
      </c>
      <c r="C37" s="7"/>
      <c r="D37" s="1">
        <f t="shared" si="0"/>
        <v>-27466.489999999991</v>
      </c>
      <c r="E37" s="7" t="s">
        <v>294</v>
      </c>
      <c r="F37" s="7"/>
    </row>
    <row r="38" spans="1:6" ht="21.95" customHeight="1" x14ac:dyDescent="0.2">
      <c r="A38" s="4">
        <v>2.2799999999999998</v>
      </c>
      <c r="B38" s="7"/>
      <c r="C38" s="7">
        <v>1849.98</v>
      </c>
      <c r="D38" s="1">
        <f t="shared" si="0"/>
        <v>-29316.46999999999</v>
      </c>
      <c r="E38" s="7" t="s">
        <v>465</v>
      </c>
      <c r="F38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100" zoomScaleSheetLayoutView="100" workbookViewId="0">
      <selection activeCell="F7" sqref="F7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32.5" customWidth="1"/>
    <col min="6" max="6" width="32.7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512</v>
      </c>
      <c r="B3" s="5"/>
      <c r="C3" s="5"/>
      <c r="D3" s="1">
        <v>1523.80000000001</v>
      </c>
      <c r="E3" s="7"/>
      <c r="F3" s="6"/>
    </row>
    <row r="4" spans="1:6" ht="21.95" customHeight="1" x14ac:dyDescent="0.2">
      <c r="A4" s="8" t="s">
        <v>511</v>
      </c>
      <c r="B4" s="7"/>
      <c r="C4" s="7">
        <v>489.2</v>
      </c>
      <c r="D4" s="1">
        <f t="shared" ref="D4:D42" si="0">D3-C4+B4</f>
        <v>1034.6000000000099</v>
      </c>
      <c r="E4" s="7" t="s">
        <v>311</v>
      </c>
      <c r="F4" s="6"/>
    </row>
    <row r="5" spans="1:6" ht="21.95" customHeight="1" x14ac:dyDescent="0.2">
      <c r="A5" s="8" t="s">
        <v>511</v>
      </c>
      <c r="B5" s="5"/>
      <c r="C5" s="5">
        <v>91.25</v>
      </c>
      <c r="D5" s="1">
        <f t="shared" si="0"/>
        <v>943.35000000000991</v>
      </c>
      <c r="E5" s="7" t="s">
        <v>513</v>
      </c>
      <c r="F5" s="6"/>
    </row>
    <row r="6" spans="1:6" ht="21.95" customHeight="1" x14ac:dyDescent="0.2">
      <c r="A6" s="8" t="s">
        <v>511</v>
      </c>
      <c r="B6" s="5"/>
      <c r="C6" s="5">
        <v>3.2</v>
      </c>
      <c r="D6" s="1">
        <f t="shared" si="0"/>
        <v>940.15000000000987</v>
      </c>
      <c r="E6" s="7" t="s">
        <v>216</v>
      </c>
      <c r="F6" s="6"/>
    </row>
    <row r="7" spans="1:6" ht="21.95" customHeight="1" x14ac:dyDescent="0.2">
      <c r="A7" s="8" t="s">
        <v>509</v>
      </c>
      <c r="B7" s="5"/>
      <c r="C7" s="5">
        <v>18</v>
      </c>
      <c r="D7" s="1">
        <f t="shared" si="0"/>
        <v>922.15000000000987</v>
      </c>
      <c r="E7" s="7" t="s">
        <v>508</v>
      </c>
      <c r="F7" s="6"/>
    </row>
    <row r="8" spans="1:6" ht="21.95" customHeight="1" x14ac:dyDescent="0.2">
      <c r="A8" s="8" t="s">
        <v>509</v>
      </c>
      <c r="B8" s="5"/>
      <c r="C8" s="5">
        <v>5</v>
      </c>
      <c r="D8" s="1">
        <f t="shared" si="0"/>
        <v>917.15000000000987</v>
      </c>
      <c r="E8" s="7" t="s">
        <v>216</v>
      </c>
      <c r="F8" s="6"/>
    </row>
    <row r="9" spans="1:6" ht="21.95" customHeight="1" x14ac:dyDescent="0.2">
      <c r="A9" s="8" t="s">
        <v>509</v>
      </c>
      <c r="B9" s="5"/>
      <c r="C9" s="5">
        <v>50</v>
      </c>
      <c r="D9" s="1">
        <f t="shared" si="0"/>
        <v>867.15000000000987</v>
      </c>
      <c r="E9" s="7" t="s">
        <v>457</v>
      </c>
      <c r="F9" s="6"/>
    </row>
    <row r="10" spans="1:6" ht="21.95" customHeight="1" x14ac:dyDescent="0.2">
      <c r="A10" s="8" t="s">
        <v>509</v>
      </c>
      <c r="B10" s="5"/>
      <c r="C10" s="5">
        <v>100</v>
      </c>
      <c r="D10" s="1">
        <f t="shared" si="0"/>
        <v>767.15000000000987</v>
      </c>
      <c r="E10" s="7" t="s">
        <v>311</v>
      </c>
      <c r="F10" s="6"/>
    </row>
    <row r="11" spans="1:6" ht="21.95" customHeight="1" x14ac:dyDescent="0.2">
      <c r="A11" s="8" t="s">
        <v>509</v>
      </c>
      <c r="B11" s="5"/>
      <c r="C11" s="5">
        <v>2600</v>
      </c>
      <c r="D11" s="1">
        <f t="shared" si="0"/>
        <v>-1832.8499999999901</v>
      </c>
      <c r="E11" s="7" t="s">
        <v>456</v>
      </c>
      <c r="F11" s="6"/>
    </row>
    <row r="12" spans="1:6" ht="21.95" customHeight="1" x14ac:dyDescent="0.2">
      <c r="A12" s="8" t="s">
        <v>509</v>
      </c>
      <c r="B12" s="7"/>
      <c r="C12" s="7">
        <v>1000</v>
      </c>
      <c r="D12" s="1">
        <f t="shared" si="0"/>
        <v>-2832.8499999999904</v>
      </c>
      <c r="E12" s="7" t="s">
        <v>446</v>
      </c>
      <c r="F12" s="7"/>
    </row>
    <row r="13" spans="1:6" ht="21.95" customHeight="1" x14ac:dyDescent="0.2">
      <c r="A13" s="8" t="s">
        <v>509</v>
      </c>
      <c r="B13" s="7">
        <v>687.5</v>
      </c>
      <c r="C13" s="7"/>
      <c r="D13" s="1">
        <f t="shared" si="0"/>
        <v>-2145.3499999999904</v>
      </c>
      <c r="E13" s="7" t="s">
        <v>447</v>
      </c>
      <c r="F13" s="7"/>
    </row>
    <row r="14" spans="1:6" ht="21.95" customHeight="1" x14ac:dyDescent="0.2">
      <c r="A14" s="8" t="s">
        <v>509</v>
      </c>
      <c r="B14" s="7"/>
      <c r="C14" s="7">
        <v>14000</v>
      </c>
      <c r="D14" s="1">
        <f t="shared" si="0"/>
        <v>-16145.349999999991</v>
      </c>
      <c r="E14" s="7" t="s">
        <v>448</v>
      </c>
      <c r="F14" s="7"/>
    </row>
    <row r="15" spans="1:6" ht="21.95" customHeight="1" x14ac:dyDescent="0.2">
      <c r="A15" s="8" t="s">
        <v>509</v>
      </c>
      <c r="B15" s="4"/>
      <c r="C15" s="4">
        <v>1685.62</v>
      </c>
      <c r="D15" s="1">
        <f t="shared" si="0"/>
        <v>-17830.96999999999</v>
      </c>
      <c r="E15" s="7" t="s">
        <v>510</v>
      </c>
      <c r="F15" s="7"/>
    </row>
    <row r="16" spans="1:6" ht="21.95" customHeight="1" x14ac:dyDescent="0.2">
      <c r="A16" s="8" t="s">
        <v>509</v>
      </c>
      <c r="B16" s="4">
        <v>7650</v>
      </c>
      <c r="C16" s="4"/>
      <c r="D16" s="1">
        <f t="shared" si="0"/>
        <v>-10180.96999999999</v>
      </c>
      <c r="E16" s="7" t="s">
        <v>487</v>
      </c>
      <c r="F16" s="7"/>
    </row>
    <row r="17" spans="1:6" ht="21.95" customHeight="1" x14ac:dyDescent="0.2">
      <c r="A17" s="8" t="s">
        <v>509</v>
      </c>
      <c r="B17" s="4"/>
      <c r="C17" s="4">
        <v>9000</v>
      </c>
      <c r="D17" s="1">
        <f t="shared" si="0"/>
        <v>-19180.96999999999</v>
      </c>
      <c r="E17" s="7" t="s">
        <v>495</v>
      </c>
      <c r="F17" s="7"/>
    </row>
    <row r="18" spans="1:6" ht="21.95" customHeight="1" x14ac:dyDescent="0.2">
      <c r="A18" s="8" t="s">
        <v>509</v>
      </c>
      <c r="B18" s="7"/>
      <c r="C18" s="7">
        <v>15000</v>
      </c>
      <c r="D18" s="1">
        <f t="shared" si="0"/>
        <v>-34180.969999999987</v>
      </c>
      <c r="E18" s="7" t="s">
        <v>433</v>
      </c>
      <c r="F18" s="7"/>
    </row>
    <row r="19" spans="1:6" ht="21.95" customHeight="1" x14ac:dyDescent="0.2">
      <c r="A19" s="8" t="s">
        <v>507</v>
      </c>
      <c r="B19" s="7">
        <v>86.29</v>
      </c>
      <c r="C19" s="7"/>
      <c r="D19" s="1">
        <f t="shared" si="0"/>
        <v>-34094.679999999986</v>
      </c>
      <c r="E19" s="7" t="s">
        <v>17</v>
      </c>
      <c r="F19" s="7"/>
    </row>
    <row r="20" spans="1:6" ht="21.95" customHeight="1" x14ac:dyDescent="0.2">
      <c r="A20" s="4">
        <v>1.18</v>
      </c>
      <c r="B20" s="7">
        <v>2304.11</v>
      </c>
      <c r="C20" s="7"/>
      <c r="D20" s="1">
        <f t="shared" si="0"/>
        <v>-31790.569999999985</v>
      </c>
      <c r="E20" s="7" t="s">
        <v>170</v>
      </c>
      <c r="F20" s="7"/>
    </row>
    <row r="21" spans="1:6" ht="21.95" customHeight="1" x14ac:dyDescent="0.2">
      <c r="A21" s="4">
        <v>1.19</v>
      </c>
      <c r="B21" s="7">
        <v>465.3</v>
      </c>
      <c r="C21" s="7"/>
      <c r="D21" s="1">
        <f t="shared" si="0"/>
        <v>-31325.269999999986</v>
      </c>
      <c r="E21" s="7" t="s">
        <v>506</v>
      </c>
      <c r="F21" s="7"/>
    </row>
    <row r="22" spans="1:6" ht="21.95" customHeight="1" x14ac:dyDescent="0.2">
      <c r="A22" s="4">
        <v>1.19</v>
      </c>
      <c r="B22" s="7"/>
      <c r="C22" s="7">
        <v>43.33</v>
      </c>
      <c r="D22" s="1">
        <f t="shared" si="0"/>
        <v>-31368.599999999988</v>
      </c>
      <c r="E22" s="7" t="s">
        <v>245</v>
      </c>
      <c r="F22" s="7"/>
    </row>
    <row r="23" spans="1:6" ht="21.95" customHeight="1" x14ac:dyDescent="0.2">
      <c r="A23" s="4">
        <v>1.23</v>
      </c>
      <c r="B23" s="7"/>
      <c r="C23" s="7">
        <v>482.35</v>
      </c>
      <c r="D23" s="1">
        <f t="shared" si="0"/>
        <v>-31850.949999999986</v>
      </c>
      <c r="E23" s="7" t="s">
        <v>500</v>
      </c>
      <c r="F23" s="7"/>
    </row>
    <row r="24" spans="1:6" ht="21.95" customHeight="1" x14ac:dyDescent="0.2">
      <c r="A24" s="4">
        <v>1.23</v>
      </c>
      <c r="B24" s="7">
        <v>18.420000000000002</v>
      </c>
      <c r="C24" s="7"/>
      <c r="D24" s="1">
        <f t="shared" si="0"/>
        <v>-31832.529999999988</v>
      </c>
      <c r="E24" s="7" t="s">
        <v>17</v>
      </c>
      <c r="F24" s="7"/>
    </row>
    <row r="25" spans="1:6" ht="21.95" customHeight="1" x14ac:dyDescent="0.2">
      <c r="A25" s="4">
        <v>1.24</v>
      </c>
      <c r="B25" s="7"/>
      <c r="C25" s="7">
        <v>8.2899999999999991</v>
      </c>
      <c r="D25" s="1">
        <f t="shared" si="0"/>
        <v>-31840.819999999989</v>
      </c>
      <c r="E25" s="7" t="s">
        <v>502</v>
      </c>
      <c r="F25" s="7"/>
    </row>
    <row r="26" spans="1:6" ht="21.95" customHeight="1" x14ac:dyDescent="0.2">
      <c r="A26" s="4">
        <v>1.24</v>
      </c>
      <c r="B26" s="7">
        <v>183.86</v>
      </c>
      <c r="C26" s="7"/>
      <c r="D26" s="1">
        <f t="shared" si="0"/>
        <v>-31656.959999999988</v>
      </c>
      <c r="E26" s="7" t="s">
        <v>40</v>
      </c>
      <c r="F26" s="7"/>
    </row>
    <row r="27" spans="1:6" ht="21.95" customHeight="1" x14ac:dyDescent="0.2">
      <c r="A27" s="4">
        <v>1.25</v>
      </c>
      <c r="B27" s="7">
        <v>10.65</v>
      </c>
      <c r="C27" s="7"/>
      <c r="D27" s="1">
        <f t="shared" si="0"/>
        <v>-31646.309999999987</v>
      </c>
      <c r="E27" s="7" t="s">
        <v>27</v>
      </c>
      <c r="F27" s="7"/>
    </row>
    <row r="28" spans="1:6" ht="21.95" customHeight="1" x14ac:dyDescent="0.2">
      <c r="A28" s="4">
        <v>1.25</v>
      </c>
      <c r="B28" s="7">
        <v>137.83000000000001</v>
      </c>
      <c r="C28" s="7"/>
      <c r="D28" s="1">
        <f t="shared" si="0"/>
        <v>-31508.479999999985</v>
      </c>
      <c r="E28" s="7" t="s">
        <v>29</v>
      </c>
      <c r="F28" s="7"/>
    </row>
    <row r="29" spans="1:6" ht="21.95" customHeight="1" x14ac:dyDescent="0.2">
      <c r="A29" s="8" t="s">
        <v>480</v>
      </c>
      <c r="B29" s="10"/>
      <c r="C29" s="5">
        <v>200</v>
      </c>
      <c r="D29" s="1">
        <f t="shared" si="0"/>
        <v>-31708.479999999985</v>
      </c>
      <c r="E29" s="7" t="s">
        <v>482</v>
      </c>
      <c r="F29" s="10"/>
    </row>
    <row r="30" spans="1:6" ht="21.95" customHeight="1" x14ac:dyDescent="0.2">
      <c r="A30" s="8" t="s">
        <v>466</v>
      </c>
      <c r="B30" s="10"/>
      <c r="C30" s="5">
        <v>50</v>
      </c>
      <c r="D30" s="1">
        <f t="shared" si="0"/>
        <v>-31758.479999999985</v>
      </c>
      <c r="E30" s="7" t="s">
        <v>475</v>
      </c>
      <c r="F30" s="10"/>
    </row>
    <row r="31" spans="1:6" ht="21.95" customHeight="1" x14ac:dyDescent="0.2">
      <c r="A31" s="8" t="s">
        <v>463</v>
      </c>
      <c r="B31" s="7">
        <v>372</v>
      </c>
      <c r="C31" s="7"/>
      <c r="D31" s="1">
        <f t="shared" si="0"/>
        <v>-31386.479999999985</v>
      </c>
      <c r="E31" s="7" t="s">
        <v>335</v>
      </c>
      <c r="F31" s="7"/>
    </row>
    <row r="32" spans="1:6" ht="21.95" customHeight="1" x14ac:dyDescent="0.2">
      <c r="A32" s="8" t="s">
        <v>445</v>
      </c>
      <c r="B32" s="7"/>
      <c r="C32" s="7">
        <v>200</v>
      </c>
      <c r="D32" s="1">
        <f t="shared" si="0"/>
        <v>-31586.479999999985</v>
      </c>
      <c r="E32" s="7" t="s">
        <v>311</v>
      </c>
      <c r="F32" s="7"/>
    </row>
    <row r="33" spans="1:6" ht="21.95" customHeight="1" x14ac:dyDescent="0.2">
      <c r="A33" s="8" t="s">
        <v>438</v>
      </c>
      <c r="B33" s="7">
        <v>1260.24</v>
      </c>
      <c r="C33" s="7"/>
      <c r="D33" s="1">
        <f t="shared" si="0"/>
        <v>-30326.239999999983</v>
      </c>
      <c r="E33" s="7" t="s">
        <v>374</v>
      </c>
      <c r="F33" s="7"/>
    </row>
    <row r="34" spans="1:6" ht="21.95" customHeight="1" x14ac:dyDescent="0.2">
      <c r="A34" s="8" t="s">
        <v>458</v>
      </c>
      <c r="B34" s="7">
        <v>85.96</v>
      </c>
      <c r="C34" s="7"/>
      <c r="D34" s="1">
        <f t="shared" si="0"/>
        <v>-30240.279999999984</v>
      </c>
      <c r="E34" s="7" t="s">
        <v>17</v>
      </c>
      <c r="F34" s="7"/>
    </row>
    <row r="35" spans="1:6" ht="21.95" customHeight="1" x14ac:dyDescent="0.2">
      <c r="A35" s="8" t="s">
        <v>443</v>
      </c>
      <c r="B35" s="7">
        <v>932.83</v>
      </c>
      <c r="C35" s="7"/>
      <c r="D35" s="1">
        <f t="shared" si="0"/>
        <v>-29307.449999999983</v>
      </c>
      <c r="E35" s="7" t="s">
        <v>356</v>
      </c>
      <c r="F35" s="7"/>
    </row>
    <row r="36" spans="1:6" ht="21.95" customHeight="1" x14ac:dyDescent="0.2">
      <c r="A36" s="8" t="s">
        <v>444</v>
      </c>
      <c r="B36" s="7"/>
      <c r="C36" s="7">
        <v>50</v>
      </c>
      <c r="D36" s="1">
        <f t="shared" si="0"/>
        <v>-29357.449999999983</v>
      </c>
      <c r="E36" s="7" t="s">
        <v>245</v>
      </c>
      <c r="F36" s="7"/>
    </row>
    <row r="37" spans="1:6" ht="21.95" customHeight="1" x14ac:dyDescent="0.2">
      <c r="A37" s="8" t="s">
        <v>436</v>
      </c>
      <c r="B37" s="7">
        <v>18.350000000000001</v>
      </c>
      <c r="C37" s="7"/>
      <c r="D37" s="1">
        <f t="shared" si="0"/>
        <v>-29339.099999999984</v>
      </c>
      <c r="E37" s="7" t="s">
        <v>17</v>
      </c>
      <c r="F37" s="7"/>
    </row>
    <row r="38" spans="1:6" ht="21.95" customHeight="1" x14ac:dyDescent="0.2">
      <c r="A38" s="4">
        <v>2.25</v>
      </c>
      <c r="B38" s="7">
        <v>10.65</v>
      </c>
      <c r="C38" s="7"/>
      <c r="D38" s="1">
        <f t="shared" si="0"/>
        <v>-29328.449999999983</v>
      </c>
      <c r="E38" s="7" t="s">
        <v>27</v>
      </c>
      <c r="F38" s="7"/>
    </row>
    <row r="39" spans="1:6" ht="21.95" customHeight="1" x14ac:dyDescent="0.2">
      <c r="A39" s="4">
        <v>2.25</v>
      </c>
      <c r="B39" s="7">
        <v>137.83000000000001</v>
      </c>
      <c r="C39" s="7"/>
      <c r="D39" s="1">
        <f t="shared" si="0"/>
        <v>-29190.619999999981</v>
      </c>
      <c r="E39" s="7" t="s">
        <v>29</v>
      </c>
      <c r="F39" s="7"/>
    </row>
    <row r="40" spans="1:6" ht="21.95" customHeight="1" x14ac:dyDescent="0.2">
      <c r="A40" s="4">
        <v>2.2799999999999998</v>
      </c>
      <c r="B40" s="7">
        <v>1168.2</v>
      </c>
      <c r="C40" s="7"/>
      <c r="D40" s="1">
        <f t="shared" si="0"/>
        <v>-28022.41999999998</v>
      </c>
      <c r="E40" s="7" t="s">
        <v>30</v>
      </c>
      <c r="F40" s="7"/>
    </row>
    <row r="41" spans="1:6" ht="21.95" customHeight="1" x14ac:dyDescent="0.2">
      <c r="A41" s="4">
        <v>2.2799999999999998</v>
      </c>
      <c r="B41" s="7">
        <v>456.26</v>
      </c>
      <c r="C41" s="7"/>
      <c r="D41" s="1">
        <f t="shared" si="0"/>
        <v>-27566.159999999982</v>
      </c>
      <c r="E41" s="7" t="s">
        <v>294</v>
      </c>
      <c r="F41" s="7"/>
    </row>
    <row r="42" spans="1:6" ht="21.95" customHeight="1" x14ac:dyDescent="0.2">
      <c r="A42" s="4">
        <v>2.2799999999999998</v>
      </c>
      <c r="B42" s="7"/>
      <c r="C42" s="7">
        <v>1849.98</v>
      </c>
      <c r="D42" s="1">
        <f t="shared" si="0"/>
        <v>-29416.139999999981</v>
      </c>
      <c r="E42" s="7" t="s">
        <v>465</v>
      </c>
      <c r="F42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view="pageBreakPreview" zoomScaleNormal="100" zoomScaleSheetLayoutView="100" workbookViewId="0">
      <selection activeCell="F9" sqref="F9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514</v>
      </c>
      <c r="B3" s="5"/>
      <c r="C3" s="5"/>
      <c r="D3" s="1">
        <v>562.41000000000702</v>
      </c>
      <c r="E3" s="7"/>
      <c r="F3" s="6"/>
    </row>
    <row r="4" spans="1:6" ht="21.95" customHeight="1" x14ac:dyDescent="0.2">
      <c r="A4" s="8" t="s">
        <v>512</v>
      </c>
      <c r="B4" s="7">
        <v>1121.3900000000001</v>
      </c>
      <c r="C4" s="7"/>
      <c r="D4" s="1">
        <f t="shared" ref="D4:D27" si="0">D3-C4+B4</f>
        <v>1683.800000000007</v>
      </c>
      <c r="E4" s="7" t="s">
        <v>181</v>
      </c>
      <c r="F4" s="6"/>
    </row>
    <row r="5" spans="1:6" ht="21.95" customHeight="1" x14ac:dyDescent="0.2">
      <c r="A5" s="8" t="s">
        <v>512</v>
      </c>
      <c r="B5" s="5"/>
      <c r="C5" s="5">
        <v>10</v>
      </c>
      <c r="D5" s="1">
        <f t="shared" si="0"/>
        <v>1673.800000000007</v>
      </c>
      <c r="E5" s="7" t="s">
        <v>515</v>
      </c>
      <c r="F5" s="6"/>
    </row>
    <row r="6" spans="1:6" ht="21.95" customHeight="1" x14ac:dyDescent="0.2">
      <c r="A6" s="8" t="s">
        <v>512</v>
      </c>
      <c r="B6" s="5"/>
      <c r="C6" s="5">
        <v>150</v>
      </c>
      <c r="D6" s="1">
        <f t="shared" si="0"/>
        <v>1523.800000000007</v>
      </c>
      <c r="E6" s="7" t="s">
        <v>274</v>
      </c>
      <c r="F6" s="6"/>
    </row>
    <row r="7" spans="1:6" ht="21.95" customHeight="1" x14ac:dyDescent="0.2">
      <c r="A7" s="8" t="s">
        <v>511</v>
      </c>
      <c r="B7" s="5"/>
      <c r="C7" s="5">
        <v>18</v>
      </c>
      <c r="D7" s="1">
        <f t="shared" si="0"/>
        <v>1505.800000000007</v>
      </c>
      <c r="E7" s="7" t="s">
        <v>508</v>
      </c>
      <c r="F7" s="6"/>
    </row>
    <row r="8" spans="1:6" ht="21.95" customHeight="1" x14ac:dyDescent="0.2">
      <c r="A8" s="8" t="s">
        <v>511</v>
      </c>
      <c r="B8" s="5"/>
      <c r="C8" s="5">
        <v>5</v>
      </c>
      <c r="D8" s="1">
        <f t="shared" si="0"/>
        <v>1500.800000000007</v>
      </c>
      <c r="E8" s="7" t="s">
        <v>216</v>
      </c>
      <c r="F8" s="6"/>
    </row>
    <row r="9" spans="1:6" ht="21.95" customHeight="1" x14ac:dyDescent="0.2">
      <c r="A9" s="8" t="s">
        <v>511</v>
      </c>
      <c r="B9" s="5"/>
      <c r="C9" s="5">
        <v>50</v>
      </c>
      <c r="D9" s="1">
        <f t="shared" si="0"/>
        <v>1450.800000000007</v>
      </c>
      <c r="E9" s="7" t="s">
        <v>457</v>
      </c>
      <c r="F9" s="6"/>
    </row>
    <row r="10" spans="1:6" ht="21.95" customHeight="1" x14ac:dyDescent="0.2">
      <c r="A10" s="8" t="s">
        <v>511</v>
      </c>
      <c r="B10" s="5"/>
      <c r="C10" s="5">
        <v>500</v>
      </c>
      <c r="D10" s="1">
        <f t="shared" si="0"/>
        <v>950.800000000007</v>
      </c>
      <c r="E10" s="7" t="s">
        <v>311</v>
      </c>
      <c r="F10" s="6"/>
    </row>
    <row r="11" spans="1:6" ht="21.95" customHeight="1" x14ac:dyDescent="0.2">
      <c r="A11" s="8" t="s">
        <v>511</v>
      </c>
      <c r="B11" s="5"/>
      <c r="C11" s="5">
        <v>2600</v>
      </c>
      <c r="D11" s="1">
        <f t="shared" si="0"/>
        <v>-1649.199999999993</v>
      </c>
      <c r="E11" s="7" t="s">
        <v>456</v>
      </c>
      <c r="F11" s="6"/>
    </row>
    <row r="12" spans="1:6" ht="21.95" customHeight="1" x14ac:dyDescent="0.2">
      <c r="A12" s="8" t="s">
        <v>511</v>
      </c>
      <c r="B12" s="7"/>
      <c r="C12" s="7">
        <v>1000</v>
      </c>
      <c r="D12" s="1">
        <f t="shared" si="0"/>
        <v>-2649.199999999993</v>
      </c>
      <c r="E12" s="7" t="s">
        <v>446</v>
      </c>
      <c r="F12" s="7"/>
    </row>
    <row r="13" spans="1:6" ht="21.95" customHeight="1" x14ac:dyDescent="0.2">
      <c r="A13" s="8" t="s">
        <v>511</v>
      </c>
      <c r="B13" s="7">
        <v>687.5</v>
      </c>
      <c r="C13" s="7"/>
      <c r="D13" s="1">
        <f t="shared" si="0"/>
        <v>-1961.699999999993</v>
      </c>
      <c r="E13" s="7" t="s">
        <v>447</v>
      </c>
      <c r="F13" s="7"/>
    </row>
    <row r="14" spans="1:6" ht="21.95" customHeight="1" x14ac:dyDescent="0.2">
      <c r="A14" s="8" t="s">
        <v>511</v>
      </c>
      <c r="B14" s="7"/>
      <c r="C14" s="7">
        <v>14000</v>
      </c>
      <c r="D14" s="1">
        <f t="shared" si="0"/>
        <v>-15961.699999999993</v>
      </c>
      <c r="E14" s="7" t="s">
        <v>448</v>
      </c>
      <c r="F14" s="7"/>
    </row>
    <row r="15" spans="1:6" ht="21.95" customHeight="1" x14ac:dyDescent="0.2">
      <c r="A15" s="8" t="s">
        <v>511</v>
      </c>
      <c r="B15" s="4"/>
      <c r="C15" s="4">
        <v>1685.62</v>
      </c>
      <c r="D15" s="1">
        <f t="shared" si="0"/>
        <v>-17647.319999999992</v>
      </c>
      <c r="E15" s="7" t="s">
        <v>510</v>
      </c>
      <c r="F15" s="7"/>
    </row>
    <row r="16" spans="1:6" ht="21.95" customHeight="1" x14ac:dyDescent="0.2">
      <c r="A16" s="8" t="s">
        <v>511</v>
      </c>
      <c r="B16" s="4">
        <v>7650</v>
      </c>
      <c r="C16" s="4"/>
      <c r="D16" s="1">
        <f t="shared" si="0"/>
        <v>-9997.3199999999924</v>
      </c>
      <c r="E16" s="7" t="s">
        <v>487</v>
      </c>
      <c r="F16" s="7"/>
    </row>
    <row r="17" spans="1:6" ht="21.95" customHeight="1" x14ac:dyDescent="0.2">
      <c r="A17" s="8" t="s">
        <v>511</v>
      </c>
      <c r="B17" s="4"/>
      <c r="C17" s="4">
        <v>9000</v>
      </c>
      <c r="D17" s="1">
        <f t="shared" si="0"/>
        <v>-18997.319999999992</v>
      </c>
      <c r="E17" s="7" t="s">
        <v>495</v>
      </c>
      <c r="F17" s="7"/>
    </row>
    <row r="18" spans="1:6" ht="21.95" customHeight="1" x14ac:dyDescent="0.2">
      <c r="A18" s="8" t="s">
        <v>511</v>
      </c>
      <c r="B18" s="7"/>
      <c r="C18" s="7">
        <v>15000</v>
      </c>
      <c r="D18" s="1">
        <f t="shared" si="0"/>
        <v>-33997.319999999992</v>
      </c>
      <c r="E18" s="7" t="s">
        <v>433</v>
      </c>
      <c r="F18" s="7"/>
    </row>
    <row r="19" spans="1:6" ht="21.95" customHeight="1" x14ac:dyDescent="0.2">
      <c r="A19" s="4">
        <v>1.18</v>
      </c>
      <c r="B19" s="7">
        <v>2304.11</v>
      </c>
      <c r="C19" s="7"/>
      <c r="D19" s="1">
        <f t="shared" si="0"/>
        <v>-31693.209999999992</v>
      </c>
      <c r="E19" s="7" t="s">
        <v>170</v>
      </c>
      <c r="F19" s="7"/>
    </row>
    <row r="20" spans="1:6" ht="21.95" customHeight="1" x14ac:dyDescent="0.2">
      <c r="A20" s="4">
        <v>1.19</v>
      </c>
      <c r="B20" s="7">
        <v>465.3</v>
      </c>
      <c r="C20" s="7"/>
      <c r="D20" s="1">
        <f t="shared" si="0"/>
        <v>-31227.909999999993</v>
      </c>
      <c r="E20" s="7" t="s">
        <v>506</v>
      </c>
      <c r="F20" s="7"/>
    </row>
    <row r="21" spans="1:6" ht="21.95" customHeight="1" x14ac:dyDescent="0.2">
      <c r="A21" s="4">
        <v>1.19</v>
      </c>
      <c r="B21" s="7"/>
      <c r="C21" s="7">
        <v>43.33</v>
      </c>
      <c r="D21" s="1">
        <f t="shared" si="0"/>
        <v>-31271.239999999994</v>
      </c>
      <c r="E21" s="7" t="s">
        <v>245</v>
      </c>
      <c r="F21" s="7"/>
    </row>
    <row r="22" spans="1:6" ht="21.95" customHeight="1" x14ac:dyDescent="0.2">
      <c r="A22" s="4">
        <v>1.23</v>
      </c>
      <c r="B22" s="7"/>
      <c r="C22" s="7">
        <v>482.35</v>
      </c>
      <c r="D22" s="1">
        <f t="shared" si="0"/>
        <v>-31753.589999999993</v>
      </c>
      <c r="E22" s="7" t="s">
        <v>516</v>
      </c>
      <c r="F22" s="7"/>
    </row>
    <row r="23" spans="1:6" ht="21.95" customHeight="1" x14ac:dyDescent="0.2">
      <c r="A23" s="4">
        <v>1.24</v>
      </c>
      <c r="B23" s="7"/>
      <c r="C23" s="7">
        <v>8.2899999999999991</v>
      </c>
      <c r="D23" s="1">
        <f t="shared" si="0"/>
        <v>-31761.879999999994</v>
      </c>
      <c r="E23" s="7" t="s">
        <v>502</v>
      </c>
      <c r="F23" s="7"/>
    </row>
    <row r="24" spans="1:6" ht="21.95" customHeight="1" x14ac:dyDescent="0.2">
      <c r="A24" s="4">
        <v>1.24</v>
      </c>
      <c r="B24" s="7">
        <v>183.86</v>
      </c>
      <c r="C24" s="7"/>
      <c r="D24" s="1">
        <f t="shared" si="0"/>
        <v>-31578.019999999993</v>
      </c>
      <c r="E24" s="7" t="s">
        <v>40</v>
      </c>
      <c r="F24" s="7"/>
    </row>
    <row r="25" spans="1:6" ht="21.95" customHeight="1" x14ac:dyDescent="0.2">
      <c r="A25" s="4">
        <v>1.25</v>
      </c>
      <c r="B25" s="7">
        <v>10.65</v>
      </c>
      <c r="C25" s="7"/>
      <c r="D25" s="1">
        <f t="shared" si="0"/>
        <v>-31567.369999999992</v>
      </c>
      <c r="E25" s="7" t="s">
        <v>27</v>
      </c>
      <c r="F25" s="7"/>
    </row>
    <row r="26" spans="1:6" ht="21.95" customHeight="1" x14ac:dyDescent="0.2">
      <c r="A26" s="4">
        <v>1.25</v>
      </c>
      <c r="B26" s="7">
        <v>137.83000000000001</v>
      </c>
      <c r="C26" s="7"/>
      <c r="D26" s="1">
        <f t="shared" si="0"/>
        <v>-31429.53999999999</v>
      </c>
      <c r="E26" s="7" t="s">
        <v>29</v>
      </c>
      <c r="F26" s="7"/>
    </row>
    <row r="27" spans="1:6" x14ac:dyDescent="0.2">
      <c r="A27" s="8" t="s">
        <v>480</v>
      </c>
      <c r="B27" s="10"/>
      <c r="C27" s="5">
        <v>200</v>
      </c>
      <c r="D27" s="1">
        <f t="shared" si="0"/>
        <v>-31629.53999999999</v>
      </c>
      <c r="E27" s="7" t="s">
        <v>482</v>
      </c>
      <c r="F27" s="10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E5" sqref="E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8" t="s">
        <v>517</v>
      </c>
      <c r="B3" s="5"/>
      <c r="C3" s="5"/>
      <c r="D3" s="1">
        <v>562.41000000000702</v>
      </c>
      <c r="E3" s="7"/>
      <c r="F3" s="6"/>
    </row>
    <row r="4" spans="1:6" ht="21.95" customHeight="1" x14ac:dyDescent="0.2">
      <c r="A4" s="8" t="s">
        <v>512</v>
      </c>
      <c r="B4" s="5"/>
      <c r="C4" s="5">
        <v>12</v>
      </c>
      <c r="D4" s="1">
        <f t="shared" ref="D4:D24" si="0">D3-C4+B4</f>
        <v>550.41000000000702</v>
      </c>
      <c r="E4" s="7" t="s">
        <v>494</v>
      </c>
      <c r="F4" s="6"/>
    </row>
    <row r="5" spans="1:6" ht="21.95" customHeight="1" x14ac:dyDescent="0.2">
      <c r="A5" s="8" t="s">
        <v>512</v>
      </c>
      <c r="B5" s="5"/>
      <c r="C5" s="5">
        <v>5</v>
      </c>
      <c r="D5" s="1">
        <f t="shared" si="0"/>
        <v>545.41000000000702</v>
      </c>
      <c r="E5" s="7" t="s">
        <v>216</v>
      </c>
      <c r="F5" s="6"/>
    </row>
    <row r="6" spans="1:6" ht="21.95" customHeight="1" x14ac:dyDescent="0.2">
      <c r="A6" s="8" t="s">
        <v>512</v>
      </c>
      <c r="B6" s="5"/>
      <c r="C6" s="5">
        <v>50</v>
      </c>
      <c r="D6" s="1">
        <f t="shared" si="0"/>
        <v>495.41000000000702</v>
      </c>
      <c r="E6" s="7" t="s">
        <v>457</v>
      </c>
      <c r="F6" s="6"/>
    </row>
    <row r="7" spans="1:6" ht="21.95" customHeight="1" x14ac:dyDescent="0.2">
      <c r="A7" s="8" t="s">
        <v>512</v>
      </c>
      <c r="B7" s="5"/>
      <c r="C7" s="5">
        <v>500</v>
      </c>
      <c r="D7" s="1">
        <f t="shared" si="0"/>
        <v>-4.5899999999929832</v>
      </c>
      <c r="E7" s="7" t="s">
        <v>311</v>
      </c>
      <c r="F7" s="6"/>
    </row>
    <row r="8" spans="1:6" ht="21.95" customHeight="1" x14ac:dyDescent="0.2">
      <c r="A8" s="8" t="s">
        <v>512</v>
      </c>
      <c r="B8" s="7">
        <v>1121.3900000000001</v>
      </c>
      <c r="C8" s="7"/>
      <c r="D8" s="1">
        <f t="shared" si="0"/>
        <v>1116.800000000007</v>
      </c>
      <c r="E8" s="7" t="s">
        <v>181</v>
      </c>
      <c r="F8" s="6"/>
    </row>
    <row r="9" spans="1:6" ht="21.95" customHeight="1" x14ac:dyDescent="0.2">
      <c r="A9" s="8" t="s">
        <v>512</v>
      </c>
      <c r="B9" s="7"/>
      <c r="C9" s="7">
        <v>1000</v>
      </c>
      <c r="D9" s="1">
        <f t="shared" si="0"/>
        <v>116.800000000007</v>
      </c>
      <c r="E9" s="7" t="s">
        <v>446</v>
      </c>
      <c r="F9" s="7"/>
    </row>
    <row r="10" spans="1:6" ht="21.95" customHeight="1" x14ac:dyDescent="0.2">
      <c r="A10" s="8" t="s">
        <v>512</v>
      </c>
      <c r="B10" s="7">
        <v>687.5</v>
      </c>
      <c r="C10" s="7"/>
      <c r="D10" s="1">
        <f t="shared" si="0"/>
        <v>804.300000000007</v>
      </c>
      <c r="E10" s="7" t="s">
        <v>447</v>
      </c>
      <c r="F10" s="7"/>
    </row>
    <row r="11" spans="1:6" ht="21.95" customHeight="1" x14ac:dyDescent="0.2">
      <c r="A11" s="8" t="s">
        <v>512</v>
      </c>
      <c r="B11" s="7"/>
      <c r="C11" s="7">
        <v>14000</v>
      </c>
      <c r="D11" s="1">
        <f t="shared" si="0"/>
        <v>-13195.699999999993</v>
      </c>
      <c r="E11" s="7" t="s">
        <v>448</v>
      </c>
      <c r="F11" s="7"/>
    </row>
    <row r="12" spans="1:6" ht="21.95" customHeight="1" x14ac:dyDescent="0.2">
      <c r="A12" s="8" t="s">
        <v>512</v>
      </c>
      <c r="B12" s="4"/>
      <c r="C12" s="4">
        <v>1685.62</v>
      </c>
      <c r="D12" s="1">
        <f t="shared" si="0"/>
        <v>-14881.319999999992</v>
      </c>
      <c r="E12" s="7" t="s">
        <v>510</v>
      </c>
      <c r="F12" s="7"/>
    </row>
    <row r="13" spans="1:6" ht="21.95" customHeight="1" x14ac:dyDescent="0.2">
      <c r="A13" s="8" t="s">
        <v>512</v>
      </c>
      <c r="B13" s="4">
        <v>7650</v>
      </c>
      <c r="C13" s="4"/>
      <c r="D13" s="1">
        <f t="shared" si="0"/>
        <v>-7231.3199999999924</v>
      </c>
      <c r="E13" s="7" t="s">
        <v>487</v>
      </c>
      <c r="F13" s="7"/>
    </row>
    <row r="14" spans="1:6" ht="21.95" customHeight="1" x14ac:dyDescent="0.2">
      <c r="A14" s="8" t="s">
        <v>512</v>
      </c>
      <c r="B14" s="4"/>
      <c r="C14" s="4">
        <v>9000</v>
      </c>
      <c r="D14" s="1">
        <f t="shared" si="0"/>
        <v>-16231.319999999992</v>
      </c>
      <c r="E14" s="7" t="s">
        <v>495</v>
      </c>
      <c r="F14" s="7"/>
    </row>
    <row r="15" spans="1:6" ht="21.95" customHeight="1" x14ac:dyDescent="0.2">
      <c r="A15" s="8" t="s">
        <v>512</v>
      </c>
      <c r="B15" s="7"/>
      <c r="C15" s="7">
        <v>15000</v>
      </c>
      <c r="D15" s="1">
        <f t="shared" si="0"/>
        <v>-31231.319999999992</v>
      </c>
      <c r="E15" s="7" t="s">
        <v>433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-28927.209999999992</v>
      </c>
      <c r="E16" s="7" t="s">
        <v>170</v>
      </c>
      <c r="F16" s="7"/>
    </row>
    <row r="17" spans="1:6" ht="21.95" customHeight="1" x14ac:dyDescent="0.2">
      <c r="A17" s="4">
        <v>1.19</v>
      </c>
      <c r="B17" s="7">
        <v>465.3</v>
      </c>
      <c r="C17" s="7"/>
      <c r="D17" s="1">
        <f t="shared" si="0"/>
        <v>-28461.909999999993</v>
      </c>
      <c r="E17" s="7" t="s">
        <v>506</v>
      </c>
      <c r="F17" s="7"/>
    </row>
    <row r="18" spans="1:6" ht="21.95" customHeight="1" x14ac:dyDescent="0.2">
      <c r="A18" s="4">
        <v>1.19</v>
      </c>
      <c r="B18" s="7"/>
      <c r="C18" s="7">
        <v>43.33</v>
      </c>
      <c r="D18" s="1">
        <f t="shared" si="0"/>
        <v>-28505.239999999994</v>
      </c>
      <c r="E18" s="7" t="s">
        <v>245</v>
      </c>
      <c r="F18" s="7"/>
    </row>
    <row r="19" spans="1:6" ht="21.95" customHeight="1" x14ac:dyDescent="0.2">
      <c r="A19" s="4">
        <v>1.23</v>
      </c>
      <c r="B19" s="7"/>
      <c r="C19" s="7">
        <v>482.35</v>
      </c>
      <c r="D19" s="1">
        <f t="shared" si="0"/>
        <v>-28987.589999999993</v>
      </c>
      <c r="E19" s="7" t="s">
        <v>516</v>
      </c>
      <c r="F19" s="7"/>
    </row>
    <row r="20" spans="1:6" ht="21.95" customHeight="1" x14ac:dyDescent="0.2">
      <c r="A20" s="4">
        <v>1.24</v>
      </c>
      <c r="B20" s="7"/>
      <c r="C20" s="7">
        <v>8.2899999999999991</v>
      </c>
      <c r="D20" s="1">
        <f t="shared" si="0"/>
        <v>-28995.879999999994</v>
      </c>
      <c r="E20" s="7" t="s">
        <v>502</v>
      </c>
      <c r="F20" s="7"/>
    </row>
    <row r="21" spans="1:6" ht="21.95" customHeight="1" x14ac:dyDescent="0.2">
      <c r="A21" s="4">
        <v>1.24</v>
      </c>
      <c r="B21" s="7">
        <v>183.86</v>
      </c>
      <c r="C21" s="7"/>
      <c r="D21" s="1">
        <f t="shared" si="0"/>
        <v>-28812.019999999993</v>
      </c>
      <c r="E21" s="7" t="s">
        <v>40</v>
      </c>
      <c r="F21" s="7"/>
    </row>
    <row r="22" spans="1:6" ht="21.95" customHeight="1" x14ac:dyDescent="0.2">
      <c r="A22" s="4">
        <v>1.25</v>
      </c>
      <c r="B22" s="7">
        <v>10.65</v>
      </c>
      <c r="C22" s="7"/>
      <c r="D22" s="1">
        <f t="shared" si="0"/>
        <v>-28801.369999999992</v>
      </c>
      <c r="E22" s="7" t="s">
        <v>27</v>
      </c>
      <c r="F22" s="7"/>
    </row>
    <row r="23" spans="1:6" ht="21.95" customHeight="1" x14ac:dyDescent="0.2">
      <c r="A23" s="4">
        <v>1.25</v>
      </c>
      <c r="B23" s="7">
        <v>137.83000000000001</v>
      </c>
      <c r="C23" s="7"/>
      <c r="D23" s="1">
        <f t="shared" si="0"/>
        <v>-28663.53999999999</v>
      </c>
      <c r="E23" s="7" t="s">
        <v>29</v>
      </c>
      <c r="F23" s="7"/>
    </row>
    <row r="24" spans="1:6" x14ac:dyDescent="0.2">
      <c r="A24" s="8" t="s">
        <v>480</v>
      </c>
      <c r="B24" s="10"/>
      <c r="C24" s="5">
        <v>200</v>
      </c>
      <c r="D24" s="1">
        <f t="shared" si="0"/>
        <v>-28863.53999999999</v>
      </c>
      <c r="E24" s="7" t="s">
        <v>482</v>
      </c>
      <c r="F24" s="10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C3" sqref="C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1.9</v>
      </c>
      <c r="B3" s="5"/>
      <c r="C3" s="5"/>
      <c r="D3" s="1">
        <v>562.41000000000702</v>
      </c>
      <c r="E3" s="7"/>
      <c r="F3" s="6"/>
    </row>
    <row r="4" spans="1:6" ht="21.95" customHeight="1" x14ac:dyDescent="0.2">
      <c r="A4" s="8" t="s">
        <v>514</v>
      </c>
      <c r="B4" s="5"/>
      <c r="C4" s="5">
        <v>12</v>
      </c>
      <c r="D4" s="1">
        <f t="shared" ref="D4:D24" si="0">D3-C4+B4</f>
        <v>550.41000000000702</v>
      </c>
      <c r="E4" s="7" t="s">
        <v>494</v>
      </c>
      <c r="F4" s="6"/>
    </row>
    <row r="5" spans="1:6" ht="21.95" customHeight="1" x14ac:dyDescent="0.2">
      <c r="A5" s="8" t="s">
        <v>514</v>
      </c>
      <c r="B5" s="5"/>
      <c r="C5" s="5">
        <v>5</v>
      </c>
      <c r="D5" s="1">
        <f t="shared" si="0"/>
        <v>545.41000000000702</v>
      </c>
      <c r="E5" s="7" t="s">
        <v>216</v>
      </c>
      <c r="F5" s="6"/>
    </row>
    <row r="6" spans="1:6" ht="21.95" customHeight="1" x14ac:dyDescent="0.2">
      <c r="A6" s="8" t="s">
        <v>514</v>
      </c>
      <c r="B6" s="5"/>
      <c r="C6" s="5">
        <v>50</v>
      </c>
      <c r="D6" s="1">
        <f t="shared" si="0"/>
        <v>495.41000000000702</v>
      </c>
      <c r="E6" s="7" t="s">
        <v>457</v>
      </c>
      <c r="F6" s="6"/>
    </row>
    <row r="7" spans="1:6" ht="21.95" customHeight="1" x14ac:dyDescent="0.2">
      <c r="A7" s="8" t="s">
        <v>512</v>
      </c>
      <c r="B7" s="5"/>
      <c r="C7" s="5">
        <v>500</v>
      </c>
      <c r="D7" s="1">
        <f t="shared" si="0"/>
        <v>-4.5899999999929832</v>
      </c>
      <c r="E7" s="7" t="s">
        <v>311</v>
      </c>
      <c r="F7" s="6"/>
    </row>
    <row r="8" spans="1:6" ht="21.95" customHeight="1" x14ac:dyDescent="0.2">
      <c r="A8" s="8" t="s">
        <v>512</v>
      </c>
      <c r="B8" s="7"/>
      <c r="C8" s="7">
        <v>1000</v>
      </c>
      <c r="D8" s="1">
        <f t="shared" si="0"/>
        <v>-1004.589999999993</v>
      </c>
      <c r="E8" s="7" t="s">
        <v>446</v>
      </c>
      <c r="F8" s="7"/>
    </row>
    <row r="9" spans="1:6" ht="21.95" customHeight="1" x14ac:dyDescent="0.2">
      <c r="A9" s="8" t="s">
        <v>512</v>
      </c>
      <c r="B9" s="7">
        <v>687.5</v>
      </c>
      <c r="C9" s="7"/>
      <c r="D9" s="1">
        <f t="shared" si="0"/>
        <v>-317.08999999999298</v>
      </c>
      <c r="E9" s="7" t="s">
        <v>447</v>
      </c>
      <c r="F9" s="7"/>
    </row>
    <row r="10" spans="1:6" ht="21.95" customHeight="1" x14ac:dyDescent="0.2">
      <c r="A10" s="8" t="s">
        <v>512</v>
      </c>
      <c r="B10" s="7"/>
      <c r="C10" s="7">
        <v>14000</v>
      </c>
      <c r="D10" s="1">
        <f t="shared" si="0"/>
        <v>-14317.089999999993</v>
      </c>
      <c r="E10" s="7" t="s">
        <v>448</v>
      </c>
      <c r="F10" s="7"/>
    </row>
    <row r="11" spans="1:6" ht="21.95" customHeight="1" x14ac:dyDescent="0.2">
      <c r="A11" s="8" t="s">
        <v>512</v>
      </c>
      <c r="B11" s="4"/>
      <c r="C11" s="4">
        <v>1685.62</v>
      </c>
      <c r="D11" s="1">
        <f t="shared" si="0"/>
        <v>-16002.709999999992</v>
      </c>
      <c r="E11" s="7" t="s">
        <v>510</v>
      </c>
      <c r="F11" s="7"/>
    </row>
    <row r="12" spans="1:6" ht="21.95" customHeight="1" x14ac:dyDescent="0.2">
      <c r="A12" s="8" t="s">
        <v>512</v>
      </c>
      <c r="B12" s="4">
        <v>7650</v>
      </c>
      <c r="C12" s="4"/>
      <c r="D12" s="1">
        <f t="shared" si="0"/>
        <v>-8352.7099999999919</v>
      </c>
      <c r="E12" s="7" t="s">
        <v>487</v>
      </c>
      <c r="F12" s="7"/>
    </row>
    <row r="13" spans="1:6" ht="21.95" customHeight="1" x14ac:dyDescent="0.2">
      <c r="A13" s="8" t="s">
        <v>512</v>
      </c>
      <c r="B13" s="4"/>
      <c r="C13" s="4">
        <v>9000</v>
      </c>
      <c r="D13" s="1">
        <f t="shared" si="0"/>
        <v>-17352.709999999992</v>
      </c>
      <c r="E13" s="7" t="s">
        <v>495</v>
      </c>
      <c r="F13" s="7"/>
    </row>
    <row r="14" spans="1:6" ht="21.95" customHeight="1" x14ac:dyDescent="0.2">
      <c r="A14" s="8" t="s">
        <v>512</v>
      </c>
      <c r="B14" s="7"/>
      <c r="C14" s="7">
        <v>15000</v>
      </c>
      <c r="D14" s="1">
        <f t="shared" si="0"/>
        <v>-32352.709999999992</v>
      </c>
      <c r="E14" s="7" t="s">
        <v>433</v>
      </c>
      <c r="F14" s="7"/>
    </row>
    <row r="15" spans="1:6" ht="21.95" customHeight="1" x14ac:dyDescent="0.2">
      <c r="A15" s="8" t="s">
        <v>512</v>
      </c>
      <c r="B15" s="7">
        <v>1121.3900000000001</v>
      </c>
      <c r="C15" s="7"/>
      <c r="D15" s="1">
        <f t="shared" si="0"/>
        <v>-31231.319999999992</v>
      </c>
      <c r="E15" s="7" t="s">
        <v>181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-28927.209999999992</v>
      </c>
      <c r="E16" s="7" t="s">
        <v>170</v>
      </c>
      <c r="F16" s="7"/>
    </row>
    <row r="17" spans="1:6" ht="21.95" customHeight="1" x14ac:dyDescent="0.2">
      <c r="A17" s="4">
        <v>1.19</v>
      </c>
      <c r="B17" s="7">
        <v>465.3</v>
      </c>
      <c r="C17" s="7"/>
      <c r="D17" s="1">
        <f t="shared" si="0"/>
        <v>-28461.909999999993</v>
      </c>
      <c r="E17" s="7" t="s">
        <v>506</v>
      </c>
      <c r="F17" s="7"/>
    </row>
    <row r="18" spans="1:6" ht="21.95" customHeight="1" x14ac:dyDescent="0.2">
      <c r="A18" s="4">
        <v>1.19</v>
      </c>
      <c r="B18" s="7"/>
      <c r="C18" s="7">
        <v>43.33</v>
      </c>
      <c r="D18" s="1">
        <f t="shared" si="0"/>
        <v>-28505.239999999994</v>
      </c>
      <c r="E18" s="7" t="s">
        <v>245</v>
      </c>
      <c r="F18" s="7"/>
    </row>
    <row r="19" spans="1:6" ht="21.95" customHeight="1" x14ac:dyDescent="0.2">
      <c r="A19" s="4">
        <v>1.23</v>
      </c>
      <c r="B19" s="7"/>
      <c r="C19" s="7">
        <v>482.35</v>
      </c>
      <c r="D19" s="1">
        <f t="shared" si="0"/>
        <v>-28987.589999999993</v>
      </c>
      <c r="E19" s="7" t="s">
        <v>516</v>
      </c>
      <c r="F19" s="7"/>
    </row>
    <row r="20" spans="1:6" ht="21.95" customHeight="1" x14ac:dyDescent="0.2">
      <c r="A20" s="4">
        <v>1.24</v>
      </c>
      <c r="B20" s="7"/>
      <c r="C20" s="7">
        <v>8.2899999999999991</v>
      </c>
      <c r="D20" s="1">
        <f t="shared" si="0"/>
        <v>-28995.879999999994</v>
      </c>
      <c r="E20" s="7" t="s">
        <v>502</v>
      </c>
      <c r="F20" s="7"/>
    </row>
    <row r="21" spans="1:6" ht="21.95" customHeight="1" x14ac:dyDescent="0.2">
      <c r="A21" s="4">
        <v>1.24</v>
      </c>
      <c r="B21" s="7">
        <v>183.86</v>
      </c>
      <c r="C21" s="7"/>
      <c r="D21" s="1">
        <f t="shared" si="0"/>
        <v>-28812.019999999993</v>
      </c>
      <c r="E21" s="7" t="s">
        <v>40</v>
      </c>
      <c r="F21" s="7"/>
    </row>
    <row r="22" spans="1:6" ht="21.95" customHeight="1" x14ac:dyDescent="0.2">
      <c r="A22" s="4">
        <v>1.25</v>
      </c>
      <c r="B22" s="7">
        <v>10.65</v>
      </c>
      <c r="C22" s="7"/>
      <c r="D22" s="1">
        <f t="shared" si="0"/>
        <v>-28801.369999999992</v>
      </c>
      <c r="E22" s="7" t="s">
        <v>27</v>
      </c>
      <c r="F22" s="7"/>
    </row>
    <row r="23" spans="1:6" ht="21.95" customHeight="1" x14ac:dyDescent="0.2">
      <c r="A23" s="4">
        <v>1.25</v>
      </c>
      <c r="B23" s="7">
        <v>137.83000000000001</v>
      </c>
      <c r="C23" s="7"/>
      <c r="D23" s="1">
        <f t="shared" si="0"/>
        <v>-28663.53999999999</v>
      </c>
      <c r="E23" s="7" t="s">
        <v>29</v>
      </c>
      <c r="F23" s="7"/>
    </row>
    <row r="24" spans="1:6" x14ac:dyDescent="0.2">
      <c r="A24" s="8" t="s">
        <v>480</v>
      </c>
      <c r="B24" s="10"/>
      <c r="C24" s="5">
        <v>200</v>
      </c>
      <c r="D24" s="1">
        <f t="shared" si="0"/>
        <v>-28863.53999999999</v>
      </c>
      <c r="E24" s="7" t="s">
        <v>482</v>
      </c>
      <c r="F24" s="10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C3" sqref="C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1.8</v>
      </c>
      <c r="B3" s="5"/>
      <c r="C3" s="5"/>
      <c r="D3" s="1">
        <v>562.41000000000702</v>
      </c>
      <c r="E3" s="7"/>
      <c r="F3" s="6"/>
    </row>
    <row r="4" spans="1:6" ht="21.95" customHeight="1" x14ac:dyDescent="0.2">
      <c r="A4" s="4">
        <v>1.9</v>
      </c>
      <c r="B4" s="5">
        <v>2700</v>
      </c>
      <c r="C4" s="5"/>
      <c r="D4" s="1">
        <f t="shared" ref="D4:D24" si="0">D3-C4+B4</f>
        <v>3262.4100000000071</v>
      </c>
      <c r="E4" s="7" t="s">
        <v>518</v>
      </c>
      <c r="F4" s="6"/>
    </row>
    <row r="5" spans="1:6" ht="21.95" customHeight="1" x14ac:dyDescent="0.2">
      <c r="A5" s="4">
        <v>1.9</v>
      </c>
      <c r="B5" s="5"/>
      <c r="C5" s="5">
        <v>2700</v>
      </c>
      <c r="D5" s="1">
        <f t="shared" si="0"/>
        <v>562.41000000000713</v>
      </c>
      <c r="E5" s="7" t="s">
        <v>519</v>
      </c>
      <c r="F5" s="6"/>
    </row>
    <row r="6" spans="1:6" ht="21.95" customHeight="1" x14ac:dyDescent="0.2">
      <c r="A6" s="8" t="s">
        <v>517</v>
      </c>
      <c r="B6" s="5"/>
      <c r="C6" s="5">
        <v>50</v>
      </c>
      <c r="D6" s="1">
        <f t="shared" si="0"/>
        <v>512.41000000000713</v>
      </c>
      <c r="E6" s="7" t="s">
        <v>457</v>
      </c>
      <c r="F6" s="6"/>
    </row>
    <row r="7" spans="1:6" ht="21.95" customHeight="1" x14ac:dyDescent="0.2">
      <c r="A7" s="8" t="s">
        <v>512</v>
      </c>
      <c r="B7" s="5"/>
      <c r="C7" s="5">
        <v>500</v>
      </c>
      <c r="D7" s="1">
        <f t="shared" si="0"/>
        <v>12.41000000000713</v>
      </c>
      <c r="E7" s="7" t="s">
        <v>311</v>
      </c>
      <c r="F7" s="6"/>
    </row>
    <row r="8" spans="1:6" ht="21.95" customHeight="1" x14ac:dyDescent="0.2">
      <c r="A8" s="8" t="s">
        <v>512</v>
      </c>
      <c r="B8" s="7"/>
      <c r="C8" s="7">
        <v>1000</v>
      </c>
      <c r="D8" s="1">
        <f t="shared" si="0"/>
        <v>-987.58999999999287</v>
      </c>
      <c r="E8" s="7" t="s">
        <v>446</v>
      </c>
      <c r="F8" s="7"/>
    </row>
    <row r="9" spans="1:6" ht="21.95" customHeight="1" x14ac:dyDescent="0.2">
      <c r="A9" s="8" t="s">
        <v>512</v>
      </c>
      <c r="B9" s="7">
        <v>687.5</v>
      </c>
      <c r="C9" s="7"/>
      <c r="D9" s="1">
        <f t="shared" si="0"/>
        <v>-300.08999999999287</v>
      </c>
      <c r="E9" s="7" t="s">
        <v>447</v>
      </c>
      <c r="F9" s="7"/>
    </row>
    <row r="10" spans="1:6" ht="21.95" customHeight="1" x14ac:dyDescent="0.2">
      <c r="A10" s="8" t="s">
        <v>512</v>
      </c>
      <c r="B10" s="7"/>
      <c r="C10" s="7">
        <v>14000</v>
      </c>
      <c r="D10" s="1">
        <f t="shared" si="0"/>
        <v>-14300.089999999993</v>
      </c>
      <c r="E10" s="7" t="s">
        <v>448</v>
      </c>
      <c r="F10" s="7"/>
    </row>
    <row r="11" spans="1:6" ht="21.95" customHeight="1" x14ac:dyDescent="0.2">
      <c r="A11" s="8" t="s">
        <v>512</v>
      </c>
      <c r="B11" s="4"/>
      <c r="C11" s="4">
        <v>1685.62</v>
      </c>
      <c r="D11" s="1">
        <f t="shared" si="0"/>
        <v>-15985.709999999992</v>
      </c>
      <c r="E11" s="7" t="s">
        <v>510</v>
      </c>
      <c r="F11" s="7"/>
    </row>
    <row r="12" spans="1:6" ht="21.95" customHeight="1" x14ac:dyDescent="0.2">
      <c r="A12" s="8" t="s">
        <v>512</v>
      </c>
      <c r="B12" s="4">
        <v>7650</v>
      </c>
      <c r="C12" s="4"/>
      <c r="D12" s="1">
        <f t="shared" si="0"/>
        <v>-8335.7099999999919</v>
      </c>
      <c r="E12" s="7" t="s">
        <v>487</v>
      </c>
      <c r="F12" s="7"/>
    </row>
    <row r="13" spans="1:6" ht="21.95" customHeight="1" x14ac:dyDescent="0.2">
      <c r="A13" s="8" t="s">
        <v>512</v>
      </c>
      <c r="B13" s="4"/>
      <c r="C13" s="4">
        <v>9000</v>
      </c>
      <c r="D13" s="1">
        <f t="shared" si="0"/>
        <v>-17335.709999999992</v>
      </c>
      <c r="E13" s="7" t="s">
        <v>495</v>
      </c>
      <c r="F13" s="7"/>
    </row>
    <row r="14" spans="1:6" ht="21.95" customHeight="1" x14ac:dyDescent="0.2">
      <c r="A14" s="8" t="s">
        <v>512</v>
      </c>
      <c r="B14" s="7"/>
      <c r="C14" s="7">
        <v>15000</v>
      </c>
      <c r="D14" s="1">
        <f t="shared" si="0"/>
        <v>-32335.709999999992</v>
      </c>
      <c r="E14" s="7" t="s">
        <v>433</v>
      </c>
      <c r="F14" s="7"/>
    </row>
    <row r="15" spans="1:6" ht="21.95" customHeight="1" x14ac:dyDescent="0.2">
      <c r="A15" s="8" t="s">
        <v>512</v>
      </c>
      <c r="B15" s="7">
        <v>1121.3900000000001</v>
      </c>
      <c r="C15" s="7"/>
      <c r="D15" s="1">
        <f t="shared" si="0"/>
        <v>-31214.319999999992</v>
      </c>
      <c r="E15" s="7" t="s">
        <v>181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-28910.209999999992</v>
      </c>
      <c r="E16" s="7" t="s">
        <v>170</v>
      </c>
      <c r="F16" s="7"/>
    </row>
    <row r="17" spans="1:6" ht="21.95" customHeight="1" x14ac:dyDescent="0.2">
      <c r="A17" s="4">
        <v>1.18</v>
      </c>
      <c r="B17" s="7">
        <v>465.3</v>
      </c>
      <c r="C17" s="7"/>
      <c r="D17" s="1">
        <f t="shared" si="0"/>
        <v>-28444.909999999993</v>
      </c>
      <c r="E17" s="7" t="s">
        <v>506</v>
      </c>
      <c r="F17" s="7"/>
    </row>
    <row r="18" spans="1:6" ht="21.95" customHeight="1" x14ac:dyDescent="0.2">
      <c r="A18" s="4">
        <v>1.19</v>
      </c>
      <c r="B18" s="7"/>
      <c r="C18" s="7">
        <v>43.33</v>
      </c>
      <c r="D18" s="1">
        <f t="shared" si="0"/>
        <v>-28488.239999999994</v>
      </c>
      <c r="E18" s="7" t="s">
        <v>245</v>
      </c>
      <c r="F18" s="7"/>
    </row>
    <row r="19" spans="1:6" ht="21.95" customHeight="1" x14ac:dyDescent="0.2">
      <c r="A19" s="4">
        <v>1.19</v>
      </c>
      <c r="B19" s="7"/>
      <c r="C19" s="7">
        <v>482.35</v>
      </c>
      <c r="D19" s="1">
        <f t="shared" si="0"/>
        <v>-28970.589999999993</v>
      </c>
      <c r="E19" s="7" t="s">
        <v>520</v>
      </c>
      <c r="F19" s="7"/>
    </row>
    <row r="20" spans="1:6" ht="21.95" customHeight="1" x14ac:dyDescent="0.2">
      <c r="A20" s="4">
        <v>1.23</v>
      </c>
      <c r="B20" s="7"/>
      <c r="C20" s="7">
        <v>8.2899999999999991</v>
      </c>
      <c r="D20" s="1">
        <f t="shared" si="0"/>
        <v>-28978.879999999994</v>
      </c>
      <c r="E20" s="7" t="s">
        <v>502</v>
      </c>
      <c r="F20" s="7"/>
    </row>
    <row r="21" spans="1:6" ht="21.95" customHeight="1" x14ac:dyDescent="0.2">
      <c r="A21" s="4">
        <v>1.24</v>
      </c>
      <c r="B21" s="7">
        <v>183.86</v>
      </c>
      <c r="C21" s="7"/>
      <c r="D21" s="1">
        <f t="shared" si="0"/>
        <v>-28795.019999999993</v>
      </c>
      <c r="E21" s="7" t="s">
        <v>40</v>
      </c>
      <c r="F21" s="7"/>
    </row>
    <row r="22" spans="1:6" ht="21.95" customHeight="1" x14ac:dyDescent="0.2">
      <c r="A22" s="4">
        <v>1.24</v>
      </c>
      <c r="B22" s="7">
        <v>10.65</v>
      </c>
      <c r="C22" s="7"/>
      <c r="D22" s="1">
        <f t="shared" si="0"/>
        <v>-28784.369999999992</v>
      </c>
      <c r="E22" s="7" t="s">
        <v>27</v>
      </c>
      <c r="F22" s="7"/>
    </row>
    <row r="23" spans="1:6" ht="21.95" customHeight="1" x14ac:dyDescent="0.2">
      <c r="A23" s="4">
        <v>1.25</v>
      </c>
      <c r="B23" s="7">
        <v>137.83000000000001</v>
      </c>
      <c r="C23" s="7"/>
      <c r="D23" s="1">
        <f t="shared" si="0"/>
        <v>-28646.53999999999</v>
      </c>
      <c r="E23" s="7" t="s">
        <v>29</v>
      </c>
      <c r="F23" s="7"/>
    </row>
    <row r="24" spans="1:6" x14ac:dyDescent="0.2">
      <c r="A24" s="8" t="s">
        <v>480</v>
      </c>
      <c r="B24" s="10"/>
      <c r="C24" s="5">
        <v>200</v>
      </c>
      <c r="D24" s="1">
        <f t="shared" si="0"/>
        <v>-28846.53999999999</v>
      </c>
      <c r="E24" s="7" t="s">
        <v>482</v>
      </c>
      <c r="F24" s="10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view="pageBreakPreview" zoomScaleNormal="100" zoomScaleSheetLayoutView="100" workbookViewId="0">
      <selection activeCell="C3" sqref="C3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1.5</v>
      </c>
      <c r="B3" s="5"/>
      <c r="C3" s="5"/>
      <c r="D3" s="1">
        <v>562.41000000000702</v>
      </c>
      <c r="E3" s="7"/>
      <c r="F3" s="6"/>
    </row>
    <row r="4" spans="1:6" ht="21.95" customHeight="1" x14ac:dyDescent="0.2">
      <c r="A4" s="4">
        <v>1.9</v>
      </c>
      <c r="B4" s="7"/>
      <c r="C4" s="7">
        <v>1000</v>
      </c>
      <c r="D4" s="1">
        <f t="shared" ref="D4:D19" si="0">D3-C4+B4</f>
        <v>-437.58999999999298</v>
      </c>
      <c r="E4" s="7" t="s">
        <v>446</v>
      </c>
      <c r="F4" s="7"/>
    </row>
    <row r="5" spans="1:6" ht="21.95" customHeight="1" x14ac:dyDescent="0.2">
      <c r="A5" s="4">
        <v>1.9</v>
      </c>
      <c r="B5" s="7">
        <v>687.5</v>
      </c>
      <c r="C5" s="7"/>
      <c r="D5" s="1">
        <f t="shared" si="0"/>
        <v>249.91000000000702</v>
      </c>
      <c r="E5" s="7" t="s">
        <v>447</v>
      </c>
      <c r="F5" s="7"/>
    </row>
    <row r="6" spans="1:6" ht="21.95" customHeight="1" x14ac:dyDescent="0.2">
      <c r="A6" s="4">
        <v>1.9</v>
      </c>
      <c r="B6" s="7"/>
      <c r="C6" s="7">
        <v>14000</v>
      </c>
      <c r="D6" s="1">
        <f t="shared" si="0"/>
        <v>-13750.089999999993</v>
      </c>
      <c r="E6" s="7" t="s">
        <v>448</v>
      </c>
      <c r="F6" s="7"/>
    </row>
    <row r="7" spans="1:6" ht="21.95" customHeight="1" x14ac:dyDescent="0.2">
      <c r="A7" s="4">
        <v>1.9</v>
      </c>
      <c r="B7" s="4"/>
      <c r="C7" s="4">
        <v>1685.62</v>
      </c>
      <c r="D7" s="1">
        <f t="shared" si="0"/>
        <v>-15435.709999999992</v>
      </c>
      <c r="E7" s="7" t="s">
        <v>510</v>
      </c>
      <c r="F7" s="7"/>
    </row>
    <row r="8" spans="1:6" ht="21.95" customHeight="1" x14ac:dyDescent="0.2">
      <c r="A8" s="4">
        <v>1.9</v>
      </c>
      <c r="B8" s="4">
        <v>7650</v>
      </c>
      <c r="C8" s="4"/>
      <c r="D8" s="1">
        <f t="shared" si="0"/>
        <v>-7785.7099999999919</v>
      </c>
      <c r="E8" s="7" t="s">
        <v>487</v>
      </c>
      <c r="F8" s="7"/>
    </row>
    <row r="9" spans="1:6" ht="21.95" customHeight="1" x14ac:dyDescent="0.2">
      <c r="A9" s="4">
        <v>1.9</v>
      </c>
      <c r="B9" s="4"/>
      <c r="C9" s="4">
        <v>9000</v>
      </c>
      <c r="D9" s="1">
        <f t="shared" si="0"/>
        <v>-16785.709999999992</v>
      </c>
      <c r="E9" s="7" t="s">
        <v>495</v>
      </c>
      <c r="F9" s="7"/>
    </row>
    <row r="10" spans="1:6" ht="21.95" customHeight="1" x14ac:dyDescent="0.2">
      <c r="A10" s="4">
        <v>1.9</v>
      </c>
      <c r="B10" s="7"/>
      <c r="C10" s="7">
        <v>15000</v>
      </c>
      <c r="D10" s="1">
        <f t="shared" si="0"/>
        <v>-31785.709999999992</v>
      </c>
      <c r="E10" s="7" t="s">
        <v>433</v>
      </c>
      <c r="F10" s="7"/>
    </row>
    <row r="11" spans="1:6" ht="21.95" customHeight="1" x14ac:dyDescent="0.2">
      <c r="A11" s="4">
        <v>1.1299999999999999</v>
      </c>
      <c r="B11" s="7">
        <v>1121.3900000000001</v>
      </c>
      <c r="C11" s="7"/>
      <c r="D11" s="1">
        <f t="shared" si="0"/>
        <v>-30664.319999999992</v>
      </c>
      <c r="E11" s="7" t="s">
        <v>181</v>
      </c>
      <c r="F11" s="7"/>
    </row>
    <row r="12" spans="1:6" ht="21.95" customHeight="1" x14ac:dyDescent="0.2">
      <c r="A12" s="4">
        <v>1.18</v>
      </c>
      <c r="B12" s="7">
        <v>2304.11</v>
      </c>
      <c r="C12" s="7"/>
      <c r="D12" s="1">
        <f t="shared" si="0"/>
        <v>-28360.209999999992</v>
      </c>
      <c r="E12" s="7" t="s">
        <v>170</v>
      </c>
      <c r="F12" s="7"/>
    </row>
    <row r="13" spans="1:6" ht="21.95" customHeight="1" x14ac:dyDescent="0.2">
      <c r="A13" s="8" t="s">
        <v>521</v>
      </c>
      <c r="B13" s="7">
        <v>465.3</v>
      </c>
      <c r="C13" s="7"/>
      <c r="D13" s="1">
        <f t="shared" si="0"/>
        <v>-27894.909999999993</v>
      </c>
      <c r="E13" s="7" t="s">
        <v>506</v>
      </c>
      <c r="F13" s="7"/>
    </row>
    <row r="14" spans="1:6" ht="21.95" customHeight="1" x14ac:dyDescent="0.2">
      <c r="A14" s="4">
        <v>1.19</v>
      </c>
      <c r="B14" s="7"/>
      <c r="C14" s="7">
        <v>43.33</v>
      </c>
      <c r="D14" s="1">
        <f t="shared" si="0"/>
        <v>-27938.239999999994</v>
      </c>
      <c r="E14" s="7" t="s">
        <v>245</v>
      </c>
      <c r="F14" s="7"/>
    </row>
    <row r="15" spans="1:6" ht="21.95" customHeight="1" x14ac:dyDescent="0.2">
      <c r="A15" s="4">
        <v>1.23</v>
      </c>
      <c r="B15" s="7"/>
      <c r="C15" s="7">
        <v>482.35</v>
      </c>
      <c r="D15" s="1">
        <f t="shared" si="0"/>
        <v>-28420.589999999993</v>
      </c>
      <c r="E15" s="7" t="s">
        <v>520</v>
      </c>
      <c r="F15" s="7"/>
    </row>
    <row r="16" spans="1:6" ht="21.95" customHeight="1" x14ac:dyDescent="0.2">
      <c r="A16" s="4">
        <v>1.24</v>
      </c>
      <c r="B16" s="7"/>
      <c r="C16" s="7">
        <v>8.2899999999999991</v>
      </c>
      <c r="D16" s="1">
        <f t="shared" si="0"/>
        <v>-28428.879999999994</v>
      </c>
      <c r="E16" s="7" t="s">
        <v>502</v>
      </c>
      <c r="F16" s="7"/>
    </row>
    <row r="17" spans="1:6" ht="21.95" customHeight="1" x14ac:dyDescent="0.2">
      <c r="A17" s="4">
        <v>1.24</v>
      </c>
      <c r="B17" s="7">
        <v>183.86</v>
      </c>
      <c r="C17" s="7"/>
      <c r="D17" s="1">
        <f t="shared" si="0"/>
        <v>-28245.019999999993</v>
      </c>
      <c r="E17" s="7" t="s">
        <v>40</v>
      </c>
      <c r="F17" s="7"/>
    </row>
    <row r="18" spans="1:6" ht="21.95" customHeight="1" x14ac:dyDescent="0.2">
      <c r="A18" s="4">
        <v>1.25</v>
      </c>
      <c r="B18" s="7">
        <v>10.65</v>
      </c>
      <c r="C18" s="7"/>
      <c r="D18" s="1">
        <f t="shared" si="0"/>
        <v>-28234.369999999992</v>
      </c>
      <c r="E18" s="7" t="s">
        <v>27</v>
      </c>
      <c r="F18" s="7"/>
    </row>
    <row r="19" spans="1:6" ht="21.95" customHeight="1" x14ac:dyDescent="0.2">
      <c r="A19" s="4">
        <v>1.25</v>
      </c>
      <c r="B19" s="7">
        <v>137.83000000000001</v>
      </c>
      <c r="C19" s="7"/>
      <c r="D19" s="1">
        <f t="shared" si="0"/>
        <v>-28096.53999999999</v>
      </c>
      <c r="E19" s="7" t="s">
        <v>29</v>
      </c>
      <c r="F1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view="pageBreakPreview" zoomScaleNormal="100" zoomScaleSheetLayoutView="100" workbookViewId="0">
      <selection activeCell="A16" sqref="A1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1.4</v>
      </c>
      <c r="B3" s="5"/>
      <c r="C3" s="5"/>
      <c r="D3" s="1">
        <v>662.07000000000698</v>
      </c>
      <c r="E3" s="6"/>
      <c r="F3" s="6"/>
    </row>
    <row r="4" spans="1:6" ht="21.95" customHeight="1" x14ac:dyDescent="0.2">
      <c r="A4" s="4">
        <v>1.5</v>
      </c>
      <c r="B4" s="5"/>
      <c r="C4" s="5">
        <v>13.42</v>
      </c>
      <c r="D4" s="1">
        <f t="shared" ref="D4:D22" si="0">D3-C4+B4</f>
        <v>648.65000000000703</v>
      </c>
      <c r="E4" s="9" t="s">
        <v>216</v>
      </c>
      <c r="F4" s="6"/>
    </row>
    <row r="5" spans="1:6" ht="21.95" customHeight="1" x14ac:dyDescent="0.2">
      <c r="A5" s="4">
        <v>1.5</v>
      </c>
      <c r="B5" s="5"/>
      <c r="C5" s="5">
        <v>49.8</v>
      </c>
      <c r="D5" s="1">
        <f t="shared" si="0"/>
        <v>598.85000000000707</v>
      </c>
      <c r="E5" s="9" t="s">
        <v>522</v>
      </c>
      <c r="F5" s="6"/>
    </row>
    <row r="6" spans="1:6" ht="21.95" customHeight="1" x14ac:dyDescent="0.2">
      <c r="A6" s="4">
        <v>1.5</v>
      </c>
      <c r="B6" s="5"/>
      <c r="C6" s="5">
        <v>36.44</v>
      </c>
      <c r="D6" s="1">
        <f t="shared" si="0"/>
        <v>562.41000000000713</v>
      </c>
      <c r="E6" s="7" t="s">
        <v>523</v>
      </c>
      <c r="F6" s="6"/>
    </row>
    <row r="7" spans="1:6" ht="21.95" customHeight="1" x14ac:dyDescent="0.2">
      <c r="A7" s="4">
        <v>1.8</v>
      </c>
      <c r="B7" s="7"/>
      <c r="C7" s="7">
        <v>1000</v>
      </c>
      <c r="D7" s="1">
        <f t="shared" si="0"/>
        <v>-437.58999999999287</v>
      </c>
      <c r="E7" s="7" t="s">
        <v>446</v>
      </c>
      <c r="F7" s="7"/>
    </row>
    <row r="8" spans="1:6" ht="21.95" customHeight="1" x14ac:dyDescent="0.2">
      <c r="A8" s="4">
        <v>1.8</v>
      </c>
      <c r="B8" s="7">
        <v>687.5</v>
      </c>
      <c r="C8" s="7"/>
      <c r="D8" s="1">
        <f t="shared" si="0"/>
        <v>249.91000000000713</v>
      </c>
      <c r="E8" s="7" t="s">
        <v>447</v>
      </c>
      <c r="F8" s="7"/>
    </row>
    <row r="9" spans="1:6" ht="21.95" customHeight="1" x14ac:dyDescent="0.2">
      <c r="A9" s="4">
        <v>1.8</v>
      </c>
      <c r="B9" s="7"/>
      <c r="C9" s="7">
        <v>14000</v>
      </c>
      <c r="D9" s="1">
        <f t="shared" si="0"/>
        <v>-13750.089999999993</v>
      </c>
      <c r="E9" s="7" t="s">
        <v>448</v>
      </c>
      <c r="F9" s="7"/>
    </row>
    <row r="10" spans="1:6" ht="21.95" customHeight="1" x14ac:dyDescent="0.2">
      <c r="A10" s="4">
        <v>1.8</v>
      </c>
      <c r="B10" s="4"/>
      <c r="C10" s="4">
        <v>1685.62</v>
      </c>
      <c r="D10" s="1">
        <f t="shared" si="0"/>
        <v>-15435.709999999992</v>
      </c>
      <c r="E10" s="7" t="s">
        <v>510</v>
      </c>
      <c r="F10" s="7"/>
    </row>
    <row r="11" spans="1:6" ht="21.95" customHeight="1" x14ac:dyDescent="0.2">
      <c r="A11" s="4">
        <v>1.8</v>
      </c>
      <c r="B11" s="4">
        <v>7650</v>
      </c>
      <c r="C11" s="4"/>
      <c r="D11" s="1">
        <f t="shared" si="0"/>
        <v>-7785.7099999999919</v>
      </c>
      <c r="E11" s="7" t="s">
        <v>487</v>
      </c>
      <c r="F11" s="7"/>
    </row>
    <row r="12" spans="1:6" ht="21.95" customHeight="1" x14ac:dyDescent="0.2">
      <c r="A12" s="4">
        <v>1.8</v>
      </c>
      <c r="B12" s="4"/>
      <c r="C12" s="4">
        <v>9000</v>
      </c>
      <c r="D12" s="1">
        <f t="shared" si="0"/>
        <v>-16785.709999999992</v>
      </c>
      <c r="E12" s="7" t="s">
        <v>495</v>
      </c>
      <c r="F12" s="7"/>
    </row>
    <row r="13" spans="1:6" ht="21.95" customHeight="1" x14ac:dyDescent="0.2">
      <c r="A13" s="4">
        <v>1.8</v>
      </c>
      <c r="B13" s="7"/>
      <c r="C13" s="7">
        <v>15000</v>
      </c>
      <c r="D13" s="1">
        <f t="shared" si="0"/>
        <v>-31785.709999999992</v>
      </c>
      <c r="E13" s="7" t="s">
        <v>433</v>
      </c>
      <c r="F13" s="7"/>
    </row>
    <row r="14" spans="1:6" ht="21.95" customHeight="1" x14ac:dyDescent="0.2">
      <c r="A14" s="4">
        <v>1.1299999999999999</v>
      </c>
      <c r="B14" s="7">
        <v>1121.3900000000001</v>
      </c>
      <c r="C14" s="7"/>
      <c r="D14" s="1">
        <f t="shared" si="0"/>
        <v>-30664.319999999992</v>
      </c>
      <c r="E14" s="7" t="s">
        <v>181</v>
      </c>
      <c r="F14" s="7"/>
    </row>
    <row r="15" spans="1:6" ht="21.95" customHeight="1" x14ac:dyDescent="0.2">
      <c r="A15" s="4">
        <v>1.18</v>
      </c>
      <c r="B15" s="7">
        <v>2304.11</v>
      </c>
      <c r="C15" s="7"/>
      <c r="D15" s="1">
        <f t="shared" si="0"/>
        <v>-28360.209999999992</v>
      </c>
      <c r="E15" s="7" t="s">
        <v>170</v>
      </c>
      <c r="F15" s="7"/>
    </row>
    <row r="16" spans="1:6" ht="21.95" customHeight="1" x14ac:dyDescent="0.2">
      <c r="A16" s="8" t="s">
        <v>521</v>
      </c>
      <c r="B16" s="7">
        <v>465.3</v>
      </c>
      <c r="C16" s="7"/>
      <c r="D16" s="1">
        <f t="shared" si="0"/>
        <v>-27894.909999999993</v>
      </c>
      <c r="E16" s="7" t="s">
        <v>506</v>
      </c>
      <c r="F16" s="7"/>
    </row>
    <row r="17" spans="1:6" ht="21.95" customHeight="1" x14ac:dyDescent="0.2">
      <c r="A17" s="4">
        <v>1.19</v>
      </c>
      <c r="B17" s="7"/>
      <c r="C17" s="7">
        <v>43.33</v>
      </c>
      <c r="D17" s="1">
        <f t="shared" si="0"/>
        <v>-27938.239999999994</v>
      </c>
      <c r="E17" s="7" t="s">
        <v>245</v>
      </c>
      <c r="F17" s="7"/>
    </row>
    <row r="18" spans="1:6" ht="21.95" customHeight="1" x14ac:dyDescent="0.2">
      <c r="A18" s="4">
        <v>1.23</v>
      </c>
      <c r="B18" s="7"/>
      <c r="C18" s="7">
        <v>482.35</v>
      </c>
      <c r="D18" s="1">
        <f t="shared" si="0"/>
        <v>-28420.589999999993</v>
      </c>
      <c r="E18" s="7" t="s">
        <v>520</v>
      </c>
      <c r="F18" s="7"/>
    </row>
    <row r="19" spans="1:6" ht="21.95" customHeight="1" x14ac:dyDescent="0.2">
      <c r="A19" s="4">
        <v>1.24</v>
      </c>
      <c r="B19" s="7"/>
      <c r="C19" s="7">
        <v>8.2899999999999991</v>
      </c>
      <c r="D19" s="1">
        <f t="shared" si="0"/>
        <v>-28428.879999999994</v>
      </c>
      <c r="E19" s="7" t="s">
        <v>502</v>
      </c>
      <c r="F19" s="7"/>
    </row>
    <row r="20" spans="1:6" ht="21.95" customHeight="1" x14ac:dyDescent="0.2">
      <c r="A20" s="4">
        <v>1.24</v>
      </c>
      <c r="B20" s="7">
        <v>183.86</v>
      </c>
      <c r="C20" s="7"/>
      <c r="D20" s="1">
        <f t="shared" si="0"/>
        <v>-28245.019999999993</v>
      </c>
      <c r="E20" s="7" t="s">
        <v>40</v>
      </c>
      <c r="F20" s="7"/>
    </row>
    <row r="21" spans="1:6" ht="21.95" customHeight="1" x14ac:dyDescent="0.2">
      <c r="A21" s="4">
        <v>1.25</v>
      </c>
      <c r="B21" s="7">
        <v>10.65</v>
      </c>
      <c r="C21" s="7"/>
      <c r="D21" s="1">
        <f t="shared" si="0"/>
        <v>-28234.369999999992</v>
      </c>
      <c r="E21" s="7" t="s">
        <v>27</v>
      </c>
      <c r="F21" s="7"/>
    </row>
    <row r="22" spans="1:6" ht="21.95" customHeight="1" x14ac:dyDescent="0.2">
      <c r="A22" s="4">
        <v>1.25</v>
      </c>
      <c r="B22" s="7">
        <v>137.83000000000001</v>
      </c>
      <c r="C22" s="7"/>
      <c r="D22" s="1">
        <f t="shared" si="0"/>
        <v>-28096.53999999999</v>
      </c>
      <c r="E22" s="7" t="s">
        <v>29</v>
      </c>
      <c r="F22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100" zoomScaleSheetLayoutView="100" workbookViewId="0">
      <selection activeCell="F15" sqref="F15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1.3</v>
      </c>
      <c r="B3" s="5"/>
      <c r="C3" s="5"/>
      <c r="D3" s="1">
        <v>21712.07</v>
      </c>
      <c r="E3" s="6"/>
      <c r="F3" s="6"/>
    </row>
    <row r="4" spans="1:6" ht="21.95" customHeight="1" x14ac:dyDescent="0.2">
      <c r="A4" s="4">
        <v>1.4</v>
      </c>
      <c r="B4" s="5">
        <v>600</v>
      </c>
      <c r="C4" s="5"/>
      <c r="D4" s="1">
        <f t="shared" ref="D4:D24" si="0">D3-C4+B4</f>
        <v>22312.07</v>
      </c>
      <c r="E4" s="9" t="s">
        <v>274</v>
      </c>
      <c r="F4" s="6"/>
    </row>
    <row r="5" spans="1:6" ht="21.95" customHeight="1" x14ac:dyDescent="0.2">
      <c r="A5" s="4">
        <v>1.4</v>
      </c>
      <c r="B5" s="5"/>
      <c r="C5" s="5">
        <v>18000</v>
      </c>
      <c r="D5" s="1">
        <f t="shared" si="0"/>
        <v>4312.07</v>
      </c>
      <c r="E5" s="9" t="s">
        <v>387</v>
      </c>
      <c r="F5" s="6"/>
    </row>
    <row r="6" spans="1:6" ht="21.95" customHeight="1" x14ac:dyDescent="0.2">
      <c r="A6" s="4">
        <v>1.4</v>
      </c>
      <c r="B6" s="5"/>
      <c r="C6" s="5">
        <v>3650</v>
      </c>
      <c r="D6" s="1">
        <f t="shared" si="0"/>
        <v>662.06999999999971</v>
      </c>
      <c r="E6" s="7" t="s">
        <v>524</v>
      </c>
      <c r="F6" s="6"/>
    </row>
    <row r="7" spans="1:6" ht="21.95" customHeight="1" x14ac:dyDescent="0.2">
      <c r="A7" s="4">
        <v>1.5</v>
      </c>
      <c r="B7" s="5"/>
      <c r="C7" s="5">
        <v>49.8</v>
      </c>
      <c r="D7" s="1">
        <f t="shared" si="0"/>
        <v>612.26999999999975</v>
      </c>
      <c r="E7" s="9" t="s">
        <v>522</v>
      </c>
      <c r="F7" s="6"/>
    </row>
    <row r="8" spans="1:6" ht="21.95" customHeight="1" x14ac:dyDescent="0.2">
      <c r="A8" s="4">
        <v>1.5</v>
      </c>
      <c r="B8" s="5"/>
      <c r="C8" s="5">
        <v>36.44</v>
      </c>
      <c r="D8" s="1">
        <f t="shared" si="0"/>
        <v>575.8299999999997</v>
      </c>
      <c r="E8" s="7" t="s">
        <v>523</v>
      </c>
      <c r="F8" s="6"/>
    </row>
    <row r="9" spans="1:6" ht="21.95" customHeight="1" x14ac:dyDescent="0.2">
      <c r="A9" s="4">
        <v>1.5</v>
      </c>
      <c r="B9" s="7"/>
      <c r="C9" s="7">
        <v>1000</v>
      </c>
      <c r="D9" s="1">
        <f t="shared" si="0"/>
        <v>-424.1700000000003</v>
      </c>
      <c r="E9" s="7" t="s">
        <v>446</v>
      </c>
      <c r="F9" s="7"/>
    </row>
    <row r="10" spans="1:6" ht="21.95" customHeight="1" x14ac:dyDescent="0.2">
      <c r="A10" s="4">
        <v>1.5</v>
      </c>
      <c r="B10" s="7">
        <v>687.5</v>
      </c>
      <c r="C10" s="7"/>
      <c r="D10" s="1">
        <f t="shared" si="0"/>
        <v>263.3299999999997</v>
      </c>
      <c r="E10" s="7" t="s">
        <v>447</v>
      </c>
      <c r="F10" s="7"/>
    </row>
    <row r="11" spans="1:6" ht="21.95" customHeight="1" x14ac:dyDescent="0.2">
      <c r="A11" s="4">
        <v>1.5</v>
      </c>
      <c r="B11" s="7"/>
      <c r="C11" s="7">
        <v>14000</v>
      </c>
      <c r="D11" s="1">
        <f t="shared" si="0"/>
        <v>-13736.67</v>
      </c>
      <c r="E11" s="7" t="s">
        <v>448</v>
      </c>
      <c r="F11" s="7"/>
    </row>
    <row r="12" spans="1:6" ht="21.95" customHeight="1" x14ac:dyDescent="0.2">
      <c r="A12" s="4">
        <v>1.5</v>
      </c>
      <c r="B12" s="4"/>
      <c r="C12" s="4">
        <v>1685.62</v>
      </c>
      <c r="D12" s="1">
        <f t="shared" si="0"/>
        <v>-15422.29</v>
      </c>
      <c r="E12" s="7" t="s">
        <v>510</v>
      </c>
      <c r="F12" s="7"/>
    </row>
    <row r="13" spans="1:6" ht="21.95" customHeight="1" x14ac:dyDescent="0.2">
      <c r="A13" s="4">
        <v>1.5</v>
      </c>
      <c r="B13" s="4">
        <v>7650</v>
      </c>
      <c r="C13" s="4"/>
      <c r="D13" s="1">
        <f t="shared" si="0"/>
        <v>-7772.2900000000009</v>
      </c>
      <c r="E13" s="7" t="s">
        <v>487</v>
      </c>
      <c r="F13" s="7"/>
    </row>
    <row r="14" spans="1:6" ht="21.95" customHeight="1" x14ac:dyDescent="0.2">
      <c r="A14" s="4">
        <v>1.5</v>
      </c>
      <c r="B14" s="4"/>
      <c r="C14" s="4">
        <v>9000</v>
      </c>
      <c r="D14" s="1">
        <f t="shared" si="0"/>
        <v>-16772.29</v>
      </c>
      <c r="E14" s="7" t="s">
        <v>495</v>
      </c>
      <c r="F14" s="7"/>
    </row>
    <row r="15" spans="1:6" ht="21.95" customHeight="1" x14ac:dyDescent="0.2">
      <c r="A15" s="4">
        <v>1.5</v>
      </c>
      <c r="B15" s="7"/>
      <c r="C15" s="7">
        <v>15000</v>
      </c>
      <c r="D15" s="1">
        <f t="shared" si="0"/>
        <v>-31772.29</v>
      </c>
      <c r="E15" s="7" t="s">
        <v>433</v>
      </c>
      <c r="F15" s="7"/>
    </row>
    <row r="16" spans="1:6" ht="21.95" customHeight="1" x14ac:dyDescent="0.2">
      <c r="A16" s="4">
        <v>1.1299999999999999</v>
      </c>
      <c r="B16" s="7">
        <v>1121.3900000000001</v>
      </c>
      <c r="C16" s="7"/>
      <c r="D16" s="1">
        <f t="shared" si="0"/>
        <v>-30650.9</v>
      </c>
      <c r="E16" s="7" t="s">
        <v>181</v>
      </c>
      <c r="F16" s="7"/>
    </row>
    <row r="17" spans="1:6" ht="21.95" customHeight="1" x14ac:dyDescent="0.2">
      <c r="A17" s="4">
        <v>1.18</v>
      </c>
      <c r="B17" s="7">
        <v>2304.11</v>
      </c>
      <c r="C17" s="7"/>
      <c r="D17" s="1">
        <f t="shared" si="0"/>
        <v>-28346.79</v>
      </c>
      <c r="E17" s="7" t="s">
        <v>170</v>
      </c>
      <c r="F17" s="7"/>
    </row>
    <row r="18" spans="1:6" ht="21.95" customHeight="1" x14ac:dyDescent="0.2">
      <c r="A18" s="8" t="s">
        <v>521</v>
      </c>
      <c r="B18" s="7">
        <v>465.3</v>
      </c>
      <c r="C18" s="7"/>
      <c r="D18" s="1">
        <f t="shared" si="0"/>
        <v>-27881.49</v>
      </c>
      <c r="E18" s="7" t="s">
        <v>506</v>
      </c>
      <c r="F18" s="7"/>
    </row>
    <row r="19" spans="1:6" ht="21.95" customHeight="1" x14ac:dyDescent="0.2">
      <c r="A19" s="4">
        <v>1.19</v>
      </c>
      <c r="B19" s="7"/>
      <c r="C19" s="7">
        <v>43.33</v>
      </c>
      <c r="D19" s="1">
        <f t="shared" si="0"/>
        <v>-27924.820000000003</v>
      </c>
      <c r="E19" s="7" t="s">
        <v>245</v>
      </c>
      <c r="F19" s="7"/>
    </row>
    <row r="20" spans="1:6" ht="21.95" customHeight="1" x14ac:dyDescent="0.2">
      <c r="A20" s="4">
        <v>1.23</v>
      </c>
      <c r="B20" s="7"/>
      <c r="C20" s="7">
        <v>482.35</v>
      </c>
      <c r="D20" s="1">
        <f t="shared" si="0"/>
        <v>-28407.170000000002</v>
      </c>
      <c r="E20" s="7" t="s">
        <v>520</v>
      </c>
      <c r="F20" s="7"/>
    </row>
    <row r="21" spans="1:6" ht="21.95" customHeight="1" x14ac:dyDescent="0.2">
      <c r="A21" s="4">
        <v>1.24</v>
      </c>
      <c r="B21" s="7"/>
      <c r="C21" s="7">
        <v>8.2899999999999991</v>
      </c>
      <c r="D21" s="1">
        <f t="shared" si="0"/>
        <v>-28415.460000000003</v>
      </c>
      <c r="E21" s="7" t="s">
        <v>502</v>
      </c>
      <c r="F21" s="7"/>
    </row>
    <row r="22" spans="1:6" ht="21.95" customHeight="1" x14ac:dyDescent="0.2">
      <c r="A22" s="4">
        <v>1.24</v>
      </c>
      <c r="B22" s="7">
        <v>183.86</v>
      </c>
      <c r="C22" s="7"/>
      <c r="D22" s="1">
        <f t="shared" si="0"/>
        <v>-28231.600000000002</v>
      </c>
      <c r="E22" s="7" t="s">
        <v>40</v>
      </c>
      <c r="F22" s="7"/>
    </row>
    <row r="23" spans="1:6" ht="21.95" customHeight="1" x14ac:dyDescent="0.2">
      <c r="A23" s="4">
        <v>1.25</v>
      </c>
      <c r="B23" s="7">
        <v>10.65</v>
      </c>
      <c r="C23" s="7"/>
      <c r="D23" s="1">
        <f t="shared" si="0"/>
        <v>-28220.95</v>
      </c>
      <c r="E23" s="7" t="s">
        <v>27</v>
      </c>
      <c r="F23" s="7"/>
    </row>
    <row r="24" spans="1:6" ht="21.95" customHeight="1" x14ac:dyDescent="0.2">
      <c r="A24" s="4">
        <v>1.25</v>
      </c>
      <c r="B24" s="7">
        <v>137.83000000000001</v>
      </c>
      <c r="C24" s="7"/>
      <c r="D24" s="1">
        <f t="shared" si="0"/>
        <v>-28083.119999999999</v>
      </c>
      <c r="E24" s="7" t="s">
        <v>29</v>
      </c>
      <c r="F24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view="pageBreakPreview" zoomScaleNormal="100" zoomScaleSheetLayoutView="100" workbookViewId="0">
      <selection activeCell="C4" sqref="C4:C8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1.2</v>
      </c>
      <c r="B3" s="5"/>
      <c r="C3" s="5"/>
      <c r="D3" s="1">
        <v>4527.3200000000097</v>
      </c>
      <c r="E3" s="6"/>
      <c r="F3" s="6"/>
    </row>
    <row r="4" spans="1:6" ht="21.95" customHeight="1" x14ac:dyDescent="0.2">
      <c r="A4" s="4">
        <v>1.3</v>
      </c>
      <c r="B4" s="5"/>
      <c r="C4" s="5">
        <v>687.04</v>
      </c>
      <c r="D4" s="1">
        <f t="shared" ref="D4:D30" si="0">D3-C4+B4</f>
        <v>3840.2800000000097</v>
      </c>
      <c r="E4" s="9" t="s">
        <v>525</v>
      </c>
      <c r="F4" s="6"/>
    </row>
    <row r="5" spans="1:6" ht="21.95" customHeight="1" x14ac:dyDescent="0.2">
      <c r="A5" s="4">
        <v>1.3</v>
      </c>
      <c r="B5" s="5">
        <v>1.99</v>
      </c>
      <c r="C5" s="5"/>
      <c r="D5" s="1">
        <f t="shared" si="0"/>
        <v>3842.2700000000095</v>
      </c>
      <c r="E5" s="9" t="s">
        <v>526</v>
      </c>
      <c r="F5" s="6"/>
    </row>
    <row r="6" spans="1:6" ht="21.95" customHeight="1" x14ac:dyDescent="0.2">
      <c r="A6" s="4">
        <v>1.3</v>
      </c>
      <c r="B6" s="5">
        <v>7600</v>
      </c>
      <c r="C6" s="5"/>
      <c r="D6" s="1">
        <f t="shared" si="0"/>
        <v>11442.27000000001</v>
      </c>
      <c r="E6" s="9" t="s">
        <v>527</v>
      </c>
      <c r="F6" s="6"/>
    </row>
    <row r="7" spans="1:6" ht="21.95" customHeight="1" x14ac:dyDescent="0.2">
      <c r="A7" s="4">
        <v>1.3</v>
      </c>
      <c r="B7" s="5"/>
      <c r="C7" s="5">
        <v>7600</v>
      </c>
      <c r="D7" s="1">
        <f t="shared" si="0"/>
        <v>3842.2700000000095</v>
      </c>
      <c r="E7" s="9" t="s">
        <v>528</v>
      </c>
      <c r="F7" s="6"/>
    </row>
    <row r="8" spans="1:6" ht="21.95" customHeight="1" x14ac:dyDescent="0.2">
      <c r="A8" s="4">
        <v>1.3</v>
      </c>
      <c r="B8" s="5">
        <v>17820</v>
      </c>
      <c r="C8" s="5"/>
      <c r="D8" s="1">
        <f t="shared" si="0"/>
        <v>21662.270000000011</v>
      </c>
      <c r="E8" s="9" t="s">
        <v>529</v>
      </c>
      <c r="F8" s="6"/>
    </row>
    <row r="9" spans="1:6" ht="21.95" customHeight="1" x14ac:dyDescent="0.2">
      <c r="A9" s="4">
        <v>1.3</v>
      </c>
      <c r="B9" s="5">
        <v>49.8</v>
      </c>
      <c r="C9" s="5"/>
      <c r="D9" s="1">
        <f t="shared" si="0"/>
        <v>21712.070000000011</v>
      </c>
      <c r="E9" s="9" t="s">
        <v>530</v>
      </c>
      <c r="F9" s="6"/>
    </row>
    <row r="10" spans="1:6" ht="21.95" customHeight="1" x14ac:dyDescent="0.2">
      <c r="A10" s="4">
        <v>1.4</v>
      </c>
      <c r="B10" s="5"/>
      <c r="C10" s="5">
        <v>17820</v>
      </c>
      <c r="D10" s="1">
        <f t="shared" si="0"/>
        <v>3892.0700000000106</v>
      </c>
      <c r="E10" s="9" t="s">
        <v>387</v>
      </c>
      <c r="F10" s="6"/>
    </row>
    <row r="11" spans="1:6" ht="21.95" customHeight="1" x14ac:dyDescent="0.2">
      <c r="A11" s="4">
        <v>1.4</v>
      </c>
      <c r="B11" s="5"/>
      <c r="C11" s="5">
        <v>49.8</v>
      </c>
      <c r="D11" s="1">
        <f t="shared" si="0"/>
        <v>3842.2700000000104</v>
      </c>
      <c r="E11" s="9" t="s">
        <v>522</v>
      </c>
      <c r="F11" s="6"/>
    </row>
    <row r="12" spans="1:6" ht="21.95" customHeight="1" x14ac:dyDescent="0.2">
      <c r="A12" s="4">
        <v>1.4</v>
      </c>
      <c r="B12" s="5"/>
      <c r="C12" s="5">
        <v>1000</v>
      </c>
      <c r="D12" s="1">
        <f t="shared" si="0"/>
        <v>2842.2700000000104</v>
      </c>
      <c r="E12" s="7" t="s">
        <v>524</v>
      </c>
      <c r="F12" s="6"/>
    </row>
    <row r="13" spans="1:6" ht="21.95" customHeight="1" x14ac:dyDescent="0.2">
      <c r="A13" s="4">
        <v>1.4</v>
      </c>
      <c r="B13" s="7"/>
      <c r="C13" s="7">
        <v>1000</v>
      </c>
      <c r="D13" s="1">
        <f t="shared" si="0"/>
        <v>1842.2700000000104</v>
      </c>
      <c r="E13" s="7" t="s">
        <v>446</v>
      </c>
      <c r="F13" s="7"/>
    </row>
    <row r="14" spans="1:6" ht="21.95" customHeight="1" x14ac:dyDescent="0.2">
      <c r="A14" s="4">
        <v>1.4</v>
      </c>
      <c r="B14" s="7">
        <v>687.5</v>
      </c>
      <c r="C14" s="7"/>
      <c r="D14" s="1">
        <f t="shared" si="0"/>
        <v>2529.7700000000104</v>
      </c>
      <c r="E14" s="7" t="s">
        <v>447</v>
      </c>
      <c r="F14" s="7"/>
    </row>
    <row r="15" spans="1:6" ht="21.95" customHeight="1" x14ac:dyDescent="0.2">
      <c r="A15" s="4">
        <v>1.4</v>
      </c>
      <c r="B15" s="7"/>
      <c r="C15" s="7">
        <v>14000</v>
      </c>
      <c r="D15" s="1">
        <f t="shared" si="0"/>
        <v>-11470.229999999989</v>
      </c>
      <c r="E15" s="7" t="s">
        <v>448</v>
      </c>
      <c r="F15" s="7"/>
    </row>
    <row r="16" spans="1:6" ht="21.95" customHeight="1" x14ac:dyDescent="0.2">
      <c r="A16" s="4">
        <v>1.4</v>
      </c>
      <c r="B16" s="4"/>
      <c r="C16" s="4">
        <v>1685.62</v>
      </c>
      <c r="D16" s="1">
        <f t="shared" si="0"/>
        <v>-13155.849999999988</v>
      </c>
      <c r="E16" s="7" t="s">
        <v>510</v>
      </c>
      <c r="F16" s="7"/>
    </row>
    <row r="17" spans="1:6" ht="21.95" customHeight="1" x14ac:dyDescent="0.2">
      <c r="A17" s="4">
        <v>1.4</v>
      </c>
      <c r="B17" s="4">
        <v>7650</v>
      </c>
      <c r="C17" s="4"/>
      <c r="D17" s="1">
        <f t="shared" si="0"/>
        <v>-5505.8499999999876</v>
      </c>
      <c r="E17" s="7" t="s">
        <v>487</v>
      </c>
      <c r="F17" s="7"/>
    </row>
    <row r="18" spans="1:6" ht="21.95" customHeight="1" x14ac:dyDescent="0.2">
      <c r="A18" s="4">
        <v>1.4</v>
      </c>
      <c r="B18" s="4"/>
      <c r="C18" s="4">
        <v>9000</v>
      </c>
      <c r="D18" s="1">
        <f t="shared" si="0"/>
        <v>-14505.849999999988</v>
      </c>
      <c r="E18" s="7" t="s">
        <v>495</v>
      </c>
      <c r="F18" s="7"/>
    </row>
    <row r="19" spans="1:6" ht="21.95" customHeight="1" x14ac:dyDescent="0.2">
      <c r="A19" s="4">
        <v>1.4</v>
      </c>
      <c r="B19" s="7"/>
      <c r="C19" s="7">
        <v>15000</v>
      </c>
      <c r="D19" s="1">
        <f t="shared" si="0"/>
        <v>-29505.849999999988</v>
      </c>
      <c r="E19" s="7" t="s">
        <v>433</v>
      </c>
      <c r="F19" s="7"/>
    </row>
    <row r="20" spans="1:6" ht="21.95" customHeight="1" x14ac:dyDescent="0.2">
      <c r="A20" s="4">
        <v>1.4</v>
      </c>
      <c r="B20" s="7"/>
      <c r="C20" s="5">
        <v>2650</v>
      </c>
      <c r="D20" s="1">
        <f t="shared" si="0"/>
        <v>-32155.849999999988</v>
      </c>
      <c r="E20" s="7" t="s">
        <v>524</v>
      </c>
      <c r="F20" s="7"/>
    </row>
    <row r="21" spans="1:6" ht="21.95" customHeight="1" x14ac:dyDescent="0.2">
      <c r="A21" s="8" t="s">
        <v>531</v>
      </c>
      <c r="B21" s="7"/>
      <c r="C21" s="5">
        <v>40</v>
      </c>
      <c r="D21" s="1">
        <f t="shared" si="0"/>
        <v>-32195.849999999988</v>
      </c>
      <c r="E21" s="7" t="s">
        <v>523</v>
      </c>
      <c r="F21" s="7"/>
    </row>
    <row r="22" spans="1:6" ht="21.95" customHeight="1" x14ac:dyDescent="0.2">
      <c r="A22" s="4">
        <v>1.1299999999999999</v>
      </c>
      <c r="B22" s="7">
        <v>1121.3900000000001</v>
      </c>
      <c r="C22" s="7"/>
      <c r="D22" s="1">
        <f t="shared" si="0"/>
        <v>-31074.459999999988</v>
      </c>
      <c r="E22" s="7" t="s">
        <v>181</v>
      </c>
      <c r="F22" s="7"/>
    </row>
    <row r="23" spans="1:6" ht="21.95" customHeight="1" x14ac:dyDescent="0.2">
      <c r="A23" s="4">
        <v>1.18</v>
      </c>
      <c r="B23" s="7">
        <v>2304.11</v>
      </c>
      <c r="C23" s="7"/>
      <c r="D23" s="1">
        <f t="shared" si="0"/>
        <v>-28770.349999999988</v>
      </c>
      <c r="E23" s="7" t="s">
        <v>170</v>
      </c>
      <c r="F23" s="7"/>
    </row>
    <row r="24" spans="1:6" ht="21.95" customHeight="1" x14ac:dyDescent="0.2">
      <c r="A24" s="8" t="s">
        <v>521</v>
      </c>
      <c r="B24" s="7">
        <v>465.3</v>
      </c>
      <c r="C24" s="7"/>
      <c r="D24" s="1">
        <f t="shared" si="0"/>
        <v>-28305.049999999988</v>
      </c>
      <c r="E24" s="7" t="s">
        <v>506</v>
      </c>
      <c r="F24" s="7"/>
    </row>
    <row r="25" spans="1:6" ht="21.95" customHeight="1" x14ac:dyDescent="0.2">
      <c r="A25" s="4">
        <v>1.21</v>
      </c>
      <c r="B25" s="7"/>
      <c r="C25" s="7">
        <v>43.33</v>
      </c>
      <c r="D25" s="1">
        <f t="shared" si="0"/>
        <v>-28348.37999999999</v>
      </c>
      <c r="E25" s="7" t="s">
        <v>245</v>
      </c>
      <c r="F25" s="7"/>
    </row>
    <row r="26" spans="1:6" ht="21.95" customHeight="1" x14ac:dyDescent="0.2">
      <c r="A26" s="4">
        <v>1.23</v>
      </c>
      <c r="B26" s="7"/>
      <c r="C26" s="7">
        <v>482.35</v>
      </c>
      <c r="D26" s="1">
        <f t="shared" si="0"/>
        <v>-28830.729999999989</v>
      </c>
      <c r="E26" s="7" t="s">
        <v>520</v>
      </c>
      <c r="F26" s="7"/>
    </row>
    <row r="27" spans="1:6" ht="21.95" customHeight="1" x14ac:dyDescent="0.2">
      <c r="A27" s="4">
        <v>1.24</v>
      </c>
      <c r="B27" s="7"/>
      <c r="C27" s="7">
        <v>8.2899999999999991</v>
      </c>
      <c r="D27" s="1">
        <f t="shared" si="0"/>
        <v>-28839.01999999999</v>
      </c>
      <c r="E27" s="7" t="s">
        <v>502</v>
      </c>
      <c r="F27" s="7"/>
    </row>
    <row r="28" spans="1:6" ht="21.95" customHeight="1" x14ac:dyDescent="0.2">
      <c r="A28" s="4">
        <v>1.24</v>
      </c>
      <c r="B28" s="7">
        <v>183.86</v>
      </c>
      <c r="C28" s="7"/>
      <c r="D28" s="1">
        <f t="shared" si="0"/>
        <v>-28655.159999999989</v>
      </c>
      <c r="E28" s="7" t="s">
        <v>40</v>
      </c>
      <c r="F28" s="7"/>
    </row>
    <row r="29" spans="1:6" ht="21.95" customHeight="1" x14ac:dyDescent="0.2">
      <c r="A29" s="4">
        <v>1.25</v>
      </c>
      <c r="B29" s="7">
        <v>10.65</v>
      </c>
      <c r="C29" s="7"/>
      <c r="D29" s="1">
        <f t="shared" si="0"/>
        <v>-28644.509999999987</v>
      </c>
      <c r="E29" s="7" t="s">
        <v>27</v>
      </c>
      <c r="F29" s="7"/>
    </row>
    <row r="30" spans="1:6" ht="21.95" customHeight="1" x14ac:dyDescent="0.2">
      <c r="A30" s="4">
        <v>1.25</v>
      </c>
      <c r="B30" s="7">
        <v>137.83000000000001</v>
      </c>
      <c r="C30" s="7"/>
      <c r="D30" s="1">
        <f t="shared" si="0"/>
        <v>-28506.679999999986</v>
      </c>
      <c r="E30" s="7" t="s">
        <v>29</v>
      </c>
      <c r="F30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view="pageBreakPreview" zoomScaleNormal="100" zoomScaleSheetLayoutView="100" workbookViewId="0">
      <selection activeCell="G11" sqref="G11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12.29</v>
      </c>
      <c r="B3" s="5"/>
      <c r="C3" s="5"/>
      <c r="D3" s="1">
        <v>4584.5200000000104</v>
      </c>
      <c r="E3" s="6"/>
      <c r="F3" s="6"/>
    </row>
    <row r="4" spans="1:6" ht="21.95" customHeight="1" x14ac:dyDescent="0.2">
      <c r="A4" s="4">
        <v>1.2</v>
      </c>
      <c r="B4" s="5"/>
      <c r="C4" s="5">
        <v>55.05</v>
      </c>
      <c r="D4" s="1">
        <f t="shared" ref="D4:D23" si="0">D3-C4+B4</f>
        <v>4529.4700000000103</v>
      </c>
      <c r="E4" s="9" t="s">
        <v>532</v>
      </c>
      <c r="F4" s="6"/>
    </row>
    <row r="5" spans="1:6" ht="21.95" customHeight="1" x14ac:dyDescent="0.2">
      <c r="A5" s="4">
        <v>1.2</v>
      </c>
      <c r="B5" s="5"/>
      <c r="C5" s="5">
        <v>2.15</v>
      </c>
      <c r="D5" s="1">
        <f t="shared" si="0"/>
        <v>4527.3200000000106</v>
      </c>
      <c r="E5" s="9" t="s">
        <v>216</v>
      </c>
      <c r="F5" s="6"/>
    </row>
    <row r="6" spans="1:6" ht="21.95" customHeight="1" x14ac:dyDescent="0.2">
      <c r="A6" s="4">
        <v>1.3</v>
      </c>
      <c r="B6" s="7"/>
      <c r="C6" s="7">
        <v>1000</v>
      </c>
      <c r="D6" s="1">
        <f t="shared" si="0"/>
        <v>3527.3200000000106</v>
      </c>
      <c r="E6" s="7" t="s">
        <v>446</v>
      </c>
      <c r="F6" s="7"/>
    </row>
    <row r="7" spans="1:6" ht="21.95" customHeight="1" x14ac:dyDescent="0.2">
      <c r="A7" s="4">
        <v>1.3</v>
      </c>
      <c r="B7" s="7">
        <v>687.5</v>
      </c>
      <c r="C7" s="7"/>
      <c r="D7" s="1">
        <f t="shared" si="0"/>
        <v>4214.8200000000106</v>
      </c>
      <c r="E7" s="7" t="s">
        <v>447</v>
      </c>
      <c r="F7" s="7"/>
    </row>
    <row r="8" spans="1:6" ht="21.95" customHeight="1" x14ac:dyDescent="0.2">
      <c r="A8" s="4">
        <v>1.3</v>
      </c>
      <c r="B8" s="7"/>
      <c r="C8" s="7">
        <v>14000</v>
      </c>
      <c r="D8" s="1">
        <f t="shared" si="0"/>
        <v>-9785.1799999999894</v>
      </c>
      <c r="E8" s="7" t="s">
        <v>448</v>
      </c>
      <c r="F8" s="7"/>
    </row>
    <row r="9" spans="1:6" ht="21.95" customHeight="1" x14ac:dyDescent="0.2">
      <c r="A9" s="4">
        <v>1.3</v>
      </c>
      <c r="B9" s="4"/>
      <c r="C9" s="4">
        <v>1685.62</v>
      </c>
      <c r="D9" s="1">
        <f t="shared" si="0"/>
        <v>-11470.799999999988</v>
      </c>
      <c r="E9" s="7" t="s">
        <v>510</v>
      </c>
      <c r="F9" s="7"/>
    </row>
    <row r="10" spans="1:6" ht="21.95" customHeight="1" x14ac:dyDescent="0.2">
      <c r="A10" s="4">
        <v>1.3</v>
      </c>
      <c r="B10" s="4">
        <v>7650</v>
      </c>
      <c r="C10" s="4"/>
      <c r="D10" s="1">
        <f t="shared" si="0"/>
        <v>-3820.7999999999884</v>
      </c>
      <c r="E10" s="7" t="s">
        <v>487</v>
      </c>
      <c r="F10" s="7"/>
    </row>
    <row r="11" spans="1:6" ht="21.95" customHeight="1" x14ac:dyDescent="0.2">
      <c r="A11" s="4">
        <v>1.3</v>
      </c>
      <c r="B11" s="4"/>
      <c r="C11" s="4">
        <v>9000</v>
      </c>
      <c r="D11" s="1">
        <f t="shared" si="0"/>
        <v>-12820.799999999988</v>
      </c>
      <c r="E11" s="7" t="s">
        <v>495</v>
      </c>
      <c r="F11" s="7"/>
    </row>
    <row r="12" spans="1:6" ht="21.95" customHeight="1" x14ac:dyDescent="0.2">
      <c r="A12" s="4">
        <v>1.3</v>
      </c>
      <c r="B12" s="7"/>
      <c r="C12" s="7">
        <v>15000</v>
      </c>
      <c r="D12" s="1">
        <f t="shared" si="0"/>
        <v>-27820.799999999988</v>
      </c>
      <c r="E12" s="7" t="s">
        <v>433</v>
      </c>
      <c r="F12" s="7"/>
    </row>
    <row r="13" spans="1:6" ht="21.95" customHeight="1" x14ac:dyDescent="0.2">
      <c r="A13" s="4">
        <v>1.3</v>
      </c>
      <c r="B13" s="7"/>
      <c r="C13" s="5">
        <v>3600</v>
      </c>
      <c r="D13" s="1">
        <f t="shared" si="0"/>
        <v>-31420.799999999988</v>
      </c>
      <c r="E13" s="7" t="s">
        <v>524</v>
      </c>
      <c r="F13" s="7"/>
    </row>
    <row r="14" spans="1:6" ht="21.95" customHeight="1" x14ac:dyDescent="0.2">
      <c r="A14" s="8" t="s">
        <v>531</v>
      </c>
      <c r="B14" s="7"/>
      <c r="C14" s="5">
        <v>40</v>
      </c>
      <c r="D14" s="1">
        <f t="shared" si="0"/>
        <v>-31460.799999999988</v>
      </c>
      <c r="E14" s="7" t="s">
        <v>523</v>
      </c>
      <c r="F14" s="7"/>
    </row>
    <row r="15" spans="1:6" ht="21.95" customHeight="1" x14ac:dyDescent="0.2">
      <c r="A15" s="4">
        <v>1.1299999999999999</v>
      </c>
      <c r="B15" s="7">
        <v>1121.3900000000001</v>
      </c>
      <c r="C15" s="7"/>
      <c r="D15" s="1">
        <f t="shared" si="0"/>
        <v>-30339.409999999989</v>
      </c>
      <c r="E15" s="7" t="s">
        <v>181</v>
      </c>
      <c r="F15" s="7"/>
    </row>
    <row r="16" spans="1:6" ht="21.95" customHeight="1" x14ac:dyDescent="0.2">
      <c r="A16" s="4">
        <v>1.18</v>
      </c>
      <c r="B16" s="7">
        <v>2304.11</v>
      </c>
      <c r="C16" s="7"/>
      <c r="D16" s="1">
        <f t="shared" si="0"/>
        <v>-28035.299999999988</v>
      </c>
      <c r="E16" s="7" t="s">
        <v>170</v>
      </c>
      <c r="F16" s="7"/>
    </row>
    <row r="17" spans="1:6" ht="21.95" customHeight="1" x14ac:dyDescent="0.2">
      <c r="A17" s="8" t="s">
        <v>521</v>
      </c>
      <c r="B17" s="7">
        <v>465.3</v>
      </c>
      <c r="C17" s="7"/>
      <c r="D17" s="1">
        <f t="shared" si="0"/>
        <v>-27569.999999999989</v>
      </c>
      <c r="E17" s="7" t="s">
        <v>506</v>
      </c>
      <c r="F17" s="7"/>
    </row>
    <row r="18" spans="1:6" ht="21.95" customHeight="1" x14ac:dyDescent="0.2">
      <c r="A18" s="4">
        <v>1.21</v>
      </c>
      <c r="B18" s="7"/>
      <c r="C18" s="7">
        <v>43.33</v>
      </c>
      <c r="D18" s="1">
        <f t="shared" si="0"/>
        <v>-27613.329999999991</v>
      </c>
      <c r="E18" s="7" t="s">
        <v>245</v>
      </c>
      <c r="F18" s="7"/>
    </row>
    <row r="19" spans="1:6" ht="21.95" customHeight="1" x14ac:dyDescent="0.2">
      <c r="A19" s="4">
        <v>1.23</v>
      </c>
      <c r="B19" s="7"/>
      <c r="C19" s="7">
        <v>482.35</v>
      </c>
      <c r="D19" s="1">
        <f t="shared" si="0"/>
        <v>-28095.679999999989</v>
      </c>
      <c r="E19" s="7" t="s">
        <v>520</v>
      </c>
      <c r="F19" s="7"/>
    </row>
    <row r="20" spans="1:6" ht="21.95" customHeight="1" x14ac:dyDescent="0.2">
      <c r="A20" s="4">
        <v>1.24</v>
      </c>
      <c r="B20" s="7"/>
      <c r="C20" s="7">
        <v>8.2899999999999991</v>
      </c>
      <c r="D20" s="1">
        <f t="shared" si="0"/>
        <v>-28103.96999999999</v>
      </c>
      <c r="E20" s="7" t="s">
        <v>502</v>
      </c>
      <c r="F20" s="7"/>
    </row>
    <row r="21" spans="1:6" ht="21.95" customHeight="1" x14ac:dyDescent="0.2">
      <c r="A21" s="4">
        <v>1.24</v>
      </c>
      <c r="B21" s="7">
        <v>183.86</v>
      </c>
      <c r="C21" s="7"/>
      <c r="D21" s="1">
        <f t="shared" si="0"/>
        <v>-27920.10999999999</v>
      </c>
      <c r="E21" s="7" t="s">
        <v>40</v>
      </c>
      <c r="F21" s="7"/>
    </row>
    <row r="22" spans="1:6" ht="21.95" customHeight="1" x14ac:dyDescent="0.2">
      <c r="A22" s="4">
        <v>1.25</v>
      </c>
      <c r="B22" s="7">
        <v>10.65</v>
      </c>
      <c r="C22" s="7"/>
      <c r="D22" s="1">
        <f t="shared" si="0"/>
        <v>-27909.459999999988</v>
      </c>
      <c r="E22" s="7" t="s">
        <v>27</v>
      </c>
      <c r="F22" s="7"/>
    </row>
    <row r="23" spans="1:6" ht="21.95" customHeight="1" x14ac:dyDescent="0.2">
      <c r="A23" s="4">
        <v>1.25</v>
      </c>
      <c r="B23" s="7">
        <v>137.83000000000001</v>
      </c>
      <c r="C23" s="7"/>
      <c r="D23" s="1">
        <f t="shared" si="0"/>
        <v>-27771.629999999986</v>
      </c>
      <c r="E23" s="7" t="s">
        <v>29</v>
      </c>
      <c r="F23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BreakPreview" zoomScaleNormal="100" zoomScaleSheetLayoutView="100" workbookViewId="0">
      <selection activeCell="F6" sqref="F6"/>
    </sheetView>
  </sheetViews>
  <sheetFormatPr defaultColWidth="9" defaultRowHeight="14.25" x14ac:dyDescent="0.2"/>
  <cols>
    <col min="2" max="2" width="11.25" customWidth="1"/>
    <col min="3" max="3" width="13.125" customWidth="1"/>
    <col min="4" max="4" width="16.125" customWidth="1"/>
    <col min="5" max="5" width="28.75" customWidth="1"/>
    <col min="6" max="6" width="37.125" customWidth="1"/>
  </cols>
  <sheetData>
    <row r="1" spans="1:6" ht="33.75" customHeight="1" x14ac:dyDescent="0.2">
      <c r="A1" s="233" t="s">
        <v>0</v>
      </c>
      <c r="B1" s="233"/>
      <c r="C1" s="233"/>
      <c r="D1" s="233"/>
      <c r="E1" s="233"/>
      <c r="F1" s="233"/>
    </row>
    <row r="2" spans="1:6" ht="21.95" customHeight="1" x14ac:dyDescent="0.2">
      <c r="A2" s="1" t="s">
        <v>1</v>
      </c>
      <c r="B2" s="2" t="s">
        <v>3</v>
      </c>
      <c r="C2" s="2" t="s">
        <v>4</v>
      </c>
      <c r="D2" s="1" t="s">
        <v>5</v>
      </c>
      <c r="E2" s="3" t="s">
        <v>79</v>
      </c>
      <c r="F2" s="3" t="s">
        <v>415</v>
      </c>
    </row>
    <row r="3" spans="1:6" ht="21.95" customHeight="1" x14ac:dyDescent="0.2">
      <c r="A3" s="4">
        <v>12.28</v>
      </c>
      <c r="B3" s="5"/>
      <c r="C3" s="5"/>
      <c r="D3" s="1">
        <v>10788.03</v>
      </c>
      <c r="E3" s="6"/>
      <c r="F3" s="6"/>
    </row>
    <row r="4" spans="1:6" ht="21.95" customHeight="1" x14ac:dyDescent="0.2">
      <c r="A4" s="4">
        <v>12.29</v>
      </c>
      <c r="B4" s="7">
        <v>4000</v>
      </c>
      <c r="C4" s="7"/>
      <c r="D4" s="1">
        <f t="shared" ref="D4:D29" si="0">D3-C4+B4</f>
        <v>14788.03</v>
      </c>
      <c r="E4" s="7" t="s">
        <v>533</v>
      </c>
      <c r="F4" s="6"/>
    </row>
    <row r="5" spans="1:6" ht="21.95" customHeight="1" x14ac:dyDescent="0.2">
      <c r="A5" s="4">
        <v>12.29</v>
      </c>
      <c r="B5" s="7">
        <v>21800</v>
      </c>
      <c r="C5" s="7"/>
      <c r="D5" s="1">
        <f t="shared" si="0"/>
        <v>36588.03</v>
      </c>
      <c r="E5" s="7" t="s">
        <v>534</v>
      </c>
      <c r="F5" s="6"/>
    </row>
    <row r="6" spans="1:6" ht="21.95" customHeight="1" x14ac:dyDescent="0.2">
      <c r="A6" s="4">
        <v>12.29</v>
      </c>
      <c r="B6" s="4"/>
      <c r="C6" s="4">
        <v>21646.35</v>
      </c>
      <c r="D6" s="1">
        <f t="shared" si="0"/>
        <v>14941.68</v>
      </c>
      <c r="E6" s="7" t="s">
        <v>534</v>
      </c>
      <c r="F6" s="7"/>
    </row>
    <row r="7" spans="1:6" ht="21.95" customHeight="1" x14ac:dyDescent="0.2">
      <c r="A7" s="4">
        <v>12.29</v>
      </c>
      <c r="B7" s="7"/>
      <c r="C7" s="7">
        <v>287</v>
      </c>
      <c r="D7" s="1">
        <f t="shared" si="0"/>
        <v>14654.68</v>
      </c>
      <c r="E7" s="7" t="s">
        <v>535</v>
      </c>
      <c r="F7" s="7"/>
    </row>
    <row r="8" spans="1:6" ht="21.95" customHeight="1" x14ac:dyDescent="0.2">
      <c r="A8" s="4">
        <v>12.29</v>
      </c>
      <c r="B8" s="7">
        <v>3.69</v>
      </c>
      <c r="C8" s="7"/>
      <c r="D8" s="1">
        <f t="shared" si="0"/>
        <v>14658.37</v>
      </c>
      <c r="E8" s="7" t="s">
        <v>536</v>
      </c>
      <c r="F8" s="7"/>
    </row>
    <row r="9" spans="1:6" ht="21.95" customHeight="1" x14ac:dyDescent="0.2">
      <c r="A9" s="4">
        <v>12.29</v>
      </c>
      <c r="B9" s="7">
        <v>1.8</v>
      </c>
      <c r="C9" s="7"/>
      <c r="D9" s="1">
        <f t="shared" si="0"/>
        <v>14660.17</v>
      </c>
      <c r="E9" s="7" t="s">
        <v>537</v>
      </c>
      <c r="F9" s="7"/>
    </row>
    <row r="10" spans="1:6" ht="21.95" customHeight="1" x14ac:dyDescent="0.2">
      <c r="A10" s="4">
        <v>12.29</v>
      </c>
      <c r="B10" s="7"/>
      <c r="C10" s="7">
        <v>7592.35</v>
      </c>
      <c r="D10" s="1">
        <f t="shared" si="0"/>
        <v>7067.82</v>
      </c>
      <c r="E10" s="7" t="s">
        <v>538</v>
      </c>
      <c r="F10" s="7"/>
    </row>
    <row r="11" spans="1:6" ht="21.95" customHeight="1" x14ac:dyDescent="0.2">
      <c r="A11" s="4">
        <v>12.29</v>
      </c>
      <c r="B11" s="7"/>
      <c r="C11" s="7">
        <v>2483.3000000000002</v>
      </c>
      <c r="D11" s="1">
        <f t="shared" si="0"/>
        <v>4584.5199999999995</v>
      </c>
      <c r="E11" s="7" t="s">
        <v>539</v>
      </c>
      <c r="F11" s="7"/>
    </row>
    <row r="12" spans="1:6" ht="21.95" customHeight="1" x14ac:dyDescent="0.2">
      <c r="A12" s="4">
        <v>1.2</v>
      </c>
      <c r="B12" s="7"/>
      <c r="C12" s="7">
        <v>1000</v>
      </c>
      <c r="D12" s="1">
        <f t="shared" si="0"/>
        <v>3584.5199999999995</v>
      </c>
      <c r="E12" s="7" t="s">
        <v>446</v>
      </c>
      <c r="F12" s="7"/>
    </row>
    <row r="13" spans="1:6" ht="21.95" customHeight="1" x14ac:dyDescent="0.2">
      <c r="A13" s="4">
        <v>1.2</v>
      </c>
      <c r="B13" s="7">
        <v>687.5</v>
      </c>
      <c r="C13" s="7"/>
      <c r="D13" s="1">
        <f t="shared" si="0"/>
        <v>4272.0199999999995</v>
      </c>
      <c r="E13" s="7" t="s">
        <v>447</v>
      </c>
      <c r="F13" s="7"/>
    </row>
    <row r="14" spans="1:6" ht="21.95" customHeight="1" x14ac:dyDescent="0.2">
      <c r="A14" s="4">
        <v>1.2</v>
      </c>
      <c r="B14" s="7"/>
      <c r="C14" s="7">
        <v>14000</v>
      </c>
      <c r="D14" s="1">
        <f t="shared" si="0"/>
        <v>-9727.98</v>
      </c>
      <c r="E14" s="7" t="s">
        <v>448</v>
      </c>
      <c r="F14" s="7"/>
    </row>
    <row r="15" spans="1:6" ht="21.95" customHeight="1" x14ac:dyDescent="0.2">
      <c r="A15" s="4">
        <v>1.2</v>
      </c>
      <c r="B15" s="4"/>
      <c r="C15" s="4">
        <v>1685.62</v>
      </c>
      <c r="D15" s="1">
        <f t="shared" si="0"/>
        <v>-11413.599999999999</v>
      </c>
      <c r="E15" s="7" t="s">
        <v>510</v>
      </c>
      <c r="F15" s="7"/>
    </row>
    <row r="16" spans="1:6" ht="21.95" customHeight="1" x14ac:dyDescent="0.2">
      <c r="A16" s="4">
        <v>1.2</v>
      </c>
      <c r="B16" s="4">
        <v>7650</v>
      </c>
      <c r="C16" s="4"/>
      <c r="D16" s="1">
        <f t="shared" si="0"/>
        <v>-3763.5999999999985</v>
      </c>
      <c r="E16" s="7" t="s">
        <v>487</v>
      </c>
      <c r="F16" s="7"/>
    </row>
    <row r="17" spans="1:6" ht="21.95" customHeight="1" x14ac:dyDescent="0.2">
      <c r="A17" s="4">
        <v>1.2</v>
      </c>
      <c r="B17" s="4"/>
      <c r="C17" s="4">
        <v>9000</v>
      </c>
      <c r="D17" s="1">
        <f t="shared" si="0"/>
        <v>-12763.599999999999</v>
      </c>
      <c r="E17" s="7" t="s">
        <v>495</v>
      </c>
      <c r="F17" s="7"/>
    </row>
    <row r="18" spans="1:6" ht="21.95" customHeight="1" x14ac:dyDescent="0.2">
      <c r="A18" s="4">
        <v>1.2</v>
      </c>
      <c r="B18" s="7"/>
      <c r="C18" s="7">
        <v>15000</v>
      </c>
      <c r="D18" s="1">
        <f t="shared" si="0"/>
        <v>-27763.599999999999</v>
      </c>
      <c r="E18" s="7" t="s">
        <v>433</v>
      </c>
      <c r="F18" s="7"/>
    </row>
    <row r="19" spans="1:6" ht="21.95" customHeight="1" x14ac:dyDescent="0.2">
      <c r="A19" s="4">
        <v>1.2</v>
      </c>
      <c r="B19" s="7"/>
      <c r="C19" s="5">
        <v>3600</v>
      </c>
      <c r="D19" s="1">
        <f t="shared" si="0"/>
        <v>-31363.599999999999</v>
      </c>
      <c r="E19" s="7" t="s">
        <v>524</v>
      </c>
      <c r="F19" s="7"/>
    </row>
    <row r="20" spans="1:6" ht="21.95" customHeight="1" x14ac:dyDescent="0.2">
      <c r="A20" s="8" t="s">
        <v>531</v>
      </c>
      <c r="B20" s="7"/>
      <c r="C20" s="5">
        <v>40</v>
      </c>
      <c r="D20" s="1">
        <f t="shared" si="0"/>
        <v>-31403.599999999999</v>
      </c>
      <c r="E20" s="7" t="s">
        <v>523</v>
      </c>
      <c r="F20" s="7"/>
    </row>
    <row r="21" spans="1:6" ht="21.95" customHeight="1" x14ac:dyDescent="0.2">
      <c r="A21" s="4">
        <v>1.1299999999999999</v>
      </c>
      <c r="B21" s="7">
        <v>1121.3900000000001</v>
      </c>
      <c r="C21" s="7"/>
      <c r="D21" s="1">
        <f t="shared" si="0"/>
        <v>-30282.21</v>
      </c>
      <c r="E21" s="7" t="s">
        <v>181</v>
      </c>
      <c r="F21" s="7"/>
    </row>
    <row r="22" spans="1:6" ht="21.95" customHeight="1" x14ac:dyDescent="0.2">
      <c r="A22" s="4">
        <v>1.18</v>
      </c>
      <c r="B22" s="7">
        <v>2304.11</v>
      </c>
      <c r="C22" s="7"/>
      <c r="D22" s="1">
        <f t="shared" si="0"/>
        <v>-27978.1</v>
      </c>
      <c r="E22" s="7" t="s">
        <v>170</v>
      </c>
      <c r="F22" s="7"/>
    </row>
    <row r="23" spans="1:6" ht="21.95" customHeight="1" x14ac:dyDescent="0.2">
      <c r="A23" s="8" t="s">
        <v>521</v>
      </c>
      <c r="B23" s="7">
        <v>465.3</v>
      </c>
      <c r="C23" s="7"/>
      <c r="D23" s="1">
        <f t="shared" si="0"/>
        <v>-27512.799999999999</v>
      </c>
      <c r="E23" s="7" t="s">
        <v>506</v>
      </c>
      <c r="F23" s="7"/>
    </row>
    <row r="24" spans="1:6" ht="21.95" customHeight="1" x14ac:dyDescent="0.2">
      <c r="A24" s="4">
        <v>1.21</v>
      </c>
      <c r="B24" s="7"/>
      <c r="C24" s="7">
        <v>43.33</v>
      </c>
      <c r="D24" s="1">
        <f t="shared" si="0"/>
        <v>-27556.13</v>
      </c>
      <c r="E24" s="7" t="s">
        <v>245</v>
      </c>
      <c r="F24" s="7"/>
    </row>
    <row r="25" spans="1:6" ht="21.95" customHeight="1" x14ac:dyDescent="0.2">
      <c r="A25" s="4">
        <v>1.23</v>
      </c>
      <c r="B25" s="7"/>
      <c r="C25" s="7">
        <v>482.35</v>
      </c>
      <c r="D25" s="1">
        <f t="shared" si="0"/>
        <v>-28038.48</v>
      </c>
      <c r="E25" s="7" t="s">
        <v>540</v>
      </c>
      <c r="F25" s="7"/>
    </row>
    <row r="26" spans="1:6" ht="21.95" customHeight="1" x14ac:dyDescent="0.2">
      <c r="A26" s="4">
        <v>1.24</v>
      </c>
      <c r="B26" s="7"/>
      <c r="C26" s="7">
        <v>8.2899999999999991</v>
      </c>
      <c r="D26" s="1">
        <f t="shared" si="0"/>
        <v>-28046.77</v>
      </c>
      <c r="E26" s="7" t="s">
        <v>502</v>
      </c>
      <c r="F26" s="7"/>
    </row>
    <row r="27" spans="1:6" ht="21.95" customHeight="1" x14ac:dyDescent="0.2">
      <c r="A27" s="4">
        <v>1.24</v>
      </c>
      <c r="B27" s="7">
        <v>183.86</v>
      </c>
      <c r="C27" s="7"/>
      <c r="D27" s="1">
        <f t="shared" si="0"/>
        <v>-27862.91</v>
      </c>
      <c r="E27" s="7" t="s">
        <v>40</v>
      </c>
      <c r="F27" s="7"/>
    </row>
    <row r="28" spans="1:6" ht="21.95" customHeight="1" x14ac:dyDescent="0.2">
      <c r="A28" s="4">
        <v>1.25</v>
      </c>
      <c r="B28" s="7">
        <v>10.65</v>
      </c>
      <c r="C28" s="7"/>
      <c r="D28" s="1">
        <f t="shared" si="0"/>
        <v>-27852.26</v>
      </c>
      <c r="E28" s="7" t="s">
        <v>27</v>
      </c>
      <c r="F28" s="7"/>
    </row>
    <row r="29" spans="1:6" ht="21.95" customHeight="1" x14ac:dyDescent="0.2">
      <c r="A29" s="4">
        <v>1.25</v>
      </c>
      <c r="B29" s="7">
        <v>137.83000000000001</v>
      </c>
      <c r="C29" s="7"/>
      <c r="D29" s="1">
        <f t="shared" si="0"/>
        <v>-27714.429999999997</v>
      </c>
      <c r="E29" s="7" t="s">
        <v>29</v>
      </c>
      <c r="F29" s="7"/>
    </row>
  </sheetData>
  <mergeCells count="1">
    <mergeCell ref="A1:F1"/>
  </mergeCells>
  <phoneticPr fontId="15" type="noConversion"/>
  <pageMargins left="0.70763888888888904" right="0.70763888888888904" top="0.74791666666666701" bottom="0.74791666666666701" header="0.31388888888888899" footer="0.31388888888888899"/>
  <pageSetup paperSize="9" scale="77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ColWidth="9" defaultRowHeight="14.25" x14ac:dyDescent="0.2"/>
  <sheetData/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157</vt:i4>
      </vt:variant>
      <vt:variant>
        <vt:lpstr>命名范围</vt:lpstr>
      </vt:variant>
      <vt:variant>
        <vt:i4>151</vt:i4>
      </vt:variant>
    </vt:vector>
  </HeadingPairs>
  <TitlesOfParts>
    <vt:vector size="308" baseType="lpstr">
      <vt:lpstr>2018.8.15</vt:lpstr>
      <vt:lpstr>2018.8.14</vt:lpstr>
      <vt:lpstr>2018.8.13</vt:lpstr>
      <vt:lpstr>2018.8.10</vt:lpstr>
      <vt:lpstr>2018.8.9</vt:lpstr>
      <vt:lpstr>2018.8.8</vt:lpstr>
      <vt:lpstr>2018.8.7</vt:lpstr>
      <vt:lpstr>2018.8.6</vt:lpstr>
      <vt:lpstr>2018.8.3</vt:lpstr>
      <vt:lpstr>2018.8.2</vt:lpstr>
      <vt:lpstr>2018.8.1</vt:lpstr>
      <vt:lpstr>2018.7.31</vt:lpstr>
      <vt:lpstr>2018.7.30</vt:lpstr>
      <vt:lpstr>2018.7.27</vt:lpstr>
      <vt:lpstr>2018.7.26</vt:lpstr>
      <vt:lpstr>2018.7.25</vt:lpstr>
      <vt:lpstr>2018.7.24</vt:lpstr>
      <vt:lpstr>2018.7.23</vt:lpstr>
      <vt:lpstr>2018.7.20</vt:lpstr>
      <vt:lpstr>2018.7.19</vt:lpstr>
      <vt:lpstr>2018.7.18</vt:lpstr>
      <vt:lpstr>2018.7.17</vt:lpstr>
      <vt:lpstr>2018.7.16</vt:lpstr>
      <vt:lpstr>2018.7.13</vt:lpstr>
      <vt:lpstr>2018.7.12</vt:lpstr>
      <vt:lpstr>2018.7.11</vt:lpstr>
      <vt:lpstr>2018.7.10</vt:lpstr>
      <vt:lpstr>2018.7.9</vt:lpstr>
      <vt:lpstr>2018.7.6</vt:lpstr>
      <vt:lpstr>2018.7.5</vt:lpstr>
      <vt:lpstr>2018.7.4</vt:lpstr>
      <vt:lpstr>2018.7.3</vt:lpstr>
      <vt:lpstr>2018.7.2</vt:lpstr>
      <vt:lpstr>2018.6.29</vt:lpstr>
      <vt:lpstr>2018.6.28</vt:lpstr>
      <vt:lpstr>2018.6.27</vt:lpstr>
      <vt:lpstr>2018.6.26</vt:lpstr>
      <vt:lpstr>2018.6.25</vt:lpstr>
      <vt:lpstr>2018.6.22</vt:lpstr>
      <vt:lpstr>2018.6.21</vt:lpstr>
      <vt:lpstr>2018.6.20</vt:lpstr>
      <vt:lpstr>2018.6.19</vt:lpstr>
      <vt:lpstr>2018.6.15</vt:lpstr>
      <vt:lpstr>2018.6.14</vt:lpstr>
      <vt:lpstr>2018.6.13</vt:lpstr>
      <vt:lpstr>2018.6.12</vt:lpstr>
      <vt:lpstr>2018.6.11</vt:lpstr>
      <vt:lpstr>2018.6.8</vt:lpstr>
      <vt:lpstr>2018.6.7</vt:lpstr>
      <vt:lpstr>2018.6.6</vt:lpstr>
      <vt:lpstr>2018.6.5</vt:lpstr>
      <vt:lpstr>2018.6.4</vt:lpstr>
      <vt:lpstr>2018.6.1</vt:lpstr>
      <vt:lpstr>2018.5.31</vt:lpstr>
      <vt:lpstr>2018.5.30</vt:lpstr>
      <vt:lpstr>2018.5.29</vt:lpstr>
      <vt:lpstr>2018.5.28</vt:lpstr>
      <vt:lpstr>2018.5.25</vt:lpstr>
      <vt:lpstr>2018.5.24</vt:lpstr>
      <vt:lpstr>2018.5.23</vt:lpstr>
      <vt:lpstr>2018.5.22</vt:lpstr>
      <vt:lpstr>2018.5.21</vt:lpstr>
      <vt:lpstr>2018.5.18</vt:lpstr>
      <vt:lpstr>2018.5.17</vt:lpstr>
      <vt:lpstr>2018.5.16</vt:lpstr>
      <vt:lpstr>2018.5.15</vt:lpstr>
      <vt:lpstr>2018.5.14</vt:lpstr>
      <vt:lpstr>2018.5.11</vt:lpstr>
      <vt:lpstr>2018.5.10</vt:lpstr>
      <vt:lpstr>2018.5.9</vt:lpstr>
      <vt:lpstr>2018.5.8</vt:lpstr>
      <vt:lpstr>2018.5.7</vt:lpstr>
      <vt:lpstr>2018.5.4</vt:lpstr>
      <vt:lpstr>2018.5.3</vt:lpstr>
      <vt:lpstr>2018.5.2</vt:lpstr>
      <vt:lpstr>2018.4.28</vt:lpstr>
      <vt:lpstr>2018.4.27</vt:lpstr>
      <vt:lpstr>2018.4.26</vt:lpstr>
      <vt:lpstr>2018.4.25</vt:lpstr>
      <vt:lpstr>2018.4.24</vt:lpstr>
      <vt:lpstr>2018.4.23</vt:lpstr>
      <vt:lpstr>2018.4.20</vt:lpstr>
      <vt:lpstr>2018.4.19</vt:lpstr>
      <vt:lpstr>2018.4.18</vt:lpstr>
      <vt:lpstr>2018.4.17</vt:lpstr>
      <vt:lpstr>2018.4.16</vt:lpstr>
      <vt:lpstr>2018.4.13</vt:lpstr>
      <vt:lpstr>2018.4.12</vt:lpstr>
      <vt:lpstr>2018.4.11</vt:lpstr>
      <vt:lpstr>2018.4.10</vt:lpstr>
      <vt:lpstr>2018.4.9</vt:lpstr>
      <vt:lpstr>2018.4.8</vt:lpstr>
      <vt:lpstr>2018.4.4</vt:lpstr>
      <vt:lpstr>2018.4.3</vt:lpstr>
      <vt:lpstr>2018.4.2</vt:lpstr>
      <vt:lpstr>2018.3.30</vt:lpstr>
      <vt:lpstr>2018.3.29</vt:lpstr>
      <vt:lpstr>2018.3.28</vt:lpstr>
      <vt:lpstr>2018.3.27</vt:lpstr>
      <vt:lpstr>2018.3.26</vt:lpstr>
      <vt:lpstr>2018.3.23</vt:lpstr>
      <vt:lpstr>2018.3.22</vt:lpstr>
      <vt:lpstr>2018.3.21</vt:lpstr>
      <vt:lpstr>2018.3.20</vt:lpstr>
      <vt:lpstr>2018.3.19</vt:lpstr>
      <vt:lpstr>2018.3.16</vt:lpstr>
      <vt:lpstr>2018.3.15</vt:lpstr>
      <vt:lpstr>2018.3.14</vt:lpstr>
      <vt:lpstr>2018.3.13</vt:lpstr>
      <vt:lpstr>2018.3.12</vt:lpstr>
      <vt:lpstr>2018.3.9</vt:lpstr>
      <vt:lpstr>2018.3.8</vt:lpstr>
      <vt:lpstr>2018.3.7</vt:lpstr>
      <vt:lpstr>2018.3.6</vt:lpstr>
      <vt:lpstr>2018.3.5</vt:lpstr>
      <vt:lpstr>2018.3.2</vt:lpstr>
      <vt:lpstr>2018.3.1</vt:lpstr>
      <vt:lpstr>2018.2.28</vt:lpstr>
      <vt:lpstr>2018.2.27</vt:lpstr>
      <vt:lpstr>2018.2.26</vt:lpstr>
      <vt:lpstr>2018.2.23</vt:lpstr>
      <vt:lpstr>2018.2.22</vt:lpstr>
      <vt:lpstr>2018.2.14</vt:lpstr>
      <vt:lpstr>2018.2.13</vt:lpstr>
      <vt:lpstr>2018.2.12</vt:lpstr>
      <vt:lpstr>2018.2.11</vt:lpstr>
      <vt:lpstr>2018.2.9</vt:lpstr>
      <vt:lpstr>2018.2.8</vt:lpstr>
      <vt:lpstr>2018.2.7</vt:lpstr>
      <vt:lpstr>2018.2.6</vt:lpstr>
      <vt:lpstr>2018.2.5</vt:lpstr>
      <vt:lpstr>2018.2.2</vt:lpstr>
      <vt:lpstr>2018.2.1</vt:lpstr>
      <vt:lpstr>2018.1.31</vt:lpstr>
      <vt:lpstr>2018.1.30</vt:lpstr>
      <vt:lpstr>2018.1.29</vt:lpstr>
      <vt:lpstr>2018.1.26</vt:lpstr>
      <vt:lpstr>2018.1.25</vt:lpstr>
      <vt:lpstr>2018.1.24</vt:lpstr>
      <vt:lpstr>2018.1.23</vt:lpstr>
      <vt:lpstr>2018.1.22</vt:lpstr>
      <vt:lpstr>2018.1.19</vt:lpstr>
      <vt:lpstr>2018.1.18</vt:lpstr>
      <vt:lpstr>2018.1.17</vt:lpstr>
      <vt:lpstr>2018.1.16</vt:lpstr>
      <vt:lpstr>2018.1.15</vt:lpstr>
      <vt:lpstr>2018.1.12</vt:lpstr>
      <vt:lpstr>2018.1.11</vt:lpstr>
      <vt:lpstr>2018.1.10</vt:lpstr>
      <vt:lpstr>2018.1.9</vt:lpstr>
      <vt:lpstr>2018.1.8</vt:lpstr>
      <vt:lpstr>2018.1.5</vt:lpstr>
      <vt:lpstr>2018.1.4</vt:lpstr>
      <vt:lpstr>2018.1.3</vt:lpstr>
      <vt:lpstr>2018.1.2</vt:lpstr>
      <vt:lpstr>2017.12.29</vt:lpstr>
      <vt:lpstr>Sheet1</vt:lpstr>
      <vt:lpstr>'2017.12.29'!Print_Area</vt:lpstr>
      <vt:lpstr>'2018.1.10'!Print_Area</vt:lpstr>
      <vt:lpstr>'2018.1.11'!Print_Area</vt:lpstr>
      <vt:lpstr>'2018.1.12'!Print_Area</vt:lpstr>
      <vt:lpstr>'2018.1.15'!Print_Area</vt:lpstr>
      <vt:lpstr>'2018.1.16'!Print_Area</vt:lpstr>
      <vt:lpstr>'2018.1.17'!Print_Area</vt:lpstr>
      <vt:lpstr>'2018.1.18'!Print_Area</vt:lpstr>
      <vt:lpstr>'2018.1.19'!Print_Area</vt:lpstr>
      <vt:lpstr>'2018.1.2'!Print_Area</vt:lpstr>
      <vt:lpstr>'2018.1.22'!Print_Area</vt:lpstr>
      <vt:lpstr>'2018.1.23'!Print_Area</vt:lpstr>
      <vt:lpstr>'2018.1.24'!Print_Area</vt:lpstr>
      <vt:lpstr>'2018.1.25'!Print_Area</vt:lpstr>
      <vt:lpstr>'2018.1.26'!Print_Area</vt:lpstr>
      <vt:lpstr>'2018.1.29'!Print_Area</vt:lpstr>
      <vt:lpstr>'2018.1.3'!Print_Area</vt:lpstr>
      <vt:lpstr>'2018.1.30'!Print_Area</vt:lpstr>
      <vt:lpstr>'2018.1.31'!Print_Area</vt:lpstr>
      <vt:lpstr>'2018.1.4'!Print_Area</vt:lpstr>
      <vt:lpstr>'2018.1.5'!Print_Area</vt:lpstr>
      <vt:lpstr>'2018.1.8'!Print_Area</vt:lpstr>
      <vt:lpstr>'2018.1.9'!Print_Area</vt:lpstr>
      <vt:lpstr>'2018.2.1'!Print_Area</vt:lpstr>
      <vt:lpstr>'2018.2.11'!Print_Area</vt:lpstr>
      <vt:lpstr>'2018.2.12'!Print_Area</vt:lpstr>
      <vt:lpstr>'2018.2.13'!Print_Area</vt:lpstr>
      <vt:lpstr>'2018.2.14'!Print_Area</vt:lpstr>
      <vt:lpstr>'2018.2.2'!Print_Area</vt:lpstr>
      <vt:lpstr>'2018.2.22'!Print_Area</vt:lpstr>
      <vt:lpstr>'2018.2.23'!Print_Area</vt:lpstr>
      <vt:lpstr>'2018.2.26'!Print_Area</vt:lpstr>
      <vt:lpstr>'2018.2.27'!Print_Area</vt:lpstr>
      <vt:lpstr>'2018.2.28'!Print_Area</vt:lpstr>
      <vt:lpstr>'2018.2.5'!Print_Area</vt:lpstr>
      <vt:lpstr>'2018.2.6'!Print_Area</vt:lpstr>
      <vt:lpstr>'2018.2.7'!Print_Area</vt:lpstr>
      <vt:lpstr>'2018.2.8'!Print_Area</vt:lpstr>
      <vt:lpstr>'2018.2.9'!Print_Area</vt:lpstr>
      <vt:lpstr>'2018.3.1'!Print_Area</vt:lpstr>
      <vt:lpstr>'2018.3.12'!Print_Area</vt:lpstr>
      <vt:lpstr>'2018.3.13'!Print_Area</vt:lpstr>
      <vt:lpstr>'2018.3.14'!Print_Area</vt:lpstr>
      <vt:lpstr>'2018.3.15'!Print_Area</vt:lpstr>
      <vt:lpstr>'2018.3.16'!Print_Area</vt:lpstr>
      <vt:lpstr>'2018.3.19'!Print_Area</vt:lpstr>
      <vt:lpstr>'2018.3.2'!Print_Area</vt:lpstr>
      <vt:lpstr>'2018.3.20'!Print_Area</vt:lpstr>
      <vt:lpstr>'2018.3.21'!Print_Area</vt:lpstr>
      <vt:lpstr>'2018.3.22'!Print_Area</vt:lpstr>
      <vt:lpstr>'2018.3.23'!Print_Area</vt:lpstr>
      <vt:lpstr>'2018.3.26'!Print_Area</vt:lpstr>
      <vt:lpstr>'2018.3.27'!Print_Area</vt:lpstr>
      <vt:lpstr>'2018.3.28'!Print_Area</vt:lpstr>
      <vt:lpstr>'2018.3.29'!Print_Area</vt:lpstr>
      <vt:lpstr>'2018.3.30'!Print_Area</vt:lpstr>
      <vt:lpstr>'2018.3.5'!Print_Area</vt:lpstr>
      <vt:lpstr>'2018.3.6'!Print_Area</vt:lpstr>
      <vt:lpstr>'2018.3.7'!Print_Area</vt:lpstr>
      <vt:lpstr>'2018.3.8'!Print_Area</vt:lpstr>
      <vt:lpstr>'2018.3.9'!Print_Area</vt:lpstr>
      <vt:lpstr>'2018.4.10'!Print_Area</vt:lpstr>
      <vt:lpstr>'2018.4.11'!Print_Area</vt:lpstr>
      <vt:lpstr>'2018.4.12'!Print_Area</vt:lpstr>
      <vt:lpstr>'2018.4.13'!Print_Area</vt:lpstr>
      <vt:lpstr>'2018.4.16'!Print_Area</vt:lpstr>
      <vt:lpstr>'2018.4.17'!Print_Area</vt:lpstr>
      <vt:lpstr>'2018.4.18'!Print_Area</vt:lpstr>
      <vt:lpstr>'2018.4.19'!Print_Area</vt:lpstr>
      <vt:lpstr>'2018.4.2'!Print_Area</vt:lpstr>
      <vt:lpstr>'2018.4.20'!Print_Area</vt:lpstr>
      <vt:lpstr>'2018.4.23'!Print_Area</vt:lpstr>
      <vt:lpstr>'2018.4.24'!Print_Area</vt:lpstr>
      <vt:lpstr>'2018.4.25'!Print_Area</vt:lpstr>
      <vt:lpstr>'2018.4.26'!Print_Area</vt:lpstr>
      <vt:lpstr>'2018.4.27'!Print_Area</vt:lpstr>
      <vt:lpstr>'2018.4.28'!Print_Area</vt:lpstr>
      <vt:lpstr>'2018.4.3'!Print_Area</vt:lpstr>
      <vt:lpstr>'2018.4.4'!Print_Area</vt:lpstr>
      <vt:lpstr>'2018.4.8'!Print_Area</vt:lpstr>
      <vt:lpstr>'2018.4.9'!Print_Area</vt:lpstr>
      <vt:lpstr>'2018.5.10'!Print_Area</vt:lpstr>
      <vt:lpstr>'2018.5.11'!Print_Area</vt:lpstr>
      <vt:lpstr>'2018.5.14'!Print_Area</vt:lpstr>
      <vt:lpstr>'2018.5.15'!Print_Area</vt:lpstr>
      <vt:lpstr>'2018.5.16'!Print_Area</vt:lpstr>
      <vt:lpstr>'2018.5.17'!Print_Area</vt:lpstr>
      <vt:lpstr>'2018.5.18'!Print_Area</vt:lpstr>
      <vt:lpstr>'2018.5.2'!Print_Area</vt:lpstr>
      <vt:lpstr>'2018.5.21'!Print_Area</vt:lpstr>
      <vt:lpstr>'2018.5.22'!Print_Area</vt:lpstr>
      <vt:lpstr>'2018.5.23'!Print_Area</vt:lpstr>
      <vt:lpstr>'2018.5.24'!Print_Area</vt:lpstr>
      <vt:lpstr>'2018.5.25'!Print_Area</vt:lpstr>
      <vt:lpstr>'2018.5.28'!Print_Area</vt:lpstr>
      <vt:lpstr>'2018.5.29'!Print_Area</vt:lpstr>
      <vt:lpstr>'2018.5.3'!Print_Area</vt:lpstr>
      <vt:lpstr>'2018.5.30'!Print_Area</vt:lpstr>
      <vt:lpstr>'2018.5.31'!Print_Area</vt:lpstr>
      <vt:lpstr>'2018.5.4'!Print_Area</vt:lpstr>
      <vt:lpstr>'2018.5.7'!Print_Area</vt:lpstr>
      <vt:lpstr>'2018.5.8'!Print_Area</vt:lpstr>
      <vt:lpstr>'2018.5.9'!Print_Area</vt:lpstr>
      <vt:lpstr>'2018.6.1'!Print_Area</vt:lpstr>
      <vt:lpstr>'2018.6.11'!Print_Area</vt:lpstr>
      <vt:lpstr>'2018.6.12'!Print_Area</vt:lpstr>
      <vt:lpstr>'2018.6.13'!Print_Area</vt:lpstr>
      <vt:lpstr>'2018.6.14'!Print_Area</vt:lpstr>
      <vt:lpstr>'2018.6.15'!Print_Area</vt:lpstr>
      <vt:lpstr>'2018.6.19'!Print_Area</vt:lpstr>
      <vt:lpstr>'2018.6.20'!Print_Area</vt:lpstr>
      <vt:lpstr>'2018.6.21'!Print_Area</vt:lpstr>
      <vt:lpstr>'2018.6.22'!Print_Area</vt:lpstr>
      <vt:lpstr>'2018.6.25'!Print_Area</vt:lpstr>
      <vt:lpstr>'2018.6.26'!Print_Area</vt:lpstr>
      <vt:lpstr>'2018.6.27'!Print_Area</vt:lpstr>
      <vt:lpstr>'2018.6.28'!Print_Area</vt:lpstr>
      <vt:lpstr>'2018.6.29'!Print_Area</vt:lpstr>
      <vt:lpstr>'2018.6.4'!Print_Area</vt:lpstr>
      <vt:lpstr>'2018.6.5'!Print_Area</vt:lpstr>
      <vt:lpstr>'2018.6.6'!Print_Area</vt:lpstr>
      <vt:lpstr>'2018.6.7'!Print_Area</vt:lpstr>
      <vt:lpstr>'2018.6.8'!Print_Area</vt:lpstr>
      <vt:lpstr>'2018.7.10'!Print_Area</vt:lpstr>
      <vt:lpstr>'2018.7.11'!Print_Area</vt:lpstr>
      <vt:lpstr>'2018.7.12'!Print_Area</vt:lpstr>
      <vt:lpstr>'2018.7.16'!Print_Area</vt:lpstr>
      <vt:lpstr>'2018.7.17'!Print_Area</vt:lpstr>
      <vt:lpstr>'2018.7.18'!Print_Area</vt:lpstr>
      <vt:lpstr>'2018.7.19'!Print_Area</vt:lpstr>
      <vt:lpstr>'2018.7.2'!Print_Area</vt:lpstr>
      <vt:lpstr>'2018.7.20'!Print_Area</vt:lpstr>
      <vt:lpstr>'2018.7.23'!Print_Area</vt:lpstr>
      <vt:lpstr>'2018.7.24'!Print_Area</vt:lpstr>
      <vt:lpstr>'2018.7.25'!Print_Area</vt:lpstr>
      <vt:lpstr>'2018.7.27'!Print_Area</vt:lpstr>
      <vt:lpstr>'2018.7.3'!Print_Area</vt:lpstr>
      <vt:lpstr>'2018.7.30'!Print_Area</vt:lpstr>
      <vt:lpstr>'2018.7.31'!Print_Area</vt:lpstr>
      <vt:lpstr>'2018.7.4'!Print_Area</vt:lpstr>
      <vt:lpstr>'2018.7.5'!Print_Area</vt:lpstr>
      <vt:lpstr>'2018.7.6'!Print_Area</vt:lpstr>
      <vt:lpstr>'2018.7.9'!Print_Area</vt:lpstr>
      <vt:lpstr>'2018.8.1'!Print_Area</vt:lpstr>
      <vt:lpstr>'2018.8.10'!Print_Area</vt:lpstr>
      <vt:lpstr>'2018.8.14'!Print_Area</vt:lpstr>
      <vt:lpstr>'2018.8.15'!Print_Area</vt:lpstr>
      <vt:lpstr>'2018.8.2'!Print_Area</vt:lpstr>
      <vt:lpstr>'2018.8.3'!Print_Area</vt:lpstr>
      <vt:lpstr>'2018.8.7'!Print_Area</vt:lpstr>
      <vt:lpstr>'2018.8.8'!Print_Area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唐璐</dc:creator>
  <cp:lastModifiedBy>微软用户</cp:lastModifiedBy>
  <cp:lastPrinted>2018-06-27T00:50:00Z</cp:lastPrinted>
  <dcterms:created xsi:type="dcterms:W3CDTF">2017-03-24T08:33:00Z</dcterms:created>
  <dcterms:modified xsi:type="dcterms:W3CDTF">2018-08-22T09:25:31Z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