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模板\"/>
    </mc:Choice>
  </mc:AlternateContent>
  <bookViews>
    <workbookView xWindow="0" yWindow="0" windowWidth="18330" windowHeight="7365" activeTab="1"/>
  </bookViews>
  <sheets>
    <sheet name="导入模版" sheetId="2" r:id="rId1"/>
    <sheet name="数据收集表" sheetId="3" r:id="rId2"/>
    <sheet name="数据处理表" sheetId="1" state="hidden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C3" i="1"/>
  <c r="D3" i="1"/>
  <c r="E3" i="1"/>
  <c r="B3" i="1"/>
  <c r="G2" i="1"/>
  <c r="B20" i="2" l="1"/>
  <c r="H7" i="2" l="1"/>
  <c r="N7" i="2" s="1"/>
  <c r="H8" i="2"/>
  <c r="N8" i="2" s="1"/>
  <c r="H9" i="2"/>
  <c r="H10" i="2"/>
  <c r="H11" i="2"/>
  <c r="J11" i="2" s="1"/>
  <c r="I11" i="2" s="1"/>
  <c r="O11" i="2" s="1"/>
  <c r="H12" i="2"/>
  <c r="H13" i="2"/>
  <c r="N13" i="2" s="1"/>
  <c r="H14" i="2"/>
  <c r="N14" i="2" s="1"/>
  <c r="H15" i="2"/>
  <c r="H16" i="2"/>
  <c r="N16" i="2" s="1"/>
  <c r="H17" i="2"/>
  <c r="H18" i="2"/>
  <c r="H19" i="2"/>
  <c r="J19" i="2" s="1"/>
  <c r="I19" i="2" s="1"/>
  <c r="O19" i="2" s="1"/>
  <c r="H20" i="2"/>
  <c r="H21" i="2"/>
  <c r="N21" i="2" s="1"/>
  <c r="H22" i="2"/>
  <c r="N22" i="2" s="1"/>
  <c r="H23" i="2"/>
  <c r="N23" i="2" s="1"/>
  <c r="H24" i="2"/>
  <c r="N24" i="2" s="1"/>
  <c r="H25" i="2"/>
  <c r="H26" i="2"/>
  <c r="H27" i="2"/>
  <c r="J27" i="2" s="1"/>
  <c r="I27" i="2" s="1"/>
  <c r="O27" i="2" s="1"/>
  <c r="H28" i="2"/>
  <c r="H29" i="2"/>
  <c r="N29" i="2" s="1"/>
  <c r="H30" i="2"/>
  <c r="N30" i="2" s="1"/>
  <c r="H31" i="2"/>
  <c r="N31" i="2" s="1"/>
  <c r="H32" i="2"/>
  <c r="N32" i="2" s="1"/>
  <c r="H33" i="2"/>
  <c r="H34" i="2"/>
  <c r="H35" i="2"/>
  <c r="J35" i="2" s="1"/>
  <c r="I35" i="2" s="1"/>
  <c r="O35" i="2" s="1"/>
  <c r="H36" i="2"/>
  <c r="H37" i="2"/>
  <c r="N37" i="2" s="1"/>
  <c r="H38" i="2"/>
  <c r="N38" i="2" s="1"/>
  <c r="H39" i="2"/>
  <c r="N39" i="2" s="1"/>
  <c r="H40" i="2"/>
  <c r="N40" i="2" s="1"/>
  <c r="H41" i="2"/>
  <c r="H42" i="2"/>
  <c r="H43" i="2"/>
  <c r="J43" i="2" s="1"/>
  <c r="H44" i="2"/>
  <c r="H45" i="2"/>
  <c r="N45" i="2" s="1"/>
  <c r="H46" i="2"/>
  <c r="N46" i="2" s="1"/>
  <c r="H47" i="2"/>
  <c r="N47" i="2" s="1"/>
  <c r="H48" i="2"/>
  <c r="N48" i="2" s="1"/>
  <c r="H49" i="2"/>
  <c r="H50" i="2"/>
  <c r="H51" i="2"/>
  <c r="H52" i="2"/>
  <c r="H53" i="2"/>
  <c r="N53" i="2" s="1"/>
  <c r="H54" i="2"/>
  <c r="N54" i="2" s="1"/>
  <c r="H55" i="2"/>
  <c r="N55" i="2" s="1"/>
  <c r="H56" i="2"/>
  <c r="N56" i="2" s="1"/>
  <c r="H57" i="2"/>
  <c r="H58" i="2"/>
  <c r="H59" i="2"/>
  <c r="H60" i="2"/>
  <c r="H61" i="2"/>
  <c r="N61" i="2" s="1"/>
  <c r="H62" i="2"/>
  <c r="N62" i="2" s="1"/>
  <c r="H63" i="2"/>
  <c r="N63" i="2" s="1"/>
  <c r="H64" i="2"/>
  <c r="N64" i="2" s="1"/>
  <c r="H65" i="2"/>
  <c r="H66" i="2"/>
  <c r="H67" i="2"/>
  <c r="H68" i="2"/>
  <c r="H69" i="2"/>
  <c r="N69" i="2" s="1"/>
  <c r="H70" i="2"/>
  <c r="N70" i="2" s="1"/>
  <c r="H71" i="2"/>
  <c r="N71" i="2" s="1"/>
  <c r="H72" i="2"/>
  <c r="N72" i="2" s="1"/>
  <c r="H73" i="2"/>
  <c r="H74" i="2"/>
  <c r="H75" i="2"/>
  <c r="H76" i="2"/>
  <c r="H77" i="2"/>
  <c r="N77" i="2" s="1"/>
  <c r="H78" i="2"/>
  <c r="N78" i="2" s="1"/>
  <c r="H79" i="2"/>
  <c r="N79" i="2" s="1"/>
  <c r="H80" i="2"/>
  <c r="N80" i="2" s="1"/>
  <c r="H81" i="2"/>
  <c r="H82" i="2"/>
  <c r="H83" i="2"/>
  <c r="H84" i="2"/>
  <c r="H85" i="2"/>
  <c r="N85" i="2" s="1"/>
  <c r="H86" i="2"/>
  <c r="N86" i="2" s="1"/>
  <c r="H87" i="2"/>
  <c r="N87" i="2" s="1"/>
  <c r="H88" i="2"/>
  <c r="N88" i="2" s="1"/>
  <c r="H89" i="2"/>
  <c r="R4" i="2"/>
  <c r="T4" i="2" s="1"/>
  <c r="R5" i="2"/>
  <c r="T5" i="2" s="1"/>
  <c r="R6" i="2"/>
  <c r="T6" i="2" s="1"/>
  <c r="R7" i="2"/>
  <c r="T7" i="2" s="1"/>
  <c r="R8" i="2"/>
  <c r="T8" i="2" s="1"/>
  <c r="R9" i="2"/>
  <c r="T9" i="2" s="1"/>
  <c r="R10" i="2"/>
  <c r="R11" i="2"/>
  <c r="T11" i="2" s="1"/>
  <c r="R12" i="2"/>
  <c r="T12" i="2" s="1"/>
  <c r="R13" i="2"/>
  <c r="T13" i="2" s="1"/>
  <c r="R14" i="2"/>
  <c r="T14" i="2" s="1"/>
  <c r="R15" i="2"/>
  <c r="R16" i="2"/>
  <c r="T16" i="2" s="1"/>
  <c r="R17" i="2"/>
  <c r="T17" i="2" s="1"/>
  <c r="R18" i="2"/>
  <c r="R19" i="2"/>
  <c r="T19" i="2" s="1"/>
  <c r="R20" i="2"/>
  <c r="T20" i="2" s="1"/>
  <c r="R21" i="2"/>
  <c r="T21" i="2" s="1"/>
  <c r="R22" i="2"/>
  <c r="T22" i="2" s="1"/>
  <c r="R23" i="2"/>
  <c r="T23" i="2" s="1"/>
  <c r="R24" i="2"/>
  <c r="T24" i="2" s="1"/>
  <c r="R25" i="2"/>
  <c r="R26" i="2"/>
  <c r="R27" i="2"/>
  <c r="T27" i="2" s="1"/>
  <c r="R28" i="2"/>
  <c r="T28" i="2" s="1"/>
  <c r="R29" i="2"/>
  <c r="T29" i="2" s="1"/>
  <c r="R30" i="2"/>
  <c r="T30" i="2" s="1"/>
  <c r="R31" i="2"/>
  <c r="T31" i="2" s="1"/>
  <c r="R32" i="2"/>
  <c r="T32" i="2" s="1"/>
  <c r="R33" i="2"/>
  <c r="T33" i="2" s="1"/>
  <c r="R34" i="2"/>
  <c r="R35" i="2"/>
  <c r="T35" i="2" s="1"/>
  <c r="R36" i="2"/>
  <c r="T36" i="2" s="1"/>
  <c r="R37" i="2"/>
  <c r="T37" i="2" s="1"/>
  <c r="R38" i="2"/>
  <c r="T38" i="2" s="1"/>
  <c r="R39" i="2"/>
  <c r="T39" i="2" s="1"/>
  <c r="R40" i="2"/>
  <c r="T40" i="2" s="1"/>
  <c r="R41" i="2"/>
  <c r="T41" i="2" s="1"/>
  <c r="R42" i="2"/>
  <c r="R43" i="2"/>
  <c r="T43" i="2" s="1"/>
  <c r="R44" i="2"/>
  <c r="T44" i="2" s="1"/>
  <c r="R45" i="2"/>
  <c r="T45" i="2" s="1"/>
  <c r="R46" i="2"/>
  <c r="T46" i="2" s="1"/>
  <c r="R47" i="2"/>
  <c r="R48" i="2"/>
  <c r="T48" i="2" s="1"/>
  <c r="R49" i="2"/>
  <c r="T49" i="2" s="1"/>
  <c r="R50" i="2"/>
  <c r="R51" i="2"/>
  <c r="T51" i="2" s="1"/>
  <c r="R52" i="2"/>
  <c r="T52" i="2" s="1"/>
  <c r="R53" i="2"/>
  <c r="T53" i="2" s="1"/>
  <c r="R54" i="2"/>
  <c r="T54" i="2" s="1"/>
  <c r="R55" i="2"/>
  <c r="T55" i="2" s="1"/>
  <c r="R56" i="2"/>
  <c r="T56" i="2" s="1"/>
  <c r="R57" i="2"/>
  <c r="R58" i="2"/>
  <c r="R59" i="2"/>
  <c r="T59" i="2" s="1"/>
  <c r="R60" i="2"/>
  <c r="T60" i="2" s="1"/>
  <c r="R61" i="2"/>
  <c r="T61" i="2" s="1"/>
  <c r="R62" i="2"/>
  <c r="T62" i="2" s="1"/>
  <c r="R63" i="2"/>
  <c r="T63" i="2" s="1"/>
  <c r="R64" i="2"/>
  <c r="T64" i="2" s="1"/>
  <c r="R65" i="2"/>
  <c r="T65" i="2" s="1"/>
  <c r="R66" i="2"/>
  <c r="R67" i="2"/>
  <c r="T67" i="2" s="1"/>
  <c r="R68" i="2"/>
  <c r="T68" i="2" s="1"/>
  <c r="R69" i="2"/>
  <c r="T69" i="2" s="1"/>
  <c r="R70" i="2"/>
  <c r="T70" i="2" s="1"/>
  <c r="R71" i="2"/>
  <c r="T71" i="2" s="1"/>
  <c r="R72" i="2"/>
  <c r="T72" i="2" s="1"/>
  <c r="R73" i="2"/>
  <c r="T73" i="2" s="1"/>
  <c r="R74" i="2"/>
  <c r="R75" i="2"/>
  <c r="T75" i="2" s="1"/>
  <c r="R76" i="2"/>
  <c r="T76" i="2" s="1"/>
  <c r="R77" i="2"/>
  <c r="T77" i="2" s="1"/>
  <c r="R78" i="2"/>
  <c r="T78" i="2" s="1"/>
  <c r="R79" i="2"/>
  <c r="R80" i="2"/>
  <c r="T80" i="2" s="1"/>
  <c r="R81" i="2"/>
  <c r="T81" i="2" s="1"/>
  <c r="R82" i="2"/>
  <c r="R83" i="2"/>
  <c r="T83" i="2" s="1"/>
  <c r="R84" i="2"/>
  <c r="T84" i="2" s="1"/>
  <c r="R85" i="2"/>
  <c r="T85" i="2" s="1"/>
  <c r="R86" i="2"/>
  <c r="T86" i="2" s="1"/>
  <c r="R87" i="2"/>
  <c r="T87" i="2" s="1"/>
  <c r="R88" i="2"/>
  <c r="T88" i="2" s="1"/>
  <c r="R89" i="2"/>
  <c r="R3" i="2"/>
  <c r="T3" i="2" s="1"/>
  <c r="H4" i="2"/>
  <c r="H5" i="2"/>
  <c r="H6" i="2"/>
  <c r="H3" i="2"/>
  <c r="J3" i="2" s="1"/>
  <c r="I3" i="2" s="1"/>
  <c r="O3" i="2" s="1"/>
  <c r="E4" i="2"/>
  <c r="G4" i="2" s="1"/>
  <c r="M4" i="2" s="1"/>
  <c r="E5" i="2"/>
  <c r="E6" i="2"/>
  <c r="E7" i="2"/>
  <c r="E8" i="2"/>
  <c r="E9" i="2"/>
  <c r="E10" i="2"/>
  <c r="E11" i="2"/>
  <c r="G11" i="2" s="1"/>
  <c r="M11" i="2" s="1"/>
  <c r="E12" i="2"/>
  <c r="K12" i="2" s="1"/>
  <c r="E13" i="2"/>
  <c r="E14" i="2"/>
  <c r="E15" i="2"/>
  <c r="E16" i="2"/>
  <c r="E17" i="2"/>
  <c r="E18" i="2"/>
  <c r="E19" i="2"/>
  <c r="G19" i="2" s="1"/>
  <c r="M19" i="2" s="1"/>
  <c r="E20" i="2"/>
  <c r="K20" i="2" s="1"/>
  <c r="E21" i="2"/>
  <c r="E22" i="2"/>
  <c r="E23" i="2"/>
  <c r="E24" i="2"/>
  <c r="E25" i="2"/>
  <c r="E26" i="2"/>
  <c r="E27" i="2"/>
  <c r="E28" i="2"/>
  <c r="K28" i="2" s="1"/>
  <c r="E29" i="2"/>
  <c r="E30" i="2"/>
  <c r="E31" i="2"/>
  <c r="E32" i="2"/>
  <c r="E33" i="2"/>
  <c r="E34" i="2"/>
  <c r="E35" i="2"/>
  <c r="E36" i="2"/>
  <c r="K36" i="2" s="1"/>
  <c r="E37" i="2"/>
  <c r="E38" i="2"/>
  <c r="E39" i="2"/>
  <c r="E40" i="2"/>
  <c r="E41" i="2"/>
  <c r="E42" i="2"/>
  <c r="E43" i="2"/>
  <c r="E44" i="2"/>
  <c r="K44" i="2" s="1"/>
  <c r="E45" i="2"/>
  <c r="E46" i="2"/>
  <c r="E47" i="2"/>
  <c r="E48" i="2"/>
  <c r="E49" i="2"/>
  <c r="E50" i="2"/>
  <c r="E51" i="2"/>
  <c r="E52" i="2"/>
  <c r="K52" i="2" s="1"/>
  <c r="E53" i="2"/>
  <c r="E54" i="2"/>
  <c r="E55" i="2"/>
  <c r="E56" i="2"/>
  <c r="E57" i="2"/>
  <c r="E58" i="2"/>
  <c r="E59" i="2"/>
  <c r="E60" i="2"/>
  <c r="K60" i="2" s="1"/>
  <c r="E61" i="2"/>
  <c r="E62" i="2"/>
  <c r="E63" i="2"/>
  <c r="E64" i="2"/>
  <c r="E65" i="2"/>
  <c r="E66" i="2"/>
  <c r="E67" i="2"/>
  <c r="E68" i="2"/>
  <c r="K68" i="2" s="1"/>
  <c r="E69" i="2"/>
  <c r="E70" i="2"/>
  <c r="E71" i="2"/>
  <c r="E72" i="2"/>
  <c r="E73" i="2"/>
  <c r="E74" i="2"/>
  <c r="E75" i="2"/>
  <c r="E76" i="2"/>
  <c r="K76" i="2" s="1"/>
  <c r="E77" i="2"/>
  <c r="E78" i="2"/>
  <c r="E79" i="2"/>
  <c r="E80" i="2"/>
  <c r="E81" i="2"/>
  <c r="E82" i="2"/>
  <c r="E83" i="2"/>
  <c r="E84" i="2"/>
  <c r="K84" i="2" s="1"/>
  <c r="E85" i="2"/>
  <c r="E86" i="2"/>
  <c r="E87" i="2"/>
  <c r="E88" i="2"/>
  <c r="E89" i="2"/>
  <c r="E3" i="2"/>
  <c r="B4" i="2"/>
  <c r="B5" i="2"/>
  <c r="U5" i="2" s="1"/>
  <c r="B6" i="2"/>
  <c r="U6" i="2" s="1"/>
  <c r="B7" i="2"/>
  <c r="B8" i="2"/>
  <c r="B9" i="2"/>
  <c r="B10" i="2"/>
  <c r="U10" i="2" s="1"/>
  <c r="B11" i="2"/>
  <c r="U11" i="2" s="1"/>
  <c r="B12" i="2"/>
  <c r="U12" i="2" s="1"/>
  <c r="B13" i="2"/>
  <c r="U13" i="2" s="1"/>
  <c r="B14" i="2"/>
  <c r="U14" i="2" s="1"/>
  <c r="B15" i="2"/>
  <c r="B16" i="2"/>
  <c r="B17" i="2"/>
  <c r="B18" i="2"/>
  <c r="U18" i="2" s="1"/>
  <c r="B19" i="2"/>
  <c r="U19" i="2" s="1"/>
  <c r="B21" i="2"/>
  <c r="U21" i="2" s="1"/>
  <c r="B22" i="2"/>
  <c r="U22" i="2" s="1"/>
  <c r="B23" i="2"/>
  <c r="U23" i="2" s="1"/>
  <c r="B24" i="2"/>
  <c r="B25" i="2"/>
  <c r="B26" i="2"/>
  <c r="U26" i="2" s="1"/>
  <c r="B27" i="2"/>
  <c r="U27" i="2" s="1"/>
  <c r="B28" i="2"/>
  <c r="U28" i="2" s="1"/>
  <c r="B29" i="2"/>
  <c r="U29" i="2" s="1"/>
  <c r="B30" i="2"/>
  <c r="B31" i="2"/>
  <c r="U31" i="2" s="1"/>
  <c r="B32" i="2"/>
  <c r="B33" i="2"/>
  <c r="B34" i="2"/>
  <c r="U34" i="2" s="1"/>
  <c r="B35" i="2"/>
  <c r="U35" i="2" s="1"/>
  <c r="B36" i="2"/>
  <c r="U36" i="2" s="1"/>
  <c r="B37" i="2"/>
  <c r="U37" i="2" s="1"/>
  <c r="B38" i="2"/>
  <c r="U38" i="2" s="1"/>
  <c r="B39" i="2"/>
  <c r="U39" i="2" s="1"/>
  <c r="B40" i="2"/>
  <c r="B41" i="2"/>
  <c r="U41" i="2" s="1"/>
  <c r="B42" i="2"/>
  <c r="U42" i="2" s="1"/>
  <c r="B43" i="2"/>
  <c r="U43" i="2" s="1"/>
  <c r="B44" i="2"/>
  <c r="U44" i="2" s="1"/>
  <c r="B45" i="2"/>
  <c r="U45" i="2" s="1"/>
  <c r="B46" i="2"/>
  <c r="U46" i="2" s="1"/>
  <c r="B47" i="2"/>
  <c r="U47" i="2" s="1"/>
  <c r="B48" i="2"/>
  <c r="U48" i="2" s="1"/>
  <c r="B49" i="2"/>
  <c r="B50" i="2"/>
  <c r="U50" i="2" s="1"/>
  <c r="B51" i="2"/>
  <c r="U51" i="2" s="1"/>
  <c r="B52" i="2"/>
  <c r="U52" i="2" s="1"/>
  <c r="B53" i="2"/>
  <c r="U53" i="2" s="1"/>
  <c r="B54" i="2"/>
  <c r="U54" i="2" s="1"/>
  <c r="B55" i="2"/>
  <c r="U55" i="2" s="1"/>
  <c r="B56" i="2"/>
  <c r="B57" i="2"/>
  <c r="U57" i="2" s="1"/>
  <c r="B58" i="2"/>
  <c r="B59" i="2"/>
  <c r="U59" i="2" s="1"/>
  <c r="B60" i="2"/>
  <c r="U60" i="2" s="1"/>
  <c r="B61" i="2"/>
  <c r="U61" i="2" s="1"/>
  <c r="B62" i="2"/>
  <c r="U62" i="2" s="1"/>
  <c r="B63" i="2"/>
  <c r="U63" i="2" s="1"/>
  <c r="B64" i="2"/>
  <c r="B65" i="2"/>
  <c r="B66" i="2"/>
  <c r="U66" i="2" s="1"/>
  <c r="B67" i="2"/>
  <c r="U67" i="2" s="1"/>
  <c r="B68" i="2"/>
  <c r="U68" i="2" s="1"/>
  <c r="B69" i="2"/>
  <c r="U69" i="2" s="1"/>
  <c r="B70" i="2"/>
  <c r="U70" i="2" s="1"/>
  <c r="B71" i="2"/>
  <c r="U71" i="2" s="1"/>
  <c r="B72" i="2"/>
  <c r="B73" i="2"/>
  <c r="U73" i="2" s="1"/>
  <c r="B74" i="2"/>
  <c r="U74" i="2" s="1"/>
  <c r="B75" i="2"/>
  <c r="U75" i="2" s="1"/>
  <c r="B76" i="2"/>
  <c r="B77" i="2"/>
  <c r="U77" i="2" s="1"/>
  <c r="B78" i="2"/>
  <c r="U78" i="2" s="1"/>
  <c r="B79" i="2"/>
  <c r="U79" i="2" s="1"/>
  <c r="B80" i="2"/>
  <c r="U80" i="2" s="1"/>
  <c r="B81" i="2"/>
  <c r="U81" i="2" s="1"/>
  <c r="B82" i="2"/>
  <c r="U82" i="2" s="1"/>
  <c r="B83" i="2"/>
  <c r="U83" i="2" s="1"/>
  <c r="B84" i="2"/>
  <c r="U84" i="2" s="1"/>
  <c r="B85" i="2"/>
  <c r="U85" i="2" s="1"/>
  <c r="B86" i="2"/>
  <c r="U86" i="2" s="1"/>
  <c r="B87" i="2"/>
  <c r="U87" i="2" s="1"/>
  <c r="B88" i="2"/>
  <c r="B89" i="2"/>
  <c r="T15" i="2"/>
  <c r="T47" i="2"/>
  <c r="T79" i="2"/>
  <c r="T18" i="2"/>
  <c r="T25" i="2"/>
  <c r="T26" i="2"/>
  <c r="T34" i="2"/>
  <c r="T42" i="2"/>
  <c r="T50" i="2"/>
  <c r="T57" i="2"/>
  <c r="T58" i="2"/>
  <c r="T66" i="2"/>
  <c r="T74" i="2"/>
  <c r="T82" i="2"/>
  <c r="T89" i="2"/>
  <c r="U7" i="2"/>
  <c r="U15" i="2"/>
  <c r="U20" i="2"/>
  <c r="U30" i="2"/>
  <c r="U58" i="2"/>
  <c r="U76" i="2"/>
  <c r="T10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N15" i="2" l="1"/>
  <c r="J15" i="2"/>
  <c r="U4" i="2"/>
  <c r="K4" i="2"/>
  <c r="P3" i="2"/>
  <c r="G57" i="2"/>
  <c r="F57" i="2" s="1"/>
  <c r="L57" i="2" s="1"/>
  <c r="K57" i="2"/>
  <c r="G25" i="2"/>
  <c r="F25" i="2" s="1"/>
  <c r="L25" i="2" s="1"/>
  <c r="K25" i="2"/>
  <c r="U89" i="2"/>
  <c r="G73" i="2"/>
  <c r="F73" i="2" s="1"/>
  <c r="L73" i="2" s="1"/>
  <c r="K73" i="2"/>
  <c r="G9" i="2"/>
  <c r="F9" i="2" s="1"/>
  <c r="L9" i="2" s="1"/>
  <c r="K9" i="2"/>
  <c r="U88" i="2"/>
  <c r="G33" i="2"/>
  <c r="F33" i="2" s="1"/>
  <c r="L33" i="2" s="1"/>
  <c r="K33" i="2"/>
  <c r="G65" i="2"/>
  <c r="F65" i="2" s="1"/>
  <c r="L65" i="2" s="1"/>
  <c r="K65" i="2"/>
  <c r="G81" i="2"/>
  <c r="F81" i="2" s="1"/>
  <c r="L81" i="2" s="1"/>
  <c r="K81" i="2"/>
  <c r="J5" i="2"/>
  <c r="P5" i="2" s="1"/>
  <c r="N5" i="2"/>
  <c r="G83" i="2"/>
  <c r="F83" i="2" s="1"/>
  <c r="L83" i="2" s="1"/>
  <c r="K83" i="2"/>
  <c r="G75" i="2"/>
  <c r="F75" i="2" s="1"/>
  <c r="L75" i="2" s="1"/>
  <c r="K75" i="2"/>
  <c r="G67" i="2"/>
  <c r="K67" i="2"/>
  <c r="G59" i="2"/>
  <c r="F59" i="2" s="1"/>
  <c r="L59" i="2" s="1"/>
  <c r="K59" i="2"/>
  <c r="G51" i="2"/>
  <c r="F51" i="2" s="1"/>
  <c r="L51" i="2" s="1"/>
  <c r="K51" i="2"/>
  <c r="G43" i="2"/>
  <c r="F43" i="2" s="1"/>
  <c r="L43" i="2" s="1"/>
  <c r="K43" i="2"/>
  <c r="G35" i="2"/>
  <c r="F35" i="2" s="1"/>
  <c r="L35" i="2" s="1"/>
  <c r="K35" i="2"/>
  <c r="G27" i="2"/>
  <c r="F27" i="2" s="1"/>
  <c r="L27" i="2" s="1"/>
  <c r="K27" i="2"/>
  <c r="G3" i="2"/>
  <c r="K3" i="2"/>
  <c r="G82" i="2"/>
  <c r="K82" i="2"/>
  <c r="F74" i="2"/>
  <c r="L74" i="2" s="1"/>
  <c r="G74" i="2"/>
  <c r="K74" i="2"/>
  <c r="G66" i="2"/>
  <c r="F66" i="2" s="1"/>
  <c r="L66" i="2" s="1"/>
  <c r="K66" i="2"/>
  <c r="G58" i="2"/>
  <c r="F58" i="2" s="1"/>
  <c r="L58" i="2" s="1"/>
  <c r="K58" i="2"/>
  <c r="G50" i="2"/>
  <c r="F50" i="2" s="1"/>
  <c r="L50" i="2" s="1"/>
  <c r="K50" i="2"/>
  <c r="G42" i="2"/>
  <c r="F42" i="2" s="1"/>
  <c r="L42" i="2" s="1"/>
  <c r="K42" i="2"/>
  <c r="G34" i="2"/>
  <c r="F34" i="2" s="1"/>
  <c r="L34" i="2" s="1"/>
  <c r="K34" i="2"/>
  <c r="G26" i="2"/>
  <c r="K26" i="2"/>
  <c r="G18" i="2"/>
  <c r="K18" i="2"/>
  <c r="G10" i="2"/>
  <c r="F10" i="2" s="1"/>
  <c r="L10" i="2" s="1"/>
  <c r="K10" i="2"/>
  <c r="J6" i="2"/>
  <c r="P6" i="2" s="1"/>
  <c r="N6" i="2"/>
  <c r="J84" i="2"/>
  <c r="P84" i="2" s="1"/>
  <c r="N84" i="2"/>
  <c r="J76" i="2"/>
  <c r="P76" i="2" s="1"/>
  <c r="N76" i="2"/>
  <c r="J68" i="2"/>
  <c r="P68" i="2" s="1"/>
  <c r="N68" i="2"/>
  <c r="J60" i="2"/>
  <c r="P60" i="2" s="1"/>
  <c r="N60" i="2"/>
  <c r="J52" i="2"/>
  <c r="P52" i="2" s="1"/>
  <c r="N52" i="2"/>
  <c r="J44" i="2"/>
  <c r="P44" i="2" s="1"/>
  <c r="N44" i="2"/>
  <c r="J36" i="2"/>
  <c r="P36" i="2" s="1"/>
  <c r="N36" i="2"/>
  <c r="J28" i="2"/>
  <c r="P28" i="2" s="1"/>
  <c r="N28" i="2"/>
  <c r="J20" i="2"/>
  <c r="P20" i="2" s="1"/>
  <c r="N20" i="2"/>
  <c r="J12" i="2"/>
  <c r="P12" i="2" s="1"/>
  <c r="N12" i="2"/>
  <c r="F67" i="2"/>
  <c r="L67" i="2" s="1"/>
  <c r="G89" i="2"/>
  <c r="F89" i="2" s="1"/>
  <c r="L89" i="2" s="1"/>
  <c r="K89" i="2"/>
  <c r="G49" i="2"/>
  <c r="F49" i="2" s="1"/>
  <c r="L49" i="2" s="1"/>
  <c r="K49" i="2"/>
  <c r="G41" i="2"/>
  <c r="F41" i="2" s="1"/>
  <c r="L41" i="2" s="1"/>
  <c r="K41" i="2"/>
  <c r="G17" i="2"/>
  <c r="F17" i="2" s="1"/>
  <c r="L17" i="2" s="1"/>
  <c r="K17" i="2"/>
  <c r="J83" i="2"/>
  <c r="N83" i="2"/>
  <c r="J75" i="2"/>
  <c r="N75" i="2"/>
  <c r="J67" i="2"/>
  <c r="N67" i="2"/>
  <c r="J59" i="2"/>
  <c r="N59" i="2"/>
  <c r="J51" i="2"/>
  <c r="N51" i="2"/>
  <c r="I43" i="2"/>
  <c r="O43" i="2" s="1"/>
  <c r="P43" i="2"/>
  <c r="K19" i="2"/>
  <c r="K11" i="2"/>
  <c r="F11" i="2"/>
  <c r="L11" i="2" s="1"/>
  <c r="U17" i="2"/>
  <c r="U9" i="2"/>
  <c r="F88" i="2"/>
  <c r="L88" i="2" s="1"/>
  <c r="G88" i="2"/>
  <c r="G80" i="2"/>
  <c r="F80" i="2" s="1"/>
  <c r="L80" i="2" s="1"/>
  <c r="G72" i="2"/>
  <c r="F72" i="2" s="1"/>
  <c r="L72" i="2" s="1"/>
  <c r="G64" i="2"/>
  <c r="F64" i="2" s="1"/>
  <c r="L64" i="2" s="1"/>
  <c r="G56" i="2"/>
  <c r="F56" i="2" s="1"/>
  <c r="L56" i="2" s="1"/>
  <c r="G48" i="2"/>
  <c r="G40" i="2"/>
  <c r="F40" i="2" s="1"/>
  <c r="L40" i="2" s="1"/>
  <c r="G32" i="2"/>
  <c r="F32" i="2" s="1"/>
  <c r="L32" i="2" s="1"/>
  <c r="G24" i="2"/>
  <c r="F24" i="2" s="1"/>
  <c r="L24" i="2" s="1"/>
  <c r="G16" i="2"/>
  <c r="F16" i="2" s="1"/>
  <c r="L16" i="2" s="1"/>
  <c r="G8" i="2"/>
  <c r="F8" i="2" s="1"/>
  <c r="L8" i="2" s="1"/>
  <c r="J4" i="2"/>
  <c r="P4" i="2" s="1"/>
  <c r="J82" i="2"/>
  <c r="P82" i="2" s="1"/>
  <c r="J74" i="2"/>
  <c r="P74" i="2" s="1"/>
  <c r="J66" i="2"/>
  <c r="P66" i="2" s="1"/>
  <c r="J58" i="2"/>
  <c r="P58" i="2" s="1"/>
  <c r="J50" i="2"/>
  <c r="P50" i="2" s="1"/>
  <c r="J42" i="2"/>
  <c r="P42" i="2" s="1"/>
  <c r="J34" i="2"/>
  <c r="P34" i="2" s="1"/>
  <c r="J26" i="2"/>
  <c r="P26" i="2" s="1"/>
  <c r="J18" i="2"/>
  <c r="P18" i="2" s="1"/>
  <c r="J10" i="2"/>
  <c r="P10" i="2" s="1"/>
  <c r="F19" i="2"/>
  <c r="L19" i="2" s="1"/>
  <c r="U65" i="2"/>
  <c r="U49" i="2"/>
  <c r="U33" i="2"/>
  <c r="U25" i="2"/>
  <c r="U16" i="2"/>
  <c r="U8" i="2"/>
  <c r="G87" i="2"/>
  <c r="F87" i="2"/>
  <c r="L87" i="2" s="1"/>
  <c r="G79" i="2"/>
  <c r="F79" i="2" s="1"/>
  <c r="L79" i="2" s="1"/>
  <c r="G71" i="2"/>
  <c r="F71" i="2" s="1"/>
  <c r="L71" i="2" s="1"/>
  <c r="G63" i="2"/>
  <c r="F63" i="2" s="1"/>
  <c r="L63" i="2" s="1"/>
  <c r="G55" i="2"/>
  <c r="F55" i="2" s="1"/>
  <c r="L55" i="2" s="1"/>
  <c r="G47" i="2"/>
  <c r="F47" i="2" s="1"/>
  <c r="L47" i="2" s="1"/>
  <c r="G39" i="2"/>
  <c r="F39" i="2" s="1"/>
  <c r="L39" i="2" s="1"/>
  <c r="G31" i="2"/>
  <c r="F31" i="2" s="1"/>
  <c r="L31" i="2" s="1"/>
  <c r="G23" i="2"/>
  <c r="F23" i="2" s="1"/>
  <c r="L23" i="2" s="1"/>
  <c r="G15" i="2"/>
  <c r="F15" i="2" s="1"/>
  <c r="L15" i="2" s="1"/>
  <c r="G7" i="2"/>
  <c r="F7" i="2" s="1"/>
  <c r="L7" i="2" s="1"/>
  <c r="J89" i="2"/>
  <c r="P89" i="2" s="1"/>
  <c r="J81" i="2"/>
  <c r="P81" i="2" s="1"/>
  <c r="J73" i="2"/>
  <c r="P73" i="2" s="1"/>
  <c r="J65" i="2"/>
  <c r="P65" i="2" s="1"/>
  <c r="J57" i="2"/>
  <c r="P57" i="2" s="1"/>
  <c r="J49" i="2"/>
  <c r="P49" i="2" s="1"/>
  <c r="J41" i="2"/>
  <c r="P41" i="2" s="1"/>
  <c r="J33" i="2"/>
  <c r="P33" i="2" s="1"/>
  <c r="J25" i="2"/>
  <c r="P25" i="2" s="1"/>
  <c r="J17" i="2"/>
  <c r="P17" i="2" s="1"/>
  <c r="J9" i="2"/>
  <c r="P9" i="2" s="1"/>
  <c r="D11" i="2"/>
  <c r="C11" i="2" s="1"/>
  <c r="U72" i="2"/>
  <c r="U64" i="2"/>
  <c r="U56" i="2"/>
  <c r="U40" i="2"/>
  <c r="U32" i="2"/>
  <c r="U24" i="2"/>
  <c r="G86" i="2"/>
  <c r="F86" i="2" s="1"/>
  <c r="L86" i="2" s="1"/>
  <c r="G78" i="2"/>
  <c r="F78" i="2" s="1"/>
  <c r="L78" i="2" s="1"/>
  <c r="G70" i="2"/>
  <c r="G62" i="2"/>
  <c r="F62" i="2" s="1"/>
  <c r="L62" i="2" s="1"/>
  <c r="G54" i="2"/>
  <c r="F54" i="2" s="1"/>
  <c r="L54" i="2" s="1"/>
  <c r="G46" i="2"/>
  <c r="F46" i="2" s="1"/>
  <c r="L46" i="2" s="1"/>
  <c r="G38" i="2"/>
  <c r="F38" i="2" s="1"/>
  <c r="L38" i="2" s="1"/>
  <c r="G30" i="2"/>
  <c r="F30" i="2" s="1"/>
  <c r="L30" i="2" s="1"/>
  <c r="G22" i="2"/>
  <c r="F22" i="2" s="1"/>
  <c r="L22" i="2" s="1"/>
  <c r="G14" i="2"/>
  <c r="G6" i="2"/>
  <c r="J88" i="2"/>
  <c r="P88" i="2" s="1"/>
  <c r="J80" i="2"/>
  <c r="P80" i="2" s="1"/>
  <c r="J72" i="2"/>
  <c r="P72" i="2" s="1"/>
  <c r="J64" i="2"/>
  <c r="P64" i="2" s="1"/>
  <c r="I64" i="2"/>
  <c r="O64" i="2" s="1"/>
  <c r="J56" i="2"/>
  <c r="P56" i="2" s="1"/>
  <c r="J48" i="2"/>
  <c r="P48" i="2" s="1"/>
  <c r="J40" i="2"/>
  <c r="P40" i="2" s="1"/>
  <c r="J32" i="2"/>
  <c r="P32" i="2" s="1"/>
  <c r="J24" i="2"/>
  <c r="P24" i="2" s="1"/>
  <c r="J16" i="2"/>
  <c r="P16" i="2" s="1"/>
  <c r="J8" i="2"/>
  <c r="P8" i="2" s="1"/>
  <c r="K88" i="2"/>
  <c r="K80" i="2"/>
  <c r="K72" i="2"/>
  <c r="K64" i="2"/>
  <c r="K56" i="2"/>
  <c r="K48" i="2"/>
  <c r="K40" i="2"/>
  <c r="K32" i="2"/>
  <c r="K24" i="2"/>
  <c r="K16" i="2"/>
  <c r="K8" i="2"/>
  <c r="N4" i="2"/>
  <c r="D19" i="2"/>
  <c r="C19" i="2" s="1"/>
  <c r="G85" i="2"/>
  <c r="F85" i="2" s="1"/>
  <c r="L85" i="2" s="1"/>
  <c r="G77" i="2"/>
  <c r="F77" i="2" s="1"/>
  <c r="L77" i="2" s="1"/>
  <c r="G69" i="2"/>
  <c r="F69" i="2" s="1"/>
  <c r="L69" i="2" s="1"/>
  <c r="G61" i="2"/>
  <c r="F61" i="2" s="1"/>
  <c r="L61" i="2" s="1"/>
  <c r="G53" i="2"/>
  <c r="F53" i="2" s="1"/>
  <c r="L53" i="2" s="1"/>
  <c r="G45" i="2"/>
  <c r="F45" i="2" s="1"/>
  <c r="L45" i="2" s="1"/>
  <c r="G37" i="2"/>
  <c r="F37" i="2" s="1"/>
  <c r="L37" i="2" s="1"/>
  <c r="G29" i="2"/>
  <c r="F29" i="2" s="1"/>
  <c r="L29" i="2" s="1"/>
  <c r="G21" i="2"/>
  <c r="F21" i="2" s="1"/>
  <c r="L21" i="2" s="1"/>
  <c r="G13" i="2"/>
  <c r="F13" i="2" s="1"/>
  <c r="L13" i="2" s="1"/>
  <c r="G5" i="2"/>
  <c r="F5" i="2" s="1"/>
  <c r="L5" i="2" s="1"/>
  <c r="J87" i="2"/>
  <c r="P87" i="2" s="1"/>
  <c r="J79" i="2"/>
  <c r="P79" i="2" s="1"/>
  <c r="J71" i="2"/>
  <c r="P71" i="2" s="1"/>
  <c r="J63" i="2"/>
  <c r="P63" i="2" s="1"/>
  <c r="J55" i="2"/>
  <c r="P55" i="2" s="1"/>
  <c r="J47" i="2"/>
  <c r="P47" i="2" s="1"/>
  <c r="J39" i="2"/>
  <c r="P39" i="2" s="1"/>
  <c r="J31" i="2"/>
  <c r="P31" i="2" s="1"/>
  <c r="J23" i="2"/>
  <c r="P23" i="2" s="1"/>
  <c r="P15" i="2"/>
  <c r="J7" i="2"/>
  <c r="P7" i="2" s="1"/>
  <c r="K87" i="2"/>
  <c r="K79" i="2"/>
  <c r="K71" i="2"/>
  <c r="K63" i="2"/>
  <c r="K55" i="2"/>
  <c r="K47" i="2"/>
  <c r="K39" i="2"/>
  <c r="K31" i="2"/>
  <c r="K23" i="2"/>
  <c r="K15" i="2"/>
  <c r="K7" i="2"/>
  <c r="N43" i="2"/>
  <c r="N35" i="2"/>
  <c r="N27" i="2"/>
  <c r="N19" i="2"/>
  <c r="N11" i="2"/>
  <c r="G84" i="2"/>
  <c r="F84" i="2" s="1"/>
  <c r="L84" i="2" s="1"/>
  <c r="G76" i="2"/>
  <c r="F76" i="2" s="1"/>
  <c r="L76" i="2" s="1"/>
  <c r="G68" i="2"/>
  <c r="G60" i="2"/>
  <c r="F60" i="2" s="1"/>
  <c r="L60" i="2" s="1"/>
  <c r="G52" i="2"/>
  <c r="F52" i="2" s="1"/>
  <c r="L52" i="2" s="1"/>
  <c r="G44" i="2"/>
  <c r="F44" i="2" s="1"/>
  <c r="L44" i="2" s="1"/>
  <c r="G36" i="2"/>
  <c r="G28" i="2"/>
  <c r="F28" i="2" s="1"/>
  <c r="L28" i="2" s="1"/>
  <c r="G20" i="2"/>
  <c r="F20" i="2" s="1"/>
  <c r="L20" i="2" s="1"/>
  <c r="G12" i="2"/>
  <c r="F12" i="2" s="1"/>
  <c r="L12" i="2" s="1"/>
  <c r="J86" i="2"/>
  <c r="P86" i="2" s="1"/>
  <c r="J78" i="2"/>
  <c r="P78" i="2" s="1"/>
  <c r="J70" i="2"/>
  <c r="P70" i="2" s="1"/>
  <c r="J62" i="2"/>
  <c r="P62" i="2" s="1"/>
  <c r="J54" i="2"/>
  <c r="P54" i="2" s="1"/>
  <c r="J46" i="2"/>
  <c r="P46" i="2" s="1"/>
  <c r="J38" i="2"/>
  <c r="P38" i="2" s="1"/>
  <c r="J30" i="2"/>
  <c r="P30" i="2" s="1"/>
  <c r="J22" i="2"/>
  <c r="P22" i="2" s="1"/>
  <c r="J14" i="2"/>
  <c r="P14" i="2" s="1"/>
  <c r="K86" i="2"/>
  <c r="K78" i="2"/>
  <c r="K70" i="2"/>
  <c r="K62" i="2"/>
  <c r="K54" i="2"/>
  <c r="K46" i="2"/>
  <c r="K38" i="2"/>
  <c r="K30" i="2"/>
  <c r="K22" i="2"/>
  <c r="K14" i="2"/>
  <c r="K6" i="2"/>
  <c r="N3" i="2"/>
  <c r="N82" i="2"/>
  <c r="N74" i="2"/>
  <c r="N66" i="2"/>
  <c r="N58" i="2"/>
  <c r="N50" i="2"/>
  <c r="N42" i="2"/>
  <c r="N34" i="2"/>
  <c r="N26" i="2"/>
  <c r="N18" i="2"/>
  <c r="N10" i="2"/>
  <c r="J85" i="2"/>
  <c r="P85" i="2" s="1"/>
  <c r="J77" i="2"/>
  <c r="P77" i="2" s="1"/>
  <c r="J69" i="2"/>
  <c r="P69" i="2" s="1"/>
  <c r="J61" i="2"/>
  <c r="P61" i="2" s="1"/>
  <c r="J53" i="2"/>
  <c r="P53" i="2" s="1"/>
  <c r="J45" i="2"/>
  <c r="P45" i="2" s="1"/>
  <c r="J37" i="2"/>
  <c r="P37" i="2" s="1"/>
  <c r="J29" i="2"/>
  <c r="P29" i="2" s="1"/>
  <c r="J21" i="2"/>
  <c r="P21" i="2" s="1"/>
  <c r="J13" i="2"/>
  <c r="P13" i="2" s="1"/>
  <c r="K85" i="2"/>
  <c r="K77" i="2"/>
  <c r="K69" i="2"/>
  <c r="K61" i="2"/>
  <c r="K53" i="2"/>
  <c r="K45" i="2"/>
  <c r="K37" i="2"/>
  <c r="K29" i="2"/>
  <c r="K21" i="2"/>
  <c r="K13" i="2"/>
  <c r="K5" i="2"/>
  <c r="N89" i="2"/>
  <c r="N81" i="2"/>
  <c r="N73" i="2"/>
  <c r="N65" i="2"/>
  <c r="N57" i="2"/>
  <c r="N49" i="2"/>
  <c r="N41" i="2"/>
  <c r="N33" i="2"/>
  <c r="N25" i="2"/>
  <c r="N17" i="2"/>
  <c r="N9" i="2"/>
  <c r="P35" i="2"/>
  <c r="P27" i="2"/>
  <c r="P19" i="2"/>
  <c r="P11" i="2"/>
  <c r="F4" i="2"/>
  <c r="L4" i="2" s="1"/>
  <c r="I70" i="2" l="1"/>
  <c r="O70" i="2" s="1"/>
  <c r="I73" i="2"/>
  <c r="O73" i="2" s="1"/>
  <c r="I66" i="2"/>
  <c r="O66" i="2" s="1"/>
  <c r="I55" i="2"/>
  <c r="O55" i="2" s="1"/>
  <c r="I76" i="2"/>
  <c r="O76" i="2" s="1"/>
  <c r="I49" i="2"/>
  <c r="O49" i="2" s="1"/>
  <c r="I5" i="2"/>
  <c r="O5" i="2" s="1"/>
  <c r="I10" i="2"/>
  <c r="O10" i="2" s="1"/>
  <c r="I9" i="2"/>
  <c r="O9" i="2" s="1"/>
  <c r="I32" i="2"/>
  <c r="O32" i="2" s="1"/>
  <c r="I17" i="2"/>
  <c r="O17" i="2" s="1"/>
  <c r="I68" i="2"/>
  <c r="O68" i="2" s="1"/>
  <c r="D4" i="2"/>
  <c r="C4" i="2" s="1"/>
  <c r="I39" i="2"/>
  <c r="O39" i="2" s="1"/>
  <c r="I81" i="2"/>
  <c r="O81" i="2" s="1"/>
  <c r="I69" i="2"/>
  <c r="O69" i="2" s="1"/>
  <c r="I71" i="2"/>
  <c r="O71" i="2" s="1"/>
  <c r="I41" i="2"/>
  <c r="O41" i="2" s="1"/>
  <c r="I74" i="2"/>
  <c r="O74" i="2" s="1"/>
  <c r="I79" i="2"/>
  <c r="O79" i="2" s="1"/>
  <c r="I12" i="2"/>
  <c r="O12" i="2" s="1"/>
  <c r="I84" i="2"/>
  <c r="O84" i="2" s="1"/>
  <c r="I53" i="2"/>
  <c r="O53" i="2" s="1"/>
  <c r="I22" i="2"/>
  <c r="O22" i="2" s="1"/>
  <c r="I7" i="2"/>
  <c r="O7" i="2" s="1"/>
  <c r="I47" i="2"/>
  <c r="O47" i="2" s="1"/>
  <c r="I58" i="2"/>
  <c r="O58" i="2" s="1"/>
  <c r="I44" i="2"/>
  <c r="O44" i="2" s="1"/>
  <c r="I30" i="2"/>
  <c r="O30" i="2" s="1"/>
  <c r="I15" i="2"/>
  <c r="O15" i="2" s="1"/>
  <c r="I20" i="2"/>
  <c r="O20" i="2" s="1"/>
  <c r="I6" i="2"/>
  <c r="O6" i="2" s="1"/>
  <c r="I61" i="2"/>
  <c r="O61" i="2" s="1"/>
  <c r="I86" i="2"/>
  <c r="O86" i="2" s="1"/>
  <c r="I65" i="2"/>
  <c r="O65" i="2" s="1"/>
  <c r="I26" i="2"/>
  <c r="O26" i="2" s="1"/>
  <c r="I52" i="2"/>
  <c r="O52" i="2" s="1"/>
  <c r="D48" i="2"/>
  <c r="C48" i="2" s="1"/>
  <c r="M48" i="2"/>
  <c r="D14" i="2"/>
  <c r="C14" i="2" s="1"/>
  <c r="M14" i="2"/>
  <c r="I13" i="2"/>
  <c r="O13" i="2" s="1"/>
  <c r="I45" i="2"/>
  <c r="O45" i="2" s="1"/>
  <c r="I77" i="2"/>
  <c r="O77" i="2" s="1"/>
  <c r="I38" i="2"/>
  <c r="O38" i="2" s="1"/>
  <c r="D20" i="2"/>
  <c r="C20" i="2" s="1"/>
  <c r="M20" i="2"/>
  <c r="D52" i="2"/>
  <c r="C52" i="2" s="1"/>
  <c r="M52" i="2"/>
  <c r="D84" i="2"/>
  <c r="C84" i="2" s="1"/>
  <c r="M84" i="2"/>
  <c r="I23" i="2"/>
  <c r="O23" i="2" s="1"/>
  <c r="I87" i="2"/>
  <c r="O87" i="2" s="1"/>
  <c r="D29" i="2"/>
  <c r="C29" i="2" s="1"/>
  <c r="M29" i="2"/>
  <c r="D61" i="2"/>
  <c r="C61" i="2" s="1"/>
  <c r="M61" i="2"/>
  <c r="I16" i="2"/>
  <c r="O16" i="2" s="1"/>
  <c r="I48" i="2"/>
  <c r="O48" i="2" s="1"/>
  <c r="I80" i="2"/>
  <c r="O80" i="2" s="1"/>
  <c r="D47" i="2"/>
  <c r="C47" i="2" s="1"/>
  <c r="M47" i="2"/>
  <c r="I42" i="2"/>
  <c r="O42" i="2" s="1"/>
  <c r="D16" i="2"/>
  <c r="C16" i="2" s="1"/>
  <c r="M16" i="2"/>
  <c r="F48" i="2"/>
  <c r="L48" i="2" s="1"/>
  <c r="I59" i="2"/>
  <c r="O59" i="2" s="1"/>
  <c r="P59" i="2"/>
  <c r="D17" i="2"/>
  <c r="C17" i="2" s="1"/>
  <c r="M17" i="2"/>
  <c r="I60" i="2"/>
  <c r="O60" i="2" s="1"/>
  <c r="D34" i="2"/>
  <c r="C34" i="2" s="1"/>
  <c r="M34" i="2"/>
  <c r="D58" i="2"/>
  <c r="C58" i="2" s="1"/>
  <c r="M58" i="2"/>
  <c r="D35" i="2"/>
  <c r="C35" i="2" s="1"/>
  <c r="M35" i="2"/>
  <c r="D22" i="2"/>
  <c r="C22" i="2" s="1"/>
  <c r="M22" i="2"/>
  <c r="D80" i="2"/>
  <c r="C80" i="2" s="1"/>
  <c r="M80" i="2"/>
  <c r="D18" i="2"/>
  <c r="C18" i="2" s="1"/>
  <c r="M18" i="2"/>
  <c r="D82" i="2"/>
  <c r="C82" i="2" s="1"/>
  <c r="M82" i="2"/>
  <c r="M59" i="2"/>
  <c r="D59" i="2"/>
  <c r="C59" i="2" s="1"/>
  <c r="M83" i="2"/>
  <c r="D83" i="2"/>
  <c r="C83" i="2" s="1"/>
  <c r="I21" i="2"/>
  <c r="O21" i="2" s="1"/>
  <c r="I85" i="2"/>
  <c r="O85" i="2" s="1"/>
  <c r="I14" i="2"/>
  <c r="O14" i="2" s="1"/>
  <c r="I46" i="2"/>
  <c r="O46" i="2" s="1"/>
  <c r="I78" i="2"/>
  <c r="O78" i="2" s="1"/>
  <c r="D28" i="2"/>
  <c r="C28" i="2" s="1"/>
  <c r="M28" i="2"/>
  <c r="I31" i="2"/>
  <c r="O31" i="2" s="1"/>
  <c r="I63" i="2"/>
  <c r="O63" i="2" s="1"/>
  <c r="D5" i="2"/>
  <c r="C5" i="2" s="1"/>
  <c r="M5" i="2"/>
  <c r="D37" i="2"/>
  <c r="C37" i="2" s="1"/>
  <c r="M37" i="2"/>
  <c r="D69" i="2"/>
  <c r="C69" i="2" s="1"/>
  <c r="M69" i="2"/>
  <c r="I24" i="2"/>
  <c r="O24" i="2" s="1"/>
  <c r="I56" i="2"/>
  <c r="O56" i="2" s="1"/>
  <c r="I88" i="2"/>
  <c r="O88" i="2" s="1"/>
  <c r="D62" i="2"/>
  <c r="C62" i="2" s="1"/>
  <c r="M62" i="2"/>
  <c r="D23" i="2"/>
  <c r="C23" i="2" s="1"/>
  <c r="M23" i="2"/>
  <c r="D55" i="2"/>
  <c r="C55" i="2" s="1"/>
  <c r="M55" i="2"/>
  <c r="D87" i="2"/>
  <c r="C87" i="2" s="1"/>
  <c r="M87" i="2"/>
  <c r="I18" i="2"/>
  <c r="O18" i="2" s="1"/>
  <c r="I50" i="2"/>
  <c r="O50" i="2" s="1"/>
  <c r="I82" i="2"/>
  <c r="O82" i="2" s="1"/>
  <c r="D24" i="2"/>
  <c r="C24" i="2" s="1"/>
  <c r="M24" i="2"/>
  <c r="D88" i="2"/>
  <c r="C88" i="2" s="1"/>
  <c r="M88" i="2"/>
  <c r="I67" i="2"/>
  <c r="O67" i="2" s="1"/>
  <c r="P67" i="2"/>
  <c r="F18" i="2"/>
  <c r="L18" i="2" s="1"/>
  <c r="D42" i="2"/>
  <c r="C42" i="2" s="1"/>
  <c r="M42" i="2"/>
  <c r="F82" i="2"/>
  <c r="L82" i="2" s="1"/>
  <c r="I54" i="2"/>
  <c r="O54" i="2" s="1"/>
  <c r="D60" i="2"/>
  <c r="C60" i="2" s="1"/>
  <c r="M60" i="2"/>
  <c r="D30" i="2"/>
  <c r="C30" i="2" s="1"/>
  <c r="M30" i="2"/>
  <c r="I25" i="2"/>
  <c r="O25" i="2" s="1"/>
  <c r="I57" i="2"/>
  <c r="O57" i="2" s="1"/>
  <c r="I89" i="2"/>
  <c r="O89" i="2" s="1"/>
  <c r="D56" i="2"/>
  <c r="C56" i="2" s="1"/>
  <c r="M56" i="2"/>
  <c r="I28" i="2"/>
  <c r="O28" i="2" s="1"/>
  <c r="D43" i="2"/>
  <c r="C43" i="2" s="1"/>
  <c r="M43" i="2"/>
  <c r="M67" i="2"/>
  <c r="D67" i="2"/>
  <c r="C67" i="2" s="1"/>
  <c r="D9" i="2"/>
  <c r="C9" i="2" s="1"/>
  <c r="M9" i="2"/>
  <c r="I29" i="2"/>
  <c r="O29" i="2" s="1"/>
  <c r="D36" i="2"/>
  <c r="C36" i="2" s="1"/>
  <c r="M36" i="2"/>
  <c r="D13" i="2"/>
  <c r="C13" i="2" s="1"/>
  <c r="M13" i="2"/>
  <c r="D77" i="2"/>
  <c r="C77" i="2" s="1"/>
  <c r="M77" i="2"/>
  <c r="D70" i="2"/>
  <c r="C70" i="2" s="1"/>
  <c r="M70" i="2"/>
  <c r="D31" i="2"/>
  <c r="C31" i="2" s="1"/>
  <c r="M31" i="2"/>
  <c r="D63" i="2"/>
  <c r="C63" i="2" s="1"/>
  <c r="M63" i="2"/>
  <c r="I75" i="2"/>
  <c r="O75" i="2" s="1"/>
  <c r="P75" i="2"/>
  <c r="D41" i="2"/>
  <c r="C41" i="2" s="1"/>
  <c r="M41" i="2"/>
  <c r="D26" i="2"/>
  <c r="C26" i="2" s="1"/>
  <c r="M26" i="2"/>
  <c r="D66" i="2"/>
  <c r="C66" i="2" s="1"/>
  <c r="M66" i="2"/>
  <c r="M3" i="2"/>
  <c r="D3" i="2"/>
  <c r="D65" i="2"/>
  <c r="C65" i="2" s="1"/>
  <c r="M65" i="2"/>
  <c r="D25" i="2"/>
  <c r="C25" i="2" s="1"/>
  <c r="M25" i="2"/>
  <c r="D86" i="2"/>
  <c r="C86" i="2" s="1"/>
  <c r="M86" i="2"/>
  <c r="D89" i="2"/>
  <c r="C89" i="2" s="1"/>
  <c r="M89" i="2"/>
  <c r="D68" i="2"/>
  <c r="C68" i="2" s="1"/>
  <c r="M68" i="2"/>
  <c r="D45" i="2"/>
  <c r="C45" i="2" s="1"/>
  <c r="M45" i="2"/>
  <c r="D6" i="2"/>
  <c r="C6" i="2" s="1"/>
  <c r="M6" i="2"/>
  <c r="I37" i="2"/>
  <c r="O37" i="2" s="1"/>
  <c r="I62" i="2"/>
  <c r="O62" i="2" s="1"/>
  <c r="F36" i="2"/>
  <c r="L36" i="2" s="1"/>
  <c r="F68" i="2"/>
  <c r="L68" i="2" s="1"/>
  <c r="F6" i="2"/>
  <c r="L6" i="2" s="1"/>
  <c r="D38" i="2"/>
  <c r="C38" i="2" s="1"/>
  <c r="M38" i="2"/>
  <c r="F70" i="2"/>
  <c r="L70" i="2" s="1"/>
  <c r="I33" i="2"/>
  <c r="O33" i="2" s="1"/>
  <c r="D71" i="2"/>
  <c r="C71" i="2" s="1"/>
  <c r="M71" i="2"/>
  <c r="I4" i="2"/>
  <c r="O4" i="2" s="1"/>
  <c r="D32" i="2"/>
  <c r="C32" i="2" s="1"/>
  <c r="M32" i="2"/>
  <c r="D64" i="2"/>
  <c r="C64" i="2" s="1"/>
  <c r="M64" i="2"/>
  <c r="F26" i="2"/>
  <c r="L26" i="2" s="1"/>
  <c r="F3" i="2"/>
  <c r="L3" i="2" s="1"/>
  <c r="M27" i="2"/>
  <c r="D27" i="2"/>
  <c r="C27" i="2" s="1"/>
  <c r="D12" i="2"/>
  <c r="C12" i="2" s="1"/>
  <c r="M12" i="2"/>
  <c r="D44" i="2"/>
  <c r="C44" i="2" s="1"/>
  <c r="M44" i="2"/>
  <c r="D76" i="2"/>
  <c r="C76" i="2" s="1"/>
  <c r="M76" i="2"/>
  <c r="D21" i="2"/>
  <c r="C21" i="2" s="1"/>
  <c r="M21" i="2"/>
  <c r="D53" i="2"/>
  <c r="C53" i="2" s="1"/>
  <c r="M53" i="2"/>
  <c r="D85" i="2"/>
  <c r="C85" i="2" s="1"/>
  <c r="M85" i="2"/>
  <c r="I8" i="2"/>
  <c r="O8" i="2" s="1"/>
  <c r="I40" i="2"/>
  <c r="O40" i="2" s="1"/>
  <c r="I72" i="2"/>
  <c r="O72" i="2" s="1"/>
  <c r="F14" i="2"/>
  <c r="L14" i="2" s="1"/>
  <c r="D7" i="2"/>
  <c r="C7" i="2" s="1"/>
  <c r="M7" i="2"/>
  <c r="D39" i="2"/>
  <c r="C39" i="2" s="1"/>
  <c r="M39" i="2"/>
  <c r="I34" i="2"/>
  <c r="O34" i="2" s="1"/>
  <c r="D8" i="2"/>
  <c r="C8" i="2" s="1"/>
  <c r="M8" i="2"/>
  <c r="D72" i="2"/>
  <c r="C72" i="2" s="1"/>
  <c r="M72" i="2"/>
  <c r="I51" i="2"/>
  <c r="O51" i="2" s="1"/>
  <c r="P51" i="2"/>
  <c r="I83" i="2"/>
  <c r="O83" i="2" s="1"/>
  <c r="P83" i="2"/>
  <c r="I36" i="2"/>
  <c r="O36" i="2" s="1"/>
  <c r="D10" i="2"/>
  <c r="C10" i="2" s="1"/>
  <c r="M10" i="2"/>
  <c r="D50" i="2"/>
  <c r="C50" i="2" s="1"/>
  <c r="M50" i="2"/>
  <c r="D74" i="2"/>
  <c r="C74" i="2" s="1"/>
  <c r="M74" i="2"/>
  <c r="M51" i="2"/>
  <c r="D51" i="2"/>
  <c r="C51" i="2" s="1"/>
  <c r="M75" i="2"/>
  <c r="D75" i="2"/>
  <c r="C75" i="2" s="1"/>
  <c r="D81" i="2"/>
  <c r="C81" i="2" s="1"/>
  <c r="M81" i="2"/>
  <c r="D33" i="2"/>
  <c r="C33" i="2" s="1"/>
  <c r="M33" i="2"/>
  <c r="D73" i="2"/>
  <c r="C73" i="2" s="1"/>
  <c r="M73" i="2"/>
  <c r="D54" i="2"/>
  <c r="C54" i="2" s="1"/>
  <c r="M54" i="2"/>
  <c r="D46" i="2"/>
  <c r="C46" i="2" s="1"/>
  <c r="M46" i="2"/>
  <c r="D78" i="2"/>
  <c r="C78" i="2" s="1"/>
  <c r="M78" i="2"/>
  <c r="D15" i="2"/>
  <c r="C15" i="2" s="1"/>
  <c r="M15" i="2"/>
  <c r="D79" i="2"/>
  <c r="C79" i="2" s="1"/>
  <c r="M79" i="2"/>
  <c r="D40" i="2"/>
  <c r="C40" i="2" s="1"/>
  <c r="M40" i="2"/>
  <c r="D49" i="2"/>
  <c r="C49" i="2" s="1"/>
  <c r="M49" i="2"/>
  <c r="D57" i="2"/>
  <c r="C57" i="2" s="1"/>
  <c r="M57" i="2"/>
  <c r="B3" i="2"/>
  <c r="U3" i="2" s="1"/>
  <c r="Q3" i="2" l="1"/>
  <c r="C3" i="2"/>
  <c r="S3" i="2" l="1"/>
  <c r="Q4" i="2"/>
  <c r="Q5" i="2" l="1"/>
  <c r="S4" i="2"/>
  <c r="S5" i="2" l="1"/>
  <c r="Q6" i="2"/>
  <c r="Q7" i="2" l="1"/>
  <c r="S6" i="2"/>
  <c r="S7" i="2" l="1"/>
  <c r="Q8" i="2"/>
  <c r="S8" i="2" l="1"/>
  <c r="Q9" i="2"/>
  <c r="Q10" i="2" l="1"/>
  <c r="S9" i="2"/>
  <c r="S10" i="2" l="1"/>
  <c r="Q11" i="2"/>
  <c r="S11" i="2" l="1"/>
  <c r="Q12" i="2"/>
  <c r="S12" i="2" l="1"/>
  <c r="Q13" i="2"/>
  <c r="S13" i="2" l="1"/>
  <c r="Q14" i="2"/>
  <c r="Q15" i="2" l="1"/>
  <c r="S14" i="2"/>
  <c r="S15" i="2" l="1"/>
  <c r="Q16" i="2"/>
  <c r="S16" i="2" l="1"/>
  <c r="Q17" i="2"/>
  <c r="Q18" i="2" l="1"/>
  <c r="S17" i="2"/>
  <c r="S18" i="2" l="1"/>
  <c r="Q19" i="2"/>
  <c r="Q20" i="2" l="1"/>
  <c r="S19" i="2"/>
  <c r="Q21" i="2" l="1"/>
  <c r="S20" i="2"/>
  <c r="Q22" i="2" l="1"/>
  <c r="S21" i="2"/>
  <c r="Q23" i="2" l="1"/>
  <c r="S22" i="2"/>
  <c r="Q24" i="2" l="1"/>
  <c r="S23" i="2"/>
  <c r="S24" i="2" l="1"/>
  <c r="Q25" i="2"/>
  <c r="Q26" i="2" l="1"/>
  <c r="S25" i="2"/>
  <c r="S26" i="2" l="1"/>
  <c r="Q27" i="2"/>
  <c r="Q28" i="2" l="1"/>
  <c r="S27" i="2"/>
  <c r="Q29" i="2" l="1"/>
  <c r="S28" i="2"/>
  <c r="Q30" i="2" l="1"/>
  <c r="S29" i="2"/>
  <c r="Q31" i="2" l="1"/>
  <c r="S30" i="2"/>
  <c r="Q32" i="2" l="1"/>
  <c r="S31" i="2"/>
  <c r="Q33" i="2" l="1"/>
  <c r="S32" i="2"/>
  <c r="S33" i="2" l="1"/>
  <c r="Q34" i="2"/>
  <c r="S34" i="2" l="1"/>
  <c r="Q35" i="2"/>
  <c r="S35" i="2" l="1"/>
  <c r="Q36" i="2"/>
  <c r="Q37" i="2" l="1"/>
  <c r="S36" i="2"/>
  <c r="Q38" i="2" l="1"/>
  <c r="S37" i="2"/>
  <c r="Q39" i="2" l="1"/>
  <c r="S38" i="2"/>
  <c r="Q40" i="2" l="1"/>
  <c r="S39" i="2"/>
  <c r="Q41" i="2" l="1"/>
  <c r="S40" i="2"/>
  <c r="S41" i="2" l="1"/>
  <c r="Q42" i="2"/>
  <c r="S42" i="2" l="1"/>
  <c r="Q43" i="2"/>
  <c r="S43" i="2" l="1"/>
  <c r="Q44" i="2"/>
  <c r="Q45" i="2" l="1"/>
  <c r="S44" i="2"/>
  <c r="Q46" i="2" l="1"/>
  <c r="S45" i="2"/>
  <c r="S46" i="2" l="1"/>
  <c r="Q47" i="2"/>
  <c r="S47" i="2" l="1"/>
  <c r="Q48" i="2"/>
  <c r="S48" i="2" l="1"/>
  <c r="Q49" i="2"/>
  <c r="Q50" i="2" l="1"/>
  <c r="S49" i="2"/>
  <c r="S50" i="2" l="1"/>
  <c r="Q51" i="2"/>
  <c r="S51" i="2" l="1"/>
  <c r="Q52" i="2"/>
  <c r="S52" i="2" l="1"/>
  <c r="Q53" i="2"/>
  <c r="Q54" i="2" l="1"/>
  <c r="S53" i="2"/>
  <c r="S54" i="2" l="1"/>
  <c r="Q55" i="2"/>
  <c r="Q56" i="2" l="1"/>
  <c r="S55" i="2"/>
  <c r="S56" i="2" l="1"/>
  <c r="Q57" i="2"/>
  <c r="S57" i="2" l="1"/>
  <c r="Q58" i="2"/>
  <c r="Q59" i="2" l="1"/>
  <c r="S58" i="2"/>
  <c r="S59" i="2" l="1"/>
  <c r="Q60" i="2"/>
  <c r="Q61" i="2" l="1"/>
  <c r="S60" i="2"/>
  <c r="Q62" i="2" l="1"/>
  <c r="S61" i="2"/>
  <c r="Q63" i="2" l="1"/>
  <c r="S62" i="2"/>
  <c r="Q64" i="2" l="1"/>
  <c r="S63" i="2"/>
  <c r="Q65" i="2" l="1"/>
  <c r="S64" i="2"/>
  <c r="Q66" i="2" l="1"/>
  <c r="S65" i="2"/>
  <c r="S66" i="2" l="1"/>
  <c r="Q67" i="2"/>
  <c r="S67" i="2" l="1"/>
  <c r="Q68" i="2"/>
  <c r="Q69" i="2" l="1"/>
  <c r="S68" i="2"/>
  <c r="S69" i="2" l="1"/>
  <c r="Q70" i="2"/>
  <c r="Q71" i="2" l="1"/>
  <c r="S70" i="2"/>
  <c r="S71" i="2" l="1"/>
  <c r="Q72" i="2"/>
  <c r="Q73" i="2" l="1"/>
  <c r="S72" i="2"/>
  <c r="S73" i="2" l="1"/>
  <c r="Q74" i="2"/>
  <c r="S74" i="2" l="1"/>
  <c r="Q75" i="2"/>
  <c r="Q76" i="2" l="1"/>
  <c r="S75" i="2"/>
  <c r="Q77" i="2" l="1"/>
  <c r="S76" i="2"/>
  <c r="S77" i="2" l="1"/>
  <c r="Q78" i="2"/>
  <c r="Q79" i="2" l="1"/>
  <c r="S78" i="2"/>
  <c r="Q80" i="2" l="1"/>
  <c r="S79" i="2"/>
  <c r="Q81" i="2" l="1"/>
  <c r="S80" i="2"/>
  <c r="Q82" i="2" l="1"/>
  <c r="S81" i="2"/>
  <c r="S82" i="2" l="1"/>
  <c r="Q83" i="2"/>
  <c r="Q84" i="2" l="1"/>
  <c r="S83" i="2"/>
  <c r="Q85" i="2" l="1"/>
  <c r="S84" i="2"/>
  <c r="Q86" i="2" l="1"/>
  <c r="S85" i="2"/>
  <c r="Q87" i="2" l="1"/>
  <c r="S86" i="2"/>
  <c r="Q88" i="2" l="1"/>
  <c r="S87" i="2"/>
  <c r="Q89" i="2" l="1"/>
  <c r="S89" i="2" s="1"/>
  <c r="S88" i="2"/>
</calcChain>
</file>

<file path=xl/sharedStrings.xml><?xml version="1.0" encoding="utf-8"?>
<sst xmlns="http://schemas.openxmlformats.org/spreadsheetml/2006/main" count="68" uniqueCount="51">
  <si>
    <t>期数</t>
    <phoneticPr fontId="1" type="noConversion"/>
  </si>
  <si>
    <t>TIMES</t>
  </si>
  <si>
    <t>DUE_AMOUNT</t>
  </si>
  <si>
    <t>本金</t>
    <phoneticPr fontId="6" type="noConversion"/>
  </si>
  <si>
    <t>PRINCIPAL</t>
  </si>
  <si>
    <t>租金</t>
    <phoneticPr fontId="1" type="noConversion"/>
  </si>
  <si>
    <t>利息</t>
    <phoneticPr fontId="6" type="noConversion"/>
  </si>
  <si>
    <t>INTEREST</t>
  </si>
  <si>
    <t>OUTSTANDING_RENTAL</t>
  </si>
  <si>
    <t>当期剩余本金</t>
    <phoneticPr fontId="6" type="noConversion"/>
  </si>
  <si>
    <t>OUTSTANDING_PRINCIPAL</t>
  </si>
  <si>
    <t>OUTSTANDING_INTEREST</t>
  </si>
  <si>
    <t>期数</t>
    <phoneticPr fontId="6" type="noConversion"/>
  </si>
  <si>
    <t>租金金额</t>
    <phoneticPr fontId="6" type="noConversion"/>
  </si>
  <si>
    <t>不含税租金</t>
    <phoneticPr fontId="6" type="noConversion"/>
  </si>
  <si>
    <t>租金税额</t>
    <phoneticPr fontId="6" type="noConversion"/>
  </si>
  <si>
    <t>本金</t>
    <phoneticPr fontId="6" type="noConversion"/>
  </si>
  <si>
    <t>不含税本金</t>
    <phoneticPr fontId="6" type="noConversion"/>
  </si>
  <si>
    <t>本金税</t>
    <phoneticPr fontId="6" type="noConversion"/>
  </si>
  <si>
    <t>不含税利息</t>
    <phoneticPr fontId="6" type="noConversion"/>
  </si>
  <si>
    <t>利息税额</t>
    <phoneticPr fontId="6" type="noConversion"/>
  </si>
  <si>
    <t>实际利率本金</t>
    <phoneticPr fontId="6" type="noConversion"/>
  </si>
  <si>
    <t>不含税实际利率本金</t>
    <phoneticPr fontId="6" type="noConversion"/>
  </si>
  <si>
    <t>本金税额</t>
    <phoneticPr fontId="6" type="noConversion"/>
  </si>
  <si>
    <t>实际利率利息</t>
    <phoneticPr fontId="6" type="noConversion"/>
  </si>
  <si>
    <t>实际利率不含税利息</t>
    <phoneticPr fontId="6" type="noConversion"/>
  </si>
  <si>
    <t>实际利率利息税</t>
    <phoneticPr fontId="6" type="noConversion"/>
  </si>
  <si>
    <t>当期剩余租金</t>
    <phoneticPr fontId="6" type="noConversion"/>
  </si>
  <si>
    <t>当期剩余本金</t>
    <phoneticPr fontId="6" type="noConversion"/>
  </si>
  <si>
    <t>当期剩余利息</t>
    <phoneticPr fontId="6" type="noConversion"/>
  </si>
  <si>
    <t>计息余额</t>
    <phoneticPr fontId="6" type="noConversion"/>
  </si>
  <si>
    <t>初始租金</t>
    <phoneticPr fontId="6" type="noConversion"/>
  </si>
  <si>
    <t>NET_DUE_AMOUNT</t>
  </si>
  <si>
    <t>VAT_DUE_AMOUNT</t>
  </si>
  <si>
    <t>NET_PRINCIPAL</t>
  </si>
  <si>
    <t>VAT_PRINCIPAL</t>
  </si>
  <si>
    <t>NET_INTEREST</t>
  </si>
  <si>
    <t>VAT_INTEREST</t>
  </si>
  <si>
    <t>PRINCIPAL_IMPLICIT_RATE</t>
  </si>
  <si>
    <t>NET_PRINCIPAL_IMPLICIT</t>
  </si>
  <si>
    <t>VAT_PRINCIPAL_IMPLICIT</t>
  </si>
  <si>
    <t>INTEREST_IMPLICIT_RATE</t>
  </si>
  <si>
    <t>NET_INTEREST_IMPLICIT</t>
  </si>
  <si>
    <t>VAT_INTEREST_IMPLICIT</t>
  </si>
  <si>
    <t>INTEREST_ACCRUAL_BALANCE</t>
  </si>
  <si>
    <t>RENTAL_EQ_PYMT_RAW</t>
  </si>
  <si>
    <t>租赁类型</t>
    <phoneticPr fontId="1" type="noConversion"/>
  </si>
  <si>
    <t>直租</t>
  </si>
  <si>
    <t>直租</t>
    <phoneticPr fontId="1" type="noConversion"/>
  </si>
  <si>
    <t>回租</t>
    <phoneticPr fontId="1" type="noConversion"/>
  </si>
  <si>
    <t>说明：本表用来处理原始数据，保理两位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</si>
</sst>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8"/>
      <color indexed="64"/>
      <name val="MS Sans Serif"/>
      <family val="2"/>
    </font>
    <font>
      <sz val="8"/>
      <color indexed="64"/>
      <name val="MS Sans Serif"/>
      <family val="2"/>
    </font>
    <font>
      <sz val="7"/>
      <color rgb="FF000000"/>
      <name val="微软雅黑"/>
      <family val="2"/>
      <charset val="134"/>
    </font>
    <font>
      <sz val="10"/>
      <color indexed="64"/>
      <name val="宋体"/>
      <family val="3"/>
      <charset val="134"/>
    </font>
    <font>
      <sz val="9"/>
      <name val="宋体"/>
      <family val="3"/>
      <charset val="134"/>
    </font>
    <font>
      <sz val="10"/>
      <color indexed="6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NumberFormat="1" applyAlignment="1"/>
    <xf numFmtId="0" fontId="0" fillId="0" borderId="0" xfId="0" applyAlignment="1"/>
    <xf numFmtId="176" fontId="5" fillId="0" borderId="0" xfId="0" applyNumberFormat="1" applyFont="1" applyAlignment="1"/>
    <xf numFmtId="176" fontId="2" fillId="0" borderId="0" xfId="0" applyNumberFormat="1" applyFont="1" applyAlignment="1"/>
    <xf numFmtId="176" fontId="3" fillId="0" borderId="0" xfId="0" applyNumberFormat="1" applyFont="1" applyAlignment="1"/>
    <xf numFmtId="176" fontId="4" fillId="0" borderId="0" xfId="0" applyNumberFormat="1" applyFont="1" applyAlignment="1"/>
    <xf numFmtId="176" fontId="0" fillId="0" borderId="0" xfId="0" applyNumberFormat="1" applyAlignment="1">
      <alignment vertical="center"/>
    </xf>
    <xf numFmtId="176" fontId="0" fillId="0" borderId="0" xfId="0" applyNumberFormat="1">
      <alignment vertical="center"/>
    </xf>
    <xf numFmtId="176" fontId="7" fillId="0" borderId="0" xfId="0" applyNumberFormat="1" applyFont="1" applyAlignment="1"/>
    <xf numFmtId="176" fontId="0" fillId="2" borderId="0" xfId="0" applyNumberFormat="1" applyFill="1">
      <alignment vertical="center"/>
    </xf>
    <xf numFmtId="176" fontId="0" fillId="0" borderId="0" xfId="0" applyNumberForma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89"/>
  <sheetViews>
    <sheetView workbookViewId="0">
      <selection activeCell="M17" sqref="M17"/>
    </sheetView>
  </sheetViews>
  <sheetFormatPr defaultRowHeight="13.5" x14ac:dyDescent="0.15"/>
  <cols>
    <col min="1" max="1" width="6.625" style="1" bestFit="1" customWidth="1"/>
    <col min="2" max="2" width="12.5" style="1" customWidth="1"/>
    <col min="3" max="3" width="15.875" style="1" customWidth="1"/>
    <col min="4" max="4" width="15.625" style="1" customWidth="1"/>
    <col min="5" max="5" width="9.875" style="1" customWidth="1"/>
    <col min="6" max="6" width="13.5" style="1" customWidth="1"/>
    <col min="7" max="7" width="13.375" style="1" customWidth="1"/>
    <col min="8" max="8" width="9.5" style="1" customWidth="1"/>
    <col min="9" max="9" width="13.125" style="1" customWidth="1"/>
    <col min="10" max="10" width="13" style="1" customWidth="1"/>
    <col min="11" max="11" width="25.625" style="1" customWidth="1"/>
    <col min="12" max="12" width="19.625" style="1" customWidth="1"/>
    <col min="13" max="13" width="19.5" style="1" customWidth="1"/>
    <col min="14" max="14" width="20.5" style="1" customWidth="1"/>
    <col min="15" max="16" width="19.5" style="1" customWidth="1"/>
    <col min="17" max="17" width="27" style="1" customWidth="1"/>
    <col min="18" max="18" width="24.625" style="1" bestFit="1" customWidth="1"/>
    <col min="19" max="19" width="24.375" style="1" bestFit="1" customWidth="1"/>
    <col min="20" max="20" width="28.875" style="1" bestFit="1" customWidth="1"/>
    <col min="21" max="21" width="19.5" style="1" customWidth="1"/>
    <col min="22" max="256" width="8.875" style="2"/>
    <col min="257" max="257" width="7" style="2" customWidth="1"/>
    <col min="258" max="258" width="12.5" style="2" customWidth="1"/>
    <col min="259" max="259" width="15.875" style="2" customWidth="1"/>
    <col min="260" max="260" width="15.625" style="2" customWidth="1"/>
    <col min="261" max="261" width="9.875" style="2" customWidth="1"/>
    <col min="262" max="262" width="13.5" style="2" customWidth="1"/>
    <col min="263" max="263" width="13.375" style="2" customWidth="1"/>
    <col min="264" max="264" width="9.5" style="2" customWidth="1"/>
    <col min="265" max="265" width="13.125" style="2" customWidth="1"/>
    <col min="266" max="266" width="13" style="2" customWidth="1"/>
    <col min="267" max="267" width="25.625" style="2" customWidth="1"/>
    <col min="268" max="268" width="19.625" style="2" customWidth="1"/>
    <col min="269" max="269" width="19.5" style="2" customWidth="1"/>
    <col min="270" max="270" width="20.5" style="2" customWidth="1"/>
    <col min="271" max="272" width="19.5" style="2" customWidth="1"/>
    <col min="273" max="273" width="22.5" style="2" bestFit="1" customWidth="1"/>
    <col min="274" max="274" width="24.625" style="2" bestFit="1" customWidth="1"/>
    <col min="275" max="275" width="24.375" style="2" bestFit="1" customWidth="1"/>
    <col min="276" max="276" width="28.875" style="2" bestFit="1" customWidth="1"/>
    <col min="277" max="277" width="19.5" style="2" customWidth="1"/>
    <col min="278" max="512" width="8.875" style="2"/>
    <col min="513" max="513" width="7" style="2" customWidth="1"/>
    <col min="514" max="514" width="12.5" style="2" customWidth="1"/>
    <col min="515" max="515" width="15.875" style="2" customWidth="1"/>
    <col min="516" max="516" width="15.625" style="2" customWidth="1"/>
    <col min="517" max="517" width="9.875" style="2" customWidth="1"/>
    <col min="518" max="518" width="13.5" style="2" customWidth="1"/>
    <col min="519" max="519" width="13.375" style="2" customWidth="1"/>
    <col min="520" max="520" width="9.5" style="2" customWidth="1"/>
    <col min="521" max="521" width="13.125" style="2" customWidth="1"/>
    <col min="522" max="522" width="13" style="2" customWidth="1"/>
    <col min="523" max="523" width="25.625" style="2" customWidth="1"/>
    <col min="524" max="524" width="19.625" style="2" customWidth="1"/>
    <col min="525" max="525" width="19.5" style="2" customWidth="1"/>
    <col min="526" max="526" width="20.5" style="2" customWidth="1"/>
    <col min="527" max="528" width="19.5" style="2" customWidth="1"/>
    <col min="529" max="529" width="22.5" style="2" bestFit="1" customWidth="1"/>
    <col min="530" max="530" width="24.625" style="2" bestFit="1" customWidth="1"/>
    <col min="531" max="531" width="24.375" style="2" bestFit="1" customWidth="1"/>
    <col min="532" max="532" width="28.875" style="2" bestFit="1" customWidth="1"/>
    <col min="533" max="533" width="19.5" style="2" customWidth="1"/>
    <col min="534" max="768" width="8.875" style="2"/>
    <col min="769" max="769" width="7" style="2" customWidth="1"/>
    <col min="770" max="770" width="12.5" style="2" customWidth="1"/>
    <col min="771" max="771" width="15.875" style="2" customWidth="1"/>
    <col min="772" max="772" width="15.625" style="2" customWidth="1"/>
    <col min="773" max="773" width="9.875" style="2" customWidth="1"/>
    <col min="774" max="774" width="13.5" style="2" customWidth="1"/>
    <col min="775" max="775" width="13.375" style="2" customWidth="1"/>
    <col min="776" max="776" width="9.5" style="2" customWidth="1"/>
    <col min="777" max="777" width="13.125" style="2" customWidth="1"/>
    <col min="778" max="778" width="13" style="2" customWidth="1"/>
    <col min="779" max="779" width="25.625" style="2" customWidth="1"/>
    <col min="780" max="780" width="19.625" style="2" customWidth="1"/>
    <col min="781" max="781" width="19.5" style="2" customWidth="1"/>
    <col min="782" max="782" width="20.5" style="2" customWidth="1"/>
    <col min="783" max="784" width="19.5" style="2" customWidth="1"/>
    <col min="785" max="785" width="22.5" style="2" bestFit="1" customWidth="1"/>
    <col min="786" max="786" width="24.625" style="2" bestFit="1" customWidth="1"/>
    <col min="787" max="787" width="24.375" style="2" bestFit="1" customWidth="1"/>
    <col min="788" max="788" width="28.875" style="2" bestFit="1" customWidth="1"/>
    <col min="789" max="789" width="19.5" style="2" customWidth="1"/>
    <col min="790" max="1024" width="8.875" style="2"/>
    <col min="1025" max="1025" width="7" style="2" customWidth="1"/>
    <col min="1026" max="1026" width="12.5" style="2" customWidth="1"/>
    <col min="1027" max="1027" width="15.875" style="2" customWidth="1"/>
    <col min="1028" max="1028" width="15.625" style="2" customWidth="1"/>
    <col min="1029" max="1029" width="9.875" style="2" customWidth="1"/>
    <col min="1030" max="1030" width="13.5" style="2" customWidth="1"/>
    <col min="1031" max="1031" width="13.375" style="2" customWidth="1"/>
    <col min="1032" max="1032" width="9.5" style="2" customWidth="1"/>
    <col min="1033" max="1033" width="13.125" style="2" customWidth="1"/>
    <col min="1034" max="1034" width="13" style="2" customWidth="1"/>
    <col min="1035" max="1035" width="25.625" style="2" customWidth="1"/>
    <col min="1036" max="1036" width="19.625" style="2" customWidth="1"/>
    <col min="1037" max="1037" width="19.5" style="2" customWidth="1"/>
    <col min="1038" max="1038" width="20.5" style="2" customWidth="1"/>
    <col min="1039" max="1040" width="19.5" style="2" customWidth="1"/>
    <col min="1041" max="1041" width="22.5" style="2" bestFit="1" customWidth="1"/>
    <col min="1042" max="1042" width="24.625" style="2" bestFit="1" customWidth="1"/>
    <col min="1043" max="1043" width="24.375" style="2" bestFit="1" customWidth="1"/>
    <col min="1044" max="1044" width="28.875" style="2" bestFit="1" customWidth="1"/>
    <col min="1045" max="1045" width="19.5" style="2" customWidth="1"/>
    <col min="1046" max="1280" width="8.875" style="2"/>
    <col min="1281" max="1281" width="7" style="2" customWidth="1"/>
    <col min="1282" max="1282" width="12.5" style="2" customWidth="1"/>
    <col min="1283" max="1283" width="15.875" style="2" customWidth="1"/>
    <col min="1284" max="1284" width="15.625" style="2" customWidth="1"/>
    <col min="1285" max="1285" width="9.875" style="2" customWidth="1"/>
    <col min="1286" max="1286" width="13.5" style="2" customWidth="1"/>
    <col min="1287" max="1287" width="13.375" style="2" customWidth="1"/>
    <col min="1288" max="1288" width="9.5" style="2" customWidth="1"/>
    <col min="1289" max="1289" width="13.125" style="2" customWidth="1"/>
    <col min="1290" max="1290" width="13" style="2" customWidth="1"/>
    <col min="1291" max="1291" width="25.625" style="2" customWidth="1"/>
    <col min="1292" max="1292" width="19.625" style="2" customWidth="1"/>
    <col min="1293" max="1293" width="19.5" style="2" customWidth="1"/>
    <col min="1294" max="1294" width="20.5" style="2" customWidth="1"/>
    <col min="1295" max="1296" width="19.5" style="2" customWidth="1"/>
    <col min="1297" max="1297" width="22.5" style="2" bestFit="1" customWidth="1"/>
    <col min="1298" max="1298" width="24.625" style="2" bestFit="1" customWidth="1"/>
    <col min="1299" max="1299" width="24.375" style="2" bestFit="1" customWidth="1"/>
    <col min="1300" max="1300" width="28.875" style="2" bestFit="1" customWidth="1"/>
    <col min="1301" max="1301" width="19.5" style="2" customWidth="1"/>
    <col min="1302" max="1536" width="8.875" style="2"/>
    <col min="1537" max="1537" width="7" style="2" customWidth="1"/>
    <col min="1538" max="1538" width="12.5" style="2" customWidth="1"/>
    <col min="1539" max="1539" width="15.875" style="2" customWidth="1"/>
    <col min="1540" max="1540" width="15.625" style="2" customWidth="1"/>
    <col min="1541" max="1541" width="9.875" style="2" customWidth="1"/>
    <col min="1542" max="1542" width="13.5" style="2" customWidth="1"/>
    <col min="1543" max="1543" width="13.375" style="2" customWidth="1"/>
    <col min="1544" max="1544" width="9.5" style="2" customWidth="1"/>
    <col min="1545" max="1545" width="13.125" style="2" customWidth="1"/>
    <col min="1546" max="1546" width="13" style="2" customWidth="1"/>
    <col min="1547" max="1547" width="25.625" style="2" customWidth="1"/>
    <col min="1548" max="1548" width="19.625" style="2" customWidth="1"/>
    <col min="1549" max="1549" width="19.5" style="2" customWidth="1"/>
    <col min="1550" max="1550" width="20.5" style="2" customWidth="1"/>
    <col min="1551" max="1552" width="19.5" style="2" customWidth="1"/>
    <col min="1553" max="1553" width="22.5" style="2" bestFit="1" customWidth="1"/>
    <col min="1554" max="1554" width="24.625" style="2" bestFit="1" customWidth="1"/>
    <col min="1555" max="1555" width="24.375" style="2" bestFit="1" customWidth="1"/>
    <col min="1556" max="1556" width="28.875" style="2" bestFit="1" customWidth="1"/>
    <col min="1557" max="1557" width="19.5" style="2" customWidth="1"/>
    <col min="1558" max="1792" width="8.875" style="2"/>
    <col min="1793" max="1793" width="7" style="2" customWidth="1"/>
    <col min="1794" max="1794" width="12.5" style="2" customWidth="1"/>
    <col min="1795" max="1795" width="15.875" style="2" customWidth="1"/>
    <col min="1796" max="1796" width="15.625" style="2" customWidth="1"/>
    <col min="1797" max="1797" width="9.875" style="2" customWidth="1"/>
    <col min="1798" max="1798" width="13.5" style="2" customWidth="1"/>
    <col min="1799" max="1799" width="13.375" style="2" customWidth="1"/>
    <col min="1800" max="1800" width="9.5" style="2" customWidth="1"/>
    <col min="1801" max="1801" width="13.125" style="2" customWidth="1"/>
    <col min="1802" max="1802" width="13" style="2" customWidth="1"/>
    <col min="1803" max="1803" width="25.625" style="2" customWidth="1"/>
    <col min="1804" max="1804" width="19.625" style="2" customWidth="1"/>
    <col min="1805" max="1805" width="19.5" style="2" customWidth="1"/>
    <col min="1806" max="1806" width="20.5" style="2" customWidth="1"/>
    <col min="1807" max="1808" width="19.5" style="2" customWidth="1"/>
    <col min="1809" max="1809" width="22.5" style="2" bestFit="1" customWidth="1"/>
    <col min="1810" max="1810" width="24.625" style="2" bestFit="1" customWidth="1"/>
    <col min="1811" max="1811" width="24.375" style="2" bestFit="1" customWidth="1"/>
    <col min="1812" max="1812" width="28.875" style="2" bestFit="1" customWidth="1"/>
    <col min="1813" max="1813" width="19.5" style="2" customWidth="1"/>
    <col min="1814" max="2048" width="8.875" style="2"/>
    <col min="2049" max="2049" width="7" style="2" customWidth="1"/>
    <col min="2050" max="2050" width="12.5" style="2" customWidth="1"/>
    <col min="2051" max="2051" width="15.875" style="2" customWidth="1"/>
    <col min="2052" max="2052" width="15.625" style="2" customWidth="1"/>
    <col min="2053" max="2053" width="9.875" style="2" customWidth="1"/>
    <col min="2054" max="2054" width="13.5" style="2" customWidth="1"/>
    <col min="2055" max="2055" width="13.375" style="2" customWidth="1"/>
    <col min="2056" max="2056" width="9.5" style="2" customWidth="1"/>
    <col min="2057" max="2057" width="13.125" style="2" customWidth="1"/>
    <col min="2058" max="2058" width="13" style="2" customWidth="1"/>
    <col min="2059" max="2059" width="25.625" style="2" customWidth="1"/>
    <col min="2060" max="2060" width="19.625" style="2" customWidth="1"/>
    <col min="2061" max="2061" width="19.5" style="2" customWidth="1"/>
    <col min="2062" max="2062" width="20.5" style="2" customWidth="1"/>
    <col min="2063" max="2064" width="19.5" style="2" customWidth="1"/>
    <col min="2065" max="2065" width="22.5" style="2" bestFit="1" customWidth="1"/>
    <col min="2066" max="2066" width="24.625" style="2" bestFit="1" customWidth="1"/>
    <col min="2067" max="2067" width="24.375" style="2" bestFit="1" customWidth="1"/>
    <col min="2068" max="2068" width="28.875" style="2" bestFit="1" customWidth="1"/>
    <col min="2069" max="2069" width="19.5" style="2" customWidth="1"/>
    <col min="2070" max="2304" width="8.875" style="2"/>
    <col min="2305" max="2305" width="7" style="2" customWidth="1"/>
    <col min="2306" max="2306" width="12.5" style="2" customWidth="1"/>
    <col min="2307" max="2307" width="15.875" style="2" customWidth="1"/>
    <col min="2308" max="2308" width="15.625" style="2" customWidth="1"/>
    <col min="2309" max="2309" width="9.875" style="2" customWidth="1"/>
    <col min="2310" max="2310" width="13.5" style="2" customWidth="1"/>
    <col min="2311" max="2311" width="13.375" style="2" customWidth="1"/>
    <col min="2312" max="2312" width="9.5" style="2" customWidth="1"/>
    <col min="2313" max="2313" width="13.125" style="2" customWidth="1"/>
    <col min="2314" max="2314" width="13" style="2" customWidth="1"/>
    <col min="2315" max="2315" width="25.625" style="2" customWidth="1"/>
    <col min="2316" max="2316" width="19.625" style="2" customWidth="1"/>
    <col min="2317" max="2317" width="19.5" style="2" customWidth="1"/>
    <col min="2318" max="2318" width="20.5" style="2" customWidth="1"/>
    <col min="2319" max="2320" width="19.5" style="2" customWidth="1"/>
    <col min="2321" max="2321" width="22.5" style="2" bestFit="1" customWidth="1"/>
    <col min="2322" max="2322" width="24.625" style="2" bestFit="1" customWidth="1"/>
    <col min="2323" max="2323" width="24.375" style="2" bestFit="1" customWidth="1"/>
    <col min="2324" max="2324" width="28.875" style="2" bestFit="1" customWidth="1"/>
    <col min="2325" max="2325" width="19.5" style="2" customWidth="1"/>
    <col min="2326" max="2560" width="8.875" style="2"/>
    <col min="2561" max="2561" width="7" style="2" customWidth="1"/>
    <col min="2562" max="2562" width="12.5" style="2" customWidth="1"/>
    <col min="2563" max="2563" width="15.875" style="2" customWidth="1"/>
    <col min="2564" max="2564" width="15.625" style="2" customWidth="1"/>
    <col min="2565" max="2565" width="9.875" style="2" customWidth="1"/>
    <col min="2566" max="2566" width="13.5" style="2" customWidth="1"/>
    <col min="2567" max="2567" width="13.375" style="2" customWidth="1"/>
    <col min="2568" max="2568" width="9.5" style="2" customWidth="1"/>
    <col min="2569" max="2569" width="13.125" style="2" customWidth="1"/>
    <col min="2570" max="2570" width="13" style="2" customWidth="1"/>
    <col min="2571" max="2571" width="25.625" style="2" customWidth="1"/>
    <col min="2572" max="2572" width="19.625" style="2" customWidth="1"/>
    <col min="2573" max="2573" width="19.5" style="2" customWidth="1"/>
    <col min="2574" max="2574" width="20.5" style="2" customWidth="1"/>
    <col min="2575" max="2576" width="19.5" style="2" customWidth="1"/>
    <col min="2577" max="2577" width="22.5" style="2" bestFit="1" customWidth="1"/>
    <col min="2578" max="2578" width="24.625" style="2" bestFit="1" customWidth="1"/>
    <col min="2579" max="2579" width="24.375" style="2" bestFit="1" customWidth="1"/>
    <col min="2580" max="2580" width="28.875" style="2" bestFit="1" customWidth="1"/>
    <col min="2581" max="2581" width="19.5" style="2" customWidth="1"/>
    <col min="2582" max="2816" width="8.875" style="2"/>
    <col min="2817" max="2817" width="7" style="2" customWidth="1"/>
    <col min="2818" max="2818" width="12.5" style="2" customWidth="1"/>
    <col min="2819" max="2819" width="15.875" style="2" customWidth="1"/>
    <col min="2820" max="2820" width="15.625" style="2" customWidth="1"/>
    <col min="2821" max="2821" width="9.875" style="2" customWidth="1"/>
    <col min="2822" max="2822" width="13.5" style="2" customWidth="1"/>
    <col min="2823" max="2823" width="13.375" style="2" customWidth="1"/>
    <col min="2824" max="2824" width="9.5" style="2" customWidth="1"/>
    <col min="2825" max="2825" width="13.125" style="2" customWidth="1"/>
    <col min="2826" max="2826" width="13" style="2" customWidth="1"/>
    <col min="2827" max="2827" width="25.625" style="2" customWidth="1"/>
    <col min="2828" max="2828" width="19.625" style="2" customWidth="1"/>
    <col min="2829" max="2829" width="19.5" style="2" customWidth="1"/>
    <col min="2830" max="2830" width="20.5" style="2" customWidth="1"/>
    <col min="2831" max="2832" width="19.5" style="2" customWidth="1"/>
    <col min="2833" max="2833" width="22.5" style="2" bestFit="1" customWidth="1"/>
    <col min="2834" max="2834" width="24.625" style="2" bestFit="1" customWidth="1"/>
    <col min="2835" max="2835" width="24.375" style="2" bestFit="1" customWidth="1"/>
    <col min="2836" max="2836" width="28.875" style="2" bestFit="1" customWidth="1"/>
    <col min="2837" max="2837" width="19.5" style="2" customWidth="1"/>
    <col min="2838" max="3072" width="8.875" style="2"/>
    <col min="3073" max="3073" width="7" style="2" customWidth="1"/>
    <col min="3074" max="3074" width="12.5" style="2" customWidth="1"/>
    <col min="3075" max="3075" width="15.875" style="2" customWidth="1"/>
    <col min="3076" max="3076" width="15.625" style="2" customWidth="1"/>
    <col min="3077" max="3077" width="9.875" style="2" customWidth="1"/>
    <col min="3078" max="3078" width="13.5" style="2" customWidth="1"/>
    <col min="3079" max="3079" width="13.375" style="2" customWidth="1"/>
    <col min="3080" max="3080" width="9.5" style="2" customWidth="1"/>
    <col min="3081" max="3081" width="13.125" style="2" customWidth="1"/>
    <col min="3082" max="3082" width="13" style="2" customWidth="1"/>
    <col min="3083" max="3083" width="25.625" style="2" customWidth="1"/>
    <col min="3084" max="3084" width="19.625" style="2" customWidth="1"/>
    <col min="3085" max="3085" width="19.5" style="2" customWidth="1"/>
    <col min="3086" max="3086" width="20.5" style="2" customWidth="1"/>
    <col min="3087" max="3088" width="19.5" style="2" customWidth="1"/>
    <col min="3089" max="3089" width="22.5" style="2" bestFit="1" customWidth="1"/>
    <col min="3090" max="3090" width="24.625" style="2" bestFit="1" customWidth="1"/>
    <col min="3091" max="3091" width="24.375" style="2" bestFit="1" customWidth="1"/>
    <col min="3092" max="3092" width="28.875" style="2" bestFit="1" customWidth="1"/>
    <col min="3093" max="3093" width="19.5" style="2" customWidth="1"/>
    <col min="3094" max="3328" width="8.875" style="2"/>
    <col min="3329" max="3329" width="7" style="2" customWidth="1"/>
    <col min="3330" max="3330" width="12.5" style="2" customWidth="1"/>
    <col min="3331" max="3331" width="15.875" style="2" customWidth="1"/>
    <col min="3332" max="3332" width="15.625" style="2" customWidth="1"/>
    <col min="3333" max="3333" width="9.875" style="2" customWidth="1"/>
    <col min="3334" max="3334" width="13.5" style="2" customWidth="1"/>
    <col min="3335" max="3335" width="13.375" style="2" customWidth="1"/>
    <col min="3336" max="3336" width="9.5" style="2" customWidth="1"/>
    <col min="3337" max="3337" width="13.125" style="2" customWidth="1"/>
    <col min="3338" max="3338" width="13" style="2" customWidth="1"/>
    <col min="3339" max="3339" width="25.625" style="2" customWidth="1"/>
    <col min="3340" max="3340" width="19.625" style="2" customWidth="1"/>
    <col min="3341" max="3341" width="19.5" style="2" customWidth="1"/>
    <col min="3342" max="3342" width="20.5" style="2" customWidth="1"/>
    <col min="3343" max="3344" width="19.5" style="2" customWidth="1"/>
    <col min="3345" max="3345" width="22.5" style="2" bestFit="1" customWidth="1"/>
    <col min="3346" max="3346" width="24.625" style="2" bestFit="1" customWidth="1"/>
    <col min="3347" max="3347" width="24.375" style="2" bestFit="1" customWidth="1"/>
    <col min="3348" max="3348" width="28.875" style="2" bestFit="1" customWidth="1"/>
    <col min="3349" max="3349" width="19.5" style="2" customWidth="1"/>
    <col min="3350" max="3584" width="8.875" style="2"/>
    <col min="3585" max="3585" width="7" style="2" customWidth="1"/>
    <col min="3586" max="3586" width="12.5" style="2" customWidth="1"/>
    <col min="3587" max="3587" width="15.875" style="2" customWidth="1"/>
    <col min="3588" max="3588" width="15.625" style="2" customWidth="1"/>
    <col min="3589" max="3589" width="9.875" style="2" customWidth="1"/>
    <col min="3590" max="3590" width="13.5" style="2" customWidth="1"/>
    <col min="3591" max="3591" width="13.375" style="2" customWidth="1"/>
    <col min="3592" max="3592" width="9.5" style="2" customWidth="1"/>
    <col min="3593" max="3593" width="13.125" style="2" customWidth="1"/>
    <col min="3594" max="3594" width="13" style="2" customWidth="1"/>
    <col min="3595" max="3595" width="25.625" style="2" customWidth="1"/>
    <col min="3596" max="3596" width="19.625" style="2" customWidth="1"/>
    <col min="3597" max="3597" width="19.5" style="2" customWidth="1"/>
    <col min="3598" max="3598" width="20.5" style="2" customWidth="1"/>
    <col min="3599" max="3600" width="19.5" style="2" customWidth="1"/>
    <col min="3601" max="3601" width="22.5" style="2" bestFit="1" customWidth="1"/>
    <col min="3602" max="3602" width="24.625" style="2" bestFit="1" customWidth="1"/>
    <col min="3603" max="3603" width="24.375" style="2" bestFit="1" customWidth="1"/>
    <col min="3604" max="3604" width="28.875" style="2" bestFit="1" customWidth="1"/>
    <col min="3605" max="3605" width="19.5" style="2" customWidth="1"/>
    <col min="3606" max="3840" width="8.875" style="2"/>
    <col min="3841" max="3841" width="7" style="2" customWidth="1"/>
    <col min="3842" max="3842" width="12.5" style="2" customWidth="1"/>
    <col min="3843" max="3843" width="15.875" style="2" customWidth="1"/>
    <col min="3844" max="3844" width="15.625" style="2" customWidth="1"/>
    <col min="3845" max="3845" width="9.875" style="2" customWidth="1"/>
    <col min="3846" max="3846" width="13.5" style="2" customWidth="1"/>
    <col min="3847" max="3847" width="13.375" style="2" customWidth="1"/>
    <col min="3848" max="3848" width="9.5" style="2" customWidth="1"/>
    <col min="3849" max="3849" width="13.125" style="2" customWidth="1"/>
    <col min="3850" max="3850" width="13" style="2" customWidth="1"/>
    <col min="3851" max="3851" width="25.625" style="2" customWidth="1"/>
    <col min="3852" max="3852" width="19.625" style="2" customWidth="1"/>
    <col min="3853" max="3853" width="19.5" style="2" customWidth="1"/>
    <col min="3854" max="3854" width="20.5" style="2" customWidth="1"/>
    <col min="3855" max="3856" width="19.5" style="2" customWidth="1"/>
    <col min="3857" max="3857" width="22.5" style="2" bestFit="1" customWidth="1"/>
    <col min="3858" max="3858" width="24.625" style="2" bestFit="1" customWidth="1"/>
    <col min="3859" max="3859" width="24.375" style="2" bestFit="1" customWidth="1"/>
    <col min="3860" max="3860" width="28.875" style="2" bestFit="1" customWidth="1"/>
    <col min="3861" max="3861" width="19.5" style="2" customWidth="1"/>
    <col min="3862" max="4096" width="8.875" style="2"/>
    <col min="4097" max="4097" width="7" style="2" customWidth="1"/>
    <col min="4098" max="4098" width="12.5" style="2" customWidth="1"/>
    <col min="4099" max="4099" width="15.875" style="2" customWidth="1"/>
    <col min="4100" max="4100" width="15.625" style="2" customWidth="1"/>
    <col min="4101" max="4101" width="9.875" style="2" customWidth="1"/>
    <col min="4102" max="4102" width="13.5" style="2" customWidth="1"/>
    <col min="4103" max="4103" width="13.375" style="2" customWidth="1"/>
    <col min="4104" max="4104" width="9.5" style="2" customWidth="1"/>
    <col min="4105" max="4105" width="13.125" style="2" customWidth="1"/>
    <col min="4106" max="4106" width="13" style="2" customWidth="1"/>
    <col min="4107" max="4107" width="25.625" style="2" customWidth="1"/>
    <col min="4108" max="4108" width="19.625" style="2" customWidth="1"/>
    <col min="4109" max="4109" width="19.5" style="2" customWidth="1"/>
    <col min="4110" max="4110" width="20.5" style="2" customWidth="1"/>
    <col min="4111" max="4112" width="19.5" style="2" customWidth="1"/>
    <col min="4113" max="4113" width="22.5" style="2" bestFit="1" customWidth="1"/>
    <col min="4114" max="4114" width="24.625" style="2" bestFit="1" customWidth="1"/>
    <col min="4115" max="4115" width="24.375" style="2" bestFit="1" customWidth="1"/>
    <col min="4116" max="4116" width="28.875" style="2" bestFit="1" customWidth="1"/>
    <col min="4117" max="4117" width="19.5" style="2" customWidth="1"/>
    <col min="4118" max="4352" width="8.875" style="2"/>
    <col min="4353" max="4353" width="7" style="2" customWidth="1"/>
    <col min="4354" max="4354" width="12.5" style="2" customWidth="1"/>
    <col min="4355" max="4355" width="15.875" style="2" customWidth="1"/>
    <col min="4356" max="4356" width="15.625" style="2" customWidth="1"/>
    <col min="4357" max="4357" width="9.875" style="2" customWidth="1"/>
    <col min="4358" max="4358" width="13.5" style="2" customWidth="1"/>
    <col min="4359" max="4359" width="13.375" style="2" customWidth="1"/>
    <col min="4360" max="4360" width="9.5" style="2" customWidth="1"/>
    <col min="4361" max="4361" width="13.125" style="2" customWidth="1"/>
    <col min="4362" max="4362" width="13" style="2" customWidth="1"/>
    <col min="4363" max="4363" width="25.625" style="2" customWidth="1"/>
    <col min="4364" max="4364" width="19.625" style="2" customWidth="1"/>
    <col min="4365" max="4365" width="19.5" style="2" customWidth="1"/>
    <col min="4366" max="4366" width="20.5" style="2" customWidth="1"/>
    <col min="4367" max="4368" width="19.5" style="2" customWidth="1"/>
    <col min="4369" max="4369" width="22.5" style="2" bestFit="1" customWidth="1"/>
    <col min="4370" max="4370" width="24.625" style="2" bestFit="1" customWidth="1"/>
    <col min="4371" max="4371" width="24.375" style="2" bestFit="1" customWidth="1"/>
    <col min="4372" max="4372" width="28.875" style="2" bestFit="1" customWidth="1"/>
    <col min="4373" max="4373" width="19.5" style="2" customWidth="1"/>
    <col min="4374" max="4608" width="8.875" style="2"/>
    <col min="4609" max="4609" width="7" style="2" customWidth="1"/>
    <col min="4610" max="4610" width="12.5" style="2" customWidth="1"/>
    <col min="4611" max="4611" width="15.875" style="2" customWidth="1"/>
    <col min="4612" max="4612" width="15.625" style="2" customWidth="1"/>
    <col min="4613" max="4613" width="9.875" style="2" customWidth="1"/>
    <col min="4614" max="4614" width="13.5" style="2" customWidth="1"/>
    <col min="4615" max="4615" width="13.375" style="2" customWidth="1"/>
    <col min="4616" max="4616" width="9.5" style="2" customWidth="1"/>
    <col min="4617" max="4617" width="13.125" style="2" customWidth="1"/>
    <col min="4618" max="4618" width="13" style="2" customWidth="1"/>
    <col min="4619" max="4619" width="25.625" style="2" customWidth="1"/>
    <col min="4620" max="4620" width="19.625" style="2" customWidth="1"/>
    <col min="4621" max="4621" width="19.5" style="2" customWidth="1"/>
    <col min="4622" max="4622" width="20.5" style="2" customWidth="1"/>
    <col min="4623" max="4624" width="19.5" style="2" customWidth="1"/>
    <col min="4625" max="4625" width="22.5" style="2" bestFit="1" customWidth="1"/>
    <col min="4626" max="4626" width="24.625" style="2" bestFit="1" customWidth="1"/>
    <col min="4627" max="4627" width="24.375" style="2" bestFit="1" customWidth="1"/>
    <col min="4628" max="4628" width="28.875" style="2" bestFit="1" customWidth="1"/>
    <col min="4629" max="4629" width="19.5" style="2" customWidth="1"/>
    <col min="4630" max="4864" width="8.875" style="2"/>
    <col min="4865" max="4865" width="7" style="2" customWidth="1"/>
    <col min="4866" max="4866" width="12.5" style="2" customWidth="1"/>
    <col min="4867" max="4867" width="15.875" style="2" customWidth="1"/>
    <col min="4868" max="4868" width="15.625" style="2" customWidth="1"/>
    <col min="4869" max="4869" width="9.875" style="2" customWidth="1"/>
    <col min="4870" max="4870" width="13.5" style="2" customWidth="1"/>
    <col min="4871" max="4871" width="13.375" style="2" customWidth="1"/>
    <col min="4872" max="4872" width="9.5" style="2" customWidth="1"/>
    <col min="4873" max="4873" width="13.125" style="2" customWidth="1"/>
    <col min="4874" max="4874" width="13" style="2" customWidth="1"/>
    <col min="4875" max="4875" width="25.625" style="2" customWidth="1"/>
    <col min="4876" max="4876" width="19.625" style="2" customWidth="1"/>
    <col min="4877" max="4877" width="19.5" style="2" customWidth="1"/>
    <col min="4878" max="4878" width="20.5" style="2" customWidth="1"/>
    <col min="4879" max="4880" width="19.5" style="2" customWidth="1"/>
    <col min="4881" max="4881" width="22.5" style="2" bestFit="1" customWidth="1"/>
    <col min="4882" max="4882" width="24.625" style="2" bestFit="1" customWidth="1"/>
    <col min="4883" max="4883" width="24.375" style="2" bestFit="1" customWidth="1"/>
    <col min="4884" max="4884" width="28.875" style="2" bestFit="1" customWidth="1"/>
    <col min="4885" max="4885" width="19.5" style="2" customWidth="1"/>
    <col min="4886" max="5120" width="8.875" style="2"/>
    <col min="5121" max="5121" width="7" style="2" customWidth="1"/>
    <col min="5122" max="5122" width="12.5" style="2" customWidth="1"/>
    <col min="5123" max="5123" width="15.875" style="2" customWidth="1"/>
    <col min="5124" max="5124" width="15.625" style="2" customWidth="1"/>
    <col min="5125" max="5125" width="9.875" style="2" customWidth="1"/>
    <col min="5126" max="5126" width="13.5" style="2" customWidth="1"/>
    <col min="5127" max="5127" width="13.375" style="2" customWidth="1"/>
    <col min="5128" max="5128" width="9.5" style="2" customWidth="1"/>
    <col min="5129" max="5129" width="13.125" style="2" customWidth="1"/>
    <col min="5130" max="5130" width="13" style="2" customWidth="1"/>
    <col min="5131" max="5131" width="25.625" style="2" customWidth="1"/>
    <col min="5132" max="5132" width="19.625" style="2" customWidth="1"/>
    <col min="5133" max="5133" width="19.5" style="2" customWidth="1"/>
    <col min="5134" max="5134" width="20.5" style="2" customWidth="1"/>
    <col min="5135" max="5136" width="19.5" style="2" customWidth="1"/>
    <col min="5137" max="5137" width="22.5" style="2" bestFit="1" customWidth="1"/>
    <col min="5138" max="5138" width="24.625" style="2" bestFit="1" customWidth="1"/>
    <col min="5139" max="5139" width="24.375" style="2" bestFit="1" customWidth="1"/>
    <col min="5140" max="5140" width="28.875" style="2" bestFit="1" customWidth="1"/>
    <col min="5141" max="5141" width="19.5" style="2" customWidth="1"/>
    <col min="5142" max="5376" width="8.875" style="2"/>
    <col min="5377" max="5377" width="7" style="2" customWidth="1"/>
    <col min="5378" max="5378" width="12.5" style="2" customWidth="1"/>
    <col min="5379" max="5379" width="15.875" style="2" customWidth="1"/>
    <col min="5380" max="5380" width="15.625" style="2" customWidth="1"/>
    <col min="5381" max="5381" width="9.875" style="2" customWidth="1"/>
    <col min="5382" max="5382" width="13.5" style="2" customWidth="1"/>
    <col min="5383" max="5383" width="13.375" style="2" customWidth="1"/>
    <col min="5384" max="5384" width="9.5" style="2" customWidth="1"/>
    <col min="5385" max="5385" width="13.125" style="2" customWidth="1"/>
    <col min="5386" max="5386" width="13" style="2" customWidth="1"/>
    <col min="5387" max="5387" width="25.625" style="2" customWidth="1"/>
    <col min="5388" max="5388" width="19.625" style="2" customWidth="1"/>
    <col min="5389" max="5389" width="19.5" style="2" customWidth="1"/>
    <col min="5390" max="5390" width="20.5" style="2" customWidth="1"/>
    <col min="5391" max="5392" width="19.5" style="2" customWidth="1"/>
    <col min="5393" max="5393" width="22.5" style="2" bestFit="1" customWidth="1"/>
    <col min="5394" max="5394" width="24.625" style="2" bestFit="1" customWidth="1"/>
    <col min="5395" max="5395" width="24.375" style="2" bestFit="1" customWidth="1"/>
    <col min="5396" max="5396" width="28.875" style="2" bestFit="1" customWidth="1"/>
    <col min="5397" max="5397" width="19.5" style="2" customWidth="1"/>
    <col min="5398" max="5632" width="8.875" style="2"/>
    <col min="5633" max="5633" width="7" style="2" customWidth="1"/>
    <col min="5634" max="5634" width="12.5" style="2" customWidth="1"/>
    <col min="5635" max="5635" width="15.875" style="2" customWidth="1"/>
    <col min="5636" max="5636" width="15.625" style="2" customWidth="1"/>
    <col min="5637" max="5637" width="9.875" style="2" customWidth="1"/>
    <col min="5638" max="5638" width="13.5" style="2" customWidth="1"/>
    <col min="5639" max="5639" width="13.375" style="2" customWidth="1"/>
    <col min="5640" max="5640" width="9.5" style="2" customWidth="1"/>
    <col min="5641" max="5641" width="13.125" style="2" customWidth="1"/>
    <col min="5642" max="5642" width="13" style="2" customWidth="1"/>
    <col min="5643" max="5643" width="25.625" style="2" customWidth="1"/>
    <col min="5644" max="5644" width="19.625" style="2" customWidth="1"/>
    <col min="5645" max="5645" width="19.5" style="2" customWidth="1"/>
    <col min="5646" max="5646" width="20.5" style="2" customWidth="1"/>
    <col min="5647" max="5648" width="19.5" style="2" customWidth="1"/>
    <col min="5649" max="5649" width="22.5" style="2" bestFit="1" customWidth="1"/>
    <col min="5650" max="5650" width="24.625" style="2" bestFit="1" customWidth="1"/>
    <col min="5651" max="5651" width="24.375" style="2" bestFit="1" customWidth="1"/>
    <col min="5652" max="5652" width="28.875" style="2" bestFit="1" customWidth="1"/>
    <col min="5653" max="5653" width="19.5" style="2" customWidth="1"/>
    <col min="5654" max="5888" width="8.875" style="2"/>
    <col min="5889" max="5889" width="7" style="2" customWidth="1"/>
    <col min="5890" max="5890" width="12.5" style="2" customWidth="1"/>
    <col min="5891" max="5891" width="15.875" style="2" customWidth="1"/>
    <col min="5892" max="5892" width="15.625" style="2" customWidth="1"/>
    <col min="5893" max="5893" width="9.875" style="2" customWidth="1"/>
    <col min="5894" max="5894" width="13.5" style="2" customWidth="1"/>
    <col min="5895" max="5895" width="13.375" style="2" customWidth="1"/>
    <col min="5896" max="5896" width="9.5" style="2" customWidth="1"/>
    <col min="5897" max="5897" width="13.125" style="2" customWidth="1"/>
    <col min="5898" max="5898" width="13" style="2" customWidth="1"/>
    <col min="5899" max="5899" width="25.625" style="2" customWidth="1"/>
    <col min="5900" max="5900" width="19.625" style="2" customWidth="1"/>
    <col min="5901" max="5901" width="19.5" style="2" customWidth="1"/>
    <col min="5902" max="5902" width="20.5" style="2" customWidth="1"/>
    <col min="5903" max="5904" width="19.5" style="2" customWidth="1"/>
    <col min="5905" max="5905" width="22.5" style="2" bestFit="1" customWidth="1"/>
    <col min="5906" max="5906" width="24.625" style="2" bestFit="1" customWidth="1"/>
    <col min="5907" max="5907" width="24.375" style="2" bestFit="1" customWidth="1"/>
    <col min="5908" max="5908" width="28.875" style="2" bestFit="1" customWidth="1"/>
    <col min="5909" max="5909" width="19.5" style="2" customWidth="1"/>
    <col min="5910" max="6144" width="8.875" style="2"/>
    <col min="6145" max="6145" width="7" style="2" customWidth="1"/>
    <col min="6146" max="6146" width="12.5" style="2" customWidth="1"/>
    <col min="6147" max="6147" width="15.875" style="2" customWidth="1"/>
    <col min="6148" max="6148" width="15.625" style="2" customWidth="1"/>
    <col min="6149" max="6149" width="9.875" style="2" customWidth="1"/>
    <col min="6150" max="6150" width="13.5" style="2" customWidth="1"/>
    <col min="6151" max="6151" width="13.375" style="2" customWidth="1"/>
    <col min="6152" max="6152" width="9.5" style="2" customWidth="1"/>
    <col min="6153" max="6153" width="13.125" style="2" customWidth="1"/>
    <col min="6154" max="6154" width="13" style="2" customWidth="1"/>
    <col min="6155" max="6155" width="25.625" style="2" customWidth="1"/>
    <col min="6156" max="6156" width="19.625" style="2" customWidth="1"/>
    <col min="6157" max="6157" width="19.5" style="2" customWidth="1"/>
    <col min="6158" max="6158" width="20.5" style="2" customWidth="1"/>
    <col min="6159" max="6160" width="19.5" style="2" customWidth="1"/>
    <col min="6161" max="6161" width="22.5" style="2" bestFit="1" customWidth="1"/>
    <col min="6162" max="6162" width="24.625" style="2" bestFit="1" customWidth="1"/>
    <col min="6163" max="6163" width="24.375" style="2" bestFit="1" customWidth="1"/>
    <col min="6164" max="6164" width="28.875" style="2" bestFit="1" customWidth="1"/>
    <col min="6165" max="6165" width="19.5" style="2" customWidth="1"/>
    <col min="6166" max="6400" width="8.875" style="2"/>
    <col min="6401" max="6401" width="7" style="2" customWidth="1"/>
    <col min="6402" max="6402" width="12.5" style="2" customWidth="1"/>
    <col min="6403" max="6403" width="15.875" style="2" customWidth="1"/>
    <col min="6404" max="6404" width="15.625" style="2" customWidth="1"/>
    <col min="6405" max="6405" width="9.875" style="2" customWidth="1"/>
    <col min="6406" max="6406" width="13.5" style="2" customWidth="1"/>
    <col min="6407" max="6407" width="13.375" style="2" customWidth="1"/>
    <col min="6408" max="6408" width="9.5" style="2" customWidth="1"/>
    <col min="6409" max="6409" width="13.125" style="2" customWidth="1"/>
    <col min="6410" max="6410" width="13" style="2" customWidth="1"/>
    <col min="6411" max="6411" width="25.625" style="2" customWidth="1"/>
    <col min="6412" max="6412" width="19.625" style="2" customWidth="1"/>
    <col min="6413" max="6413" width="19.5" style="2" customWidth="1"/>
    <col min="6414" max="6414" width="20.5" style="2" customWidth="1"/>
    <col min="6415" max="6416" width="19.5" style="2" customWidth="1"/>
    <col min="6417" max="6417" width="22.5" style="2" bestFit="1" customWidth="1"/>
    <col min="6418" max="6418" width="24.625" style="2" bestFit="1" customWidth="1"/>
    <col min="6419" max="6419" width="24.375" style="2" bestFit="1" customWidth="1"/>
    <col min="6420" max="6420" width="28.875" style="2" bestFit="1" customWidth="1"/>
    <col min="6421" max="6421" width="19.5" style="2" customWidth="1"/>
    <col min="6422" max="6656" width="8.875" style="2"/>
    <col min="6657" max="6657" width="7" style="2" customWidth="1"/>
    <col min="6658" max="6658" width="12.5" style="2" customWidth="1"/>
    <col min="6659" max="6659" width="15.875" style="2" customWidth="1"/>
    <col min="6660" max="6660" width="15.625" style="2" customWidth="1"/>
    <col min="6661" max="6661" width="9.875" style="2" customWidth="1"/>
    <col min="6662" max="6662" width="13.5" style="2" customWidth="1"/>
    <col min="6663" max="6663" width="13.375" style="2" customWidth="1"/>
    <col min="6664" max="6664" width="9.5" style="2" customWidth="1"/>
    <col min="6665" max="6665" width="13.125" style="2" customWidth="1"/>
    <col min="6666" max="6666" width="13" style="2" customWidth="1"/>
    <col min="6667" max="6667" width="25.625" style="2" customWidth="1"/>
    <col min="6668" max="6668" width="19.625" style="2" customWidth="1"/>
    <col min="6669" max="6669" width="19.5" style="2" customWidth="1"/>
    <col min="6670" max="6670" width="20.5" style="2" customWidth="1"/>
    <col min="6671" max="6672" width="19.5" style="2" customWidth="1"/>
    <col min="6673" max="6673" width="22.5" style="2" bestFit="1" customWidth="1"/>
    <col min="6674" max="6674" width="24.625" style="2" bestFit="1" customWidth="1"/>
    <col min="6675" max="6675" width="24.375" style="2" bestFit="1" customWidth="1"/>
    <col min="6676" max="6676" width="28.875" style="2" bestFit="1" customWidth="1"/>
    <col min="6677" max="6677" width="19.5" style="2" customWidth="1"/>
    <col min="6678" max="6912" width="8.875" style="2"/>
    <col min="6913" max="6913" width="7" style="2" customWidth="1"/>
    <col min="6914" max="6914" width="12.5" style="2" customWidth="1"/>
    <col min="6915" max="6915" width="15.875" style="2" customWidth="1"/>
    <col min="6916" max="6916" width="15.625" style="2" customWidth="1"/>
    <col min="6917" max="6917" width="9.875" style="2" customWidth="1"/>
    <col min="6918" max="6918" width="13.5" style="2" customWidth="1"/>
    <col min="6919" max="6919" width="13.375" style="2" customWidth="1"/>
    <col min="6920" max="6920" width="9.5" style="2" customWidth="1"/>
    <col min="6921" max="6921" width="13.125" style="2" customWidth="1"/>
    <col min="6922" max="6922" width="13" style="2" customWidth="1"/>
    <col min="6923" max="6923" width="25.625" style="2" customWidth="1"/>
    <col min="6924" max="6924" width="19.625" style="2" customWidth="1"/>
    <col min="6925" max="6925" width="19.5" style="2" customWidth="1"/>
    <col min="6926" max="6926" width="20.5" style="2" customWidth="1"/>
    <col min="6927" max="6928" width="19.5" style="2" customWidth="1"/>
    <col min="6929" max="6929" width="22.5" style="2" bestFit="1" customWidth="1"/>
    <col min="6930" max="6930" width="24.625" style="2" bestFit="1" customWidth="1"/>
    <col min="6931" max="6931" width="24.375" style="2" bestFit="1" customWidth="1"/>
    <col min="6932" max="6932" width="28.875" style="2" bestFit="1" customWidth="1"/>
    <col min="6933" max="6933" width="19.5" style="2" customWidth="1"/>
    <col min="6934" max="7168" width="8.875" style="2"/>
    <col min="7169" max="7169" width="7" style="2" customWidth="1"/>
    <col min="7170" max="7170" width="12.5" style="2" customWidth="1"/>
    <col min="7171" max="7171" width="15.875" style="2" customWidth="1"/>
    <col min="7172" max="7172" width="15.625" style="2" customWidth="1"/>
    <col min="7173" max="7173" width="9.875" style="2" customWidth="1"/>
    <col min="7174" max="7174" width="13.5" style="2" customWidth="1"/>
    <col min="7175" max="7175" width="13.375" style="2" customWidth="1"/>
    <col min="7176" max="7176" width="9.5" style="2" customWidth="1"/>
    <col min="7177" max="7177" width="13.125" style="2" customWidth="1"/>
    <col min="7178" max="7178" width="13" style="2" customWidth="1"/>
    <col min="7179" max="7179" width="25.625" style="2" customWidth="1"/>
    <col min="7180" max="7180" width="19.625" style="2" customWidth="1"/>
    <col min="7181" max="7181" width="19.5" style="2" customWidth="1"/>
    <col min="7182" max="7182" width="20.5" style="2" customWidth="1"/>
    <col min="7183" max="7184" width="19.5" style="2" customWidth="1"/>
    <col min="7185" max="7185" width="22.5" style="2" bestFit="1" customWidth="1"/>
    <col min="7186" max="7186" width="24.625" style="2" bestFit="1" customWidth="1"/>
    <col min="7187" max="7187" width="24.375" style="2" bestFit="1" customWidth="1"/>
    <col min="7188" max="7188" width="28.875" style="2" bestFit="1" customWidth="1"/>
    <col min="7189" max="7189" width="19.5" style="2" customWidth="1"/>
    <col min="7190" max="7424" width="8.875" style="2"/>
    <col min="7425" max="7425" width="7" style="2" customWidth="1"/>
    <col min="7426" max="7426" width="12.5" style="2" customWidth="1"/>
    <col min="7427" max="7427" width="15.875" style="2" customWidth="1"/>
    <col min="7428" max="7428" width="15.625" style="2" customWidth="1"/>
    <col min="7429" max="7429" width="9.875" style="2" customWidth="1"/>
    <col min="7430" max="7430" width="13.5" style="2" customWidth="1"/>
    <col min="7431" max="7431" width="13.375" style="2" customWidth="1"/>
    <col min="7432" max="7432" width="9.5" style="2" customWidth="1"/>
    <col min="7433" max="7433" width="13.125" style="2" customWidth="1"/>
    <col min="7434" max="7434" width="13" style="2" customWidth="1"/>
    <col min="7435" max="7435" width="25.625" style="2" customWidth="1"/>
    <col min="7436" max="7436" width="19.625" style="2" customWidth="1"/>
    <col min="7437" max="7437" width="19.5" style="2" customWidth="1"/>
    <col min="7438" max="7438" width="20.5" style="2" customWidth="1"/>
    <col min="7439" max="7440" width="19.5" style="2" customWidth="1"/>
    <col min="7441" max="7441" width="22.5" style="2" bestFit="1" customWidth="1"/>
    <col min="7442" max="7442" width="24.625" style="2" bestFit="1" customWidth="1"/>
    <col min="7443" max="7443" width="24.375" style="2" bestFit="1" customWidth="1"/>
    <col min="7444" max="7444" width="28.875" style="2" bestFit="1" customWidth="1"/>
    <col min="7445" max="7445" width="19.5" style="2" customWidth="1"/>
    <col min="7446" max="7680" width="8.875" style="2"/>
    <col min="7681" max="7681" width="7" style="2" customWidth="1"/>
    <col min="7682" max="7682" width="12.5" style="2" customWidth="1"/>
    <col min="7683" max="7683" width="15.875" style="2" customWidth="1"/>
    <col min="7684" max="7684" width="15.625" style="2" customWidth="1"/>
    <col min="7685" max="7685" width="9.875" style="2" customWidth="1"/>
    <col min="7686" max="7686" width="13.5" style="2" customWidth="1"/>
    <col min="7687" max="7687" width="13.375" style="2" customWidth="1"/>
    <col min="7688" max="7688" width="9.5" style="2" customWidth="1"/>
    <col min="7689" max="7689" width="13.125" style="2" customWidth="1"/>
    <col min="7690" max="7690" width="13" style="2" customWidth="1"/>
    <col min="7691" max="7691" width="25.625" style="2" customWidth="1"/>
    <col min="7692" max="7692" width="19.625" style="2" customWidth="1"/>
    <col min="7693" max="7693" width="19.5" style="2" customWidth="1"/>
    <col min="7694" max="7694" width="20.5" style="2" customWidth="1"/>
    <col min="7695" max="7696" width="19.5" style="2" customWidth="1"/>
    <col min="7697" max="7697" width="22.5" style="2" bestFit="1" customWidth="1"/>
    <col min="7698" max="7698" width="24.625" style="2" bestFit="1" customWidth="1"/>
    <col min="7699" max="7699" width="24.375" style="2" bestFit="1" customWidth="1"/>
    <col min="7700" max="7700" width="28.875" style="2" bestFit="1" customWidth="1"/>
    <col min="7701" max="7701" width="19.5" style="2" customWidth="1"/>
    <col min="7702" max="7936" width="8.875" style="2"/>
    <col min="7937" max="7937" width="7" style="2" customWidth="1"/>
    <col min="7938" max="7938" width="12.5" style="2" customWidth="1"/>
    <col min="7939" max="7939" width="15.875" style="2" customWidth="1"/>
    <col min="7940" max="7940" width="15.625" style="2" customWidth="1"/>
    <col min="7941" max="7941" width="9.875" style="2" customWidth="1"/>
    <col min="7942" max="7942" width="13.5" style="2" customWidth="1"/>
    <col min="7943" max="7943" width="13.375" style="2" customWidth="1"/>
    <col min="7944" max="7944" width="9.5" style="2" customWidth="1"/>
    <col min="7945" max="7945" width="13.125" style="2" customWidth="1"/>
    <col min="7946" max="7946" width="13" style="2" customWidth="1"/>
    <col min="7947" max="7947" width="25.625" style="2" customWidth="1"/>
    <col min="7948" max="7948" width="19.625" style="2" customWidth="1"/>
    <col min="7949" max="7949" width="19.5" style="2" customWidth="1"/>
    <col min="7950" max="7950" width="20.5" style="2" customWidth="1"/>
    <col min="7951" max="7952" width="19.5" style="2" customWidth="1"/>
    <col min="7953" max="7953" width="22.5" style="2" bestFit="1" customWidth="1"/>
    <col min="7954" max="7954" width="24.625" style="2" bestFit="1" customWidth="1"/>
    <col min="7955" max="7955" width="24.375" style="2" bestFit="1" customWidth="1"/>
    <col min="7956" max="7956" width="28.875" style="2" bestFit="1" customWidth="1"/>
    <col min="7957" max="7957" width="19.5" style="2" customWidth="1"/>
    <col min="7958" max="8192" width="8.875" style="2"/>
    <col min="8193" max="8193" width="7" style="2" customWidth="1"/>
    <col min="8194" max="8194" width="12.5" style="2" customWidth="1"/>
    <col min="8195" max="8195" width="15.875" style="2" customWidth="1"/>
    <col min="8196" max="8196" width="15.625" style="2" customWidth="1"/>
    <col min="8197" max="8197" width="9.875" style="2" customWidth="1"/>
    <col min="8198" max="8198" width="13.5" style="2" customWidth="1"/>
    <col min="8199" max="8199" width="13.375" style="2" customWidth="1"/>
    <col min="8200" max="8200" width="9.5" style="2" customWidth="1"/>
    <col min="8201" max="8201" width="13.125" style="2" customWidth="1"/>
    <col min="8202" max="8202" width="13" style="2" customWidth="1"/>
    <col min="8203" max="8203" width="25.625" style="2" customWidth="1"/>
    <col min="8204" max="8204" width="19.625" style="2" customWidth="1"/>
    <col min="8205" max="8205" width="19.5" style="2" customWidth="1"/>
    <col min="8206" max="8206" width="20.5" style="2" customWidth="1"/>
    <col min="8207" max="8208" width="19.5" style="2" customWidth="1"/>
    <col min="8209" max="8209" width="22.5" style="2" bestFit="1" customWidth="1"/>
    <col min="8210" max="8210" width="24.625" style="2" bestFit="1" customWidth="1"/>
    <col min="8211" max="8211" width="24.375" style="2" bestFit="1" customWidth="1"/>
    <col min="8212" max="8212" width="28.875" style="2" bestFit="1" customWidth="1"/>
    <col min="8213" max="8213" width="19.5" style="2" customWidth="1"/>
    <col min="8214" max="8448" width="8.875" style="2"/>
    <col min="8449" max="8449" width="7" style="2" customWidth="1"/>
    <col min="8450" max="8450" width="12.5" style="2" customWidth="1"/>
    <col min="8451" max="8451" width="15.875" style="2" customWidth="1"/>
    <col min="8452" max="8452" width="15.625" style="2" customWidth="1"/>
    <col min="8453" max="8453" width="9.875" style="2" customWidth="1"/>
    <col min="8454" max="8454" width="13.5" style="2" customWidth="1"/>
    <col min="8455" max="8455" width="13.375" style="2" customWidth="1"/>
    <col min="8456" max="8456" width="9.5" style="2" customWidth="1"/>
    <col min="8457" max="8457" width="13.125" style="2" customWidth="1"/>
    <col min="8458" max="8458" width="13" style="2" customWidth="1"/>
    <col min="8459" max="8459" width="25.625" style="2" customWidth="1"/>
    <col min="8460" max="8460" width="19.625" style="2" customWidth="1"/>
    <col min="8461" max="8461" width="19.5" style="2" customWidth="1"/>
    <col min="8462" max="8462" width="20.5" style="2" customWidth="1"/>
    <col min="8463" max="8464" width="19.5" style="2" customWidth="1"/>
    <col min="8465" max="8465" width="22.5" style="2" bestFit="1" customWidth="1"/>
    <col min="8466" max="8466" width="24.625" style="2" bestFit="1" customWidth="1"/>
    <col min="8467" max="8467" width="24.375" style="2" bestFit="1" customWidth="1"/>
    <col min="8468" max="8468" width="28.875" style="2" bestFit="1" customWidth="1"/>
    <col min="8469" max="8469" width="19.5" style="2" customWidth="1"/>
    <col min="8470" max="8704" width="8.875" style="2"/>
    <col min="8705" max="8705" width="7" style="2" customWidth="1"/>
    <col min="8706" max="8706" width="12.5" style="2" customWidth="1"/>
    <col min="8707" max="8707" width="15.875" style="2" customWidth="1"/>
    <col min="8708" max="8708" width="15.625" style="2" customWidth="1"/>
    <col min="8709" max="8709" width="9.875" style="2" customWidth="1"/>
    <col min="8710" max="8710" width="13.5" style="2" customWidth="1"/>
    <col min="8711" max="8711" width="13.375" style="2" customWidth="1"/>
    <col min="8712" max="8712" width="9.5" style="2" customWidth="1"/>
    <col min="8713" max="8713" width="13.125" style="2" customWidth="1"/>
    <col min="8714" max="8714" width="13" style="2" customWidth="1"/>
    <col min="8715" max="8715" width="25.625" style="2" customWidth="1"/>
    <col min="8716" max="8716" width="19.625" style="2" customWidth="1"/>
    <col min="8717" max="8717" width="19.5" style="2" customWidth="1"/>
    <col min="8718" max="8718" width="20.5" style="2" customWidth="1"/>
    <col min="8719" max="8720" width="19.5" style="2" customWidth="1"/>
    <col min="8721" max="8721" width="22.5" style="2" bestFit="1" customWidth="1"/>
    <col min="8722" max="8722" width="24.625" style="2" bestFit="1" customWidth="1"/>
    <col min="8723" max="8723" width="24.375" style="2" bestFit="1" customWidth="1"/>
    <col min="8724" max="8724" width="28.875" style="2" bestFit="1" customWidth="1"/>
    <col min="8725" max="8725" width="19.5" style="2" customWidth="1"/>
    <col min="8726" max="8960" width="8.875" style="2"/>
    <col min="8961" max="8961" width="7" style="2" customWidth="1"/>
    <col min="8962" max="8962" width="12.5" style="2" customWidth="1"/>
    <col min="8963" max="8963" width="15.875" style="2" customWidth="1"/>
    <col min="8964" max="8964" width="15.625" style="2" customWidth="1"/>
    <col min="8965" max="8965" width="9.875" style="2" customWidth="1"/>
    <col min="8966" max="8966" width="13.5" style="2" customWidth="1"/>
    <col min="8967" max="8967" width="13.375" style="2" customWidth="1"/>
    <col min="8968" max="8968" width="9.5" style="2" customWidth="1"/>
    <col min="8969" max="8969" width="13.125" style="2" customWidth="1"/>
    <col min="8970" max="8970" width="13" style="2" customWidth="1"/>
    <col min="8971" max="8971" width="25.625" style="2" customWidth="1"/>
    <col min="8972" max="8972" width="19.625" style="2" customWidth="1"/>
    <col min="8973" max="8973" width="19.5" style="2" customWidth="1"/>
    <col min="8974" max="8974" width="20.5" style="2" customWidth="1"/>
    <col min="8975" max="8976" width="19.5" style="2" customWidth="1"/>
    <col min="8977" max="8977" width="22.5" style="2" bestFit="1" customWidth="1"/>
    <col min="8978" max="8978" width="24.625" style="2" bestFit="1" customWidth="1"/>
    <col min="8979" max="8979" width="24.375" style="2" bestFit="1" customWidth="1"/>
    <col min="8980" max="8980" width="28.875" style="2" bestFit="1" customWidth="1"/>
    <col min="8981" max="8981" width="19.5" style="2" customWidth="1"/>
    <col min="8982" max="9216" width="8.875" style="2"/>
    <col min="9217" max="9217" width="7" style="2" customWidth="1"/>
    <col min="9218" max="9218" width="12.5" style="2" customWidth="1"/>
    <col min="9219" max="9219" width="15.875" style="2" customWidth="1"/>
    <col min="9220" max="9220" width="15.625" style="2" customWidth="1"/>
    <col min="9221" max="9221" width="9.875" style="2" customWidth="1"/>
    <col min="9222" max="9222" width="13.5" style="2" customWidth="1"/>
    <col min="9223" max="9223" width="13.375" style="2" customWidth="1"/>
    <col min="9224" max="9224" width="9.5" style="2" customWidth="1"/>
    <col min="9225" max="9225" width="13.125" style="2" customWidth="1"/>
    <col min="9226" max="9226" width="13" style="2" customWidth="1"/>
    <col min="9227" max="9227" width="25.625" style="2" customWidth="1"/>
    <col min="9228" max="9228" width="19.625" style="2" customWidth="1"/>
    <col min="9229" max="9229" width="19.5" style="2" customWidth="1"/>
    <col min="9230" max="9230" width="20.5" style="2" customWidth="1"/>
    <col min="9231" max="9232" width="19.5" style="2" customWidth="1"/>
    <col min="9233" max="9233" width="22.5" style="2" bestFit="1" customWidth="1"/>
    <col min="9234" max="9234" width="24.625" style="2" bestFit="1" customWidth="1"/>
    <col min="9235" max="9235" width="24.375" style="2" bestFit="1" customWidth="1"/>
    <col min="9236" max="9236" width="28.875" style="2" bestFit="1" customWidth="1"/>
    <col min="9237" max="9237" width="19.5" style="2" customWidth="1"/>
    <col min="9238" max="9472" width="8.875" style="2"/>
    <col min="9473" max="9473" width="7" style="2" customWidth="1"/>
    <col min="9474" max="9474" width="12.5" style="2" customWidth="1"/>
    <col min="9475" max="9475" width="15.875" style="2" customWidth="1"/>
    <col min="9476" max="9476" width="15.625" style="2" customWidth="1"/>
    <col min="9477" max="9477" width="9.875" style="2" customWidth="1"/>
    <col min="9478" max="9478" width="13.5" style="2" customWidth="1"/>
    <col min="9479" max="9479" width="13.375" style="2" customWidth="1"/>
    <col min="9480" max="9480" width="9.5" style="2" customWidth="1"/>
    <col min="9481" max="9481" width="13.125" style="2" customWidth="1"/>
    <col min="9482" max="9482" width="13" style="2" customWidth="1"/>
    <col min="9483" max="9483" width="25.625" style="2" customWidth="1"/>
    <col min="9484" max="9484" width="19.625" style="2" customWidth="1"/>
    <col min="9485" max="9485" width="19.5" style="2" customWidth="1"/>
    <col min="9486" max="9486" width="20.5" style="2" customWidth="1"/>
    <col min="9487" max="9488" width="19.5" style="2" customWidth="1"/>
    <col min="9489" max="9489" width="22.5" style="2" bestFit="1" customWidth="1"/>
    <col min="9490" max="9490" width="24.625" style="2" bestFit="1" customWidth="1"/>
    <col min="9491" max="9491" width="24.375" style="2" bestFit="1" customWidth="1"/>
    <col min="9492" max="9492" width="28.875" style="2" bestFit="1" customWidth="1"/>
    <col min="9493" max="9493" width="19.5" style="2" customWidth="1"/>
    <col min="9494" max="9728" width="8.875" style="2"/>
    <col min="9729" max="9729" width="7" style="2" customWidth="1"/>
    <col min="9730" max="9730" width="12.5" style="2" customWidth="1"/>
    <col min="9731" max="9731" width="15.875" style="2" customWidth="1"/>
    <col min="9732" max="9732" width="15.625" style="2" customWidth="1"/>
    <col min="9733" max="9733" width="9.875" style="2" customWidth="1"/>
    <col min="9734" max="9734" width="13.5" style="2" customWidth="1"/>
    <col min="9735" max="9735" width="13.375" style="2" customWidth="1"/>
    <col min="9736" max="9736" width="9.5" style="2" customWidth="1"/>
    <col min="9737" max="9737" width="13.125" style="2" customWidth="1"/>
    <col min="9738" max="9738" width="13" style="2" customWidth="1"/>
    <col min="9739" max="9739" width="25.625" style="2" customWidth="1"/>
    <col min="9740" max="9740" width="19.625" style="2" customWidth="1"/>
    <col min="9741" max="9741" width="19.5" style="2" customWidth="1"/>
    <col min="9742" max="9742" width="20.5" style="2" customWidth="1"/>
    <col min="9743" max="9744" width="19.5" style="2" customWidth="1"/>
    <col min="9745" max="9745" width="22.5" style="2" bestFit="1" customWidth="1"/>
    <col min="9746" max="9746" width="24.625" style="2" bestFit="1" customWidth="1"/>
    <col min="9747" max="9747" width="24.375" style="2" bestFit="1" customWidth="1"/>
    <col min="9748" max="9748" width="28.875" style="2" bestFit="1" customWidth="1"/>
    <col min="9749" max="9749" width="19.5" style="2" customWidth="1"/>
    <col min="9750" max="9984" width="8.875" style="2"/>
    <col min="9985" max="9985" width="7" style="2" customWidth="1"/>
    <col min="9986" max="9986" width="12.5" style="2" customWidth="1"/>
    <col min="9987" max="9987" width="15.875" style="2" customWidth="1"/>
    <col min="9988" max="9988" width="15.625" style="2" customWidth="1"/>
    <col min="9989" max="9989" width="9.875" style="2" customWidth="1"/>
    <col min="9990" max="9990" width="13.5" style="2" customWidth="1"/>
    <col min="9991" max="9991" width="13.375" style="2" customWidth="1"/>
    <col min="9992" max="9992" width="9.5" style="2" customWidth="1"/>
    <col min="9993" max="9993" width="13.125" style="2" customWidth="1"/>
    <col min="9994" max="9994" width="13" style="2" customWidth="1"/>
    <col min="9995" max="9995" width="25.625" style="2" customWidth="1"/>
    <col min="9996" max="9996" width="19.625" style="2" customWidth="1"/>
    <col min="9997" max="9997" width="19.5" style="2" customWidth="1"/>
    <col min="9998" max="9998" width="20.5" style="2" customWidth="1"/>
    <col min="9999" max="10000" width="19.5" style="2" customWidth="1"/>
    <col min="10001" max="10001" width="22.5" style="2" bestFit="1" customWidth="1"/>
    <col min="10002" max="10002" width="24.625" style="2" bestFit="1" customWidth="1"/>
    <col min="10003" max="10003" width="24.375" style="2" bestFit="1" customWidth="1"/>
    <col min="10004" max="10004" width="28.875" style="2" bestFit="1" customWidth="1"/>
    <col min="10005" max="10005" width="19.5" style="2" customWidth="1"/>
    <col min="10006" max="10240" width="8.875" style="2"/>
    <col min="10241" max="10241" width="7" style="2" customWidth="1"/>
    <col min="10242" max="10242" width="12.5" style="2" customWidth="1"/>
    <col min="10243" max="10243" width="15.875" style="2" customWidth="1"/>
    <col min="10244" max="10244" width="15.625" style="2" customWidth="1"/>
    <col min="10245" max="10245" width="9.875" style="2" customWidth="1"/>
    <col min="10246" max="10246" width="13.5" style="2" customWidth="1"/>
    <col min="10247" max="10247" width="13.375" style="2" customWidth="1"/>
    <col min="10248" max="10248" width="9.5" style="2" customWidth="1"/>
    <col min="10249" max="10249" width="13.125" style="2" customWidth="1"/>
    <col min="10250" max="10250" width="13" style="2" customWidth="1"/>
    <col min="10251" max="10251" width="25.625" style="2" customWidth="1"/>
    <col min="10252" max="10252" width="19.625" style="2" customWidth="1"/>
    <col min="10253" max="10253" width="19.5" style="2" customWidth="1"/>
    <col min="10254" max="10254" width="20.5" style="2" customWidth="1"/>
    <col min="10255" max="10256" width="19.5" style="2" customWidth="1"/>
    <col min="10257" max="10257" width="22.5" style="2" bestFit="1" customWidth="1"/>
    <col min="10258" max="10258" width="24.625" style="2" bestFit="1" customWidth="1"/>
    <col min="10259" max="10259" width="24.375" style="2" bestFit="1" customWidth="1"/>
    <col min="10260" max="10260" width="28.875" style="2" bestFit="1" customWidth="1"/>
    <col min="10261" max="10261" width="19.5" style="2" customWidth="1"/>
    <col min="10262" max="10496" width="8.875" style="2"/>
    <col min="10497" max="10497" width="7" style="2" customWidth="1"/>
    <col min="10498" max="10498" width="12.5" style="2" customWidth="1"/>
    <col min="10499" max="10499" width="15.875" style="2" customWidth="1"/>
    <col min="10500" max="10500" width="15.625" style="2" customWidth="1"/>
    <col min="10501" max="10501" width="9.875" style="2" customWidth="1"/>
    <col min="10502" max="10502" width="13.5" style="2" customWidth="1"/>
    <col min="10503" max="10503" width="13.375" style="2" customWidth="1"/>
    <col min="10504" max="10504" width="9.5" style="2" customWidth="1"/>
    <col min="10505" max="10505" width="13.125" style="2" customWidth="1"/>
    <col min="10506" max="10506" width="13" style="2" customWidth="1"/>
    <col min="10507" max="10507" width="25.625" style="2" customWidth="1"/>
    <col min="10508" max="10508" width="19.625" style="2" customWidth="1"/>
    <col min="10509" max="10509" width="19.5" style="2" customWidth="1"/>
    <col min="10510" max="10510" width="20.5" style="2" customWidth="1"/>
    <col min="10511" max="10512" width="19.5" style="2" customWidth="1"/>
    <col min="10513" max="10513" width="22.5" style="2" bestFit="1" customWidth="1"/>
    <col min="10514" max="10514" width="24.625" style="2" bestFit="1" customWidth="1"/>
    <col min="10515" max="10515" width="24.375" style="2" bestFit="1" customWidth="1"/>
    <col min="10516" max="10516" width="28.875" style="2" bestFit="1" customWidth="1"/>
    <col min="10517" max="10517" width="19.5" style="2" customWidth="1"/>
    <col min="10518" max="10752" width="8.875" style="2"/>
    <col min="10753" max="10753" width="7" style="2" customWidth="1"/>
    <col min="10754" max="10754" width="12.5" style="2" customWidth="1"/>
    <col min="10755" max="10755" width="15.875" style="2" customWidth="1"/>
    <col min="10756" max="10756" width="15.625" style="2" customWidth="1"/>
    <col min="10757" max="10757" width="9.875" style="2" customWidth="1"/>
    <col min="10758" max="10758" width="13.5" style="2" customWidth="1"/>
    <col min="10759" max="10759" width="13.375" style="2" customWidth="1"/>
    <col min="10760" max="10760" width="9.5" style="2" customWidth="1"/>
    <col min="10761" max="10761" width="13.125" style="2" customWidth="1"/>
    <col min="10762" max="10762" width="13" style="2" customWidth="1"/>
    <col min="10763" max="10763" width="25.625" style="2" customWidth="1"/>
    <col min="10764" max="10764" width="19.625" style="2" customWidth="1"/>
    <col min="10765" max="10765" width="19.5" style="2" customWidth="1"/>
    <col min="10766" max="10766" width="20.5" style="2" customWidth="1"/>
    <col min="10767" max="10768" width="19.5" style="2" customWidth="1"/>
    <col min="10769" max="10769" width="22.5" style="2" bestFit="1" customWidth="1"/>
    <col min="10770" max="10770" width="24.625" style="2" bestFit="1" customWidth="1"/>
    <col min="10771" max="10771" width="24.375" style="2" bestFit="1" customWidth="1"/>
    <col min="10772" max="10772" width="28.875" style="2" bestFit="1" customWidth="1"/>
    <col min="10773" max="10773" width="19.5" style="2" customWidth="1"/>
    <col min="10774" max="11008" width="8.875" style="2"/>
    <col min="11009" max="11009" width="7" style="2" customWidth="1"/>
    <col min="11010" max="11010" width="12.5" style="2" customWidth="1"/>
    <col min="11011" max="11011" width="15.875" style="2" customWidth="1"/>
    <col min="11012" max="11012" width="15.625" style="2" customWidth="1"/>
    <col min="11013" max="11013" width="9.875" style="2" customWidth="1"/>
    <col min="11014" max="11014" width="13.5" style="2" customWidth="1"/>
    <col min="11015" max="11015" width="13.375" style="2" customWidth="1"/>
    <col min="11016" max="11016" width="9.5" style="2" customWidth="1"/>
    <col min="11017" max="11017" width="13.125" style="2" customWidth="1"/>
    <col min="11018" max="11018" width="13" style="2" customWidth="1"/>
    <col min="11019" max="11019" width="25.625" style="2" customWidth="1"/>
    <col min="11020" max="11020" width="19.625" style="2" customWidth="1"/>
    <col min="11021" max="11021" width="19.5" style="2" customWidth="1"/>
    <col min="11022" max="11022" width="20.5" style="2" customWidth="1"/>
    <col min="11023" max="11024" width="19.5" style="2" customWidth="1"/>
    <col min="11025" max="11025" width="22.5" style="2" bestFit="1" customWidth="1"/>
    <col min="11026" max="11026" width="24.625" style="2" bestFit="1" customWidth="1"/>
    <col min="11027" max="11027" width="24.375" style="2" bestFit="1" customWidth="1"/>
    <col min="11028" max="11028" width="28.875" style="2" bestFit="1" customWidth="1"/>
    <col min="11029" max="11029" width="19.5" style="2" customWidth="1"/>
    <col min="11030" max="11264" width="8.875" style="2"/>
    <col min="11265" max="11265" width="7" style="2" customWidth="1"/>
    <col min="11266" max="11266" width="12.5" style="2" customWidth="1"/>
    <col min="11267" max="11267" width="15.875" style="2" customWidth="1"/>
    <col min="11268" max="11268" width="15.625" style="2" customWidth="1"/>
    <col min="11269" max="11269" width="9.875" style="2" customWidth="1"/>
    <col min="11270" max="11270" width="13.5" style="2" customWidth="1"/>
    <col min="11271" max="11271" width="13.375" style="2" customWidth="1"/>
    <col min="11272" max="11272" width="9.5" style="2" customWidth="1"/>
    <col min="11273" max="11273" width="13.125" style="2" customWidth="1"/>
    <col min="11274" max="11274" width="13" style="2" customWidth="1"/>
    <col min="11275" max="11275" width="25.625" style="2" customWidth="1"/>
    <col min="11276" max="11276" width="19.625" style="2" customWidth="1"/>
    <col min="11277" max="11277" width="19.5" style="2" customWidth="1"/>
    <col min="11278" max="11278" width="20.5" style="2" customWidth="1"/>
    <col min="11279" max="11280" width="19.5" style="2" customWidth="1"/>
    <col min="11281" max="11281" width="22.5" style="2" bestFit="1" customWidth="1"/>
    <col min="11282" max="11282" width="24.625" style="2" bestFit="1" customWidth="1"/>
    <col min="11283" max="11283" width="24.375" style="2" bestFit="1" customWidth="1"/>
    <col min="11284" max="11284" width="28.875" style="2" bestFit="1" customWidth="1"/>
    <col min="11285" max="11285" width="19.5" style="2" customWidth="1"/>
    <col min="11286" max="11520" width="8.875" style="2"/>
    <col min="11521" max="11521" width="7" style="2" customWidth="1"/>
    <col min="11522" max="11522" width="12.5" style="2" customWidth="1"/>
    <col min="11523" max="11523" width="15.875" style="2" customWidth="1"/>
    <col min="11524" max="11524" width="15.625" style="2" customWidth="1"/>
    <col min="11525" max="11525" width="9.875" style="2" customWidth="1"/>
    <col min="11526" max="11526" width="13.5" style="2" customWidth="1"/>
    <col min="11527" max="11527" width="13.375" style="2" customWidth="1"/>
    <col min="11528" max="11528" width="9.5" style="2" customWidth="1"/>
    <col min="11529" max="11529" width="13.125" style="2" customWidth="1"/>
    <col min="11530" max="11530" width="13" style="2" customWidth="1"/>
    <col min="11531" max="11531" width="25.625" style="2" customWidth="1"/>
    <col min="11532" max="11532" width="19.625" style="2" customWidth="1"/>
    <col min="11533" max="11533" width="19.5" style="2" customWidth="1"/>
    <col min="11534" max="11534" width="20.5" style="2" customWidth="1"/>
    <col min="11535" max="11536" width="19.5" style="2" customWidth="1"/>
    <col min="11537" max="11537" width="22.5" style="2" bestFit="1" customWidth="1"/>
    <col min="11538" max="11538" width="24.625" style="2" bestFit="1" customWidth="1"/>
    <col min="11539" max="11539" width="24.375" style="2" bestFit="1" customWidth="1"/>
    <col min="11540" max="11540" width="28.875" style="2" bestFit="1" customWidth="1"/>
    <col min="11541" max="11541" width="19.5" style="2" customWidth="1"/>
    <col min="11542" max="11776" width="8.875" style="2"/>
    <col min="11777" max="11777" width="7" style="2" customWidth="1"/>
    <col min="11778" max="11778" width="12.5" style="2" customWidth="1"/>
    <col min="11779" max="11779" width="15.875" style="2" customWidth="1"/>
    <col min="11780" max="11780" width="15.625" style="2" customWidth="1"/>
    <col min="11781" max="11781" width="9.875" style="2" customWidth="1"/>
    <col min="11782" max="11782" width="13.5" style="2" customWidth="1"/>
    <col min="11783" max="11783" width="13.375" style="2" customWidth="1"/>
    <col min="11784" max="11784" width="9.5" style="2" customWidth="1"/>
    <col min="11785" max="11785" width="13.125" style="2" customWidth="1"/>
    <col min="11786" max="11786" width="13" style="2" customWidth="1"/>
    <col min="11787" max="11787" width="25.625" style="2" customWidth="1"/>
    <col min="11788" max="11788" width="19.625" style="2" customWidth="1"/>
    <col min="11789" max="11789" width="19.5" style="2" customWidth="1"/>
    <col min="11790" max="11790" width="20.5" style="2" customWidth="1"/>
    <col min="11791" max="11792" width="19.5" style="2" customWidth="1"/>
    <col min="11793" max="11793" width="22.5" style="2" bestFit="1" customWidth="1"/>
    <col min="11794" max="11794" width="24.625" style="2" bestFit="1" customWidth="1"/>
    <col min="11795" max="11795" width="24.375" style="2" bestFit="1" customWidth="1"/>
    <col min="11796" max="11796" width="28.875" style="2" bestFit="1" customWidth="1"/>
    <col min="11797" max="11797" width="19.5" style="2" customWidth="1"/>
    <col min="11798" max="12032" width="8.875" style="2"/>
    <col min="12033" max="12033" width="7" style="2" customWidth="1"/>
    <col min="12034" max="12034" width="12.5" style="2" customWidth="1"/>
    <col min="12035" max="12035" width="15.875" style="2" customWidth="1"/>
    <col min="12036" max="12036" width="15.625" style="2" customWidth="1"/>
    <col min="12037" max="12037" width="9.875" style="2" customWidth="1"/>
    <col min="12038" max="12038" width="13.5" style="2" customWidth="1"/>
    <col min="12039" max="12039" width="13.375" style="2" customWidth="1"/>
    <col min="12040" max="12040" width="9.5" style="2" customWidth="1"/>
    <col min="12041" max="12041" width="13.125" style="2" customWidth="1"/>
    <col min="12042" max="12042" width="13" style="2" customWidth="1"/>
    <col min="12043" max="12043" width="25.625" style="2" customWidth="1"/>
    <col min="12044" max="12044" width="19.625" style="2" customWidth="1"/>
    <col min="12045" max="12045" width="19.5" style="2" customWidth="1"/>
    <col min="12046" max="12046" width="20.5" style="2" customWidth="1"/>
    <col min="12047" max="12048" width="19.5" style="2" customWidth="1"/>
    <col min="12049" max="12049" width="22.5" style="2" bestFit="1" customWidth="1"/>
    <col min="12050" max="12050" width="24.625" style="2" bestFit="1" customWidth="1"/>
    <col min="12051" max="12051" width="24.375" style="2" bestFit="1" customWidth="1"/>
    <col min="12052" max="12052" width="28.875" style="2" bestFit="1" customWidth="1"/>
    <col min="12053" max="12053" width="19.5" style="2" customWidth="1"/>
    <col min="12054" max="12288" width="8.875" style="2"/>
    <col min="12289" max="12289" width="7" style="2" customWidth="1"/>
    <col min="12290" max="12290" width="12.5" style="2" customWidth="1"/>
    <col min="12291" max="12291" width="15.875" style="2" customWidth="1"/>
    <col min="12292" max="12292" width="15.625" style="2" customWidth="1"/>
    <col min="12293" max="12293" width="9.875" style="2" customWidth="1"/>
    <col min="12294" max="12294" width="13.5" style="2" customWidth="1"/>
    <col min="12295" max="12295" width="13.375" style="2" customWidth="1"/>
    <col min="12296" max="12296" width="9.5" style="2" customWidth="1"/>
    <col min="12297" max="12297" width="13.125" style="2" customWidth="1"/>
    <col min="12298" max="12298" width="13" style="2" customWidth="1"/>
    <col min="12299" max="12299" width="25.625" style="2" customWidth="1"/>
    <col min="12300" max="12300" width="19.625" style="2" customWidth="1"/>
    <col min="12301" max="12301" width="19.5" style="2" customWidth="1"/>
    <col min="12302" max="12302" width="20.5" style="2" customWidth="1"/>
    <col min="12303" max="12304" width="19.5" style="2" customWidth="1"/>
    <col min="12305" max="12305" width="22.5" style="2" bestFit="1" customWidth="1"/>
    <col min="12306" max="12306" width="24.625" style="2" bestFit="1" customWidth="1"/>
    <col min="12307" max="12307" width="24.375" style="2" bestFit="1" customWidth="1"/>
    <col min="12308" max="12308" width="28.875" style="2" bestFit="1" customWidth="1"/>
    <col min="12309" max="12309" width="19.5" style="2" customWidth="1"/>
    <col min="12310" max="12544" width="8.875" style="2"/>
    <col min="12545" max="12545" width="7" style="2" customWidth="1"/>
    <col min="12546" max="12546" width="12.5" style="2" customWidth="1"/>
    <col min="12547" max="12547" width="15.875" style="2" customWidth="1"/>
    <col min="12548" max="12548" width="15.625" style="2" customWidth="1"/>
    <col min="12549" max="12549" width="9.875" style="2" customWidth="1"/>
    <col min="12550" max="12550" width="13.5" style="2" customWidth="1"/>
    <col min="12551" max="12551" width="13.375" style="2" customWidth="1"/>
    <col min="12552" max="12552" width="9.5" style="2" customWidth="1"/>
    <col min="12553" max="12553" width="13.125" style="2" customWidth="1"/>
    <col min="12554" max="12554" width="13" style="2" customWidth="1"/>
    <col min="12555" max="12555" width="25.625" style="2" customWidth="1"/>
    <col min="12556" max="12556" width="19.625" style="2" customWidth="1"/>
    <col min="12557" max="12557" width="19.5" style="2" customWidth="1"/>
    <col min="12558" max="12558" width="20.5" style="2" customWidth="1"/>
    <col min="12559" max="12560" width="19.5" style="2" customWidth="1"/>
    <col min="12561" max="12561" width="22.5" style="2" bestFit="1" customWidth="1"/>
    <col min="12562" max="12562" width="24.625" style="2" bestFit="1" customWidth="1"/>
    <col min="12563" max="12563" width="24.375" style="2" bestFit="1" customWidth="1"/>
    <col min="12564" max="12564" width="28.875" style="2" bestFit="1" customWidth="1"/>
    <col min="12565" max="12565" width="19.5" style="2" customWidth="1"/>
    <col min="12566" max="12800" width="8.875" style="2"/>
    <col min="12801" max="12801" width="7" style="2" customWidth="1"/>
    <col min="12802" max="12802" width="12.5" style="2" customWidth="1"/>
    <col min="12803" max="12803" width="15.875" style="2" customWidth="1"/>
    <col min="12804" max="12804" width="15.625" style="2" customWidth="1"/>
    <col min="12805" max="12805" width="9.875" style="2" customWidth="1"/>
    <col min="12806" max="12806" width="13.5" style="2" customWidth="1"/>
    <col min="12807" max="12807" width="13.375" style="2" customWidth="1"/>
    <col min="12808" max="12808" width="9.5" style="2" customWidth="1"/>
    <col min="12809" max="12809" width="13.125" style="2" customWidth="1"/>
    <col min="12810" max="12810" width="13" style="2" customWidth="1"/>
    <col min="12811" max="12811" width="25.625" style="2" customWidth="1"/>
    <col min="12812" max="12812" width="19.625" style="2" customWidth="1"/>
    <col min="12813" max="12813" width="19.5" style="2" customWidth="1"/>
    <col min="12814" max="12814" width="20.5" style="2" customWidth="1"/>
    <col min="12815" max="12816" width="19.5" style="2" customWidth="1"/>
    <col min="12817" max="12817" width="22.5" style="2" bestFit="1" customWidth="1"/>
    <col min="12818" max="12818" width="24.625" style="2" bestFit="1" customWidth="1"/>
    <col min="12819" max="12819" width="24.375" style="2" bestFit="1" customWidth="1"/>
    <col min="12820" max="12820" width="28.875" style="2" bestFit="1" customWidth="1"/>
    <col min="12821" max="12821" width="19.5" style="2" customWidth="1"/>
    <col min="12822" max="13056" width="8.875" style="2"/>
    <col min="13057" max="13057" width="7" style="2" customWidth="1"/>
    <col min="13058" max="13058" width="12.5" style="2" customWidth="1"/>
    <col min="13059" max="13059" width="15.875" style="2" customWidth="1"/>
    <col min="13060" max="13060" width="15.625" style="2" customWidth="1"/>
    <col min="13061" max="13061" width="9.875" style="2" customWidth="1"/>
    <col min="13062" max="13062" width="13.5" style="2" customWidth="1"/>
    <col min="13063" max="13063" width="13.375" style="2" customWidth="1"/>
    <col min="13064" max="13064" width="9.5" style="2" customWidth="1"/>
    <col min="13065" max="13065" width="13.125" style="2" customWidth="1"/>
    <col min="13066" max="13066" width="13" style="2" customWidth="1"/>
    <col min="13067" max="13067" width="25.625" style="2" customWidth="1"/>
    <col min="13068" max="13068" width="19.625" style="2" customWidth="1"/>
    <col min="13069" max="13069" width="19.5" style="2" customWidth="1"/>
    <col min="13070" max="13070" width="20.5" style="2" customWidth="1"/>
    <col min="13071" max="13072" width="19.5" style="2" customWidth="1"/>
    <col min="13073" max="13073" width="22.5" style="2" bestFit="1" customWidth="1"/>
    <col min="13074" max="13074" width="24.625" style="2" bestFit="1" customWidth="1"/>
    <col min="13075" max="13075" width="24.375" style="2" bestFit="1" customWidth="1"/>
    <col min="13076" max="13076" width="28.875" style="2" bestFit="1" customWidth="1"/>
    <col min="13077" max="13077" width="19.5" style="2" customWidth="1"/>
    <col min="13078" max="13312" width="8.875" style="2"/>
    <col min="13313" max="13313" width="7" style="2" customWidth="1"/>
    <col min="13314" max="13314" width="12.5" style="2" customWidth="1"/>
    <col min="13315" max="13315" width="15.875" style="2" customWidth="1"/>
    <col min="13316" max="13316" width="15.625" style="2" customWidth="1"/>
    <col min="13317" max="13317" width="9.875" style="2" customWidth="1"/>
    <col min="13318" max="13318" width="13.5" style="2" customWidth="1"/>
    <col min="13319" max="13319" width="13.375" style="2" customWidth="1"/>
    <col min="13320" max="13320" width="9.5" style="2" customWidth="1"/>
    <col min="13321" max="13321" width="13.125" style="2" customWidth="1"/>
    <col min="13322" max="13322" width="13" style="2" customWidth="1"/>
    <col min="13323" max="13323" width="25.625" style="2" customWidth="1"/>
    <col min="13324" max="13324" width="19.625" style="2" customWidth="1"/>
    <col min="13325" max="13325" width="19.5" style="2" customWidth="1"/>
    <col min="13326" max="13326" width="20.5" style="2" customWidth="1"/>
    <col min="13327" max="13328" width="19.5" style="2" customWidth="1"/>
    <col min="13329" max="13329" width="22.5" style="2" bestFit="1" customWidth="1"/>
    <col min="13330" max="13330" width="24.625" style="2" bestFit="1" customWidth="1"/>
    <col min="13331" max="13331" width="24.375" style="2" bestFit="1" customWidth="1"/>
    <col min="13332" max="13332" width="28.875" style="2" bestFit="1" customWidth="1"/>
    <col min="13333" max="13333" width="19.5" style="2" customWidth="1"/>
    <col min="13334" max="13568" width="8.875" style="2"/>
    <col min="13569" max="13569" width="7" style="2" customWidth="1"/>
    <col min="13570" max="13570" width="12.5" style="2" customWidth="1"/>
    <col min="13571" max="13571" width="15.875" style="2" customWidth="1"/>
    <col min="13572" max="13572" width="15.625" style="2" customWidth="1"/>
    <col min="13573" max="13573" width="9.875" style="2" customWidth="1"/>
    <col min="13574" max="13574" width="13.5" style="2" customWidth="1"/>
    <col min="13575" max="13575" width="13.375" style="2" customWidth="1"/>
    <col min="13576" max="13576" width="9.5" style="2" customWidth="1"/>
    <col min="13577" max="13577" width="13.125" style="2" customWidth="1"/>
    <col min="13578" max="13578" width="13" style="2" customWidth="1"/>
    <col min="13579" max="13579" width="25.625" style="2" customWidth="1"/>
    <col min="13580" max="13580" width="19.625" style="2" customWidth="1"/>
    <col min="13581" max="13581" width="19.5" style="2" customWidth="1"/>
    <col min="13582" max="13582" width="20.5" style="2" customWidth="1"/>
    <col min="13583" max="13584" width="19.5" style="2" customWidth="1"/>
    <col min="13585" max="13585" width="22.5" style="2" bestFit="1" customWidth="1"/>
    <col min="13586" max="13586" width="24.625" style="2" bestFit="1" customWidth="1"/>
    <col min="13587" max="13587" width="24.375" style="2" bestFit="1" customWidth="1"/>
    <col min="13588" max="13588" width="28.875" style="2" bestFit="1" customWidth="1"/>
    <col min="13589" max="13589" width="19.5" style="2" customWidth="1"/>
    <col min="13590" max="13824" width="8.875" style="2"/>
    <col min="13825" max="13825" width="7" style="2" customWidth="1"/>
    <col min="13826" max="13826" width="12.5" style="2" customWidth="1"/>
    <col min="13827" max="13827" width="15.875" style="2" customWidth="1"/>
    <col min="13828" max="13828" width="15.625" style="2" customWidth="1"/>
    <col min="13829" max="13829" width="9.875" style="2" customWidth="1"/>
    <col min="13830" max="13830" width="13.5" style="2" customWidth="1"/>
    <col min="13831" max="13831" width="13.375" style="2" customWidth="1"/>
    <col min="13832" max="13832" width="9.5" style="2" customWidth="1"/>
    <col min="13833" max="13833" width="13.125" style="2" customWidth="1"/>
    <col min="13834" max="13834" width="13" style="2" customWidth="1"/>
    <col min="13835" max="13835" width="25.625" style="2" customWidth="1"/>
    <col min="13836" max="13836" width="19.625" style="2" customWidth="1"/>
    <col min="13837" max="13837" width="19.5" style="2" customWidth="1"/>
    <col min="13838" max="13838" width="20.5" style="2" customWidth="1"/>
    <col min="13839" max="13840" width="19.5" style="2" customWidth="1"/>
    <col min="13841" max="13841" width="22.5" style="2" bestFit="1" customWidth="1"/>
    <col min="13842" max="13842" width="24.625" style="2" bestFit="1" customWidth="1"/>
    <col min="13843" max="13843" width="24.375" style="2" bestFit="1" customWidth="1"/>
    <col min="13844" max="13844" width="28.875" style="2" bestFit="1" customWidth="1"/>
    <col min="13845" max="13845" width="19.5" style="2" customWidth="1"/>
    <col min="13846" max="14080" width="8.875" style="2"/>
    <col min="14081" max="14081" width="7" style="2" customWidth="1"/>
    <col min="14082" max="14082" width="12.5" style="2" customWidth="1"/>
    <col min="14083" max="14083" width="15.875" style="2" customWidth="1"/>
    <col min="14084" max="14084" width="15.625" style="2" customWidth="1"/>
    <col min="14085" max="14085" width="9.875" style="2" customWidth="1"/>
    <col min="14086" max="14086" width="13.5" style="2" customWidth="1"/>
    <col min="14087" max="14087" width="13.375" style="2" customWidth="1"/>
    <col min="14088" max="14088" width="9.5" style="2" customWidth="1"/>
    <col min="14089" max="14089" width="13.125" style="2" customWidth="1"/>
    <col min="14090" max="14090" width="13" style="2" customWidth="1"/>
    <col min="14091" max="14091" width="25.625" style="2" customWidth="1"/>
    <col min="14092" max="14092" width="19.625" style="2" customWidth="1"/>
    <col min="14093" max="14093" width="19.5" style="2" customWidth="1"/>
    <col min="14094" max="14094" width="20.5" style="2" customWidth="1"/>
    <col min="14095" max="14096" width="19.5" style="2" customWidth="1"/>
    <col min="14097" max="14097" width="22.5" style="2" bestFit="1" customWidth="1"/>
    <col min="14098" max="14098" width="24.625" style="2" bestFit="1" customWidth="1"/>
    <col min="14099" max="14099" width="24.375" style="2" bestFit="1" customWidth="1"/>
    <col min="14100" max="14100" width="28.875" style="2" bestFit="1" customWidth="1"/>
    <col min="14101" max="14101" width="19.5" style="2" customWidth="1"/>
    <col min="14102" max="14336" width="8.875" style="2"/>
    <col min="14337" max="14337" width="7" style="2" customWidth="1"/>
    <col min="14338" max="14338" width="12.5" style="2" customWidth="1"/>
    <col min="14339" max="14339" width="15.875" style="2" customWidth="1"/>
    <col min="14340" max="14340" width="15.625" style="2" customWidth="1"/>
    <col min="14341" max="14341" width="9.875" style="2" customWidth="1"/>
    <col min="14342" max="14342" width="13.5" style="2" customWidth="1"/>
    <col min="14343" max="14343" width="13.375" style="2" customWidth="1"/>
    <col min="14344" max="14344" width="9.5" style="2" customWidth="1"/>
    <col min="14345" max="14345" width="13.125" style="2" customWidth="1"/>
    <col min="14346" max="14346" width="13" style="2" customWidth="1"/>
    <col min="14347" max="14347" width="25.625" style="2" customWidth="1"/>
    <col min="14348" max="14348" width="19.625" style="2" customWidth="1"/>
    <col min="14349" max="14349" width="19.5" style="2" customWidth="1"/>
    <col min="14350" max="14350" width="20.5" style="2" customWidth="1"/>
    <col min="14351" max="14352" width="19.5" style="2" customWidth="1"/>
    <col min="14353" max="14353" width="22.5" style="2" bestFit="1" customWidth="1"/>
    <col min="14354" max="14354" width="24.625" style="2" bestFit="1" customWidth="1"/>
    <col min="14355" max="14355" width="24.375" style="2" bestFit="1" customWidth="1"/>
    <col min="14356" max="14356" width="28.875" style="2" bestFit="1" customWidth="1"/>
    <col min="14357" max="14357" width="19.5" style="2" customWidth="1"/>
    <col min="14358" max="14592" width="8.875" style="2"/>
    <col min="14593" max="14593" width="7" style="2" customWidth="1"/>
    <col min="14594" max="14594" width="12.5" style="2" customWidth="1"/>
    <col min="14595" max="14595" width="15.875" style="2" customWidth="1"/>
    <col min="14596" max="14596" width="15.625" style="2" customWidth="1"/>
    <col min="14597" max="14597" width="9.875" style="2" customWidth="1"/>
    <col min="14598" max="14598" width="13.5" style="2" customWidth="1"/>
    <col min="14599" max="14599" width="13.375" style="2" customWidth="1"/>
    <col min="14600" max="14600" width="9.5" style="2" customWidth="1"/>
    <col min="14601" max="14601" width="13.125" style="2" customWidth="1"/>
    <col min="14602" max="14602" width="13" style="2" customWidth="1"/>
    <col min="14603" max="14603" width="25.625" style="2" customWidth="1"/>
    <col min="14604" max="14604" width="19.625" style="2" customWidth="1"/>
    <col min="14605" max="14605" width="19.5" style="2" customWidth="1"/>
    <col min="14606" max="14606" width="20.5" style="2" customWidth="1"/>
    <col min="14607" max="14608" width="19.5" style="2" customWidth="1"/>
    <col min="14609" max="14609" width="22.5" style="2" bestFit="1" customWidth="1"/>
    <col min="14610" max="14610" width="24.625" style="2" bestFit="1" customWidth="1"/>
    <col min="14611" max="14611" width="24.375" style="2" bestFit="1" customWidth="1"/>
    <col min="14612" max="14612" width="28.875" style="2" bestFit="1" customWidth="1"/>
    <col min="14613" max="14613" width="19.5" style="2" customWidth="1"/>
    <col min="14614" max="14848" width="8.875" style="2"/>
    <col min="14849" max="14849" width="7" style="2" customWidth="1"/>
    <col min="14850" max="14850" width="12.5" style="2" customWidth="1"/>
    <col min="14851" max="14851" width="15.875" style="2" customWidth="1"/>
    <col min="14852" max="14852" width="15.625" style="2" customWidth="1"/>
    <col min="14853" max="14853" width="9.875" style="2" customWidth="1"/>
    <col min="14854" max="14854" width="13.5" style="2" customWidth="1"/>
    <col min="14855" max="14855" width="13.375" style="2" customWidth="1"/>
    <col min="14856" max="14856" width="9.5" style="2" customWidth="1"/>
    <col min="14857" max="14857" width="13.125" style="2" customWidth="1"/>
    <col min="14858" max="14858" width="13" style="2" customWidth="1"/>
    <col min="14859" max="14859" width="25.625" style="2" customWidth="1"/>
    <col min="14860" max="14860" width="19.625" style="2" customWidth="1"/>
    <col min="14861" max="14861" width="19.5" style="2" customWidth="1"/>
    <col min="14862" max="14862" width="20.5" style="2" customWidth="1"/>
    <col min="14863" max="14864" width="19.5" style="2" customWidth="1"/>
    <col min="14865" max="14865" width="22.5" style="2" bestFit="1" customWidth="1"/>
    <col min="14866" max="14866" width="24.625" style="2" bestFit="1" customWidth="1"/>
    <col min="14867" max="14867" width="24.375" style="2" bestFit="1" customWidth="1"/>
    <col min="14868" max="14868" width="28.875" style="2" bestFit="1" customWidth="1"/>
    <col min="14869" max="14869" width="19.5" style="2" customWidth="1"/>
    <col min="14870" max="15104" width="8.875" style="2"/>
    <col min="15105" max="15105" width="7" style="2" customWidth="1"/>
    <col min="15106" max="15106" width="12.5" style="2" customWidth="1"/>
    <col min="15107" max="15107" width="15.875" style="2" customWidth="1"/>
    <col min="15108" max="15108" width="15.625" style="2" customWidth="1"/>
    <col min="15109" max="15109" width="9.875" style="2" customWidth="1"/>
    <col min="15110" max="15110" width="13.5" style="2" customWidth="1"/>
    <col min="15111" max="15111" width="13.375" style="2" customWidth="1"/>
    <col min="15112" max="15112" width="9.5" style="2" customWidth="1"/>
    <col min="15113" max="15113" width="13.125" style="2" customWidth="1"/>
    <col min="15114" max="15114" width="13" style="2" customWidth="1"/>
    <col min="15115" max="15115" width="25.625" style="2" customWidth="1"/>
    <col min="15116" max="15116" width="19.625" style="2" customWidth="1"/>
    <col min="15117" max="15117" width="19.5" style="2" customWidth="1"/>
    <col min="15118" max="15118" width="20.5" style="2" customWidth="1"/>
    <col min="15119" max="15120" width="19.5" style="2" customWidth="1"/>
    <col min="15121" max="15121" width="22.5" style="2" bestFit="1" customWidth="1"/>
    <col min="15122" max="15122" width="24.625" style="2" bestFit="1" customWidth="1"/>
    <col min="15123" max="15123" width="24.375" style="2" bestFit="1" customWidth="1"/>
    <col min="15124" max="15124" width="28.875" style="2" bestFit="1" customWidth="1"/>
    <col min="15125" max="15125" width="19.5" style="2" customWidth="1"/>
    <col min="15126" max="15360" width="8.875" style="2"/>
    <col min="15361" max="15361" width="7" style="2" customWidth="1"/>
    <col min="15362" max="15362" width="12.5" style="2" customWidth="1"/>
    <col min="15363" max="15363" width="15.875" style="2" customWidth="1"/>
    <col min="15364" max="15364" width="15.625" style="2" customWidth="1"/>
    <col min="15365" max="15365" width="9.875" style="2" customWidth="1"/>
    <col min="15366" max="15366" width="13.5" style="2" customWidth="1"/>
    <col min="15367" max="15367" width="13.375" style="2" customWidth="1"/>
    <col min="15368" max="15368" width="9.5" style="2" customWidth="1"/>
    <col min="15369" max="15369" width="13.125" style="2" customWidth="1"/>
    <col min="15370" max="15370" width="13" style="2" customWidth="1"/>
    <col min="15371" max="15371" width="25.625" style="2" customWidth="1"/>
    <col min="15372" max="15372" width="19.625" style="2" customWidth="1"/>
    <col min="15373" max="15373" width="19.5" style="2" customWidth="1"/>
    <col min="15374" max="15374" width="20.5" style="2" customWidth="1"/>
    <col min="15375" max="15376" width="19.5" style="2" customWidth="1"/>
    <col min="15377" max="15377" width="22.5" style="2" bestFit="1" customWidth="1"/>
    <col min="15378" max="15378" width="24.625" style="2" bestFit="1" customWidth="1"/>
    <col min="15379" max="15379" width="24.375" style="2" bestFit="1" customWidth="1"/>
    <col min="15380" max="15380" width="28.875" style="2" bestFit="1" customWidth="1"/>
    <col min="15381" max="15381" width="19.5" style="2" customWidth="1"/>
    <col min="15382" max="15616" width="8.875" style="2"/>
    <col min="15617" max="15617" width="7" style="2" customWidth="1"/>
    <col min="15618" max="15618" width="12.5" style="2" customWidth="1"/>
    <col min="15619" max="15619" width="15.875" style="2" customWidth="1"/>
    <col min="15620" max="15620" width="15.625" style="2" customWidth="1"/>
    <col min="15621" max="15621" width="9.875" style="2" customWidth="1"/>
    <col min="15622" max="15622" width="13.5" style="2" customWidth="1"/>
    <col min="15623" max="15623" width="13.375" style="2" customWidth="1"/>
    <col min="15624" max="15624" width="9.5" style="2" customWidth="1"/>
    <col min="15625" max="15625" width="13.125" style="2" customWidth="1"/>
    <col min="15626" max="15626" width="13" style="2" customWidth="1"/>
    <col min="15627" max="15627" width="25.625" style="2" customWidth="1"/>
    <col min="15628" max="15628" width="19.625" style="2" customWidth="1"/>
    <col min="15629" max="15629" width="19.5" style="2" customWidth="1"/>
    <col min="15630" max="15630" width="20.5" style="2" customWidth="1"/>
    <col min="15631" max="15632" width="19.5" style="2" customWidth="1"/>
    <col min="15633" max="15633" width="22.5" style="2" bestFit="1" customWidth="1"/>
    <col min="15634" max="15634" width="24.625" style="2" bestFit="1" customWidth="1"/>
    <col min="15635" max="15635" width="24.375" style="2" bestFit="1" customWidth="1"/>
    <col min="15636" max="15636" width="28.875" style="2" bestFit="1" customWidth="1"/>
    <col min="15637" max="15637" width="19.5" style="2" customWidth="1"/>
    <col min="15638" max="15872" width="8.875" style="2"/>
    <col min="15873" max="15873" width="7" style="2" customWidth="1"/>
    <col min="15874" max="15874" width="12.5" style="2" customWidth="1"/>
    <col min="15875" max="15875" width="15.875" style="2" customWidth="1"/>
    <col min="15876" max="15876" width="15.625" style="2" customWidth="1"/>
    <col min="15877" max="15877" width="9.875" style="2" customWidth="1"/>
    <col min="15878" max="15878" width="13.5" style="2" customWidth="1"/>
    <col min="15879" max="15879" width="13.375" style="2" customWidth="1"/>
    <col min="15880" max="15880" width="9.5" style="2" customWidth="1"/>
    <col min="15881" max="15881" width="13.125" style="2" customWidth="1"/>
    <col min="15882" max="15882" width="13" style="2" customWidth="1"/>
    <col min="15883" max="15883" width="25.625" style="2" customWidth="1"/>
    <col min="15884" max="15884" width="19.625" style="2" customWidth="1"/>
    <col min="15885" max="15885" width="19.5" style="2" customWidth="1"/>
    <col min="15886" max="15886" width="20.5" style="2" customWidth="1"/>
    <col min="15887" max="15888" width="19.5" style="2" customWidth="1"/>
    <col min="15889" max="15889" width="22.5" style="2" bestFit="1" customWidth="1"/>
    <col min="15890" max="15890" width="24.625" style="2" bestFit="1" customWidth="1"/>
    <col min="15891" max="15891" width="24.375" style="2" bestFit="1" customWidth="1"/>
    <col min="15892" max="15892" width="28.875" style="2" bestFit="1" customWidth="1"/>
    <col min="15893" max="15893" width="19.5" style="2" customWidth="1"/>
    <col min="15894" max="16128" width="8.875" style="2"/>
    <col min="16129" max="16129" width="7" style="2" customWidth="1"/>
    <col min="16130" max="16130" width="12.5" style="2" customWidth="1"/>
    <col min="16131" max="16131" width="15.875" style="2" customWidth="1"/>
    <col min="16132" max="16132" width="15.625" style="2" customWidth="1"/>
    <col min="16133" max="16133" width="9.875" style="2" customWidth="1"/>
    <col min="16134" max="16134" width="13.5" style="2" customWidth="1"/>
    <col min="16135" max="16135" width="13.375" style="2" customWidth="1"/>
    <col min="16136" max="16136" width="9.5" style="2" customWidth="1"/>
    <col min="16137" max="16137" width="13.125" style="2" customWidth="1"/>
    <col min="16138" max="16138" width="13" style="2" customWidth="1"/>
    <col min="16139" max="16139" width="25.625" style="2" customWidth="1"/>
    <col min="16140" max="16140" width="19.625" style="2" customWidth="1"/>
    <col min="16141" max="16141" width="19.5" style="2" customWidth="1"/>
    <col min="16142" max="16142" width="20.5" style="2" customWidth="1"/>
    <col min="16143" max="16144" width="19.5" style="2" customWidth="1"/>
    <col min="16145" max="16145" width="22.5" style="2" bestFit="1" customWidth="1"/>
    <col min="16146" max="16146" width="24.625" style="2" bestFit="1" customWidth="1"/>
    <col min="16147" max="16147" width="24.375" style="2" bestFit="1" customWidth="1"/>
    <col min="16148" max="16148" width="28.875" style="2" bestFit="1" customWidth="1"/>
    <col min="16149" max="16149" width="19.5" style="2" customWidth="1"/>
    <col min="16150" max="16384" width="8.875" style="2"/>
  </cols>
  <sheetData>
    <row r="1" spans="1:21" x14ac:dyDescent="0.15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6</v>
      </c>
      <c r="I1" s="3" t="s">
        <v>19</v>
      </c>
      <c r="J1" s="3" t="s">
        <v>20</v>
      </c>
      <c r="K1" s="3" t="s">
        <v>21</v>
      </c>
      <c r="L1" s="3" t="s">
        <v>22</v>
      </c>
      <c r="M1" s="3" t="s">
        <v>23</v>
      </c>
      <c r="N1" s="3" t="s">
        <v>24</v>
      </c>
      <c r="O1" s="3" t="s">
        <v>25</v>
      </c>
      <c r="P1" s="3" t="s">
        <v>26</v>
      </c>
      <c r="Q1" s="3" t="s">
        <v>27</v>
      </c>
      <c r="R1" s="3" t="s">
        <v>28</v>
      </c>
      <c r="S1" s="3" t="s">
        <v>29</v>
      </c>
      <c r="T1" s="3" t="s">
        <v>30</v>
      </c>
      <c r="U1" s="3" t="s">
        <v>31</v>
      </c>
    </row>
    <row r="2" spans="1:21" ht="14.45" x14ac:dyDescent="0.25">
      <c r="A2" s="4" t="s">
        <v>1</v>
      </c>
      <c r="B2" s="4" t="s">
        <v>2</v>
      </c>
      <c r="C2" s="4" t="s">
        <v>32</v>
      </c>
      <c r="D2" s="4" t="s">
        <v>33</v>
      </c>
      <c r="E2" s="4" t="s">
        <v>4</v>
      </c>
      <c r="F2" s="4" t="s">
        <v>34</v>
      </c>
      <c r="G2" s="4" t="s">
        <v>35</v>
      </c>
      <c r="H2" s="4" t="s">
        <v>7</v>
      </c>
      <c r="I2" s="4" t="s">
        <v>36</v>
      </c>
      <c r="J2" s="4" t="s">
        <v>37</v>
      </c>
      <c r="K2" s="4" t="s">
        <v>38</v>
      </c>
      <c r="L2" s="4" t="s">
        <v>39</v>
      </c>
      <c r="M2" s="4" t="s">
        <v>40</v>
      </c>
      <c r="N2" s="4" t="s">
        <v>41</v>
      </c>
      <c r="O2" s="4" t="s">
        <v>42</v>
      </c>
      <c r="P2" s="4" t="s">
        <v>43</v>
      </c>
      <c r="Q2" s="4" t="s">
        <v>8</v>
      </c>
      <c r="R2" s="4" t="s">
        <v>10</v>
      </c>
      <c r="S2" s="4" t="s">
        <v>11</v>
      </c>
      <c r="T2" s="4" t="s">
        <v>44</v>
      </c>
      <c r="U2" s="4" t="s">
        <v>45</v>
      </c>
    </row>
    <row r="3" spans="1:21" ht="15" x14ac:dyDescent="0.3">
      <c r="A3" s="5">
        <v>1</v>
      </c>
      <c r="B3" s="5" t="str">
        <f>IF(数据处理表!B3&lt;&gt;"",数据处理表!B3,"")</f>
        <v/>
      </c>
      <c r="C3" s="6" t="str">
        <f>IF(ISERROR(B3-D3),"",B3-D3)</f>
        <v/>
      </c>
      <c r="D3" s="5" t="str">
        <f>IF(ISERROR(G3+J3),"",G3+J3)</f>
        <v/>
      </c>
      <c r="E3" s="5" t="str">
        <f>IF(数据处理表!C3&lt;&gt;"",数据处理表!C3,"")</f>
        <v/>
      </c>
      <c r="F3" s="6" t="str">
        <f>IF(ISERROR(E3-G3),"",E3-G3)</f>
        <v/>
      </c>
      <c r="G3" s="5" t="str">
        <f>IF(ISERROR(IF(数据处理表!$G$2="直租",ROUND(导入模版!E3/1.17*0.17,2),0)),"",IF(数据处理表!$G$2="直租",ROUND(导入模版!E3/1.17*0.17,2),0))</f>
        <v/>
      </c>
      <c r="H3" s="5" t="str">
        <f>IF(数据处理表!D3&lt;"",数据处理表!D3,"")</f>
        <v/>
      </c>
      <c r="I3" s="5" t="str">
        <f>IF(ISERROR(H3-J3),"",H3-J3)</f>
        <v/>
      </c>
      <c r="J3" s="5" t="str">
        <f>IF(ISERROR(IF(数据处理表!$G$2="直租",ROUND(导入模版!H3/1.17*0.17,2),ROUND(导入模版!H3/1.17*0.17,2))),"",IF(数据处理表!$G$2="直租",ROUND(导入模版!H3/1.17*0.17,2),ROUND(导入模版!H3/1.17*0.17,2)))</f>
        <v/>
      </c>
      <c r="K3" s="6" t="str">
        <f t="shared" ref="K3:P3" si="0">E3</f>
        <v/>
      </c>
      <c r="L3" s="6" t="str">
        <f t="shared" si="0"/>
        <v/>
      </c>
      <c r="M3" s="5" t="str">
        <f t="shared" si="0"/>
        <v/>
      </c>
      <c r="N3" s="5" t="str">
        <f t="shared" si="0"/>
        <v/>
      </c>
      <c r="O3" s="5" t="str">
        <f t="shared" si="0"/>
        <v/>
      </c>
      <c r="P3" s="5" t="str">
        <f t="shared" si="0"/>
        <v/>
      </c>
      <c r="Q3" s="5" t="e">
        <f>SUM(B3:B99)-B3</f>
        <v>#VALUE!</v>
      </c>
      <c r="R3" s="5" t="str">
        <f>IF(数据处理表!E3&lt;&gt;"",数据处理表!E3,"")</f>
        <v/>
      </c>
      <c r="S3" s="5" t="str">
        <f>IF(ISERROR(Q3-R3),"",Q3-R3)</f>
        <v/>
      </c>
      <c r="T3" s="7" t="str">
        <f>R3</f>
        <v/>
      </c>
      <c r="U3" s="6" t="str">
        <f>B3</f>
        <v/>
      </c>
    </row>
    <row r="4" spans="1:21" ht="15" x14ac:dyDescent="0.3">
      <c r="A4" s="5">
        <v>2</v>
      </c>
      <c r="B4" s="5" t="str">
        <f>IF(数据处理表!B4&lt;&gt;"",数据处理表!B4,"")</f>
        <v/>
      </c>
      <c r="C4" s="6" t="str">
        <f t="shared" ref="C4:C67" si="1">IF(ISERROR(B4-D4),"",B4-D4)</f>
        <v/>
      </c>
      <c r="D4" s="5" t="str">
        <f t="shared" ref="D4:D67" si="2">IF(ISERROR(G4+J4),"",G4+J4)</f>
        <v/>
      </c>
      <c r="E4" s="5" t="str">
        <f>IF(数据处理表!C4&lt;&gt;"",数据处理表!C4,"")</f>
        <v/>
      </c>
      <c r="F4" s="6" t="str">
        <f t="shared" ref="F4:F67" si="3">IF(ISERROR(E4-G4),"",E4-G4)</f>
        <v/>
      </c>
      <c r="G4" s="5" t="str">
        <f>IF(ISERROR(IF(数据处理表!$G$2="直租",ROUND(导入模版!E4/1.17*0.17,2),0)),"",IF(数据处理表!$G$2="直租",ROUND(导入模版!E4/1.17*0.17,2),0))</f>
        <v/>
      </c>
      <c r="H4" s="5" t="str">
        <f>IF(数据处理表!D4&lt;"",数据处理表!D4,"")</f>
        <v/>
      </c>
      <c r="I4" s="5" t="str">
        <f t="shared" ref="I4:I67" si="4">IF(ISERROR(H4-J4),"",H4-J4)</f>
        <v/>
      </c>
      <c r="J4" s="5" t="str">
        <f>IF(ISERROR(IF(数据处理表!$G$2="直租",ROUND(导入模版!H4/1.17*0.17,2),ROUND(导入模版!H4/1.17*0.17,2))),"",IF(数据处理表!$G$2="直租",ROUND(导入模版!H4/1.17*0.17,2),ROUND(导入模版!H4/1.17*0.17,2)))</f>
        <v/>
      </c>
      <c r="K4" s="6" t="str">
        <f t="shared" ref="K4:K67" si="5">E4</f>
        <v/>
      </c>
      <c r="L4" s="6" t="str">
        <f t="shared" ref="L4:L67" si="6">F4</f>
        <v/>
      </c>
      <c r="M4" s="5" t="str">
        <f t="shared" ref="M4:M67" si="7">G4</f>
        <v/>
      </c>
      <c r="N4" s="5" t="str">
        <f t="shared" ref="N4:N67" si="8">H4</f>
        <v/>
      </c>
      <c r="O4" s="5" t="str">
        <f t="shared" ref="O4:O67" si="9">I4</f>
        <v/>
      </c>
      <c r="P4" s="5" t="str">
        <f t="shared" ref="P4:P67" si="10">J4</f>
        <v/>
      </c>
      <c r="Q4" s="5" t="str">
        <f>IF(ISERROR(Q3-B4),"",Q3-B4)</f>
        <v/>
      </c>
      <c r="R4" s="5" t="str">
        <f>IF(数据处理表!E4&lt;&gt;"",数据处理表!E4,"")</f>
        <v/>
      </c>
      <c r="S4" s="5" t="str">
        <f t="shared" ref="S4:S67" si="11">IF(ISERROR(Q4-R4),"",Q4-R4)</f>
        <v/>
      </c>
      <c r="T4" s="7" t="str">
        <f t="shared" ref="T4:T67" si="12">R4</f>
        <v/>
      </c>
      <c r="U4" s="6" t="str">
        <f t="shared" ref="U4:U67" si="13">B4</f>
        <v/>
      </c>
    </row>
    <row r="5" spans="1:21" ht="15" x14ac:dyDescent="0.3">
      <c r="A5" s="5">
        <f>IF(数据处理表!A5&lt;&gt;0,数据处理表!A5,"")</f>
        <v>3</v>
      </c>
      <c r="B5" s="5" t="str">
        <f>IF(数据处理表!B5&lt;&gt;"",数据处理表!B5,"")</f>
        <v/>
      </c>
      <c r="C5" s="6" t="str">
        <f t="shared" si="1"/>
        <v/>
      </c>
      <c r="D5" s="5" t="str">
        <f t="shared" si="2"/>
        <v/>
      </c>
      <c r="E5" s="5" t="str">
        <f>IF(数据处理表!C5&lt;&gt;"",数据处理表!C5,"")</f>
        <v/>
      </c>
      <c r="F5" s="6" t="str">
        <f t="shared" si="3"/>
        <v/>
      </c>
      <c r="G5" s="5" t="str">
        <f>IF(ISERROR(IF(数据处理表!$G$2="直租",ROUND(导入模版!E5/1.17*0.17,2),0)),"",IF(数据处理表!$G$2="直租",ROUND(导入模版!E5/1.17*0.17,2),0))</f>
        <v/>
      </c>
      <c r="H5" s="5" t="str">
        <f>IF(数据处理表!D5&lt;"",数据处理表!D5,"")</f>
        <v/>
      </c>
      <c r="I5" s="5" t="str">
        <f t="shared" si="4"/>
        <v/>
      </c>
      <c r="J5" s="5" t="str">
        <f>IF(ISERROR(IF(数据处理表!$G$2="直租",ROUND(导入模版!H5/1.17*0.17,2),ROUND(导入模版!H5/1.17*0.17,2))),"",IF(数据处理表!$G$2="直租",ROUND(导入模版!H5/1.17*0.17,2),ROUND(导入模版!H5/1.17*0.17,2)))</f>
        <v/>
      </c>
      <c r="K5" s="6" t="str">
        <f t="shared" si="5"/>
        <v/>
      </c>
      <c r="L5" s="6" t="str">
        <f t="shared" si="6"/>
        <v/>
      </c>
      <c r="M5" s="5" t="str">
        <f t="shared" si="7"/>
        <v/>
      </c>
      <c r="N5" s="5" t="str">
        <f t="shared" si="8"/>
        <v/>
      </c>
      <c r="O5" s="5" t="str">
        <f t="shared" si="9"/>
        <v/>
      </c>
      <c r="P5" s="5" t="str">
        <f t="shared" si="10"/>
        <v/>
      </c>
      <c r="Q5" s="5" t="str">
        <f>IF(ISERROR(Q4-B5),"",Q4-B5)</f>
        <v/>
      </c>
      <c r="R5" s="5" t="str">
        <f>IF(数据处理表!E5&lt;&gt;"",数据处理表!E5,"")</f>
        <v/>
      </c>
      <c r="S5" s="5" t="str">
        <f t="shared" si="11"/>
        <v/>
      </c>
      <c r="T5" s="7" t="str">
        <f t="shared" si="12"/>
        <v/>
      </c>
      <c r="U5" s="6" t="str">
        <f t="shared" si="13"/>
        <v/>
      </c>
    </row>
    <row r="6" spans="1:21" ht="15" x14ac:dyDescent="0.3">
      <c r="A6" s="5">
        <f>IF(数据处理表!A6&lt;&gt;0,数据处理表!A6,"")</f>
        <v>4</v>
      </c>
      <c r="B6" s="5" t="str">
        <f>IF(数据处理表!B6&lt;&gt;"",数据处理表!B6,"")</f>
        <v/>
      </c>
      <c r="C6" s="6" t="str">
        <f t="shared" si="1"/>
        <v/>
      </c>
      <c r="D6" s="5" t="str">
        <f t="shared" si="2"/>
        <v/>
      </c>
      <c r="E6" s="5" t="str">
        <f>IF(数据处理表!C6&lt;&gt;"",数据处理表!C6,"")</f>
        <v/>
      </c>
      <c r="F6" s="6" t="str">
        <f t="shared" si="3"/>
        <v/>
      </c>
      <c r="G6" s="5" t="str">
        <f>IF(ISERROR(IF(数据处理表!$G$2="直租",ROUND(导入模版!E6/1.17*0.17,2),0)),"",IF(数据处理表!$G$2="直租",ROUND(导入模版!E6/1.17*0.17,2),0))</f>
        <v/>
      </c>
      <c r="H6" s="5" t="str">
        <f>IF(数据处理表!D6&lt;"",数据处理表!D6,"")</f>
        <v/>
      </c>
      <c r="I6" s="5" t="str">
        <f>IF(ISERROR(H6-J6),"",H6-J6)</f>
        <v/>
      </c>
      <c r="J6" s="5" t="str">
        <f>IF(ISERROR(IF(数据处理表!$G$2="直租",ROUND(导入模版!H6/1.17*0.17,2),ROUND(导入模版!H6/1.17*0.17,2))),"",IF(数据处理表!$G$2="直租",ROUND(导入模版!H6/1.17*0.17,2),ROUND(导入模版!H6/1.17*0.17,2)))</f>
        <v/>
      </c>
      <c r="K6" s="6" t="str">
        <f t="shared" si="5"/>
        <v/>
      </c>
      <c r="L6" s="6" t="str">
        <f t="shared" si="6"/>
        <v/>
      </c>
      <c r="M6" s="5" t="str">
        <f t="shared" si="7"/>
        <v/>
      </c>
      <c r="N6" s="5" t="str">
        <f t="shared" si="8"/>
        <v/>
      </c>
      <c r="O6" s="5" t="str">
        <f t="shared" si="9"/>
        <v/>
      </c>
      <c r="P6" s="5" t="str">
        <f t="shared" si="10"/>
        <v/>
      </c>
      <c r="Q6" s="5" t="str">
        <f t="shared" ref="Q6:Q68" si="14">IF(ISERROR(Q5-B6),"",Q5-B6)</f>
        <v/>
      </c>
      <c r="R6" s="5" t="str">
        <f>IF(数据处理表!E6&lt;&gt;"",数据处理表!E6,"")</f>
        <v/>
      </c>
      <c r="S6" s="5" t="str">
        <f t="shared" si="11"/>
        <v/>
      </c>
      <c r="T6" s="7" t="str">
        <f t="shared" si="12"/>
        <v/>
      </c>
      <c r="U6" s="6" t="str">
        <f t="shared" si="13"/>
        <v/>
      </c>
    </row>
    <row r="7" spans="1:21" ht="15" x14ac:dyDescent="0.3">
      <c r="A7" s="5">
        <f>IF(数据处理表!A7&lt;&gt;0,数据处理表!A7,"")</f>
        <v>5</v>
      </c>
      <c r="B7" s="5" t="str">
        <f>IF(数据处理表!B7&lt;&gt;"",数据处理表!B7,"")</f>
        <v/>
      </c>
      <c r="C7" s="6" t="str">
        <f t="shared" si="1"/>
        <v/>
      </c>
      <c r="D7" s="5" t="str">
        <f t="shared" si="2"/>
        <v/>
      </c>
      <c r="E7" s="5" t="str">
        <f>IF(数据处理表!C7&lt;&gt;"",数据处理表!C7,"")</f>
        <v/>
      </c>
      <c r="F7" s="6" t="str">
        <f t="shared" si="3"/>
        <v/>
      </c>
      <c r="G7" s="5" t="str">
        <f>IF(ISERROR(IF(数据处理表!$G$2="直租",ROUND(导入模版!E7/1.17*0.17,2),0)),"",IF(数据处理表!$G$2="直租",ROUND(导入模版!E7/1.17*0.17,2),0))</f>
        <v/>
      </c>
      <c r="H7" s="5" t="str">
        <f>IF(数据处理表!D7&lt;"",数据处理表!D7,"")</f>
        <v/>
      </c>
      <c r="I7" s="5" t="str">
        <f t="shared" si="4"/>
        <v/>
      </c>
      <c r="J7" s="5" t="str">
        <f>IF(ISERROR(IF(数据处理表!$G$2="直租",ROUND(导入模版!H7/1.17*0.17,2),ROUND(导入模版!H7/1.17*0.17,2))),"",IF(数据处理表!$G$2="直租",ROUND(导入模版!H7/1.17*0.17,2),ROUND(导入模版!H7/1.17*0.17,2)))</f>
        <v/>
      </c>
      <c r="K7" s="6" t="str">
        <f t="shared" si="5"/>
        <v/>
      </c>
      <c r="L7" s="6" t="str">
        <f t="shared" si="6"/>
        <v/>
      </c>
      <c r="M7" s="5" t="str">
        <f t="shared" si="7"/>
        <v/>
      </c>
      <c r="N7" s="5" t="str">
        <f t="shared" si="8"/>
        <v/>
      </c>
      <c r="O7" s="5" t="str">
        <f t="shared" si="9"/>
        <v/>
      </c>
      <c r="P7" s="5" t="str">
        <f t="shared" si="10"/>
        <v/>
      </c>
      <c r="Q7" s="5" t="str">
        <f t="shared" si="14"/>
        <v/>
      </c>
      <c r="R7" s="5" t="str">
        <f>IF(数据处理表!E7&lt;&gt;"",数据处理表!E7,"")</f>
        <v/>
      </c>
      <c r="S7" s="5" t="str">
        <f t="shared" si="11"/>
        <v/>
      </c>
      <c r="T7" s="7" t="str">
        <f t="shared" si="12"/>
        <v/>
      </c>
      <c r="U7" s="6" t="str">
        <f t="shared" si="13"/>
        <v/>
      </c>
    </row>
    <row r="8" spans="1:21" ht="15" x14ac:dyDescent="0.3">
      <c r="A8" s="5">
        <f>IF(数据处理表!A8&lt;&gt;0,数据处理表!A8,"")</f>
        <v>6</v>
      </c>
      <c r="B8" s="5" t="str">
        <f>IF(数据处理表!B8&lt;&gt;"",数据处理表!B8,"")</f>
        <v/>
      </c>
      <c r="C8" s="6" t="str">
        <f t="shared" si="1"/>
        <v/>
      </c>
      <c r="D8" s="5" t="str">
        <f t="shared" si="2"/>
        <v/>
      </c>
      <c r="E8" s="5" t="str">
        <f>IF(数据处理表!C8&lt;&gt;"",数据处理表!C8,"")</f>
        <v/>
      </c>
      <c r="F8" s="6" t="str">
        <f t="shared" si="3"/>
        <v/>
      </c>
      <c r="G8" s="5" t="str">
        <f>IF(ISERROR(IF(数据处理表!$G$2="直租",ROUND(导入模版!E8/1.17*0.17,2),0)),"",IF(数据处理表!$G$2="直租",ROUND(导入模版!E8/1.17*0.17,2),0))</f>
        <v/>
      </c>
      <c r="H8" s="5" t="str">
        <f>IF(数据处理表!D8&lt;"",数据处理表!D8,"")</f>
        <v/>
      </c>
      <c r="I8" s="5" t="str">
        <f t="shared" si="4"/>
        <v/>
      </c>
      <c r="J8" s="5" t="str">
        <f>IF(ISERROR(IF(数据处理表!$G$2="直租",ROUND(导入模版!H8/1.17*0.17,2),ROUND(导入模版!H8/1.17*0.17,2))),"",IF(数据处理表!$G$2="直租",ROUND(导入模版!H8/1.17*0.17,2),ROUND(导入模版!H8/1.17*0.17,2)))</f>
        <v/>
      </c>
      <c r="K8" s="6" t="str">
        <f t="shared" si="5"/>
        <v/>
      </c>
      <c r="L8" s="6" t="str">
        <f t="shared" si="6"/>
        <v/>
      </c>
      <c r="M8" s="5" t="str">
        <f t="shared" si="7"/>
        <v/>
      </c>
      <c r="N8" s="5" t="str">
        <f t="shared" si="8"/>
        <v/>
      </c>
      <c r="O8" s="5" t="str">
        <f t="shared" si="9"/>
        <v/>
      </c>
      <c r="P8" s="5" t="str">
        <f t="shared" si="10"/>
        <v/>
      </c>
      <c r="Q8" s="5" t="str">
        <f t="shared" si="14"/>
        <v/>
      </c>
      <c r="R8" s="5" t="str">
        <f>IF(数据处理表!E8&lt;&gt;"",数据处理表!E8,"")</f>
        <v/>
      </c>
      <c r="S8" s="5" t="str">
        <f t="shared" si="11"/>
        <v/>
      </c>
      <c r="T8" s="7" t="str">
        <f t="shared" si="12"/>
        <v/>
      </c>
      <c r="U8" s="6" t="str">
        <f t="shared" si="13"/>
        <v/>
      </c>
    </row>
    <row r="9" spans="1:21" ht="15" x14ac:dyDescent="0.3">
      <c r="A9" s="5">
        <f>IF(数据处理表!A9&lt;&gt;0,数据处理表!A9,"")</f>
        <v>7</v>
      </c>
      <c r="B9" s="5" t="str">
        <f>IF(数据处理表!B9&lt;&gt;"",数据处理表!B9,"")</f>
        <v/>
      </c>
      <c r="C9" s="6" t="str">
        <f t="shared" si="1"/>
        <v/>
      </c>
      <c r="D9" s="5" t="str">
        <f t="shared" si="2"/>
        <v/>
      </c>
      <c r="E9" s="5" t="str">
        <f>IF(数据处理表!C9&lt;&gt;"",数据处理表!C9,"")</f>
        <v/>
      </c>
      <c r="F9" s="6" t="str">
        <f t="shared" si="3"/>
        <v/>
      </c>
      <c r="G9" s="5" t="str">
        <f>IF(ISERROR(IF(数据处理表!$G$2="直租",ROUND(导入模版!E9/1.17*0.17,2),0)),"",IF(数据处理表!$G$2="直租",ROUND(导入模版!E9/1.17*0.17,2),0))</f>
        <v/>
      </c>
      <c r="H9" s="5" t="str">
        <f>IF(数据处理表!D9&lt;"",数据处理表!D9,"")</f>
        <v/>
      </c>
      <c r="I9" s="5" t="str">
        <f t="shared" si="4"/>
        <v/>
      </c>
      <c r="J9" s="5" t="str">
        <f>IF(ISERROR(IF(数据处理表!$G$2="直租",ROUND(导入模版!H9/1.17*0.17,2),ROUND(导入模版!H9/1.17*0.17,2))),"",IF(数据处理表!$G$2="直租",ROUND(导入模版!H9/1.17*0.17,2),ROUND(导入模版!H9/1.17*0.17,2)))</f>
        <v/>
      </c>
      <c r="K9" s="6" t="str">
        <f t="shared" si="5"/>
        <v/>
      </c>
      <c r="L9" s="6" t="str">
        <f t="shared" si="6"/>
        <v/>
      </c>
      <c r="M9" s="5" t="str">
        <f t="shared" si="7"/>
        <v/>
      </c>
      <c r="N9" s="5" t="str">
        <f t="shared" si="8"/>
        <v/>
      </c>
      <c r="O9" s="5" t="str">
        <f t="shared" si="9"/>
        <v/>
      </c>
      <c r="P9" s="5" t="str">
        <f t="shared" si="10"/>
        <v/>
      </c>
      <c r="Q9" s="5" t="str">
        <f t="shared" si="14"/>
        <v/>
      </c>
      <c r="R9" s="5" t="str">
        <f>IF(数据处理表!E9&lt;&gt;"",数据处理表!E9,"")</f>
        <v/>
      </c>
      <c r="S9" s="5" t="str">
        <f t="shared" si="11"/>
        <v/>
      </c>
      <c r="T9" s="7" t="str">
        <f t="shared" si="12"/>
        <v/>
      </c>
      <c r="U9" s="6" t="str">
        <f t="shared" si="13"/>
        <v/>
      </c>
    </row>
    <row r="10" spans="1:21" ht="15" x14ac:dyDescent="0.3">
      <c r="A10" s="5">
        <f>IF(数据处理表!A10&lt;&gt;0,数据处理表!A10,"")</f>
        <v>8</v>
      </c>
      <c r="B10" s="5" t="str">
        <f>IF(数据处理表!B10&lt;&gt;"",数据处理表!B10,"")</f>
        <v/>
      </c>
      <c r="C10" s="6" t="str">
        <f t="shared" si="1"/>
        <v/>
      </c>
      <c r="D10" s="5" t="str">
        <f t="shared" si="2"/>
        <v/>
      </c>
      <c r="E10" s="5" t="str">
        <f>IF(数据处理表!C10&lt;&gt;"",数据处理表!C10,"")</f>
        <v/>
      </c>
      <c r="F10" s="6" t="str">
        <f t="shared" si="3"/>
        <v/>
      </c>
      <c r="G10" s="5" t="str">
        <f>IF(ISERROR(IF(数据处理表!$G$2="直租",ROUND(导入模版!E10/1.17*0.17,2),0)),"",IF(数据处理表!$G$2="直租",ROUND(导入模版!E10/1.17*0.17,2),0))</f>
        <v/>
      </c>
      <c r="H10" s="5" t="str">
        <f>IF(数据处理表!D10&lt;"",数据处理表!D10,"")</f>
        <v/>
      </c>
      <c r="I10" s="5" t="str">
        <f t="shared" si="4"/>
        <v/>
      </c>
      <c r="J10" s="5" t="str">
        <f>IF(ISERROR(IF(数据处理表!$G$2="直租",ROUND(导入模版!H10/1.17*0.17,2),ROUND(导入模版!H10/1.17*0.17,2))),"",IF(数据处理表!$G$2="直租",ROUND(导入模版!H10/1.17*0.17,2),ROUND(导入模版!H10/1.17*0.17,2)))</f>
        <v/>
      </c>
      <c r="K10" s="6" t="str">
        <f t="shared" si="5"/>
        <v/>
      </c>
      <c r="L10" s="6" t="str">
        <f t="shared" si="6"/>
        <v/>
      </c>
      <c r="M10" s="5" t="str">
        <f t="shared" si="7"/>
        <v/>
      </c>
      <c r="N10" s="5" t="str">
        <f t="shared" si="8"/>
        <v/>
      </c>
      <c r="O10" s="5" t="str">
        <f t="shared" si="9"/>
        <v/>
      </c>
      <c r="P10" s="5" t="str">
        <f t="shared" si="10"/>
        <v/>
      </c>
      <c r="Q10" s="5" t="str">
        <f t="shared" si="14"/>
        <v/>
      </c>
      <c r="R10" s="5" t="str">
        <f>IF(数据处理表!E10&lt;&gt;"",数据处理表!E10,"")</f>
        <v/>
      </c>
      <c r="S10" s="5" t="str">
        <f t="shared" si="11"/>
        <v/>
      </c>
      <c r="T10" s="7" t="str">
        <f t="shared" si="12"/>
        <v/>
      </c>
      <c r="U10" s="6" t="str">
        <f t="shared" si="13"/>
        <v/>
      </c>
    </row>
    <row r="11" spans="1:21" ht="15" x14ac:dyDescent="0.3">
      <c r="A11" s="5">
        <f>IF(数据处理表!A11&lt;&gt;0,数据处理表!A11,"")</f>
        <v>9</v>
      </c>
      <c r="B11" s="5" t="str">
        <f>IF(数据处理表!B11&lt;&gt;"",数据处理表!B11,"")</f>
        <v/>
      </c>
      <c r="C11" s="6" t="str">
        <f t="shared" si="1"/>
        <v/>
      </c>
      <c r="D11" s="5" t="str">
        <f t="shared" si="2"/>
        <v/>
      </c>
      <c r="E11" s="5" t="str">
        <f>IF(数据处理表!C11&lt;&gt;"",数据处理表!C11,"")</f>
        <v/>
      </c>
      <c r="F11" s="6" t="str">
        <f t="shared" si="3"/>
        <v/>
      </c>
      <c r="G11" s="5" t="str">
        <f>IF(ISERROR(IF(数据处理表!$G$2="直租",ROUND(导入模版!E11/1.17*0.17,2),0)),"",IF(数据处理表!$G$2="直租",ROUND(导入模版!E11/1.17*0.17,2),0))</f>
        <v/>
      </c>
      <c r="H11" s="5" t="str">
        <f>IF(数据处理表!D11&lt;"",数据处理表!D11,"")</f>
        <v/>
      </c>
      <c r="I11" s="5" t="str">
        <f t="shared" si="4"/>
        <v/>
      </c>
      <c r="J11" s="5" t="str">
        <f>IF(ISERROR(IF(数据处理表!$G$2="直租",ROUND(导入模版!H11/1.17*0.17,2),ROUND(导入模版!H11/1.17*0.17,2))),"",IF(数据处理表!$G$2="直租",ROUND(导入模版!H11/1.17*0.17,2),ROUND(导入模版!H11/1.17*0.17,2)))</f>
        <v/>
      </c>
      <c r="K11" s="6" t="str">
        <f t="shared" si="5"/>
        <v/>
      </c>
      <c r="L11" s="6" t="str">
        <f t="shared" si="6"/>
        <v/>
      </c>
      <c r="M11" s="5" t="str">
        <f t="shared" si="7"/>
        <v/>
      </c>
      <c r="N11" s="5" t="str">
        <f t="shared" si="8"/>
        <v/>
      </c>
      <c r="O11" s="5" t="str">
        <f t="shared" si="9"/>
        <v/>
      </c>
      <c r="P11" s="5" t="str">
        <f t="shared" si="10"/>
        <v/>
      </c>
      <c r="Q11" s="5" t="str">
        <f t="shared" si="14"/>
        <v/>
      </c>
      <c r="R11" s="5" t="str">
        <f>IF(数据处理表!E11&lt;&gt;"",数据处理表!E11,"")</f>
        <v/>
      </c>
      <c r="S11" s="5" t="str">
        <f t="shared" si="11"/>
        <v/>
      </c>
      <c r="T11" s="7" t="str">
        <f t="shared" si="12"/>
        <v/>
      </c>
      <c r="U11" s="6" t="str">
        <f t="shared" si="13"/>
        <v/>
      </c>
    </row>
    <row r="12" spans="1:21" ht="15" x14ac:dyDescent="0.3">
      <c r="A12" s="5">
        <f>IF(数据处理表!A12&lt;&gt;0,数据处理表!A12,"")</f>
        <v>10</v>
      </c>
      <c r="B12" s="5" t="str">
        <f>IF(数据处理表!B12&lt;&gt;"",数据处理表!B12,"")</f>
        <v/>
      </c>
      <c r="C12" s="6" t="str">
        <f t="shared" si="1"/>
        <v/>
      </c>
      <c r="D12" s="5" t="str">
        <f t="shared" si="2"/>
        <v/>
      </c>
      <c r="E12" s="5" t="str">
        <f>IF(数据处理表!C12&lt;&gt;"",数据处理表!C12,"")</f>
        <v/>
      </c>
      <c r="F12" s="6" t="str">
        <f t="shared" si="3"/>
        <v/>
      </c>
      <c r="G12" s="5" t="str">
        <f>IF(ISERROR(IF(数据处理表!$G$2="直租",ROUND(导入模版!E12/1.17*0.17,2),0)),"",IF(数据处理表!$G$2="直租",ROUND(导入模版!E12/1.17*0.17,2),0))</f>
        <v/>
      </c>
      <c r="H12" s="5" t="str">
        <f>IF(数据处理表!D12&lt;"",数据处理表!D12,"")</f>
        <v/>
      </c>
      <c r="I12" s="5" t="str">
        <f t="shared" si="4"/>
        <v/>
      </c>
      <c r="J12" s="5" t="str">
        <f>IF(ISERROR(IF(数据处理表!$G$2="直租",ROUND(导入模版!H12/1.17*0.17,2),ROUND(导入模版!H12/1.17*0.17,2))),"",IF(数据处理表!$G$2="直租",ROUND(导入模版!H12/1.17*0.17,2),ROUND(导入模版!H12/1.17*0.17,2)))</f>
        <v/>
      </c>
      <c r="K12" s="6" t="str">
        <f t="shared" si="5"/>
        <v/>
      </c>
      <c r="L12" s="6" t="str">
        <f t="shared" si="6"/>
        <v/>
      </c>
      <c r="M12" s="5" t="str">
        <f t="shared" si="7"/>
        <v/>
      </c>
      <c r="N12" s="5" t="str">
        <f t="shared" si="8"/>
        <v/>
      </c>
      <c r="O12" s="5" t="str">
        <f t="shared" si="9"/>
        <v/>
      </c>
      <c r="P12" s="5" t="str">
        <f t="shared" si="10"/>
        <v/>
      </c>
      <c r="Q12" s="5" t="str">
        <f t="shared" si="14"/>
        <v/>
      </c>
      <c r="R12" s="5" t="str">
        <f>IF(数据处理表!E12&lt;&gt;"",数据处理表!E12,"")</f>
        <v/>
      </c>
      <c r="S12" s="5" t="str">
        <f t="shared" si="11"/>
        <v/>
      </c>
      <c r="T12" s="7" t="str">
        <f t="shared" si="12"/>
        <v/>
      </c>
      <c r="U12" s="6" t="str">
        <f t="shared" si="13"/>
        <v/>
      </c>
    </row>
    <row r="13" spans="1:21" ht="15" x14ac:dyDescent="0.3">
      <c r="A13" s="5">
        <f>IF(数据处理表!A13&lt;&gt;0,数据处理表!A13,"")</f>
        <v>11</v>
      </c>
      <c r="B13" s="5" t="str">
        <f>IF(数据处理表!B13&lt;&gt;"",数据处理表!B13,"")</f>
        <v/>
      </c>
      <c r="C13" s="6" t="str">
        <f t="shared" si="1"/>
        <v/>
      </c>
      <c r="D13" s="5" t="str">
        <f t="shared" si="2"/>
        <v/>
      </c>
      <c r="E13" s="5" t="str">
        <f>IF(数据处理表!C13&lt;&gt;"",数据处理表!C13,"")</f>
        <v/>
      </c>
      <c r="F13" s="6" t="str">
        <f t="shared" si="3"/>
        <v/>
      </c>
      <c r="G13" s="5" t="str">
        <f>IF(ISERROR(IF(数据处理表!$G$2="直租",ROUND(导入模版!E13/1.17*0.17,2),0)),"",IF(数据处理表!$G$2="直租",ROUND(导入模版!E13/1.17*0.17,2),0))</f>
        <v/>
      </c>
      <c r="H13" s="5" t="str">
        <f>IF(数据处理表!D13&lt;"",数据处理表!D13,"")</f>
        <v/>
      </c>
      <c r="I13" s="5" t="str">
        <f t="shared" si="4"/>
        <v/>
      </c>
      <c r="J13" s="5" t="str">
        <f>IF(ISERROR(IF(数据处理表!$G$2="直租",ROUND(导入模版!H13/1.17*0.17,2),ROUND(导入模版!H13/1.17*0.17,2))),"",IF(数据处理表!$G$2="直租",ROUND(导入模版!H13/1.17*0.17,2),ROUND(导入模版!H13/1.17*0.17,2)))</f>
        <v/>
      </c>
      <c r="K13" s="6" t="str">
        <f t="shared" si="5"/>
        <v/>
      </c>
      <c r="L13" s="6" t="str">
        <f t="shared" si="6"/>
        <v/>
      </c>
      <c r="M13" s="5" t="str">
        <f t="shared" si="7"/>
        <v/>
      </c>
      <c r="N13" s="5" t="str">
        <f t="shared" si="8"/>
        <v/>
      </c>
      <c r="O13" s="5" t="str">
        <f t="shared" si="9"/>
        <v/>
      </c>
      <c r="P13" s="5" t="str">
        <f t="shared" si="10"/>
        <v/>
      </c>
      <c r="Q13" s="5" t="str">
        <f t="shared" si="14"/>
        <v/>
      </c>
      <c r="R13" s="5" t="str">
        <f>IF(数据处理表!E13&lt;&gt;"",数据处理表!E13,"")</f>
        <v/>
      </c>
      <c r="S13" s="5" t="str">
        <f t="shared" si="11"/>
        <v/>
      </c>
      <c r="T13" s="7" t="str">
        <f t="shared" si="12"/>
        <v/>
      </c>
      <c r="U13" s="6" t="str">
        <f t="shared" si="13"/>
        <v/>
      </c>
    </row>
    <row r="14" spans="1:21" ht="15" x14ac:dyDescent="0.3">
      <c r="A14" s="5">
        <f>IF(数据处理表!A14&lt;&gt;0,数据处理表!A14,"")</f>
        <v>12</v>
      </c>
      <c r="B14" s="5" t="str">
        <f>IF(数据处理表!B14&lt;&gt;"",数据处理表!B14,"")</f>
        <v/>
      </c>
      <c r="C14" s="6" t="str">
        <f t="shared" si="1"/>
        <v/>
      </c>
      <c r="D14" s="5" t="str">
        <f t="shared" si="2"/>
        <v/>
      </c>
      <c r="E14" s="5" t="str">
        <f>IF(数据处理表!C14&lt;&gt;"",数据处理表!C14,"")</f>
        <v/>
      </c>
      <c r="F14" s="6" t="str">
        <f t="shared" si="3"/>
        <v/>
      </c>
      <c r="G14" s="5" t="str">
        <f>IF(ISERROR(IF(数据处理表!$G$2="直租",ROUND(导入模版!E14/1.17*0.17,2),0)),"",IF(数据处理表!$G$2="直租",ROUND(导入模版!E14/1.17*0.17,2),0))</f>
        <v/>
      </c>
      <c r="H14" s="5" t="str">
        <f>IF(数据处理表!D14&lt;"",数据处理表!D14,"")</f>
        <v/>
      </c>
      <c r="I14" s="5" t="str">
        <f t="shared" si="4"/>
        <v/>
      </c>
      <c r="J14" s="5" t="str">
        <f>IF(ISERROR(IF(数据处理表!$G$2="直租",ROUND(导入模版!H14/1.17*0.17,2),ROUND(导入模版!H14/1.17*0.17,2))),"",IF(数据处理表!$G$2="直租",ROUND(导入模版!H14/1.17*0.17,2),ROUND(导入模版!H14/1.17*0.17,2)))</f>
        <v/>
      </c>
      <c r="K14" s="6" t="str">
        <f t="shared" si="5"/>
        <v/>
      </c>
      <c r="L14" s="6" t="str">
        <f t="shared" si="6"/>
        <v/>
      </c>
      <c r="M14" s="5" t="str">
        <f t="shared" si="7"/>
        <v/>
      </c>
      <c r="N14" s="5" t="str">
        <f t="shared" si="8"/>
        <v/>
      </c>
      <c r="O14" s="5" t="str">
        <f t="shared" si="9"/>
        <v/>
      </c>
      <c r="P14" s="5" t="str">
        <f t="shared" si="10"/>
        <v/>
      </c>
      <c r="Q14" s="5" t="str">
        <f>IF(ISERROR(Q13-B14),"",Q13-B14)</f>
        <v/>
      </c>
      <c r="R14" s="5" t="str">
        <f>IF(数据处理表!E14&lt;&gt;"",数据处理表!E14,"")</f>
        <v/>
      </c>
      <c r="S14" s="5" t="str">
        <f t="shared" si="11"/>
        <v/>
      </c>
      <c r="T14" s="7" t="str">
        <f t="shared" si="12"/>
        <v/>
      </c>
      <c r="U14" s="6" t="str">
        <f t="shared" si="13"/>
        <v/>
      </c>
    </row>
    <row r="15" spans="1:21" ht="15" x14ac:dyDescent="0.3">
      <c r="A15" s="5" t="str">
        <f>IF(数据处理表!A15&lt;&gt;0,数据处理表!A15,"")</f>
        <v/>
      </c>
      <c r="B15" s="5" t="str">
        <f>IF(数据处理表!B15&lt;&gt;"",数据处理表!B15,"")</f>
        <v/>
      </c>
      <c r="C15" s="6" t="str">
        <f t="shared" si="1"/>
        <v/>
      </c>
      <c r="D15" s="5" t="str">
        <f t="shared" si="2"/>
        <v/>
      </c>
      <c r="E15" s="5" t="str">
        <f>IF(数据处理表!C15&lt;&gt;"",数据处理表!C15,"")</f>
        <v/>
      </c>
      <c r="F15" s="6" t="str">
        <f t="shared" si="3"/>
        <v/>
      </c>
      <c r="G15" s="5" t="str">
        <f>IF(ISERROR(IF(数据处理表!$G$2="直租",ROUND(导入模版!E15/1.17*0.17,2),0)),"",IF(数据处理表!$G$2="直租",ROUND(导入模版!E15/1.17*0.17,2),0))</f>
        <v/>
      </c>
      <c r="H15" s="5" t="str">
        <f>IF(数据处理表!D15&lt;"",数据处理表!D15,"")</f>
        <v/>
      </c>
      <c r="I15" s="5" t="str">
        <f t="shared" si="4"/>
        <v/>
      </c>
      <c r="J15" s="5" t="str">
        <f>IF(ISERROR(IF(数据处理表!$G$2="直租",ROUND(导入模版!H15/1.17*0.17,2),ROUND(导入模版!H15/1.17*0.17,2))),"",IF(数据处理表!$G$2="直租",ROUND(导入模版!H15/1.17*0.17,2),ROUND(导入模版!H15/1.17*0.17,2)))</f>
        <v/>
      </c>
      <c r="K15" s="6" t="str">
        <f t="shared" si="5"/>
        <v/>
      </c>
      <c r="L15" s="6" t="str">
        <f t="shared" si="6"/>
        <v/>
      </c>
      <c r="M15" s="5" t="str">
        <f t="shared" si="7"/>
        <v/>
      </c>
      <c r="N15" s="5" t="str">
        <f t="shared" si="8"/>
        <v/>
      </c>
      <c r="O15" s="5" t="str">
        <f t="shared" si="9"/>
        <v/>
      </c>
      <c r="P15" s="5" t="str">
        <f t="shared" si="10"/>
        <v/>
      </c>
      <c r="Q15" s="5" t="str">
        <f t="shared" si="14"/>
        <v/>
      </c>
      <c r="R15" s="5" t="str">
        <f>IF(数据处理表!E15&lt;&gt;"",数据处理表!E15,"")</f>
        <v/>
      </c>
      <c r="S15" s="5" t="str">
        <f t="shared" si="11"/>
        <v/>
      </c>
      <c r="T15" s="7" t="str">
        <f t="shared" si="12"/>
        <v/>
      </c>
      <c r="U15" s="6" t="str">
        <f t="shared" si="13"/>
        <v/>
      </c>
    </row>
    <row r="16" spans="1:21" ht="15" x14ac:dyDescent="0.3">
      <c r="A16" s="5" t="str">
        <f>IF(数据处理表!A16&lt;&gt;0,数据处理表!A16,"")</f>
        <v/>
      </c>
      <c r="B16" s="5" t="str">
        <f>IF(数据处理表!B16&lt;&gt;"",数据处理表!B16,"")</f>
        <v/>
      </c>
      <c r="C16" s="6" t="str">
        <f t="shared" si="1"/>
        <v/>
      </c>
      <c r="D16" s="5" t="str">
        <f t="shared" si="2"/>
        <v/>
      </c>
      <c r="E16" s="5" t="str">
        <f>IF(数据处理表!C16&lt;&gt;"",数据处理表!C16,"")</f>
        <v/>
      </c>
      <c r="F16" s="6" t="str">
        <f t="shared" si="3"/>
        <v/>
      </c>
      <c r="G16" s="5" t="str">
        <f>IF(ISERROR(IF(数据处理表!$G$2="直租",ROUND(导入模版!E16/1.17*0.17,2),0)),"",IF(数据处理表!$G$2="直租",ROUND(导入模版!E16/1.17*0.17,2),0))</f>
        <v/>
      </c>
      <c r="H16" s="5" t="str">
        <f>IF(数据处理表!D16&lt;"",数据处理表!D16,"")</f>
        <v/>
      </c>
      <c r="I16" s="5" t="str">
        <f t="shared" si="4"/>
        <v/>
      </c>
      <c r="J16" s="5" t="str">
        <f>IF(ISERROR(IF(数据处理表!$G$2="直租",ROUND(导入模版!H16/1.17*0.17,2),ROUND(导入模版!H16/1.17*0.17,2))),"",IF(数据处理表!$G$2="直租",ROUND(导入模版!H16/1.17*0.17,2),ROUND(导入模版!H16/1.17*0.17,2)))</f>
        <v/>
      </c>
      <c r="K16" s="6" t="str">
        <f t="shared" si="5"/>
        <v/>
      </c>
      <c r="L16" s="6" t="str">
        <f t="shared" si="6"/>
        <v/>
      </c>
      <c r="M16" s="5" t="str">
        <f t="shared" si="7"/>
        <v/>
      </c>
      <c r="N16" s="5" t="str">
        <f t="shared" si="8"/>
        <v/>
      </c>
      <c r="O16" s="5" t="str">
        <f t="shared" si="9"/>
        <v/>
      </c>
      <c r="P16" s="5" t="str">
        <f t="shared" si="10"/>
        <v/>
      </c>
      <c r="Q16" s="5" t="str">
        <f t="shared" si="14"/>
        <v/>
      </c>
      <c r="R16" s="5" t="str">
        <f>IF(数据处理表!E16&lt;&gt;"",数据处理表!E16,"")</f>
        <v/>
      </c>
      <c r="S16" s="5" t="str">
        <f t="shared" si="11"/>
        <v/>
      </c>
      <c r="T16" s="7" t="str">
        <f t="shared" si="12"/>
        <v/>
      </c>
      <c r="U16" s="6" t="str">
        <f t="shared" si="13"/>
        <v/>
      </c>
    </row>
    <row r="17" spans="1:21" ht="15" x14ac:dyDescent="0.3">
      <c r="A17" s="5" t="str">
        <f>IF(数据处理表!A17&lt;&gt;0,数据处理表!A17,"")</f>
        <v/>
      </c>
      <c r="B17" s="5" t="str">
        <f>IF(数据处理表!B17&lt;&gt;"",数据处理表!B17,"")</f>
        <v/>
      </c>
      <c r="C17" s="6" t="str">
        <f t="shared" si="1"/>
        <v/>
      </c>
      <c r="D17" s="5" t="str">
        <f t="shared" si="2"/>
        <v/>
      </c>
      <c r="E17" s="5" t="str">
        <f>IF(数据处理表!C17&lt;&gt;"",数据处理表!C17,"")</f>
        <v/>
      </c>
      <c r="F17" s="6" t="str">
        <f t="shared" si="3"/>
        <v/>
      </c>
      <c r="G17" s="5" t="str">
        <f>IF(ISERROR(IF(数据处理表!$G$2="直租",ROUND(导入模版!E17/1.17*0.17,2),0)),"",IF(数据处理表!$G$2="直租",ROUND(导入模版!E17/1.17*0.17,2),0))</f>
        <v/>
      </c>
      <c r="H17" s="5" t="str">
        <f>IF(数据处理表!D17&lt;"",数据处理表!D17,"")</f>
        <v/>
      </c>
      <c r="I17" s="5" t="str">
        <f t="shared" si="4"/>
        <v/>
      </c>
      <c r="J17" s="5" t="str">
        <f>IF(ISERROR(IF(数据处理表!$G$2="直租",ROUND(导入模版!H17/1.17*0.17,2),ROUND(导入模版!H17/1.17*0.17,2))),"",IF(数据处理表!$G$2="直租",ROUND(导入模版!H17/1.17*0.17,2),ROUND(导入模版!H17/1.17*0.17,2)))</f>
        <v/>
      </c>
      <c r="K17" s="6" t="str">
        <f t="shared" si="5"/>
        <v/>
      </c>
      <c r="L17" s="6" t="str">
        <f t="shared" si="6"/>
        <v/>
      </c>
      <c r="M17" s="5" t="str">
        <f t="shared" si="7"/>
        <v/>
      </c>
      <c r="N17" s="5" t="str">
        <f t="shared" si="8"/>
        <v/>
      </c>
      <c r="O17" s="5" t="str">
        <f t="shared" si="9"/>
        <v/>
      </c>
      <c r="P17" s="5" t="str">
        <f t="shared" si="10"/>
        <v/>
      </c>
      <c r="Q17" s="5" t="str">
        <f t="shared" si="14"/>
        <v/>
      </c>
      <c r="R17" s="5" t="str">
        <f>IF(数据处理表!E17&lt;&gt;"",数据处理表!E17,"")</f>
        <v/>
      </c>
      <c r="S17" s="5" t="str">
        <f t="shared" si="11"/>
        <v/>
      </c>
      <c r="T17" s="7" t="str">
        <f t="shared" si="12"/>
        <v/>
      </c>
      <c r="U17" s="6" t="str">
        <f t="shared" si="13"/>
        <v/>
      </c>
    </row>
    <row r="18" spans="1:21" ht="15" x14ac:dyDescent="0.3">
      <c r="A18" s="5" t="str">
        <f>IF(数据处理表!A18&lt;&gt;0,数据处理表!A18,"")</f>
        <v/>
      </c>
      <c r="B18" s="5" t="str">
        <f>IF(数据处理表!B18&lt;&gt;"",数据处理表!B18,"")</f>
        <v/>
      </c>
      <c r="C18" s="6" t="str">
        <f t="shared" si="1"/>
        <v/>
      </c>
      <c r="D18" s="5" t="str">
        <f t="shared" si="2"/>
        <v/>
      </c>
      <c r="E18" s="5" t="str">
        <f>IF(数据处理表!C18&lt;&gt;"",数据处理表!C18,"")</f>
        <v/>
      </c>
      <c r="F18" s="6" t="str">
        <f t="shared" si="3"/>
        <v/>
      </c>
      <c r="G18" s="5" t="str">
        <f>IF(ISERROR(IF(数据处理表!$G$2="直租",ROUND(导入模版!E18/1.17*0.17,2),0)),"",IF(数据处理表!$G$2="直租",ROUND(导入模版!E18/1.17*0.17,2),0))</f>
        <v/>
      </c>
      <c r="H18" s="5" t="str">
        <f>IF(数据处理表!D18&lt;"",数据处理表!D18,"")</f>
        <v/>
      </c>
      <c r="I18" s="5" t="str">
        <f t="shared" si="4"/>
        <v/>
      </c>
      <c r="J18" s="5" t="str">
        <f>IF(ISERROR(IF(数据处理表!$G$2="直租",ROUND(导入模版!H18/1.17*0.17,2),ROUND(导入模版!H18/1.17*0.17,2))),"",IF(数据处理表!$G$2="直租",ROUND(导入模版!H18/1.17*0.17,2),ROUND(导入模版!H18/1.17*0.17,2)))</f>
        <v/>
      </c>
      <c r="K18" s="6" t="str">
        <f t="shared" si="5"/>
        <v/>
      </c>
      <c r="L18" s="6" t="str">
        <f t="shared" si="6"/>
        <v/>
      </c>
      <c r="M18" s="5" t="str">
        <f t="shared" si="7"/>
        <v/>
      </c>
      <c r="N18" s="5" t="str">
        <f t="shared" si="8"/>
        <v/>
      </c>
      <c r="O18" s="5" t="str">
        <f t="shared" si="9"/>
        <v/>
      </c>
      <c r="P18" s="5" t="str">
        <f t="shared" si="10"/>
        <v/>
      </c>
      <c r="Q18" s="5" t="str">
        <f t="shared" si="14"/>
        <v/>
      </c>
      <c r="R18" s="5" t="str">
        <f>IF(数据处理表!E18&lt;&gt;"",数据处理表!E18,"")</f>
        <v/>
      </c>
      <c r="S18" s="5" t="str">
        <f t="shared" si="11"/>
        <v/>
      </c>
      <c r="T18" s="7" t="str">
        <f t="shared" si="12"/>
        <v/>
      </c>
      <c r="U18" s="6" t="str">
        <f t="shared" si="13"/>
        <v/>
      </c>
    </row>
    <row r="19" spans="1:21" ht="15" x14ac:dyDescent="0.3">
      <c r="A19" s="5" t="str">
        <f>IF(数据处理表!A19&lt;&gt;0,数据处理表!A19,"")</f>
        <v/>
      </c>
      <c r="B19" s="5" t="str">
        <f>IF(数据处理表!B19&lt;&gt;"",数据处理表!B19,"")</f>
        <v/>
      </c>
      <c r="C19" s="6" t="str">
        <f t="shared" si="1"/>
        <v/>
      </c>
      <c r="D19" s="5" t="str">
        <f t="shared" si="2"/>
        <v/>
      </c>
      <c r="E19" s="5" t="str">
        <f>IF(数据处理表!C19&lt;&gt;"",数据处理表!C19,"")</f>
        <v/>
      </c>
      <c r="F19" s="6" t="str">
        <f t="shared" si="3"/>
        <v/>
      </c>
      <c r="G19" s="5" t="str">
        <f>IF(ISERROR(IF(数据处理表!$G$2="直租",ROUND(导入模版!E19/1.17*0.17,2),0)),"",IF(数据处理表!$G$2="直租",ROUND(导入模版!E19/1.17*0.17,2),0))</f>
        <v/>
      </c>
      <c r="H19" s="5" t="str">
        <f>IF(数据处理表!D19&lt;"",数据处理表!D19,"")</f>
        <v/>
      </c>
      <c r="I19" s="5" t="str">
        <f t="shared" si="4"/>
        <v/>
      </c>
      <c r="J19" s="5" t="str">
        <f>IF(ISERROR(IF(数据处理表!$G$2="直租",ROUND(导入模版!H19/1.17*0.17,2),ROUND(导入模版!H19/1.17*0.17,2))),"",IF(数据处理表!$G$2="直租",ROUND(导入模版!H19/1.17*0.17,2),ROUND(导入模版!H19/1.17*0.17,2)))</f>
        <v/>
      </c>
      <c r="K19" s="6" t="str">
        <f t="shared" si="5"/>
        <v/>
      </c>
      <c r="L19" s="6" t="str">
        <f t="shared" si="6"/>
        <v/>
      </c>
      <c r="M19" s="5" t="str">
        <f t="shared" si="7"/>
        <v/>
      </c>
      <c r="N19" s="5" t="str">
        <f t="shared" si="8"/>
        <v/>
      </c>
      <c r="O19" s="5" t="str">
        <f t="shared" si="9"/>
        <v/>
      </c>
      <c r="P19" s="5" t="str">
        <f t="shared" si="10"/>
        <v/>
      </c>
      <c r="Q19" s="5" t="str">
        <f t="shared" si="14"/>
        <v/>
      </c>
      <c r="R19" s="5" t="str">
        <f>IF(数据处理表!E19&lt;&gt;"",数据处理表!E19,"")</f>
        <v/>
      </c>
      <c r="S19" s="5" t="str">
        <f t="shared" si="11"/>
        <v/>
      </c>
      <c r="T19" s="7" t="str">
        <f t="shared" si="12"/>
        <v/>
      </c>
      <c r="U19" s="6" t="str">
        <f t="shared" si="13"/>
        <v/>
      </c>
    </row>
    <row r="20" spans="1:21" ht="15" x14ac:dyDescent="0.3">
      <c r="A20" s="5" t="str">
        <f>IF(数据处理表!A20&lt;&gt;0,数据处理表!A20,"")</f>
        <v/>
      </c>
      <c r="B20" s="5" t="str">
        <f>IF(数据处理表!B20&lt;&gt;"",数据处理表!B20,"")</f>
        <v/>
      </c>
      <c r="C20" s="6" t="str">
        <f t="shared" si="1"/>
        <v/>
      </c>
      <c r="D20" s="5" t="str">
        <f t="shared" si="2"/>
        <v/>
      </c>
      <c r="E20" s="5" t="str">
        <f>IF(数据处理表!C20&lt;&gt;"",数据处理表!C20,"")</f>
        <v/>
      </c>
      <c r="F20" s="6" t="str">
        <f t="shared" si="3"/>
        <v/>
      </c>
      <c r="G20" s="5" t="str">
        <f>IF(ISERROR(IF(数据处理表!$G$2="直租",ROUND(导入模版!E20/1.17*0.17,2),0)),"",IF(数据处理表!$G$2="直租",ROUND(导入模版!E20/1.17*0.17,2),0))</f>
        <v/>
      </c>
      <c r="H20" s="5" t="str">
        <f>IF(数据处理表!D20&lt;"",数据处理表!D20,"")</f>
        <v/>
      </c>
      <c r="I20" s="5" t="str">
        <f t="shared" si="4"/>
        <v/>
      </c>
      <c r="J20" s="5" t="str">
        <f>IF(ISERROR(IF(数据处理表!$G$2="直租",ROUND(导入模版!H20/1.17*0.17,2),ROUND(导入模版!H20/1.17*0.17,2))),"",IF(数据处理表!$G$2="直租",ROUND(导入模版!H20/1.17*0.17,2),ROUND(导入模版!H20/1.17*0.17,2)))</f>
        <v/>
      </c>
      <c r="K20" s="6" t="str">
        <f t="shared" si="5"/>
        <v/>
      </c>
      <c r="L20" s="6" t="str">
        <f t="shared" si="6"/>
        <v/>
      </c>
      <c r="M20" s="5" t="str">
        <f t="shared" si="7"/>
        <v/>
      </c>
      <c r="N20" s="5" t="str">
        <f t="shared" si="8"/>
        <v/>
      </c>
      <c r="O20" s="5" t="str">
        <f t="shared" si="9"/>
        <v/>
      </c>
      <c r="P20" s="5" t="str">
        <f t="shared" si="10"/>
        <v/>
      </c>
      <c r="Q20" s="5" t="str">
        <f t="shared" si="14"/>
        <v/>
      </c>
      <c r="R20" s="5" t="str">
        <f>IF(数据处理表!E20&lt;&gt;"",数据处理表!E20,"")</f>
        <v/>
      </c>
      <c r="S20" s="5" t="str">
        <f t="shared" si="11"/>
        <v/>
      </c>
      <c r="T20" s="7" t="str">
        <f t="shared" si="12"/>
        <v/>
      </c>
      <c r="U20" s="6" t="str">
        <f t="shared" si="13"/>
        <v/>
      </c>
    </row>
    <row r="21" spans="1:21" ht="15" x14ac:dyDescent="0.3">
      <c r="A21" s="5" t="str">
        <f>IF(数据处理表!A21&lt;&gt;0,数据处理表!A21,"")</f>
        <v/>
      </c>
      <c r="B21" s="5" t="str">
        <f>IF(数据处理表!B21&lt;&gt;"",数据处理表!B21,"")</f>
        <v/>
      </c>
      <c r="C21" s="6" t="str">
        <f t="shared" si="1"/>
        <v/>
      </c>
      <c r="D21" s="5" t="str">
        <f t="shared" si="2"/>
        <v/>
      </c>
      <c r="E21" s="5" t="str">
        <f>IF(数据处理表!C21&lt;&gt;"",数据处理表!C21,"")</f>
        <v/>
      </c>
      <c r="F21" s="6" t="str">
        <f t="shared" si="3"/>
        <v/>
      </c>
      <c r="G21" s="5" t="str">
        <f>IF(ISERROR(IF(数据处理表!$G$2="直租",ROUND(导入模版!E21/1.17*0.17,2),0)),"",IF(数据处理表!$G$2="直租",ROUND(导入模版!E21/1.17*0.17,2),0))</f>
        <v/>
      </c>
      <c r="H21" s="5" t="str">
        <f>IF(数据处理表!D21&lt;"",数据处理表!D21,"")</f>
        <v/>
      </c>
      <c r="I21" s="5" t="str">
        <f t="shared" si="4"/>
        <v/>
      </c>
      <c r="J21" s="5" t="str">
        <f>IF(ISERROR(IF(数据处理表!$G$2="直租",ROUND(导入模版!H21/1.17*0.17,2),ROUND(导入模版!H21/1.17*0.17,2))),"",IF(数据处理表!$G$2="直租",ROUND(导入模版!H21/1.17*0.17,2),ROUND(导入模版!H21/1.17*0.17,2)))</f>
        <v/>
      </c>
      <c r="K21" s="6" t="str">
        <f t="shared" si="5"/>
        <v/>
      </c>
      <c r="L21" s="6" t="str">
        <f t="shared" si="6"/>
        <v/>
      </c>
      <c r="M21" s="5" t="str">
        <f t="shared" si="7"/>
        <v/>
      </c>
      <c r="N21" s="5" t="str">
        <f t="shared" si="8"/>
        <v/>
      </c>
      <c r="O21" s="5" t="str">
        <f t="shared" si="9"/>
        <v/>
      </c>
      <c r="P21" s="5" t="str">
        <f t="shared" si="10"/>
        <v/>
      </c>
      <c r="Q21" s="5" t="str">
        <f t="shared" si="14"/>
        <v/>
      </c>
      <c r="R21" s="5" t="str">
        <f>IF(数据处理表!E21&lt;&gt;"",数据处理表!E21,"")</f>
        <v/>
      </c>
      <c r="S21" s="5" t="str">
        <f t="shared" si="11"/>
        <v/>
      </c>
      <c r="T21" s="7" t="str">
        <f t="shared" si="12"/>
        <v/>
      </c>
      <c r="U21" s="6" t="str">
        <f t="shared" si="13"/>
        <v/>
      </c>
    </row>
    <row r="22" spans="1:21" ht="15.75" x14ac:dyDescent="0.3">
      <c r="A22" s="5" t="str">
        <f>IF(数据处理表!A22&lt;&gt;0,数据处理表!A22,"")</f>
        <v/>
      </c>
      <c r="B22" s="5" t="str">
        <f>IF(数据处理表!B22&lt;&gt;"",数据处理表!B22,"")</f>
        <v/>
      </c>
      <c r="C22" s="6" t="str">
        <f t="shared" si="1"/>
        <v/>
      </c>
      <c r="D22" s="5" t="str">
        <f t="shared" si="2"/>
        <v/>
      </c>
      <c r="E22" s="5" t="str">
        <f>IF(数据处理表!C22&lt;&gt;"",数据处理表!C22,"")</f>
        <v/>
      </c>
      <c r="F22" s="6" t="str">
        <f t="shared" si="3"/>
        <v/>
      </c>
      <c r="G22" s="5" t="str">
        <f>IF(ISERROR(IF(数据处理表!$G$2="直租",ROUND(导入模版!E22/1.17*0.17,2),0)),"",IF(数据处理表!$G$2="直租",ROUND(导入模版!E22/1.17*0.17,2),0))</f>
        <v/>
      </c>
      <c r="H22" s="5" t="str">
        <f>IF(数据处理表!D22&lt;"",数据处理表!D22,"")</f>
        <v/>
      </c>
      <c r="I22" s="5" t="str">
        <f t="shared" si="4"/>
        <v/>
      </c>
      <c r="J22" s="5" t="str">
        <f>IF(ISERROR(IF(数据处理表!$G$2="直租",ROUND(导入模版!H22/1.17*0.17,2),ROUND(导入模版!H22/1.17*0.17,2))),"",IF(数据处理表!$G$2="直租",ROUND(导入模版!H22/1.17*0.17,2),ROUND(导入模版!H22/1.17*0.17,2)))</f>
        <v/>
      </c>
      <c r="K22" s="6" t="str">
        <f t="shared" si="5"/>
        <v/>
      </c>
      <c r="L22" s="6" t="str">
        <f t="shared" si="6"/>
        <v/>
      </c>
      <c r="M22" s="5" t="str">
        <f t="shared" si="7"/>
        <v/>
      </c>
      <c r="N22" s="5" t="str">
        <f t="shared" si="8"/>
        <v/>
      </c>
      <c r="O22" s="5" t="str">
        <f t="shared" si="9"/>
        <v/>
      </c>
      <c r="P22" s="5" t="str">
        <f t="shared" si="10"/>
        <v/>
      </c>
      <c r="Q22" s="5" t="str">
        <f t="shared" si="14"/>
        <v/>
      </c>
      <c r="R22" s="5" t="str">
        <f>IF(数据处理表!E22&lt;&gt;"",数据处理表!E22,"")</f>
        <v/>
      </c>
      <c r="S22" s="5" t="str">
        <f t="shared" si="11"/>
        <v/>
      </c>
      <c r="T22" s="7" t="str">
        <f t="shared" si="12"/>
        <v/>
      </c>
      <c r="U22" s="6" t="str">
        <f t="shared" si="13"/>
        <v/>
      </c>
    </row>
    <row r="23" spans="1:21" ht="15.75" x14ac:dyDescent="0.3">
      <c r="A23" s="5" t="str">
        <f>IF(数据处理表!A23&lt;&gt;0,数据处理表!A23,"")</f>
        <v/>
      </c>
      <c r="B23" s="5" t="str">
        <f>IF(数据处理表!B23&lt;&gt;"",数据处理表!B23,"")</f>
        <v/>
      </c>
      <c r="C23" s="6" t="str">
        <f t="shared" si="1"/>
        <v/>
      </c>
      <c r="D23" s="5" t="str">
        <f t="shared" si="2"/>
        <v/>
      </c>
      <c r="E23" s="5" t="str">
        <f>IF(数据处理表!C23&lt;&gt;"",数据处理表!C23,"")</f>
        <v/>
      </c>
      <c r="F23" s="6" t="str">
        <f t="shared" si="3"/>
        <v/>
      </c>
      <c r="G23" s="5" t="str">
        <f>IF(ISERROR(IF(数据处理表!$G$2="直租",ROUND(导入模版!E23/1.17*0.17,2),0)),"",IF(数据处理表!$G$2="直租",ROUND(导入模版!E23/1.17*0.17,2),0))</f>
        <v/>
      </c>
      <c r="H23" s="5" t="str">
        <f>IF(数据处理表!D23&lt;"",数据处理表!D23,"")</f>
        <v/>
      </c>
      <c r="I23" s="5" t="str">
        <f t="shared" si="4"/>
        <v/>
      </c>
      <c r="J23" s="5" t="str">
        <f>IF(ISERROR(IF(数据处理表!$G$2="直租",ROUND(导入模版!H23/1.17*0.17,2),ROUND(导入模版!H23/1.17*0.17,2))),"",IF(数据处理表!$G$2="直租",ROUND(导入模版!H23/1.17*0.17,2),ROUND(导入模版!H23/1.17*0.17,2)))</f>
        <v/>
      </c>
      <c r="K23" s="6" t="str">
        <f t="shared" si="5"/>
        <v/>
      </c>
      <c r="L23" s="6" t="str">
        <f t="shared" si="6"/>
        <v/>
      </c>
      <c r="M23" s="5" t="str">
        <f t="shared" si="7"/>
        <v/>
      </c>
      <c r="N23" s="5" t="str">
        <f t="shared" si="8"/>
        <v/>
      </c>
      <c r="O23" s="5" t="str">
        <f t="shared" si="9"/>
        <v/>
      </c>
      <c r="P23" s="5" t="str">
        <f t="shared" si="10"/>
        <v/>
      </c>
      <c r="Q23" s="5" t="str">
        <f t="shared" si="14"/>
        <v/>
      </c>
      <c r="R23" s="5" t="str">
        <f>IF(数据处理表!E23&lt;&gt;"",数据处理表!E23,"")</f>
        <v/>
      </c>
      <c r="S23" s="5" t="str">
        <f t="shared" si="11"/>
        <v/>
      </c>
      <c r="T23" s="7" t="str">
        <f t="shared" si="12"/>
        <v/>
      </c>
      <c r="U23" s="6" t="str">
        <f t="shared" si="13"/>
        <v/>
      </c>
    </row>
    <row r="24" spans="1:21" ht="15.75" x14ac:dyDescent="0.3">
      <c r="A24" s="5" t="str">
        <f>IF(数据处理表!A24&lt;&gt;0,数据处理表!A24,"")</f>
        <v/>
      </c>
      <c r="B24" s="5" t="str">
        <f>IF(数据处理表!B24&lt;&gt;"",数据处理表!B24,"")</f>
        <v/>
      </c>
      <c r="C24" s="6" t="str">
        <f t="shared" si="1"/>
        <v/>
      </c>
      <c r="D24" s="5" t="str">
        <f t="shared" si="2"/>
        <v/>
      </c>
      <c r="E24" s="5" t="str">
        <f>IF(数据处理表!C24&lt;&gt;"",数据处理表!C24,"")</f>
        <v/>
      </c>
      <c r="F24" s="6" t="str">
        <f t="shared" si="3"/>
        <v/>
      </c>
      <c r="G24" s="5" t="str">
        <f>IF(ISERROR(IF(数据处理表!$G$2="直租",ROUND(导入模版!E24/1.17*0.17,2),0)),"",IF(数据处理表!$G$2="直租",ROUND(导入模版!E24/1.17*0.17,2),0))</f>
        <v/>
      </c>
      <c r="H24" s="5" t="str">
        <f>IF(数据处理表!D24&lt;"",数据处理表!D24,"")</f>
        <v/>
      </c>
      <c r="I24" s="5" t="str">
        <f t="shared" si="4"/>
        <v/>
      </c>
      <c r="J24" s="5" t="str">
        <f>IF(ISERROR(IF(数据处理表!$G$2="直租",ROUND(导入模版!H24/1.17*0.17,2),ROUND(导入模版!H24/1.17*0.17,2))),"",IF(数据处理表!$G$2="直租",ROUND(导入模版!H24/1.17*0.17,2),ROUND(导入模版!H24/1.17*0.17,2)))</f>
        <v/>
      </c>
      <c r="K24" s="6" t="str">
        <f t="shared" si="5"/>
        <v/>
      </c>
      <c r="L24" s="6" t="str">
        <f t="shared" si="6"/>
        <v/>
      </c>
      <c r="M24" s="5" t="str">
        <f t="shared" si="7"/>
        <v/>
      </c>
      <c r="N24" s="5" t="str">
        <f t="shared" si="8"/>
        <v/>
      </c>
      <c r="O24" s="5" t="str">
        <f t="shared" si="9"/>
        <v/>
      </c>
      <c r="P24" s="5" t="str">
        <f t="shared" si="10"/>
        <v/>
      </c>
      <c r="Q24" s="5" t="str">
        <f t="shared" si="14"/>
        <v/>
      </c>
      <c r="R24" s="5" t="str">
        <f>IF(数据处理表!E24&lt;&gt;"",数据处理表!E24,"")</f>
        <v/>
      </c>
      <c r="S24" s="5" t="str">
        <f t="shared" si="11"/>
        <v/>
      </c>
      <c r="T24" s="7" t="str">
        <f t="shared" si="12"/>
        <v/>
      </c>
      <c r="U24" s="6" t="str">
        <f t="shared" si="13"/>
        <v/>
      </c>
    </row>
    <row r="25" spans="1:21" ht="15.75" x14ac:dyDescent="0.3">
      <c r="A25" s="5" t="str">
        <f>IF(数据处理表!A25&lt;&gt;0,数据处理表!A25,"")</f>
        <v/>
      </c>
      <c r="B25" s="5" t="str">
        <f>IF(数据处理表!B25&lt;&gt;"",数据处理表!B25,"")</f>
        <v/>
      </c>
      <c r="C25" s="6" t="str">
        <f t="shared" si="1"/>
        <v/>
      </c>
      <c r="D25" s="5" t="str">
        <f t="shared" si="2"/>
        <v/>
      </c>
      <c r="E25" s="5" t="str">
        <f>IF(数据处理表!C25&lt;&gt;"",数据处理表!C25,"")</f>
        <v/>
      </c>
      <c r="F25" s="6" t="str">
        <f t="shared" si="3"/>
        <v/>
      </c>
      <c r="G25" s="5" t="str">
        <f>IF(ISERROR(IF(数据处理表!$G$2="直租",ROUND(导入模版!E25/1.17*0.17,2),0)),"",IF(数据处理表!$G$2="直租",ROUND(导入模版!E25/1.17*0.17,2),0))</f>
        <v/>
      </c>
      <c r="H25" s="5" t="str">
        <f>IF(数据处理表!D25&lt;"",数据处理表!D25,"")</f>
        <v/>
      </c>
      <c r="I25" s="5" t="str">
        <f t="shared" si="4"/>
        <v/>
      </c>
      <c r="J25" s="5" t="str">
        <f>IF(ISERROR(IF(数据处理表!$G$2="直租",ROUND(导入模版!H25/1.17*0.17,2),ROUND(导入模版!H25/1.17*0.17,2))),"",IF(数据处理表!$G$2="直租",ROUND(导入模版!H25/1.17*0.17,2),ROUND(导入模版!H25/1.17*0.17,2)))</f>
        <v/>
      </c>
      <c r="K25" s="6" t="str">
        <f t="shared" si="5"/>
        <v/>
      </c>
      <c r="L25" s="6" t="str">
        <f t="shared" si="6"/>
        <v/>
      </c>
      <c r="M25" s="5" t="str">
        <f t="shared" si="7"/>
        <v/>
      </c>
      <c r="N25" s="5" t="str">
        <f t="shared" si="8"/>
        <v/>
      </c>
      <c r="O25" s="5" t="str">
        <f t="shared" si="9"/>
        <v/>
      </c>
      <c r="P25" s="5" t="str">
        <f t="shared" si="10"/>
        <v/>
      </c>
      <c r="Q25" s="5" t="str">
        <f t="shared" si="14"/>
        <v/>
      </c>
      <c r="R25" s="5" t="str">
        <f>IF(数据处理表!E25&lt;&gt;"",数据处理表!E25,"")</f>
        <v/>
      </c>
      <c r="S25" s="5" t="str">
        <f t="shared" si="11"/>
        <v/>
      </c>
      <c r="T25" s="7" t="str">
        <f t="shared" si="12"/>
        <v/>
      </c>
      <c r="U25" s="6" t="str">
        <f t="shared" si="13"/>
        <v/>
      </c>
    </row>
    <row r="26" spans="1:21" ht="15.75" x14ac:dyDescent="0.3">
      <c r="A26" s="5" t="str">
        <f>IF(数据处理表!A26&lt;&gt;0,数据处理表!A26,"")</f>
        <v/>
      </c>
      <c r="B26" s="5" t="str">
        <f>IF(数据处理表!B26&lt;&gt;"",数据处理表!B26,"")</f>
        <v/>
      </c>
      <c r="C26" s="6" t="str">
        <f t="shared" si="1"/>
        <v/>
      </c>
      <c r="D26" s="5" t="str">
        <f t="shared" si="2"/>
        <v/>
      </c>
      <c r="E26" s="5" t="str">
        <f>IF(数据处理表!C26&lt;&gt;"",数据处理表!C26,"")</f>
        <v/>
      </c>
      <c r="F26" s="6" t="str">
        <f t="shared" si="3"/>
        <v/>
      </c>
      <c r="G26" s="5" t="str">
        <f>IF(ISERROR(IF(数据处理表!$G$2="直租",ROUND(导入模版!E26/1.17*0.17,2),0)),"",IF(数据处理表!$G$2="直租",ROUND(导入模版!E26/1.17*0.17,2),0))</f>
        <v/>
      </c>
      <c r="H26" s="5" t="str">
        <f>IF(数据处理表!D26&lt;"",数据处理表!D26,"")</f>
        <v/>
      </c>
      <c r="I26" s="5" t="str">
        <f t="shared" si="4"/>
        <v/>
      </c>
      <c r="J26" s="5" t="str">
        <f>IF(ISERROR(IF(数据处理表!$G$2="直租",ROUND(导入模版!H26/1.17*0.17,2),ROUND(导入模版!H26/1.17*0.17,2))),"",IF(数据处理表!$G$2="直租",ROUND(导入模版!H26/1.17*0.17,2),ROUND(导入模版!H26/1.17*0.17,2)))</f>
        <v/>
      </c>
      <c r="K26" s="6" t="str">
        <f t="shared" si="5"/>
        <v/>
      </c>
      <c r="L26" s="6" t="str">
        <f t="shared" si="6"/>
        <v/>
      </c>
      <c r="M26" s="5" t="str">
        <f t="shared" si="7"/>
        <v/>
      </c>
      <c r="N26" s="5" t="str">
        <f t="shared" si="8"/>
        <v/>
      </c>
      <c r="O26" s="5" t="str">
        <f t="shared" si="9"/>
        <v/>
      </c>
      <c r="P26" s="5" t="str">
        <f t="shared" si="10"/>
        <v/>
      </c>
      <c r="Q26" s="5" t="str">
        <f t="shared" si="14"/>
        <v/>
      </c>
      <c r="R26" s="5" t="str">
        <f>IF(数据处理表!E26&lt;&gt;"",数据处理表!E26,"")</f>
        <v/>
      </c>
      <c r="S26" s="5" t="str">
        <f t="shared" si="11"/>
        <v/>
      </c>
      <c r="T26" s="7" t="str">
        <f t="shared" si="12"/>
        <v/>
      </c>
      <c r="U26" s="6" t="str">
        <f t="shared" si="13"/>
        <v/>
      </c>
    </row>
    <row r="27" spans="1:21" ht="15.75" x14ac:dyDescent="0.3">
      <c r="A27" s="5" t="str">
        <f>IF(数据处理表!A27&lt;&gt;0,数据处理表!A27,"")</f>
        <v/>
      </c>
      <c r="B27" s="5" t="str">
        <f>IF(数据处理表!B27&lt;&gt;"",数据处理表!B27,"")</f>
        <v/>
      </c>
      <c r="C27" s="6" t="str">
        <f t="shared" si="1"/>
        <v/>
      </c>
      <c r="D27" s="5" t="str">
        <f t="shared" si="2"/>
        <v/>
      </c>
      <c r="E27" s="5" t="str">
        <f>IF(数据处理表!C27&lt;&gt;"",数据处理表!C27,"")</f>
        <v/>
      </c>
      <c r="F27" s="6" t="str">
        <f t="shared" si="3"/>
        <v/>
      </c>
      <c r="G27" s="5" t="str">
        <f>IF(ISERROR(IF(数据处理表!$G$2="直租",ROUND(导入模版!E27/1.17*0.17,2),0)),"",IF(数据处理表!$G$2="直租",ROUND(导入模版!E27/1.17*0.17,2),0))</f>
        <v/>
      </c>
      <c r="H27" s="5" t="str">
        <f>IF(数据处理表!D27&lt;"",数据处理表!D27,"")</f>
        <v/>
      </c>
      <c r="I27" s="5" t="str">
        <f t="shared" si="4"/>
        <v/>
      </c>
      <c r="J27" s="5" t="str">
        <f>IF(ISERROR(IF(数据处理表!$G$2="直租",ROUND(导入模版!H27/1.17*0.17,2),ROUND(导入模版!H27/1.17*0.17,2))),"",IF(数据处理表!$G$2="直租",ROUND(导入模版!H27/1.17*0.17,2),ROUND(导入模版!H27/1.17*0.17,2)))</f>
        <v/>
      </c>
      <c r="K27" s="6" t="str">
        <f t="shared" si="5"/>
        <v/>
      </c>
      <c r="L27" s="6" t="str">
        <f t="shared" si="6"/>
        <v/>
      </c>
      <c r="M27" s="5" t="str">
        <f t="shared" si="7"/>
        <v/>
      </c>
      <c r="N27" s="5" t="str">
        <f t="shared" si="8"/>
        <v/>
      </c>
      <c r="O27" s="5" t="str">
        <f t="shared" si="9"/>
        <v/>
      </c>
      <c r="P27" s="5" t="str">
        <f t="shared" si="10"/>
        <v/>
      </c>
      <c r="Q27" s="5" t="str">
        <f t="shared" si="14"/>
        <v/>
      </c>
      <c r="R27" s="5" t="str">
        <f>IF(数据处理表!E27&lt;&gt;"",数据处理表!E27,"")</f>
        <v/>
      </c>
      <c r="S27" s="5" t="str">
        <f t="shared" si="11"/>
        <v/>
      </c>
      <c r="T27" s="7" t="str">
        <f t="shared" si="12"/>
        <v/>
      </c>
      <c r="U27" s="6" t="str">
        <f t="shared" si="13"/>
        <v/>
      </c>
    </row>
    <row r="28" spans="1:21" ht="15.75" x14ac:dyDescent="0.3">
      <c r="A28" s="5" t="str">
        <f>IF(数据处理表!A28&lt;&gt;0,数据处理表!A28,"")</f>
        <v/>
      </c>
      <c r="B28" s="5" t="str">
        <f>IF(数据处理表!B28&lt;&gt;"",数据处理表!B28,"")</f>
        <v/>
      </c>
      <c r="C28" s="6" t="str">
        <f t="shared" si="1"/>
        <v/>
      </c>
      <c r="D28" s="5" t="str">
        <f t="shared" si="2"/>
        <v/>
      </c>
      <c r="E28" s="5" t="str">
        <f>IF(数据处理表!C28&lt;&gt;"",数据处理表!C28,"")</f>
        <v/>
      </c>
      <c r="F28" s="6" t="str">
        <f t="shared" si="3"/>
        <v/>
      </c>
      <c r="G28" s="5" t="str">
        <f>IF(ISERROR(IF(数据处理表!$G$2="直租",ROUND(导入模版!E28/1.17*0.17,2),0)),"",IF(数据处理表!$G$2="直租",ROUND(导入模版!E28/1.17*0.17,2),0))</f>
        <v/>
      </c>
      <c r="H28" s="5" t="str">
        <f>IF(数据处理表!D28&lt;"",数据处理表!D28,"")</f>
        <v/>
      </c>
      <c r="I28" s="5" t="str">
        <f t="shared" si="4"/>
        <v/>
      </c>
      <c r="J28" s="5" t="str">
        <f>IF(ISERROR(IF(数据处理表!$G$2="直租",ROUND(导入模版!H28/1.17*0.17,2),ROUND(导入模版!H28/1.17*0.17,2))),"",IF(数据处理表!$G$2="直租",ROUND(导入模版!H28/1.17*0.17,2),ROUND(导入模版!H28/1.17*0.17,2)))</f>
        <v/>
      </c>
      <c r="K28" s="6" t="str">
        <f t="shared" si="5"/>
        <v/>
      </c>
      <c r="L28" s="6" t="str">
        <f t="shared" si="6"/>
        <v/>
      </c>
      <c r="M28" s="5" t="str">
        <f t="shared" si="7"/>
        <v/>
      </c>
      <c r="N28" s="5" t="str">
        <f t="shared" si="8"/>
        <v/>
      </c>
      <c r="O28" s="5" t="str">
        <f t="shared" si="9"/>
        <v/>
      </c>
      <c r="P28" s="5" t="str">
        <f t="shared" si="10"/>
        <v/>
      </c>
      <c r="Q28" s="5" t="str">
        <f t="shared" si="14"/>
        <v/>
      </c>
      <c r="R28" s="5" t="str">
        <f>IF(数据处理表!E28&lt;&gt;"",数据处理表!E28,"")</f>
        <v/>
      </c>
      <c r="S28" s="5" t="str">
        <f t="shared" si="11"/>
        <v/>
      </c>
      <c r="T28" s="7" t="str">
        <f t="shared" si="12"/>
        <v/>
      </c>
      <c r="U28" s="6" t="str">
        <f t="shared" si="13"/>
        <v/>
      </c>
    </row>
    <row r="29" spans="1:21" ht="15.75" x14ac:dyDescent="0.3">
      <c r="A29" s="5" t="str">
        <f>IF(数据处理表!A29&lt;&gt;0,数据处理表!A29,"")</f>
        <v/>
      </c>
      <c r="B29" s="5" t="str">
        <f>IF(数据处理表!B29&lt;&gt;"",数据处理表!B29,"")</f>
        <v/>
      </c>
      <c r="C29" s="6" t="str">
        <f t="shared" si="1"/>
        <v/>
      </c>
      <c r="D29" s="5" t="str">
        <f t="shared" si="2"/>
        <v/>
      </c>
      <c r="E29" s="5" t="str">
        <f>IF(数据处理表!C29&lt;&gt;"",数据处理表!C29,"")</f>
        <v/>
      </c>
      <c r="F29" s="6" t="str">
        <f t="shared" si="3"/>
        <v/>
      </c>
      <c r="G29" s="5" t="str">
        <f>IF(ISERROR(IF(数据处理表!$G$2="直租",ROUND(导入模版!E29/1.17*0.17,2),0)),"",IF(数据处理表!$G$2="直租",ROUND(导入模版!E29/1.17*0.17,2),0))</f>
        <v/>
      </c>
      <c r="H29" s="5" t="str">
        <f>IF(数据处理表!D29&lt;"",数据处理表!D29,"")</f>
        <v/>
      </c>
      <c r="I29" s="5" t="str">
        <f t="shared" si="4"/>
        <v/>
      </c>
      <c r="J29" s="5" t="str">
        <f>IF(ISERROR(IF(数据处理表!$G$2="直租",ROUND(导入模版!H29/1.17*0.17,2),ROUND(导入模版!H29/1.17*0.17,2))),"",IF(数据处理表!$G$2="直租",ROUND(导入模版!H29/1.17*0.17,2),ROUND(导入模版!H29/1.17*0.17,2)))</f>
        <v/>
      </c>
      <c r="K29" s="6" t="str">
        <f t="shared" si="5"/>
        <v/>
      </c>
      <c r="L29" s="6" t="str">
        <f t="shared" si="6"/>
        <v/>
      </c>
      <c r="M29" s="5" t="str">
        <f t="shared" si="7"/>
        <v/>
      </c>
      <c r="N29" s="5" t="str">
        <f t="shared" si="8"/>
        <v/>
      </c>
      <c r="O29" s="5" t="str">
        <f t="shared" si="9"/>
        <v/>
      </c>
      <c r="P29" s="5" t="str">
        <f t="shared" si="10"/>
        <v/>
      </c>
      <c r="Q29" s="5" t="str">
        <f t="shared" si="14"/>
        <v/>
      </c>
      <c r="R29" s="5" t="str">
        <f>IF(数据处理表!E29&lt;&gt;"",数据处理表!E29,"")</f>
        <v/>
      </c>
      <c r="S29" s="5" t="str">
        <f t="shared" si="11"/>
        <v/>
      </c>
      <c r="T29" s="7" t="str">
        <f t="shared" si="12"/>
        <v/>
      </c>
      <c r="U29" s="6" t="str">
        <f t="shared" si="13"/>
        <v/>
      </c>
    </row>
    <row r="30" spans="1:21" ht="15.75" x14ac:dyDescent="0.3">
      <c r="A30" s="5" t="str">
        <f>IF(数据处理表!A30&lt;&gt;0,数据处理表!A30,"")</f>
        <v/>
      </c>
      <c r="B30" s="5" t="str">
        <f>IF(数据处理表!B30&lt;&gt;"",数据处理表!B30,"")</f>
        <v/>
      </c>
      <c r="C30" s="6" t="str">
        <f t="shared" si="1"/>
        <v/>
      </c>
      <c r="D30" s="5" t="str">
        <f t="shared" si="2"/>
        <v/>
      </c>
      <c r="E30" s="5" t="str">
        <f>IF(数据处理表!C30&lt;&gt;"",数据处理表!C30,"")</f>
        <v/>
      </c>
      <c r="F30" s="6" t="str">
        <f t="shared" si="3"/>
        <v/>
      </c>
      <c r="G30" s="5" t="str">
        <f>IF(ISERROR(IF(数据处理表!$G$2="直租",ROUND(导入模版!E30/1.17*0.17,2),0)),"",IF(数据处理表!$G$2="直租",ROUND(导入模版!E30/1.17*0.17,2),0))</f>
        <v/>
      </c>
      <c r="H30" s="5" t="str">
        <f>IF(数据处理表!D30&lt;"",数据处理表!D30,"")</f>
        <v/>
      </c>
      <c r="I30" s="5" t="str">
        <f t="shared" si="4"/>
        <v/>
      </c>
      <c r="J30" s="5" t="str">
        <f>IF(ISERROR(IF(数据处理表!$G$2="直租",ROUND(导入模版!H30/1.17*0.17,2),ROUND(导入模版!H30/1.17*0.17,2))),"",IF(数据处理表!$G$2="直租",ROUND(导入模版!H30/1.17*0.17,2),ROUND(导入模版!H30/1.17*0.17,2)))</f>
        <v/>
      </c>
      <c r="K30" s="6" t="str">
        <f t="shared" si="5"/>
        <v/>
      </c>
      <c r="L30" s="6" t="str">
        <f t="shared" si="6"/>
        <v/>
      </c>
      <c r="M30" s="5" t="str">
        <f t="shared" si="7"/>
        <v/>
      </c>
      <c r="N30" s="5" t="str">
        <f t="shared" si="8"/>
        <v/>
      </c>
      <c r="O30" s="5" t="str">
        <f t="shared" si="9"/>
        <v/>
      </c>
      <c r="P30" s="5" t="str">
        <f t="shared" si="10"/>
        <v/>
      </c>
      <c r="Q30" s="5" t="str">
        <f t="shared" si="14"/>
        <v/>
      </c>
      <c r="R30" s="5" t="str">
        <f>IF(数据处理表!E30&lt;&gt;"",数据处理表!E30,"")</f>
        <v/>
      </c>
      <c r="S30" s="5" t="str">
        <f t="shared" si="11"/>
        <v/>
      </c>
      <c r="T30" s="7" t="str">
        <f t="shared" si="12"/>
        <v/>
      </c>
      <c r="U30" s="6" t="str">
        <f t="shared" si="13"/>
        <v/>
      </c>
    </row>
    <row r="31" spans="1:21" ht="15.75" x14ac:dyDescent="0.3">
      <c r="A31" s="5" t="str">
        <f>IF(数据处理表!A31&lt;&gt;0,数据处理表!A31,"")</f>
        <v/>
      </c>
      <c r="B31" s="5" t="str">
        <f>IF(数据处理表!B31&lt;&gt;"",数据处理表!B31,"")</f>
        <v/>
      </c>
      <c r="C31" s="6" t="str">
        <f t="shared" si="1"/>
        <v/>
      </c>
      <c r="D31" s="5" t="str">
        <f t="shared" si="2"/>
        <v/>
      </c>
      <c r="E31" s="5" t="str">
        <f>IF(数据处理表!C31&lt;&gt;"",数据处理表!C31,"")</f>
        <v/>
      </c>
      <c r="F31" s="6" t="str">
        <f t="shared" si="3"/>
        <v/>
      </c>
      <c r="G31" s="5" t="str">
        <f>IF(ISERROR(IF(数据处理表!$G$2="直租",ROUND(导入模版!E31/1.17*0.17,2),0)),"",IF(数据处理表!$G$2="直租",ROUND(导入模版!E31/1.17*0.17,2),0))</f>
        <v/>
      </c>
      <c r="H31" s="5" t="str">
        <f>IF(数据处理表!D31&lt;"",数据处理表!D31,"")</f>
        <v/>
      </c>
      <c r="I31" s="5" t="str">
        <f t="shared" si="4"/>
        <v/>
      </c>
      <c r="J31" s="5" t="str">
        <f>IF(ISERROR(IF(数据处理表!$G$2="直租",ROUND(导入模版!H31/1.17*0.17,2),ROUND(导入模版!H31/1.17*0.17,2))),"",IF(数据处理表!$G$2="直租",ROUND(导入模版!H31/1.17*0.17,2),ROUND(导入模版!H31/1.17*0.17,2)))</f>
        <v/>
      </c>
      <c r="K31" s="6" t="str">
        <f t="shared" si="5"/>
        <v/>
      </c>
      <c r="L31" s="6" t="str">
        <f t="shared" si="6"/>
        <v/>
      </c>
      <c r="M31" s="5" t="str">
        <f t="shared" si="7"/>
        <v/>
      </c>
      <c r="N31" s="5" t="str">
        <f t="shared" si="8"/>
        <v/>
      </c>
      <c r="O31" s="5" t="str">
        <f t="shared" si="9"/>
        <v/>
      </c>
      <c r="P31" s="5" t="str">
        <f t="shared" si="10"/>
        <v/>
      </c>
      <c r="Q31" s="5" t="str">
        <f t="shared" si="14"/>
        <v/>
      </c>
      <c r="R31" s="5" t="str">
        <f>IF(数据处理表!E31&lt;&gt;"",数据处理表!E31,"")</f>
        <v/>
      </c>
      <c r="S31" s="5" t="str">
        <f t="shared" si="11"/>
        <v/>
      </c>
      <c r="T31" s="7" t="str">
        <f t="shared" si="12"/>
        <v/>
      </c>
      <c r="U31" s="6" t="str">
        <f t="shared" si="13"/>
        <v/>
      </c>
    </row>
    <row r="32" spans="1:21" ht="15.75" x14ac:dyDescent="0.3">
      <c r="A32" s="5" t="str">
        <f>IF(数据处理表!A32&lt;&gt;0,数据处理表!A32,"")</f>
        <v/>
      </c>
      <c r="B32" s="5" t="str">
        <f>IF(数据处理表!B32&lt;&gt;"",数据处理表!B32,"")</f>
        <v/>
      </c>
      <c r="C32" s="6" t="str">
        <f t="shared" si="1"/>
        <v/>
      </c>
      <c r="D32" s="5" t="str">
        <f t="shared" si="2"/>
        <v/>
      </c>
      <c r="E32" s="5" t="str">
        <f>IF(数据处理表!C32&lt;&gt;"",数据处理表!C32,"")</f>
        <v/>
      </c>
      <c r="F32" s="6" t="str">
        <f t="shared" si="3"/>
        <v/>
      </c>
      <c r="G32" s="5" t="str">
        <f>IF(ISERROR(IF(数据处理表!$G$2="直租",ROUND(导入模版!E32/1.17*0.17,2),0)),"",IF(数据处理表!$G$2="直租",ROUND(导入模版!E32/1.17*0.17,2),0))</f>
        <v/>
      </c>
      <c r="H32" s="5" t="str">
        <f>IF(数据处理表!D32&lt;"",数据处理表!D32,"")</f>
        <v/>
      </c>
      <c r="I32" s="5" t="str">
        <f t="shared" si="4"/>
        <v/>
      </c>
      <c r="J32" s="5" t="str">
        <f>IF(ISERROR(IF(数据处理表!$G$2="直租",ROUND(导入模版!H32/1.17*0.17,2),ROUND(导入模版!H32/1.17*0.17,2))),"",IF(数据处理表!$G$2="直租",ROUND(导入模版!H32/1.17*0.17,2),ROUND(导入模版!H32/1.17*0.17,2)))</f>
        <v/>
      </c>
      <c r="K32" s="6" t="str">
        <f t="shared" si="5"/>
        <v/>
      </c>
      <c r="L32" s="6" t="str">
        <f t="shared" si="6"/>
        <v/>
      </c>
      <c r="M32" s="5" t="str">
        <f t="shared" si="7"/>
        <v/>
      </c>
      <c r="N32" s="5" t="str">
        <f t="shared" si="8"/>
        <v/>
      </c>
      <c r="O32" s="5" t="str">
        <f t="shared" si="9"/>
        <v/>
      </c>
      <c r="P32" s="5" t="str">
        <f t="shared" si="10"/>
        <v/>
      </c>
      <c r="Q32" s="5" t="str">
        <f t="shared" si="14"/>
        <v/>
      </c>
      <c r="R32" s="5" t="str">
        <f>IF(数据处理表!E32&lt;&gt;"",数据处理表!E32,"")</f>
        <v/>
      </c>
      <c r="S32" s="5" t="str">
        <f t="shared" si="11"/>
        <v/>
      </c>
      <c r="T32" s="7" t="str">
        <f t="shared" si="12"/>
        <v/>
      </c>
      <c r="U32" s="6" t="str">
        <f t="shared" si="13"/>
        <v/>
      </c>
    </row>
    <row r="33" spans="1:21" ht="15.75" x14ac:dyDescent="0.3">
      <c r="A33" s="5" t="str">
        <f>IF(数据处理表!A33&lt;&gt;0,数据处理表!A33,"")</f>
        <v/>
      </c>
      <c r="B33" s="5" t="str">
        <f>IF(数据处理表!B33&lt;&gt;"",数据处理表!B33,"")</f>
        <v/>
      </c>
      <c r="C33" s="6" t="str">
        <f t="shared" si="1"/>
        <v/>
      </c>
      <c r="D33" s="5" t="str">
        <f t="shared" si="2"/>
        <v/>
      </c>
      <c r="E33" s="5" t="str">
        <f>IF(数据处理表!C33&lt;&gt;"",数据处理表!C33,"")</f>
        <v/>
      </c>
      <c r="F33" s="6" t="str">
        <f t="shared" si="3"/>
        <v/>
      </c>
      <c r="G33" s="5" t="str">
        <f>IF(ISERROR(IF(数据处理表!$G$2="直租",ROUND(导入模版!E33/1.17*0.17,2),0)),"",IF(数据处理表!$G$2="直租",ROUND(导入模版!E33/1.17*0.17,2),0))</f>
        <v/>
      </c>
      <c r="H33" s="5" t="str">
        <f>IF(数据处理表!D33&lt;"",数据处理表!D33,"")</f>
        <v/>
      </c>
      <c r="I33" s="5" t="str">
        <f t="shared" si="4"/>
        <v/>
      </c>
      <c r="J33" s="5" t="str">
        <f>IF(ISERROR(IF(数据处理表!$G$2="直租",ROUND(导入模版!H33/1.17*0.17,2),ROUND(导入模版!H33/1.17*0.17,2))),"",IF(数据处理表!$G$2="直租",ROUND(导入模版!H33/1.17*0.17,2),ROUND(导入模版!H33/1.17*0.17,2)))</f>
        <v/>
      </c>
      <c r="K33" s="6" t="str">
        <f t="shared" si="5"/>
        <v/>
      </c>
      <c r="L33" s="6" t="str">
        <f t="shared" si="6"/>
        <v/>
      </c>
      <c r="M33" s="5" t="str">
        <f t="shared" si="7"/>
        <v/>
      </c>
      <c r="N33" s="5" t="str">
        <f t="shared" si="8"/>
        <v/>
      </c>
      <c r="O33" s="5" t="str">
        <f t="shared" si="9"/>
        <v/>
      </c>
      <c r="P33" s="5" t="str">
        <f t="shared" si="10"/>
        <v/>
      </c>
      <c r="Q33" s="5" t="str">
        <f t="shared" si="14"/>
        <v/>
      </c>
      <c r="R33" s="5" t="str">
        <f>IF(数据处理表!E33&lt;&gt;"",数据处理表!E33,"")</f>
        <v/>
      </c>
      <c r="S33" s="5" t="str">
        <f t="shared" si="11"/>
        <v/>
      </c>
      <c r="T33" s="7" t="str">
        <f t="shared" si="12"/>
        <v/>
      </c>
      <c r="U33" s="6" t="str">
        <f t="shared" si="13"/>
        <v/>
      </c>
    </row>
    <row r="34" spans="1:21" ht="15.75" x14ac:dyDescent="0.3">
      <c r="A34" s="5" t="str">
        <f>IF(数据处理表!A34&lt;&gt;0,数据处理表!A34,"")</f>
        <v/>
      </c>
      <c r="B34" s="5" t="str">
        <f>IF(数据处理表!B34&lt;&gt;"",数据处理表!B34,"")</f>
        <v/>
      </c>
      <c r="C34" s="6" t="str">
        <f t="shared" si="1"/>
        <v/>
      </c>
      <c r="D34" s="5" t="str">
        <f t="shared" si="2"/>
        <v/>
      </c>
      <c r="E34" s="5" t="str">
        <f>IF(数据处理表!C34&lt;&gt;"",数据处理表!C34,"")</f>
        <v/>
      </c>
      <c r="F34" s="6" t="str">
        <f t="shared" si="3"/>
        <v/>
      </c>
      <c r="G34" s="5" t="str">
        <f>IF(ISERROR(IF(数据处理表!$G$2="直租",ROUND(导入模版!E34/1.17*0.17,2),0)),"",IF(数据处理表!$G$2="直租",ROUND(导入模版!E34/1.17*0.17,2),0))</f>
        <v/>
      </c>
      <c r="H34" s="5" t="str">
        <f>IF(数据处理表!D34&lt;"",数据处理表!D34,"")</f>
        <v/>
      </c>
      <c r="I34" s="5" t="str">
        <f t="shared" si="4"/>
        <v/>
      </c>
      <c r="J34" s="5" t="str">
        <f>IF(ISERROR(IF(数据处理表!$G$2="直租",ROUND(导入模版!H34/1.17*0.17,2),ROUND(导入模版!H34/1.17*0.17,2))),"",IF(数据处理表!$G$2="直租",ROUND(导入模版!H34/1.17*0.17,2),ROUND(导入模版!H34/1.17*0.17,2)))</f>
        <v/>
      </c>
      <c r="K34" s="6" t="str">
        <f t="shared" si="5"/>
        <v/>
      </c>
      <c r="L34" s="6" t="str">
        <f t="shared" si="6"/>
        <v/>
      </c>
      <c r="M34" s="5" t="str">
        <f t="shared" si="7"/>
        <v/>
      </c>
      <c r="N34" s="5" t="str">
        <f t="shared" si="8"/>
        <v/>
      </c>
      <c r="O34" s="5" t="str">
        <f t="shared" si="9"/>
        <v/>
      </c>
      <c r="P34" s="5" t="str">
        <f t="shared" si="10"/>
        <v/>
      </c>
      <c r="Q34" s="5" t="str">
        <f t="shared" si="14"/>
        <v/>
      </c>
      <c r="R34" s="5" t="str">
        <f>IF(数据处理表!E34&lt;&gt;"",数据处理表!E34,"")</f>
        <v/>
      </c>
      <c r="S34" s="5" t="str">
        <f t="shared" si="11"/>
        <v/>
      </c>
      <c r="T34" s="7" t="str">
        <f t="shared" si="12"/>
        <v/>
      </c>
      <c r="U34" s="6" t="str">
        <f t="shared" si="13"/>
        <v/>
      </c>
    </row>
    <row r="35" spans="1:21" ht="15.75" x14ac:dyDescent="0.3">
      <c r="A35" s="5" t="str">
        <f>IF(数据处理表!A35&lt;&gt;0,数据处理表!A35,"")</f>
        <v/>
      </c>
      <c r="B35" s="5" t="str">
        <f>IF(数据处理表!B35&lt;&gt;"",数据处理表!B35,"")</f>
        <v/>
      </c>
      <c r="C35" s="6" t="str">
        <f t="shared" si="1"/>
        <v/>
      </c>
      <c r="D35" s="5" t="str">
        <f t="shared" si="2"/>
        <v/>
      </c>
      <c r="E35" s="5" t="str">
        <f>IF(数据处理表!C35&lt;&gt;"",数据处理表!C35,"")</f>
        <v/>
      </c>
      <c r="F35" s="6" t="str">
        <f t="shared" si="3"/>
        <v/>
      </c>
      <c r="G35" s="5" t="str">
        <f>IF(ISERROR(IF(数据处理表!$G$2="直租",ROUND(导入模版!E35/1.17*0.17,2),0)),"",IF(数据处理表!$G$2="直租",ROUND(导入模版!E35/1.17*0.17,2),0))</f>
        <v/>
      </c>
      <c r="H35" s="5" t="str">
        <f>IF(数据处理表!D35&lt;"",数据处理表!D35,"")</f>
        <v/>
      </c>
      <c r="I35" s="5" t="str">
        <f t="shared" si="4"/>
        <v/>
      </c>
      <c r="J35" s="5" t="str">
        <f>IF(ISERROR(IF(数据处理表!$G$2="直租",ROUND(导入模版!H35/1.17*0.17,2),ROUND(导入模版!H35/1.17*0.17,2))),"",IF(数据处理表!$G$2="直租",ROUND(导入模版!H35/1.17*0.17,2),ROUND(导入模版!H35/1.17*0.17,2)))</f>
        <v/>
      </c>
      <c r="K35" s="6" t="str">
        <f t="shared" si="5"/>
        <v/>
      </c>
      <c r="L35" s="6" t="str">
        <f t="shared" si="6"/>
        <v/>
      </c>
      <c r="M35" s="5" t="str">
        <f t="shared" si="7"/>
        <v/>
      </c>
      <c r="N35" s="5" t="str">
        <f t="shared" si="8"/>
        <v/>
      </c>
      <c r="O35" s="5" t="str">
        <f t="shared" si="9"/>
        <v/>
      </c>
      <c r="P35" s="5" t="str">
        <f t="shared" si="10"/>
        <v/>
      </c>
      <c r="Q35" s="5" t="str">
        <f t="shared" si="14"/>
        <v/>
      </c>
      <c r="R35" s="5" t="str">
        <f>IF(数据处理表!E35&lt;&gt;"",数据处理表!E35,"")</f>
        <v/>
      </c>
      <c r="S35" s="5" t="str">
        <f t="shared" si="11"/>
        <v/>
      </c>
      <c r="T35" s="7" t="str">
        <f t="shared" si="12"/>
        <v/>
      </c>
      <c r="U35" s="6" t="str">
        <f t="shared" si="13"/>
        <v/>
      </c>
    </row>
    <row r="36" spans="1:21" ht="15.75" x14ac:dyDescent="0.3">
      <c r="A36" s="5" t="str">
        <f>IF(数据处理表!A36&lt;&gt;0,数据处理表!A36,"")</f>
        <v/>
      </c>
      <c r="B36" s="5" t="str">
        <f>IF(数据处理表!B36&lt;&gt;"",数据处理表!B36,"")</f>
        <v/>
      </c>
      <c r="C36" s="6" t="str">
        <f t="shared" si="1"/>
        <v/>
      </c>
      <c r="D36" s="5" t="str">
        <f t="shared" si="2"/>
        <v/>
      </c>
      <c r="E36" s="5" t="str">
        <f>IF(数据处理表!C36&lt;&gt;"",数据处理表!C36,"")</f>
        <v/>
      </c>
      <c r="F36" s="6" t="str">
        <f t="shared" si="3"/>
        <v/>
      </c>
      <c r="G36" s="5" t="str">
        <f>IF(ISERROR(IF(数据处理表!$G$2="直租",ROUND(导入模版!E36/1.17*0.17,2),0)),"",IF(数据处理表!$G$2="直租",ROUND(导入模版!E36/1.17*0.17,2),0))</f>
        <v/>
      </c>
      <c r="H36" s="5" t="str">
        <f>IF(数据处理表!D36&lt;"",数据处理表!D36,"")</f>
        <v/>
      </c>
      <c r="I36" s="5" t="str">
        <f t="shared" si="4"/>
        <v/>
      </c>
      <c r="J36" s="5" t="str">
        <f>IF(ISERROR(IF(数据处理表!$G$2="直租",ROUND(导入模版!H36/1.17*0.17,2),ROUND(导入模版!H36/1.17*0.17,2))),"",IF(数据处理表!$G$2="直租",ROUND(导入模版!H36/1.17*0.17,2),ROUND(导入模版!H36/1.17*0.17,2)))</f>
        <v/>
      </c>
      <c r="K36" s="6" t="str">
        <f t="shared" si="5"/>
        <v/>
      </c>
      <c r="L36" s="6" t="str">
        <f t="shared" si="6"/>
        <v/>
      </c>
      <c r="M36" s="5" t="str">
        <f t="shared" si="7"/>
        <v/>
      </c>
      <c r="N36" s="5" t="str">
        <f t="shared" si="8"/>
        <v/>
      </c>
      <c r="O36" s="5" t="str">
        <f t="shared" si="9"/>
        <v/>
      </c>
      <c r="P36" s="5" t="str">
        <f t="shared" si="10"/>
        <v/>
      </c>
      <c r="Q36" s="5" t="str">
        <f t="shared" si="14"/>
        <v/>
      </c>
      <c r="R36" s="5" t="str">
        <f>IF(数据处理表!E36&lt;&gt;"",数据处理表!E36,"")</f>
        <v/>
      </c>
      <c r="S36" s="5" t="str">
        <f t="shared" si="11"/>
        <v/>
      </c>
      <c r="T36" s="7" t="str">
        <f t="shared" si="12"/>
        <v/>
      </c>
      <c r="U36" s="6" t="str">
        <f t="shared" si="13"/>
        <v/>
      </c>
    </row>
    <row r="37" spans="1:21" ht="15.75" x14ac:dyDescent="0.3">
      <c r="A37" s="5" t="str">
        <f>IF(数据处理表!A37&lt;&gt;0,数据处理表!A37,"")</f>
        <v/>
      </c>
      <c r="B37" s="5" t="str">
        <f>IF(数据处理表!B37&lt;&gt;"",数据处理表!B37,"")</f>
        <v/>
      </c>
      <c r="C37" s="6" t="str">
        <f t="shared" si="1"/>
        <v/>
      </c>
      <c r="D37" s="5" t="str">
        <f t="shared" si="2"/>
        <v/>
      </c>
      <c r="E37" s="5" t="str">
        <f>IF(数据处理表!C37&lt;&gt;"",数据处理表!C37,"")</f>
        <v/>
      </c>
      <c r="F37" s="6" t="str">
        <f t="shared" si="3"/>
        <v/>
      </c>
      <c r="G37" s="5" t="str">
        <f>IF(ISERROR(IF(数据处理表!$G$2="直租",ROUND(导入模版!E37/1.17*0.17,2),0)),"",IF(数据处理表!$G$2="直租",ROUND(导入模版!E37/1.17*0.17,2),0))</f>
        <v/>
      </c>
      <c r="H37" s="5" t="str">
        <f>IF(数据处理表!D37&lt;"",数据处理表!D37,"")</f>
        <v/>
      </c>
      <c r="I37" s="5" t="str">
        <f t="shared" si="4"/>
        <v/>
      </c>
      <c r="J37" s="5" t="str">
        <f>IF(ISERROR(IF(数据处理表!$G$2="直租",ROUND(导入模版!H37/1.17*0.17,2),ROUND(导入模版!H37/1.17*0.17,2))),"",IF(数据处理表!$G$2="直租",ROUND(导入模版!H37/1.17*0.17,2),ROUND(导入模版!H37/1.17*0.17,2)))</f>
        <v/>
      </c>
      <c r="K37" s="6" t="str">
        <f t="shared" si="5"/>
        <v/>
      </c>
      <c r="L37" s="6" t="str">
        <f t="shared" si="6"/>
        <v/>
      </c>
      <c r="M37" s="5" t="str">
        <f t="shared" si="7"/>
        <v/>
      </c>
      <c r="N37" s="5" t="str">
        <f t="shared" si="8"/>
        <v/>
      </c>
      <c r="O37" s="5" t="str">
        <f t="shared" si="9"/>
        <v/>
      </c>
      <c r="P37" s="5" t="str">
        <f t="shared" si="10"/>
        <v/>
      </c>
      <c r="Q37" s="5" t="str">
        <f t="shared" si="14"/>
        <v/>
      </c>
      <c r="R37" s="5" t="str">
        <f>IF(数据处理表!E37&lt;&gt;"",数据处理表!E37,"")</f>
        <v/>
      </c>
      <c r="S37" s="5" t="str">
        <f t="shared" si="11"/>
        <v/>
      </c>
      <c r="T37" s="7" t="str">
        <f t="shared" si="12"/>
        <v/>
      </c>
      <c r="U37" s="6" t="str">
        <f t="shared" si="13"/>
        <v/>
      </c>
    </row>
    <row r="38" spans="1:21" ht="15.75" x14ac:dyDescent="0.3">
      <c r="A38" s="5" t="str">
        <f>IF(数据处理表!A38&lt;&gt;0,数据处理表!A38,"")</f>
        <v/>
      </c>
      <c r="B38" s="5" t="str">
        <f>IF(数据处理表!B38&lt;&gt;"",数据处理表!B38,"")</f>
        <v/>
      </c>
      <c r="C38" s="6" t="str">
        <f t="shared" si="1"/>
        <v/>
      </c>
      <c r="D38" s="5" t="str">
        <f t="shared" si="2"/>
        <v/>
      </c>
      <c r="E38" s="5" t="str">
        <f>IF(数据处理表!C38&lt;&gt;"",数据处理表!C38,"")</f>
        <v/>
      </c>
      <c r="F38" s="6" t="str">
        <f t="shared" si="3"/>
        <v/>
      </c>
      <c r="G38" s="5" t="str">
        <f>IF(ISERROR(IF(数据处理表!$G$2="直租",ROUND(导入模版!E38/1.17*0.17,2),0)),"",IF(数据处理表!$G$2="直租",ROUND(导入模版!E38/1.17*0.17,2),0))</f>
        <v/>
      </c>
      <c r="H38" s="5" t="str">
        <f>IF(数据处理表!D38&lt;"",数据处理表!D38,"")</f>
        <v/>
      </c>
      <c r="I38" s="5" t="str">
        <f t="shared" si="4"/>
        <v/>
      </c>
      <c r="J38" s="5" t="str">
        <f>IF(ISERROR(IF(数据处理表!$G$2="直租",ROUND(导入模版!H38/1.17*0.17,2),ROUND(导入模版!H38/1.17*0.17,2))),"",IF(数据处理表!$G$2="直租",ROUND(导入模版!H38/1.17*0.17,2),ROUND(导入模版!H38/1.17*0.17,2)))</f>
        <v/>
      </c>
      <c r="K38" s="6" t="str">
        <f t="shared" si="5"/>
        <v/>
      </c>
      <c r="L38" s="6" t="str">
        <f t="shared" si="6"/>
        <v/>
      </c>
      <c r="M38" s="5" t="str">
        <f t="shared" si="7"/>
        <v/>
      </c>
      <c r="N38" s="5" t="str">
        <f t="shared" si="8"/>
        <v/>
      </c>
      <c r="O38" s="5" t="str">
        <f t="shared" si="9"/>
        <v/>
      </c>
      <c r="P38" s="5" t="str">
        <f t="shared" si="10"/>
        <v/>
      </c>
      <c r="Q38" s="5" t="str">
        <f t="shared" si="14"/>
        <v/>
      </c>
      <c r="R38" s="5" t="str">
        <f>IF(数据处理表!E38&lt;&gt;"",数据处理表!E38,"")</f>
        <v/>
      </c>
      <c r="S38" s="5" t="str">
        <f t="shared" si="11"/>
        <v/>
      </c>
      <c r="T38" s="7" t="str">
        <f t="shared" si="12"/>
        <v/>
      </c>
      <c r="U38" s="6" t="str">
        <f t="shared" si="13"/>
        <v/>
      </c>
    </row>
    <row r="39" spans="1:21" ht="15.75" x14ac:dyDescent="0.3">
      <c r="A39" s="5" t="str">
        <f>IF(数据处理表!A39&lt;&gt;0,数据处理表!A39,"")</f>
        <v/>
      </c>
      <c r="B39" s="5" t="str">
        <f>IF(数据处理表!B39&lt;&gt;"",数据处理表!B39,"")</f>
        <v/>
      </c>
      <c r="C39" s="6" t="str">
        <f t="shared" si="1"/>
        <v/>
      </c>
      <c r="D39" s="5" t="str">
        <f t="shared" si="2"/>
        <v/>
      </c>
      <c r="E39" s="5" t="str">
        <f>IF(数据处理表!C39&lt;&gt;"",数据处理表!C39,"")</f>
        <v/>
      </c>
      <c r="F39" s="6" t="str">
        <f t="shared" si="3"/>
        <v/>
      </c>
      <c r="G39" s="5" t="str">
        <f>IF(ISERROR(IF(数据处理表!$G$2="直租",ROUND(导入模版!E39/1.17*0.17,2),0)),"",IF(数据处理表!$G$2="直租",ROUND(导入模版!E39/1.17*0.17,2),0))</f>
        <v/>
      </c>
      <c r="H39" s="5" t="str">
        <f>IF(数据处理表!D39&lt;"",数据处理表!D39,"")</f>
        <v/>
      </c>
      <c r="I39" s="5" t="str">
        <f t="shared" si="4"/>
        <v/>
      </c>
      <c r="J39" s="5" t="str">
        <f>IF(ISERROR(IF(数据处理表!$G$2="直租",ROUND(导入模版!H39/1.17*0.17,2),ROUND(导入模版!H39/1.17*0.17,2))),"",IF(数据处理表!$G$2="直租",ROUND(导入模版!H39/1.17*0.17,2),ROUND(导入模版!H39/1.17*0.17,2)))</f>
        <v/>
      </c>
      <c r="K39" s="6" t="str">
        <f t="shared" si="5"/>
        <v/>
      </c>
      <c r="L39" s="6" t="str">
        <f t="shared" si="6"/>
        <v/>
      </c>
      <c r="M39" s="5" t="str">
        <f t="shared" si="7"/>
        <v/>
      </c>
      <c r="N39" s="5" t="str">
        <f t="shared" si="8"/>
        <v/>
      </c>
      <c r="O39" s="5" t="str">
        <f t="shared" si="9"/>
        <v/>
      </c>
      <c r="P39" s="5" t="str">
        <f t="shared" si="10"/>
        <v/>
      </c>
      <c r="Q39" s="5" t="str">
        <f t="shared" si="14"/>
        <v/>
      </c>
      <c r="R39" s="5" t="str">
        <f>IF(数据处理表!E39&lt;&gt;"",数据处理表!E39,"")</f>
        <v/>
      </c>
      <c r="S39" s="5" t="str">
        <f t="shared" si="11"/>
        <v/>
      </c>
      <c r="T39" s="7" t="str">
        <f t="shared" si="12"/>
        <v/>
      </c>
      <c r="U39" s="6" t="str">
        <f t="shared" si="13"/>
        <v/>
      </c>
    </row>
    <row r="40" spans="1:21" ht="15.75" x14ac:dyDescent="0.3">
      <c r="A40" s="5" t="str">
        <f>IF(数据处理表!A40&lt;&gt;0,数据处理表!A40,"")</f>
        <v/>
      </c>
      <c r="B40" s="5" t="str">
        <f>IF(数据处理表!B40&lt;&gt;"",数据处理表!B40,"")</f>
        <v/>
      </c>
      <c r="C40" s="6" t="str">
        <f t="shared" si="1"/>
        <v/>
      </c>
      <c r="D40" s="5" t="str">
        <f t="shared" si="2"/>
        <v/>
      </c>
      <c r="E40" s="5" t="str">
        <f>IF(数据处理表!C40&lt;&gt;"",数据处理表!C40,"")</f>
        <v/>
      </c>
      <c r="F40" s="6" t="str">
        <f t="shared" si="3"/>
        <v/>
      </c>
      <c r="G40" s="5" t="str">
        <f>IF(ISERROR(IF(数据处理表!$G$2="直租",ROUND(导入模版!E40/1.17*0.17,2),0)),"",IF(数据处理表!$G$2="直租",ROUND(导入模版!E40/1.17*0.17,2),0))</f>
        <v/>
      </c>
      <c r="H40" s="5" t="str">
        <f>IF(数据处理表!D40&lt;"",数据处理表!D40,"")</f>
        <v/>
      </c>
      <c r="I40" s="5" t="str">
        <f t="shared" si="4"/>
        <v/>
      </c>
      <c r="J40" s="5" t="str">
        <f>IF(ISERROR(IF(数据处理表!$G$2="直租",ROUND(导入模版!H40/1.17*0.17,2),ROUND(导入模版!H40/1.17*0.17,2))),"",IF(数据处理表!$G$2="直租",ROUND(导入模版!H40/1.17*0.17,2),ROUND(导入模版!H40/1.17*0.17,2)))</f>
        <v/>
      </c>
      <c r="K40" s="6" t="str">
        <f t="shared" si="5"/>
        <v/>
      </c>
      <c r="L40" s="6" t="str">
        <f t="shared" si="6"/>
        <v/>
      </c>
      <c r="M40" s="5" t="str">
        <f t="shared" si="7"/>
        <v/>
      </c>
      <c r="N40" s="5" t="str">
        <f t="shared" si="8"/>
        <v/>
      </c>
      <c r="O40" s="5" t="str">
        <f t="shared" si="9"/>
        <v/>
      </c>
      <c r="P40" s="5" t="str">
        <f t="shared" si="10"/>
        <v/>
      </c>
      <c r="Q40" s="5" t="str">
        <f t="shared" si="14"/>
        <v/>
      </c>
      <c r="R40" s="5" t="str">
        <f>IF(数据处理表!E40&lt;&gt;"",数据处理表!E40,"")</f>
        <v/>
      </c>
      <c r="S40" s="5" t="str">
        <f t="shared" si="11"/>
        <v/>
      </c>
      <c r="T40" s="7" t="str">
        <f t="shared" si="12"/>
        <v/>
      </c>
      <c r="U40" s="6" t="str">
        <f t="shared" si="13"/>
        <v/>
      </c>
    </row>
    <row r="41" spans="1:21" ht="15.75" x14ac:dyDescent="0.3">
      <c r="A41" s="5" t="str">
        <f>IF(数据处理表!A41&lt;&gt;0,数据处理表!A41,"")</f>
        <v/>
      </c>
      <c r="B41" s="5" t="str">
        <f>IF(数据处理表!B41&lt;&gt;"",数据处理表!B41,"")</f>
        <v/>
      </c>
      <c r="C41" s="6" t="str">
        <f t="shared" si="1"/>
        <v/>
      </c>
      <c r="D41" s="5" t="str">
        <f t="shared" si="2"/>
        <v/>
      </c>
      <c r="E41" s="5" t="str">
        <f>IF(数据处理表!C41&lt;&gt;"",数据处理表!C41,"")</f>
        <v/>
      </c>
      <c r="F41" s="6" t="str">
        <f t="shared" si="3"/>
        <v/>
      </c>
      <c r="G41" s="5" t="str">
        <f>IF(ISERROR(IF(数据处理表!$G$2="直租",ROUND(导入模版!E41/1.17*0.17,2),0)),"",IF(数据处理表!$G$2="直租",ROUND(导入模版!E41/1.17*0.17,2),0))</f>
        <v/>
      </c>
      <c r="H41" s="5" t="str">
        <f>IF(数据处理表!D41&lt;"",数据处理表!D41,"")</f>
        <v/>
      </c>
      <c r="I41" s="5" t="str">
        <f t="shared" si="4"/>
        <v/>
      </c>
      <c r="J41" s="5" t="str">
        <f>IF(ISERROR(IF(数据处理表!$G$2="直租",ROUND(导入模版!H41/1.17*0.17,2),ROUND(导入模版!H41/1.17*0.17,2))),"",IF(数据处理表!$G$2="直租",ROUND(导入模版!H41/1.17*0.17,2),ROUND(导入模版!H41/1.17*0.17,2)))</f>
        <v/>
      </c>
      <c r="K41" s="6" t="str">
        <f t="shared" si="5"/>
        <v/>
      </c>
      <c r="L41" s="6" t="str">
        <f t="shared" si="6"/>
        <v/>
      </c>
      <c r="M41" s="5" t="str">
        <f t="shared" si="7"/>
        <v/>
      </c>
      <c r="N41" s="5" t="str">
        <f t="shared" si="8"/>
        <v/>
      </c>
      <c r="O41" s="5" t="str">
        <f t="shared" si="9"/>
        <v/>
      </c>
      <c r="P41" s="5" t="str">
        <f t="shared" si="10"/>
        <v/>
      </c>
      <c r="Q41" s="5" t="str">
        <f t="shared" si="14"/>
        <v/>
      </c>
      <c r="R41" s="5" t="str">
        <f>IF(数据处理表!E41&lt;&gt;"",数据处理表!E41,"")</f>
        <v/>
      </c>
      <c r="S41" s="5" t="str">
        <f t="shared" si="11"/>
        <v/>
      </c>
      <c r="T41" s="7" t="str">
        <f t="shared" si="12"/>
        <v/>
      </c>
      <c r="U41" s="6" t="str">
        <f t="shared" si="13"/>
        <v/>
      </c>
    </row>
    <row r="42" spans="1:21" ht="15.75" x14ac:dyDescent="0.3">
      <c r="A42" s="5" t="str">
        <f>IF(数据处理表!A42&lt;&gt;0,数据处理表!A42,"")</f>
        <v/>
      </c>
      <c r="B42" s="5" t="str">
        <f>IF(数据处理表!B42&lt;&gt;"",数据处理表!B42,"")</f>
        <v/>
      </c>
      <c r="C42" s="6" t="str">
        <f t="shared" si="1"/>
        <v/>
      </c>
      <c r="D42" s="5" t="str">
        <f t="shared" si="2"/>
        <v/>
      </c>
      <c r="E42" s="5" t="str">
        <f>IF(数据处理表!C42&lt;&gt;"",数据处理表!C42,"")</f>
        <v/>
      </c>
      <c r="F42" s="6" t="str">
        <f t="shared" si="3"/>
        <v/>
      </c>
      <c r="G42" s="5" t="str">
        <f>IF(ISERROR(IF(数据处理表!$G$2="直租",ROUND(导入模版!E42/1.17*0.17,2),0)),"",IF(数据处理表!$G$2="直租",ROUND(导入模版!E42/1.17*0.17,2),0))</f>
        <v/>
      </c>
      <c r="H42" s="5" t="str">
        <f>IF(数据处理表!D42&lt;"",数据处理表!D42,"")</f>
        <v/>
      </c>
      <c r="I42" s="5" t="str">
        <f t="shared" si="4"/>
        <v/>
      </c>
      <c r="J42" s="5" t="str">
        <f>IF(ISERROR(IF(数据处理表!$G$2="直租",ROUND(导入模版!H42/1.17*0.17,2),ROUND(导入模版!H42/1.17*0.17,2))),"",IF(数据处理表!$G$2="直租",ROUND(导入模版!H42/1.17*0.17,2),ROUND(导入模版!H42/1.17*0.17,2)))</f>
        <v/>
      </c>
      <c r="K42" s="6" t="str">
        <f t="shared" si="5"/>
        <v/>
      </c>
      <c r="L42" s="6" t="str">
        <f t="shared" si="6"/>
        <v/>
      </c>
      <c r="M42" s="5" t="str">
        <f t="shared" si="7"/>
        <v/>
      </c>
      <c r="N42" s="5" t="str">
        <f t="shared" si="8"/>
        <v/>
      </c>
      <c r="O42" s="5" t="str">
        <f t="shared" si="9"/>
        <v/>
      </c>
      <c r="P42" s="5" t="str">
        <f t="shared" si="10"/>
        <v/>
      </c>
      <c r="Q42" s="5" t="str">
        <f t="shared" si="14"/>
        <v/>
      </c>
      <c r="R42" s="5" t="str">
        <f>IF(数据处理表!E42&lt;&gt;"",数据处理表!E42,"")</f>
        <v/>
      </c>
      <c r="S42" s="5" t="str">
        <f t="shared" si="11"/>
        <v/>
      </c>
      <c r="T42" s="7" t="str">
        <f t="shared" si="12"/>
        <v/>
      </c>
      <c r="U42" s="6" t="str">
        <f t="shared" si="13"/>
        <v/>
      </c>
    </row>
    <row r="43" spans="1:21" ht="15.75" x14ac:dyDescent="0.3">
      <c r="A43" s="5" t="str">
        <f>IF(数据处理表!A43&lt;&gt;0,数据处理表!A43,"")</f>
        <v/>
      </c>
      <c r="B43" s="5" t="str">
        <f>IF(数据处理表!B43&lt;&gt;"",数据处理表!B43,"")</f>
        <v/>
      </c>
      <c r="C43" s="6" t="str">
        <f t="shared" si="1"/>
        <v/>
      </c>
      <c r="D43" s="5" t="str">
        <f t="shared" si="2"/>
        <v/>
      </c>
      <c r="E43" s="5" t="str">
        <f>IF(数据处理表!C43&lt;&gt;"",数据处理表!C43,"")</f>
        <v/>
      </c>
      <c r="F43" s="6" t="str">
        <f t="shared" si="3"/>
        <v/>
      </c>
      <c r="G43" s="5" t="str">
        <f>IF(ISERROR(IF(数据处理表!$G$2="直租",ROUND(导入模版!E43/1.17*0.17,2),0)),"",IF(数据处理表!$G$2="直租",ROUND(导入模版!E43/1.17*0.17,2),0))</f>
        <v/>
      </c>
      <c r="H43" s="5" t="str">
        <f>IF(数据处理表!D43&lt;"",数据处理表!D43,"")</f>
        <v/>
      </c>
      <c r="I43" s="5" t="str">
        <f t="shared" si="4"/>
        <v/>
      </c>
      <c r="J43" s="5" t="str">
        <f>IF(ISERROR(IF(数据处理表!$G$2="直租",ROUND(导入模版!H43/1.17*0.17,2),ROUND(导入模版!H43/1.17*0.17,2))),"",IF(数据处理表!$G$2="直租",ROUND(导入模版!H43/1.17*0.17,2),ROUND(导入模版!H43/1.17*0.17,2)))</f>
        <v/>
      </c>
      <c r="K43" s="6" t="str">
        <f t="shared" si="5"/>
        <v/>
      </c>
      <c r="L43" s="6" t="str">
        <f t="shared" si="6"/>
        <v/>
      </c>
      <c r="M43" s="5" t="str">
        <f t="shared" si="7"/>
        <v/>
      </c>
      <c r="N43" s="5" t="str">
        <f t="shared" si="8"/>
        <v/>
      </c>
      <c r="O43" s="5" t="str">
        <f t="shared" si="9"/>
        <v/>
      </c>
      <c r="P43" s="5" t="str">
        <f t="shared" si="10"/>
        <v/>
      </c>
      <c r="Q43" s="5" t="str">
        <f t="shared" si="14"/>
        <v/>
      </c>
      <c r="R43" s="5" t="str">
        <f>IF(数据处理表!E43&lt;&gt;"",数据处理表!E43,"")</f>
        <v/>
      </c>
      <c r="S43" s="5" t="str">
        <f t="shared" si="11"/>
        <v/>
      </c>
      <c r="T43" s="7" t="str">
        <f t="shared" si="12"/>
        <v/>
      </c>
      <c r="U43" s="6" t="str">
        <f t="shared" si="13"/>
        <v/>
      </c>
    </row>
    <row r="44" spans="1:21" ht="15.75" x14ac:dyDescent="0.3">
      <c r="A44" s="5" t="str">
        <f>IF(数据处理表!A44&lt;&gt;0,数据处理表!A44,"")</f>
        <v/>
      </c>
      <c r="B44" s="5" t="str">
        <f>IF(数据处理表!B44&lt;&gt;"",数据处理表!B44,"")</f>
        <v/>
      </c>
      <c r="C44" s="6" t="str">
        <f t="shared" si="1"/>
        <v/>
      </c>
      <c r="D44" s="5" t="str">
        <f t="shared" si="2"/>
        <v/>
      </c>
      <c r="E44" s="5" t="str">
        <f>IF(数据处理表!C44&lt;&gt;"",数据处理表!C44,"")</f>
        <v/>
      </c>
      <c r="F44" s="6" t="str">
        <f t="shared" si="3"/>
        <v/>
      </c>
      <c r="G44" s="5" t="str">
        <f>IF(ISERROR(IF(数据处理表!$G$2="直租",ROUND(导入模版!E44/1.17*0.17,2),0)),"",IF(数据处理表!$G$2="直租",ROUND(导入模版!E44/1.17*0.17,2),0))</f>
        <v/>
      </c>
      <c r="H44" s="5" t="str">
        <f>IF(数据处理表!D44&lt;"",数据处理表!D44,"")</f>
        <v/>
      </c>
      <c r="I44" s="5" t="str">
        <f t="shared" si="4"/>
        <v/>
      </c>
      <c r="J44" s="5" t="str">
        <f>IF(ISERROR(IF(数据处理表!$G$2="直租",ROUND(导入模版!H44/1.17*0.17,2),ROUND(导入模版!H44/1.17*0.17,2))),"",IF(数据处理表!$G$2="直租",ROUND(导入模版!H44/1.17*0.17,2),ROUND(导入模版!H44/1.17*0.17,2)))</f>
        <v/>
      </c>
      <c r="K44" s="6" t="str">
        <f t="shared" si="5"/>
        <v/>
      </c>
      <c r="L44" s="6" t="str">
        <f t="shared" si="6"/>
        <v/>
      </c>
      <c r="M44" s="5" t="str">
        <f t="shared" si="7"/>
        <v/>
      </c>
      <c r="N44" s="5" t="str">
        <f t="shared" si="8"/>
        <v/>
      </c>
      <c r="O44" s="5" t="str">
        <f t="shared" si="9"/>
        <v/>
      </c>
      <c r="P44" s="5" t="str">
        <f t="shared" si="10"/>
        <v/>
      </c>
      <c r="Q44" s="5" t="str">
        <f t="shared" si="14"/>
        <v/>
      </c>
      <c r="R44" s="5" t="str">
        <f>IF(数据处理表!E44&lt;&gt;"",数据处理表!E44,"")</f>
        <v/>
      </c>
      <c r="S44" s="5" t="str">
        <f t="shared" si="11"/>
        <v/>
      </c>
      <c r="T44" s="7" t="str">
        <f t="shared" si="12"/>
        <v/>
      </c>
      <c r="U44" s="6" t="str">
        <f t="shared" si="13"/>
        <v/>
      </c>
    </row>
    <row r="45" spans="1:21" ht="15.75" x14ac:dyDescent="0.3">
      <c r="A45" s="5" t="str">
        <f>IF(数据处理表!A45&lt;&gt;0,数据处理表!A45,"")</f>
        <v/>
      </c>
      <c r="B45" s="5" t="str">
        <f>IF(数据处理表!B45&lt;&gt;"",数据处理表!B45,"")</f>
        <v/>
      </c>
      <c r="C45" s="6" t="str">
        <f t="shared" si="1"/>
        <v/>
      </c>
      <c r="D45" s="5" t="str">
        <f t="shared" si="2"/>
        <v/>
      </c>
      <c r="E45" s="5" t="str">
        <f>IF(数据处理表!C45&lt;&gt;"",数据处理表!C45,"")</f>
        <v/>
      </c>
      <c r="F45" s="6" t="str">
        <f t="shared" si="3"/>
        <v/>
      </c>
      <c r="G45" s="5" t="str">
        <f>IF(ISERROR(IF(数据处理表!$G$2="直租",ROUND(导入模版!E45/1.17*0.17,2),0)),"",IF(数据处理表!$G$2="直租",ROUND(导入模版!E45/1.17*0.17,2),0))</f>
        <v/>
      </c>
      <c r="H45" s="5" t="str">
        <f>IF(数据处理表!D45&lt;"",数据处理表!D45,"")</f>
        <v/>
      </c>
      <c r="I45" s="5" t="str">
        <f t="shared" si="4"/>
        <v/>
      </c>
      <c r="J45" s="5" t="str">
        <f>IF(ISERROR(IF(数据处理表!$G$2="直租",ROUND(导入模版!H45/1.17*0.17,2),ROUND(导入模版!H45/1.17*0.17,2))),"",IF(数据处理表!$G$2="直租",ROUND(导入模版!H45/1.17*0.17,2),ROUND(导入模版!H45/1.17*0.17,2)))</f>
        <v/>
      </c>
      <c r="K45" s="6" t="str">
        <f t="shared" si="5"/>
        <v/>
      </c>
      <c r="L45" s="6" t="str">
        <f t="shared" si="6"/>
        <v/>
      </c>
      <c r="M45" s="5" t="str">
        <f t="shared" si="7"/>
        <v/>
      </c>
      <c r="N45" s="5" t="str">
        <f t="shared" si="8"/>
        <v/>
      </c>
      <c r="O45" s="5" t="str">
        <f t="shared" si="9"/>
        <v/>
      </c>
      <c r="P45" s="5" t="str">
        <f t="shared" si="10"/>
        <v/>
      </c>
      <c r="Q45" s="5" t="str">
        <f t="shared" si="14"/>
        <v/>
      </c>
      <c r="R45" s="5" t="str">
        <f>IF(数据处理表!E45&lt;&gt;"",数据处理表!E45,"")</f>
        <v/>
      </c>
      <c r="S45" s="5" t="str">
        <f t="shared" si="11"/>
        <v/>
      </c>
      <c r="T45" s="7" t="str">
        <f t="shared" si="12"/>
        <v/>
      </c>
      <c r="U45" s="6" t="str">
        <f t="shared" si="13"/>
        <v/>
      </c>
    </row>
    <row r="46" spans="1:21" ht="15.75" x14ac:dyDescent="0.3">
      <c r="A46" s="5" t="str">
        <f>IF(数据处理表!A46&lt;&gt;0,数据处理表!A46,"")</f>
        <v/>
      </c>
      <c r="B46" s="5" t="str">
        <f>IF(数据处理表!B46&lt;&gt;"",数据处理表!B46,"")</f>
        <v/>
      </c>
      <c r="C46" s="6" t="str">
        <f t="shared" si="1"/>
        <v/>
      </c>
      <c r="D46" s="5" t="str">
        <f t="shared" si="2"/>
        <v/>
      </c>
      <c r="E46" s="5" t="str">
        <f>IF(数据处理表!C46&lt;&gt;"",数据处理表!C46,"")</f>
        <v/>
      </c>
      <c r="F46" s="6" t="str">
        <f t="shared" si="3"/>
        <v/>
      </c>
      <c r="G46" s="5" t="str">
        <f>IF(ISERROR(IF(数据处理表!$G$2="直租",ROUND(导入模版!E46/1.17*0.17,2),0)),"",IF(数据处理表!$G$2="直租",ROUND(导入模版!E46/1.17*0.17,2),0))</f>
        <v/>
      </c>
      <c r="H46" s="5" t="str">
        <f>IF(数据处理表!D46&lt;"",数据处理表!D46,"")</f>
        <v/>
      </c>
      <c r="I46" s="5" t="str">
        <f t="shared" si="4"/>
        <v/>
      </c>
      <c r="J46" s="5" t="str">
        <f>IF(ISERROR(IF(数据处理表!$G$2="直租",ROUND(导入模版!H46/1.17*0.17,2),ROUND(导入模版!H46/1.17*0.17,2))),"",IF(数据处理表!$G$2="直租",ROUND(导入模版!H46/1.17*0.17,2),ROUND(导入模版!H46/1.17*0.17,2)))</f>
        <v/>
      </c>
      <c r="K46" s="6" t="str">
        <f t="shared" si="5"/>
        <v/>
      </c>
      <c r="L46" s="6" t="str">
        <f t="shared" si="6"/>
        <v/>
      </c>
      <c r="M46" s="5" t="str">
        <f t="shared" si="7"/>
        <v/>
      </c>
      <c r="N46" s="5" t="str">
        <f t="shared" si="8"/>
        <v/>
      </c>
      <c r="O46" s="5" t="str">
        <f t="shared" si="9"/>
        <v/>
      </c>
      <c r="P46" s="5" t="str">
        <f t="shared" si="10"/>
        <v/>
      </c>
      <c r="Q46" s="5" t="str">
        <f t="shared" si="14"/>
        <v/>
      </c>
      <c r="R46" s="5" t="str">
        <f>IF(数据处理表!E46&lt;&gt;"",数据处理表!E46,"")</f>
        <v/>
      </c>
      <c r="S46" s="5" t="str">
        <f t="shared" si="11"/>
        <v/>
      </c>
      <c r="T46" s="7" t="str">
        <f t="shared" si="12"/>
        <v/>
      </c>
      <c r="U46" s="6" t="str">
        <f t="shared" si="13"/>
        <v/>
      </c>
    </row>
    <row r="47" spans="1:21" ht="15.75" x14ac:dyDescent="0.3">
      <c r="A47" s="5" t="str">
        <f>IF(数据处理表!A47&lt;&gt;0,数据处理表!A47,"")</f>
        <v/>
      </c>
      <c r="B47" s="5" t="str">
        <f>IF(数据处理表!B47&lt;&gt;"",数据处理表!B47,"")</f>
        <v/>
      </c>
      <c r="C47" s="6" t="str">
        <f t="shared" si="1"/>
        <v/>
      </c>
      <c r="D47" s="5" t="str">
        <f t="shared" si="2"/>
        <v/>
      </c>
      <c r="E47" s="5" t="str">
        <f>IF(数据处理表!C47&lt;&gt;"",数据处理表!C47,"")</f>
        <v/>
      </c>
      <c r="F47" s="6" t="str">
        <f t="shared" si="3"/>
        <v/>
      </c>
      <c r="G47" s="5" t="str">
        <f>IF(ISERROR(IF(数据处理表!$G$2="直租",ROUND(导入模版!E47/1.17*0.17,2),0)),"",IF(数据处理表!$G$2="直租",ROUND(导入模版!E47/1.17*0.17,2),0))</f>
        <v/>
      </c>
      <c r="H47" s="5" t="str">
        <f>IF(数据处理表!D47&lt;"",数据处理表!D47,"")</f>
        <v/>
      </c>
      <c r="I47" s="5" t="str">
        <f t="shared" si="4"/>
        <v/>
      </c>
      <c r="J47" s="5" t="str">
        <f>IF(ISERROR(IF(数据处理表!$G$2="直租",ROUND(导入模版!H47/1.17*0.17,2),ROUND(导入模版!H47/1.17*0.17,2))),"",IF(数据处理表!$G$2="直租",ROUND(导入模版!H47/1.17*0.17,2),ROUND(导入模版!H47/1.17*0.17,2)))</f>
        <v/>
      </c>
      <c r="K47" s="6" t="str">
        <f t="shared" si="5"/>
        <v/>
      </c>
      <c r="L47" s="6" t="str">
        <f t="shared" si="6"/>
        <v/>
      </c>
      <c r="M47" s="5" t="str">
        <f t="shared" si="7"/>
        <v/>
      </c>
      <c r="N47" s="5" t="str">
        <f t="shared" si="8"/>
        <v/>
      </c>
      <c r="O47" s="5" t="str">
        <f t="shared" si="9"/>
        <v/>
      </c>
      <c r="P47" s="5" t="str">
        <f t="shared" si="10"/>
        <v/>
      </c>
      <c r="Q47" s="5" t="str">
        <f t="shared" si="14"/>
        <v/>
      </c>
      <c r="R47" s="5" t="str">
        <f>IF(数据处理表!E47&lt;&gt;"",数据处理表!E47,"")</f>
        <v/>
      </c>
      <c r="S47" s="5" t="str">
        <f t="shared" si="11"/>
        <v/>
      </c>
      <c r="T47" s="7" t="str">
        <f t="shared" si="12"/>
        <v/>
      </c>
      <c r="U47" s="6" t="str">
        <f t="shared" si="13"/>
        <v/>
      </c>
    </row>
    <row r="48" spans="1:21" ht="15.75" x14ac:dyDescent="0.3">
      <c r="A48" s="5" t="str">
        <f>IF(数据处理表!A48&lt;&gt;0,数据处理表!A48,"")</f>
        <v/>
      </c>
      <c r="B48" s="5" t="str">
        <f>IF(数据处理表!B48&lt;&gt;"",数据处理表!B48,"")</f>
        <v/>
      </c>
      <c r="C48" s="6" t="str">
        <f t="shared" si="1"/>
        <v/>
      </c>
      <c r="D48" s="5" t="str">
        <f t="shared" si="2"/>
        <v/>
      </c>
      <c r="E48" s="5" t="str">
        <f>IF(数据处理表!C48&lt;&gt;"",数据处理表!C48,"")</f>
        <v/>
      </c>
      <c r="F48" s="6" t="str">
        <f t="shared" si="3"/>
        <v/>
      </c>
      <c r="G48" s="5" t="str">
        <f>IF(ISERROR(IF(数据处理表!$G$2="直租",ROUND(导入模版!E48/1.17*0.17,2),0)),"",IF(数据处理表!$G$2="直租",ROUND(导入模版!E48/1.17*0.17,2),0))</f>
        <v/>
      </c>
      <c r="H48" s="5" t="str">
        <f>IF(数据处理表!D48&lt;"",数据处理表!D48,"")</f>
        <v/>
      </c>
      <c r="I48" s="5" t="str">
        <f t="shared" si="4"/>
        <v/>
      </c>
      <c r="J48" s="5" t="str">
        <f>IF(ISERROR(IF(数据处理表!$G$2="直租",ROUND(导入模版!H48/1.17*0.17,2),ROUND(导入模版!H48/1.17*0.17,2))),"",IF(数据处理表!$G$2="直租",ROUND(导入模版!H48/1.17*0.17,2),ROUND(导入模版!H48/1.17*0.17,2)))</f>
        <v/>
      </c>
      <c r="K48" s="6" t="str">
        <f t="shared" si="5"/>
        <v/>
      </c>
      <c r="L48" s="6" t="str">
        <f t="shared" si="6"/>
        <v/>
      </c>
      <c r="M48" s="5" t="str">
        <f t="shared" si="7"/>
        <v/>
      </c>
      <c r="N48" s="5" t="str">
        <f t="shared" si="8"/>
        <v/>
      </c>
      <c r="O48" s="5" t="str">
        <f t="shared" si="9"/>
        <v/>
      </c>
      <c r="P48" s="5" t="str">
        <f t="shared" si="10"/>
        <v/>
      </c>
      <c r="Q48" s="5" t="str">
        <f t="shared" si="14"/>
        <v/>
      </c>
      <c r="R48" s="5" t="str">
        <f>IF(数据处理表!E48&lt;&gt;"",数据处理表!E48,"")</f>
        <v/>
      </c>
      <c r="S48" s="5" t="str">
        <f t="shared" si="11"/>
        <v/>
      </c>
      <c r="T48" s="7" t="str">
        <f t="shared" si="12"/>
        <v/>
      </c>
      <c r="U48" s="6" t="str">
        <f t="shared" si="13"/>
        <v/>
      </c>
    </row>
    <row r="49" spans="1:21" ht="15.75" x14ac:dyDescent="0.3">
      <c r="A49" s="5" t="str">
        <f>IF(数据处理表!A49&lt;&gt;0,数据处理表!A49,"")</f>
        <v/>
      </c>
      <c r="B49" s="5" t="str">
        <f>IF(数据处理表!B49&lt;&gt;"",数据处理表!B49,"")</f>
        <v/>
      </c>
      <c r="C49" s="6" t="str">
        <f t="shared" si="1"/>
        <v/>
      </c>
      <c r="D49" s="5" t="str">
        <f t="shared" si="2"/>
        <v/>
      </c>
      <c r="E49" s="5" t="str">
        <f>IF(数据处理表!C49&lt;&gt;"",数据处理表!C49,"")</f>
        <v/>
      </c>
      <c r="F49" s="6" t="str">
        <f t="shared" si="3"/>
        <v/>
      </c>
      <c r="G49" s="5" t="str">
        <f>IF(ISERROR(IF(数据处理表!$G$2="直租",ROUND(导入模版!E49/1.17*0.17,2),0)),"",IF(数据处理表!$G$2="直租",ROUND(导入模版!E49/1.17*0.17,2),0))</f>
        <v/>
      </c>
      <c r="H49" s="5" t="str">
        <f>IF(数据处理表!D49&lt;"",数据处理表!D49,"")</f>
        <v/>
      </c>
      <c r="I49" s="5" t="str">
        <f t="shared" si="4"/>
        <v/>
      </c>
      <c r="J49" s="5" t="str">
        <f>IF(ISERROR(IF(数据处理表!$G$2="直租",ROUND(导入模版!H49/1.17*0.17,2),ROUND(导入模版!H49/1.17*0.17,2))),"",IF(数据处理表!$G$2="直租",ROUND(导入模版!H49/1.17*0.17,2),ROUND(导入模版!H49/1.17*0.17,2)))</f>
        <v/>
      </c>
      <c r="K49" s="6" t="str">
        <f t="shared" si="5"/>
        <v/>
      </c>
      <c r="L49" s="6" t="str">
        <f t="shared" si="6"/>
        <v/>
      </c>
      <c r="M49" s="5" t="str">
        <f t="shared" si="7"/>
        <v/>
      </c>
      <c r="N49" s="5" t="str">
        <f t="shared" si="8"/>
        <v/>
      </c>
      <c r="O49" s="5" t="str">
        <f t="shared" si="9"/>
        <v/>
      </c>
      <c r="P49" s="5" t="str">
        <f t="shared" si="10"/>
        <v/>
      </c>
      <c r="Q49" s="5" t="str">
        <f t="shared" si="14"/>
        <v/>
      </c>
      <c r="R49" s="5" t="str">
        <f>IF(数据处理表!E49&lt;&gt;"",数据处理表!E49,"")</f>
        <v/>
      </c>
      <c r="S49" s="5" t="str">
        <f t="shared" si="11"/>
        <v/>
      </c>
      <c r="T49" s="7" t="str">
        <f t="shared" si="12"/>
        <v/>
      </c>
      <c r="U49" s="6" t="str">
        <f t="shared" si="13"/>
        <v/>
      </c>
    </row>
    <row r="50" spans="1:21" ht="15.75" x14ac:dyDescent="0.3">
      <c r="A50" s="5" t="str">
        <f>IF(数据处理表!A50&lt;&gt;0,数据处理表!A50,"")</f>
        <v/>
      </c>
      <c r="B50" s="5" t="str">
        <f>IF(数据处理表!B50&lt;&gt;"",数据处理表!B50,"")</f>
        <v/>
      </c>
      <c r="C50" s="6" t="str">
        <f t="shared" si="1"/>
        <v/>
      </c>
      <c r="D50" s="5" t="str">
        <f t="shared" si="2"/>
        <v/>
      </c>
      <c r="E50" s="5" t="str">
        <f>IF(数据处理表!C50&lt;&gt;"",数据处理表!C50,"")</f>
        <v/>
      </c>
      <c r="F50" s="6" t="str">
        <f t="shared" si="3"/>
        <v/>
      </c>
      <c r="G50" s="5" t="str">
        <f>IF(ISERROR(IF(数据处理表!$G$2="直租",ROUND(导入模版!E50/1.17*0.17,2),0)),"",IF(数据处理表!$G$2="直租",ROUND(导入模版!E50/1.17*0.17,2),0))</f>
        <v/>
      </c>
      <c r="H50" s="5" t="str">
        <f>IF(数据处理表!D50&lt;"",数据处理表!D50,"")</f>
        <v/>
      </c>
      <c r="I50" s="5" t="str">
        <f t="shared" si="4"/>
        <v/>
      </c>
      <c r="J50" s="5" t="str">
        <f>IF(ISERROR(IF(数据处理表!$G$2="直租",ROUND(导入模版!H50/1.17*0.17,2),ROUND(导入模版!H50/1.17*0.17,2))),"",IF(数据处理表!$G$2="直租",ROUND(导入模版!H50/1.17*0.17,2),ROUND(导入模版!H50/1.17*0.17,2)))</f>
        <v/>
      </c>
      <c r="K50" s="6" t="str">
        <f t="shared" si="5"/>
        <v/>
      </c>
      <c r="L50" s="6" t="str">
        <f t="shared" si="6"/>
        <v/>
      </c>
      <c r="M50" s="5" t="str">
        <f t="shared" si="7"/>
        <v/>
      </c>
      <c r="N50" s="5" t="str">
        <f t="shared" si="8"/>
        <v/>
      </c>
      <c r="O50" s="5" t="str">
        <f t="shared" si="9"/>
        <v/>
      </c>
      <c r="P50" s="5" t="str">
        <f t="shared" si="10"/>
        <v/>
      </c>
      <c r="Q50" s="5" t="str">
        <f t="shared" si="14"/>
        <v/>
      </c>
      <c r="R50" s="5" t="str">
        <f>IF(数据处理表!E50&lt;&gt;"",数据处理表!E50,"")</f>
        <v/>
      </c>
      <c r="S50" s="5" t="str">
        <f t="shared" si="11"/>
        <v/>
      </c>
      <c r="T50" s="7" t="str">
        <f t="shared" si="12"/>
        <v/>
      </c>
      <c r="U50" s="6" t="str">
        <f t="shared" si="13"/>
        <v/>
      </c>
    </row>
    <row r="51" spans="1:21" ht="15.75" x14ac:dyDescent="0.3">
      <c r="A51" s="5" t="str">
        <f>IF(数据处理表!A51&lt;&gt;0,数据处理表!A51,"")</f>
        <v/>
      </c>
      <c r="B51" s="5" t="str">
        <f>IF(数据处理表!B51&lt;&gt;"",数据处理表!B51,"")</f>
        <v/>
      </c>
      <c r="C51" s="6" t="str">
        <f t="shared" si="1"/>
        <v/>
      </c>
      <c r="D51" s="5" t="str">
        <f t="shared" si="2"/>
        <v/>
      </c>
      <c r="E51" s="5" t="str">
        <f>IF(数据处理表!C51&lt;&gt;"",数据处理表!C51,"")</f>
        <v/>
      </c>
      <c r="F51" s="6" t="str">
        <f t="shared" si="3"/>
        <v/>
      </c>
      <c r="G51" s="5" t="str">
        <f>IF(ISERROR(IF(数据处理表!$G$2="直租",ROUND(导入模版!E51/1.17*0.17,2),0)),"",IF(数据处理表!$G$2="直租",ROUND(导入模版!E51/1.17*0.17,2),0))</f>
        <v/>
      </c>
      <c r="H51" s="5" t="str">
        <f>IF(数据处理表!D51&lt;"",数据处理表!D51,"")</f>
        <v/>
      </c>
      <c r="I51" s="5" t="str">
        <f t="shared" si="4"/>
        <v/>
      </c>
      <c r="J51" s="5" t="str">
        <f>IF(ISERROR(IF(数据处理表!$G$2="直租",ROUND(导入模版!H51/1.17*0.17,2),ROUND(导入模版!H51/1.17*0.17,2))),"",IF(数据处理表!$G$2="直租",ROUND(导入模版!H51/1.17*0.17,2),ROUND(导入模版!H51/1.17*0.17,2)))</f>
        <v/>
      </c>
      <c r="K51" s="6" t="str">
        <f t="shared" si="5"/>
        <v/>
      </c>
      <c r="L51" s="6" t="str">
        <f t="shared" si="6"/>
        <v/>
      </c>
      <c r="M51" s="5" t="str">
        <f t="shared" si="7"/>
        <v/>
      </c>
      <c r="N51" s="5" t="str">
        <f t="shared" si="8"/>
        <v/>
      </c>
      <c r="O51" s="5" t="str">
        <f t="shared" si="9"/>
        <v/>
      </c>
      <c r="P51" s="5" t="str">
        <f t="shared" si="10"/>
        <v/>
      </c>
      <c r="Q51" s="5" t="str">
        <f t="shared" si="14"/>
        <v/>
      </c>
      <c r="R51" s="5" t="str">
        <f>IF(数据处理表!E51&lt;&gt;"",数据处理表!E51,"")</f>
        <v/>
      </c>
      <c r="S51" s="5" t="str">
        <f t="shared" si="11"/>
        <v/>
      </c>
      <c r="T51" s="7" t="str">
        <f t="shared" si="12"/>
        <v/>
      </c>
      <c r="U51" s="6" t="str">
        <f t="shared" si="13"/>
        <v/>
      </c>
    </row>
    <row r="52" spans="1:21" ht="15.75" x14ac:dyDescent="0.3">
      <c r="A52" s="5" t="str">
        <f>IF(数据处理表!A52&lt;&gt;0,数据处理表!A52,"")</f>
        <v/>
      </c>
      <c r="B52" s="5" t="str">
        <f>IF(数据处理表!B52&lt;&gt;"",数据处理表!B52,"")</f>
        <v/>
      </c>
      <c r="C52" s="6" t="str">
        <f t="shared" si="1"/>
        <v/>
      </c>
      <c r="D52" s="5" t="str">
        <f t="shared" si="2"/>
        <v/>
      </c>
      <c r="E52" s="5" t="str">
        <f>IF(数据处理表!C52&lt;&gt;"",数据处理表!C52,"")</f>
        <v/>
      </c>
      <c r="F52" s="6" t="str">
        <f t="shared" si="3"/>
        <v/>
      </c>
      <c r="G52" s="5" t="str">
        <f>IF(ISERROR(IF(数据处理表!$G$2="直租",ROUND(导入模版!E52/1.17*0.17,2),0)),"",IF(数据处理表!$G$2="直租",ROUND(导入模版!E52/1.17*0.17,2),0))</f>
        <v/>
      </c>
      <c r="H52" s="5" t="str">
        <f>IF(数据处理表!D52&lt;"",数据处理表!D52,"")</f>
        <v/>
      </c>
      <c r="I52" s="5" t="str">
        <f t="shared" si="4"/>
        <v/>
      </c>
      <c r="J52" s="5" t="str">
        <f>IF(ISERROR(IF(数据处理表!$G$2="直租",ROUND(导入模版!H52/1.17*0.17,2),ROUND(导入模版!H52/1.17*0.17,2))),"",IF(数据处理表!$G$2="直租",ROUND(导入模版!H52/1.17*0.17,2),ROUND(导入模版!H52/1.17*0.17,2)))</f>
        <v/>
      </c>
      <c r="K52" s="6" t="str">
        <f t="shared" si="5"/>
        <v/>
      </c>
      <c r="L52" s="6" t="str">
        <f t="shared" si="6"/>
        <v/>
      </c>
      <c r="M52" s="5" t="str">
        <f t="shared" si="7"/>
        <v/>
      </c>
      <c r="N52" s="5" t="str">
        <f t="shared" si="8"/>
        <v/>
      </c>
      <c r="O52" s="5" t="str">
        <f t="shared" si="9"/>
        <v/>
      </c>
      <c r="P52" s="5" t="str">
        <f t="shared" si="10"/>
        <v/>
      </c>
      <c r="Q52" s="5" t="str">
        <f t="shared" si="14"/>
        <v/>
      </c>
      <c r="R52" s="5" t="str">
        <f>IF(数据处理表!E52&lt;&gt;"",数据处理表!E52,"")</f>
        <v/>
      </c>
      <c r="S52" s="5" t="str">
        <f t="shared" si="11"/>
        <v/>
      </c>
      <c r="T52" s="7" t="str">
        <f t="shared" si="12"/>
        <v/>
      </c>
      <c r="U52" s="6" t="str">
        <f t="shared" si="13"/>
        <v/>
      </c>
    </row>
    <row r="53" spans="1:21" ht="15.75" x14ac:dyDescent="0.3">
      <c r="A53" s="5" t="str">
        <f>IF(数据处理表!A53&lt;&gt;0,数据处理表!A53,"")</f>
        <v/>
      </c>
      <c r="B53" s="5" t="str">
        <f>IF(数据处理表!B53&lt;&gt;"",数据处理表!B53,"")</f>
        <v/>
      </c>
      <c r="C53" s="6" t="str">
        <f t="shared" si="1"/>
        <v/>
      </c>
      <c r="D53" s="5" t="str">
        <f t="shared" si="2"/>
        <v/>
      </c>
      <c r="E53" s="5" t="str">
        <f>IF(数据处理表!C53&lt;&gt;"",数据处理表!C53,"")</f>
        <v/>
      </c>
      <c r="F53" s="6" t="str">
        <f t="shared" si="3"/>
        <v/>
      </c>
      <c r="G53" s="5" t="str">
        <f>IF(ISERROR(IF(数据处理表!$G$2="直租",ROUND(导入模版!E53/1.17*0.17,2),0)),"",IF(数据处理表!$G$2="直租",ROUND(导入模版!E53/1.17*0.17,2),0))</f>
        <v/>
      </c>
      <c r="H53" s="5" t="str">
        <f>IF(数据处理表!D53&lt;"",数据处理表!D53,"")</f>
        <v/>
      </c>
      <c r="I53" s="5" t="str">
        <f t="shared" si="4"/>
        <v/>
      </c>
      <c r="J53" s="5" t="str">
        <f>IF(ISERROR(IF(数据处理表!$G$2="直租",ROUND(导入模版!H53/1.17*0.17,2),ROUND(导入模版!H53/1.17*0.17,2))),"",IF(数据处理表!$G$2="直租",ROUND(导入模版!H53/1.17*0.17,2),ROUND(导入模版!H53/1.17*0.17,2)))</f>
        <v/>
      </c>
      <c r="K53" s="6" t="str">
        <f t="shared" si="5"/>
        <v/>
      </c>
      <c r="L53" s="6" t="str">
        <f t="shared" si="6"/>
        <v/>
      </c>
      <c r="M53" s="5" t="str">
        <f t="shared" si="7"/>
        <v/>
      </c>
      <c r="N53" s="5" t="str">
        <f t="shared" si="8"/>
        <v/>
      </c>
      <c r="O53" s="5" t="str">
        <f t="shared" si="9"/>
        <v/>
      </c>
      <c r="P53" s="5" t="str">
        <f t="shared" si="10"/>
        <v/>
      </c>
      <c r="Q53" s="5" t="str">
        <f t="shared" si="14"/>
        <v/>
      </c>
      <c r="R53" s="5" t="str">
        <f>IF(数据处理表!E53&lt;&gt;"",数据处理表!E53,"")</f>
        <v/>
      </c>
      <c r="S53" s="5" t="str">
        <f t="shared" si="11"/>
        <v/>
      </c>
      <c r="T53" s="7" t="str">
        <f t="shared" si="12"/>
        <v/>
      </c>
      <c r="U53" s="6" t="str">
        <f t="shared" si="13"/>
        <v/>
      </c>
    </row>
    <row r="54" spans="1:21" ht="15.75" x14ac:dyDescent="0.3">
      <c r="A54" s="5" t="str">
        <f>IF(数据处理表!A54&lt;&gt;0,数据处理表!A54,"")</f>
        <v/>
      </c>
      <c r="B54" s="5" t="str">
        <f>IF(数据处理表!B54&lt;&gt;"",数据处理表!B54,"")</f>
        <v/>
      </c>
      <c r="C54" s="6" t="str">
        <f t="shared" si="1"/>
        <v/>
      </c>
      <c r="D54" s="5" t="str">
        <f t="shared" si="2"/>
        <v/>
      </c>
      <c r="E54" s="5" t="str">
        <f>IF(数据处理表!C54&lt;&gt;"",数据处理表!C54,"")</f>
        <v/>
      </c>
      <c r="F54" s="6" t="str">
        <f t="shared" si="3"/>
        <v/>
      </c>
      <c r="G54" s="5" t="str">
        <f>IF(ISERROR(IF(数据处理表!$G$2="直租",ROUND(导入模版!E54/1.17*0.17,2),0)),"",IF(数据处理表!$G$2="直租",ROUND(导入模版!E54/1.17*0.17,2),0))</f>
        <v/>
      </c>
      <c r="H54" s="5" t="str">
        <f>IF(数据处理表!D54&lt;"",数据处理表!D54,"")</f>
        <v/>
      </c>
      <c r="I54" s="5" t="str">
        <f t="shared" si="4"/>
        <v/>
      </c>
      <c r="J54" s="5" t="str">
        <f>IF(ISERROR(IF(数据处理表!$G$2="直租",ROUND(导入模版!H54/1.17*0.17,2),ROUND(导入模版!H54/1.17*0.17,2))),"",IF(数据处理表!$G$2="直租",ROUND(导入模版!H54/1.17*0.17,2),ROUND(导入模版!H54/1.17*0.17,2)))</f>
        <v/>
      </c>
      <c r="K54" s="6" t="str">
        <f t="shared" si="5"/>
        <v/>
      </c>
      <c r="L54" s="6" t="str">
        <f t="shared" si="6"/>
        <v/>
      </c>
      <c r="M54" s="5" t="str">
        <f t="shared" si="7"/>
        <v/>
      </c>
      <c r="N54" s="5" t="str">
        <f t="shared" si="8"/>
        <v/>
      </c>
      <c r="O54" s="5" t="str">
        <f t="shared" si="9"/>
        <v/>
      </c>
      <c r="P54" s="5" t="str">
        <f t="shared" si="10"/>
        <v/>
      </c>
      <c r="Q54" s="5" t="str">
        <f t="shared" si="14"/>
        <v/>
      </c>
      <c r="R54" s="5" t="str">
        <f>IF(数据处理表!E54&lt;&gt;"",数据处理表!E54,"")</f>
        <v/>
      </c>
      <c r="S54" s="5" t="str">
        <f t="shared" si="11"/>
        <v/>
      </c>
      <c r="T54" s="7" t="str">
        <f t="shared" si="12"/>
        <v/>
      </c>
      <c r="U54" s="6" t="str">
        <f t="shared" si="13"/>
        <v/>
      </c>
    </row>
    <row r="55" spans="1:21" ht="15.75" x14ac:dyDescent="0.3">
      <c r="A55" s="5" t="str">
        <f>IF(数据处理表!A55&lt;&gt;0,数据处理表!A55,"")</f>
        <v/>
      </c>
      <c r="B55" s="5" t="str">
        <f>IF(数据处理表!B55&lt;&gt;"",数据处理表!B55,"")</f>
        <v/>
      </c>
      <c r="C55" s="6" t="str">
        <f t="shared" si="1"/>
        <v/>
      </c>
      <c r="D55" s="5" t="str">
        <f t="shared" si="2"/>
        <v/>
      </c>
      <c r="E55" s="5" t="str">
        <f>IF(数据处理表!C55&lt;&gt;"",数据处理表!C55,"")</f>
        <v/>
      </c>
      <c r="F55" s="6" t="str">
        <f t="shared" si="3"/>
        <v/>
      </c>
      <c r="G55" s="5" t="str">
        <f>IF(ISERROR(IF(数据处理表!$G$2="直租",ROUND(导入模版!E55/1.17*0.17,2),0)),"",IF(数据处理表!$G$2="直租",ROUND(导入模版!E55/1.17*0.17,2),0))</f>
        <v/>
      </c>
      <c r="H55" s="5" t="str">
        <f>IF(数据处理表!D55&lt;"",数据处理表!D55,"")</f>
        <v/>
      </c>
      <c r="I55" s="5" t="str">
        <f t="shared" si="4"/>
        <v/>
      </c>
      <c r="J55" s="5" t="str">
        <f>IF(ISERROR(IF(数据处理表!$G$2="直租",ROUND(导入模版!H55/1.17*0.17,2),ROUND(导入模版!H55/1.17*0.17,2))),"",IF(数据处理表!$G$2="直租",ROUND(导入模版!H55/1.17*0.17,2),ROUND(导入模版!H55/1.17*0.17,2)))</f>
        <v/>
      </c>
      <c r="K55" s="6" t="str">
        <f t="shared" si="5"/>
        <v/>
      </c>
      <c r="L55" s="6" t="str">
        <f t="shared" si="6"/>
        <v/>
      </c>
      <c r="M55" s="5" t="str">
        <f t="shared" si="7"/>
        <v/>
      </c>
      <c r="N55" s="5" t="str">
        <f t="shared" si="8"/>
        <v/>
      </c>
      <c r="O55" s="5" t="str">
        <f t="shared" si="9"/>
        <v/>
      </c>
      <c r="P55" s="5" t="str">
        <f t="shared" si="10"/>
        <v/>
      </c>
      <c r="Q55" s="5" t="str">
        <f t="shared" si="14"/>
        <v/>
      </c>
      <c r="R55" s="5" t="str">
        <f>IF(数据处理表!E55&lt;&gt;"",数据处理表!E55,"")</f>
        <v/>
      </c>
      <c r="S55" s="5" t="str">
        <f t="shared" si="11"/>
        <v/>
      </c>
      <c r="T55" s="7" t="str">
        <f t="shared" si="12"/>
        <v/>
      </c>
      <c r="U55" s="6" t="str">
        <f t="shared" si="13"/>
        <v/>
      </c>
    </row>
    <row r="56" spans="1:21" ht="15.75" x14ac:dyDescent="0.3">
      <c r="A56" s="5" t="str">
        <f>IF(数据处理表!A56&lt;&gt;0,数据处理表!A56,"")</f>
        <v/>
      </c>
      <c r="B56" s="5" t="str">
        <f>IF(数据处理表!B56&lt;&gt;"",数据处理表!B56,"")</f>
        <v/>
      </c>
      <c r="C56" s="6" t="str">
        <f t="shared" si="1"/>
        <v/>
      </c>
      <c r="D56" s="5" t="str">
        <f t="shared" si="2"/>
        <v/>
      </c>
      <c r="E56" s="5" t="str">
        <f>IF(数据处理表!C56&lt;&gt;"",数据处理表!C56,"")</f>
        <v/>
      </c>
      <c r="F56" s="6" t="str">
        <f t="shared" si="3"/>
        <v/>
      </c>
      <c r="G56" s="5" t="str">
        <f>IF(ISERROR(IF(数据处理表!$G$2="直租",ROUND(导入模版!E56/1.17*0.17,2),0)),"",IF(数据处理表!$G$2="直租",ROUND(导入模版!E56/1.17*0.17,2),0))</f>
        <v/>
      </c>
      <c r="H56" s="5" t="str">
        <f>IF(数据处理表!D56&lt;"",数据处理表!D56,"")</f>
        <v/>
      </c>
      <c r="I56" s="5" t="str">
        <f t="shared" si="4"/>
        <v/>
      </c>
      <c r="J56" s="5" t="str">
        <f>IF(ISERROR(IF(数据处理表!$G$2="直租",ROUND(导入模版!H56/1.17*0.17,2),ROUND(导入模版!H56/1.17*0.17,2))),"",IF(数据处理表!$G$2="直租",ROUND(导入模版!H56/1.17*0.17,2),ROUND(导入模版!H56/1.17*0.17,2)))</f>
        <v/>
      </c>
      <c r="K56" s="6" t="str">
        <f t="shared" si="5"/>
        <v/>
      </c>
      <c r="L56" s="6" t="str">
        <f t="shared" si="6"/>
        <v/>
      </c>
      <c r="M56" s="5" t="str">
        <f t="shared" si="7"/>
        <v/>
      </c>
      <c r="N56" s="5" t="str">
        <f t="shared" si="8"/>
        <v/>
      </c>
      <c r="O56" s="5" t="str">
        <f t="shared" si="9"/>
        <v/>
      </c>
      <c r="P56" s="5" t="str">
        <f t="shared" si="10"/>
        <v/>
      </c>
      <c r="Q56" s="5" t="str">
        <f t="shared" si="14"/>
        <v/>
      </c>
      <c r="R56" s="5" t="str">
        <f>IF(数据处理表!E56&lt;&gt;"",数据处理表!E56,"")</f>
        <v/>
      </c>
      <c r="S56" s="5" t="str">
        <f t="shared" si="11"/>
        <v/>
      </c>
      <c r="T56" s="7" t="str">
        <f t="shared" si="12"/>
        <v/>
      </c>
      <c r="U56" s="6" t="str">
        <f t="shared" si="13"/>
        <v/>
      </c>
    </row>
    <row r="57" spans="1:21" ht="15.75" x14ac:dyDescent="0.3">
      <c r="A57" s="5" t="str">
        <f>IF(数据处理表!A57&lt;&gt;0,数据处理表!A57,"")</f>
        <v/>
      </c>
      <c r="B57" s="5" t="str">
        <f>IF(数据处理表!B57&lt;&gt;"",数据处理表!B57,"")</f>
        <v/>
      </c>
      <c r="C57" s="6" t="str">
        <f t="shared" si="1"/>
        <v/>
      </c>
      <c r="D57" s="5" t="str">
        <f t="shared" si="2"/>
        <v/>
      </c>
      <c r="E57" s="5" t="str">
        <f>IF(数据处理表!C57&lt;&gt;"",数据处理表!C57,"")</f>
        <v/>
      </c>
      <c r="F57" s="6" t="str">
        <f t="shared" si="3"/>
        <v/>
      </c>
      <c r="G57" s="5" t="str">
        <f>IF(ISERROR(IF(数据处理表!$G$2="直租",ROUND(导入模版!E57/1.17*0.17,2),0)),"",IF(数据处理表!$G$2="直租",ROUND(导入模版!E57/1.17*0.17,2),0))</f>
        <v/>
      </c>
      <c r="H57" s="5" t="str">
        <f>IF(数据处理表!D57&lt;"",数据处理表!D57,"")</f>
        <v/>
      </c>
      <c r="I57" s="5" t="str">
        <f t="shared" si="4"/>
        <v/>
      </c>
      <c r="J57" s="5" t="str">
        <f>IF(ISERROR(IF(数据处理表!$G$2="直租",ROUND(导入模版!H57/1.17*0.17,2),ROUND(导入模版!H57/1.17*0.17,2))),"",IF(数据处理表!$G$2="直租",ROUND(导入模版!H57/1.17*0.17,2),ROUND(导入模版!H57/1.17*0.17,2)))</f>
        <v/>
      </c>
      <c r="K57" s="6" t="str">
        <f t="shared" si="5"/>
        <v/>
      </c>
      <c r="L57" s="6" t="str">
        <f t="shared" si="6"/>
        <v/>
      </c>
      <c r="M57" s="5" t="str">
        <f t="shared" si="7"/>
        <v/>
      </c>
      <c r="N57" s="5" t="str">
        <f t="shared" si="8"/>
        <v/>
      </c>
      <c r="O57" s="5" t="str">
        <f t="shared" si="9"/>
        <v/>
      </c>
      <c r="P57" s="5" t="str">
        <f t="shared" si="10"/>
        <v/>
      </c>
      <c r="Q57" s="5" t="str">
        <f t="shared" si="14"/>
        <v/>
      </c>
      <c r="R57" s="5" t="str">
        <f>IF(数据处理表!E57&lt;&gt;"",数据处理表!E57,"")</f>
        <v/>
      </c>
      <c r="S57" s="5" t="str">
        <f t="shared" si="11"/>
        <v/>
      </c>
      <c r="T57" s="7" t="str">
        <f t="shared" si="12"/>
        <v/>
      </c>
      <c r="U57" s="6" t="str">
        <f t="shared" si="13"/>
        <v/>
      </c>
    </row>
    <row r="58" spans="1:21" ht="15.75" x14ac:dyDescent="0.3">
      <c r="A58" s="5" t="str">
        <f>IF(数据处理表!A58&lt;&gt;0,数据处理表!A58,"")</f>
        <v/>
      </c>
      <c r="B58" s="5" t="str">
        <f>IF(数据处理表!B58&lt;&gt;"",数据处理表!B58,"")</f>
        <v/>
      </c>
      <c r="C58" s="6" t="str">
        <f t="shared" si="1"/>
        <v/>
      </c>
      <c r="D58" s="5" t="str">
        <f t="shared" si="2"/>
        <v/>
      </c>
      <c r="E58" s="5" t="str">
        <f>IF(数据处理表!C58&lt;&gt;"",数据处理表!C58,"")</f>
        <v/>
      </c>
      <c r="F58" s="6" t="str">
        <f t="shared" si="3"/>
        <v/>
      </c>
      <c r="G58" s="5" t="str">
        <f>IF(ISERROR(IF(数据处理表!$G$2="直租",ROUND(导入模版!E58/1.17*0.17,2),0)),"",IF(数据处理表!$G$2="直租",ROUND(导入模版!E58/1.17*0.17,2),0))</f>
        <v/>
      </c>
      <c r="H58" s="5" t="str">
        <f>IF(数据处理表!D58&lt;"",数据处理表!D58,"")</f>
        <v/>
      </c>
      <c r="I58" s="5" t="str">
        <f t="shared" si="4"/>
        <v/>
      </c>
      <c r="J58" s="5" t="str">
        <f>IF(ISERROR(IF(数据处理表!$G$2="直租",ROUND(导入模版!H58/1.17*0.17,2),ROUND(导入模版!H58/1.17*0.17,2))),"",IF(数据处理表!$G$2="直租",ROUND(导入模版!H58/1.17*0.17,2),ROUND(导入模版!H58/1.17*0.17,2)))</f>
        <v/>
      </c>
      <c r="K58" s="6" t="str">
        <f t="shared" si="5"/>
        <v/>
      </c>
      <c r="L58" s="6" t="str">
        <f t="shared" si="6"/>
        <v/>
      </c>
      <c r="M58" s="5" t="str">
        <f t="shared" si="7"/>
        <v/>
      </c>
      <c r="N58" s="5" t="str">
        <f t="shared" si="8"/>
        <v/>
      </c>
      <c r="O58" s="5" t="str">
        <f t="shared" si="9"/>
        <v/>
      </c>
      <c r="P58" s="5" t="str">
        <f t="shared" si="10"/>
        <v/>
      </c>
      <c r="Q58" s="5" t="str">
        <f t="shared" si="14"/>
        <v/>
      </c>
      <c r="R58" s="5" t="str">
        <f>IF(数据处理表!E58&lt;&gt;"",数据处理表!E58,"")</f>
        <v/>
      </c>
      <c r="S58" s="5" t="str">
        <f t="shared" si="11"/>
        <v/>
      </c>
      <c r="T58" s="7" t="str">
        <f t="shared" si="12"/>
        <v/>
      </c>
      <c r="U58" s="6" t="str">
        <f t="shared" si="13"/>
        <v/>
      </c>
    </row>
    <row r="59" spans="1:21" ht="15.75" x14ac:dyDescent="0.3">
      <c r="A59" s="5" t="str">
        <f>IF(数据处理表!A59&lt;&gt;0,数据处理表!A59,"")</f>
        <v/>
      </c>
      <c r="B59" s="5" t="str">
        <f>IF(数据处理表!B59&lt;&gt;"",数据处理表!B59,"")</f>
        <v/>
      </c>
      <c r="C59" s="6" t="str">
        <f t="shared" si="1"/>
        <v/>
      </c>
      <c r="D59" s="5" t="str">
        <f t="shared" si="2"/>
        <v/>
      </c>
      <c r="E59" s="5" t="str">
        <f>IF(数据处理表!C59&lt;&gt;"",数据处理表!C59,"")</f>
        <v/>
      </c>
      <c r="F59" s="6" t="str">
        <f t="shared" si="3"/>
        <v/>
      </c>
      <c r="G59" s="5" t="str">
        <f>IF(ISERROR(IF(数据处理表!$G$2="直租",ROUND(导入模版!E59/1.17*0.17,2),0)),"",IF(数据处理表!$G$2="直租",ROUND(导入模版!E59/1.17*0.17,2),0))</f>
        <v/>
      </c>
      <c r="H59" s="5" t="str">
        <f>IF(数据处理表!D59&lt;"",数据处理表!D59,"")</f>
        <v/>
      </c>
      <c r="I59" s="5" t="str">
        <f t="shared" si="4"/>
        <v/>
      </c>
      <c r="J59" s="5" t="str">
        <f>IF(ISERROR(IF(数据处理表!$G$2="直租",ROUND(导入模版!H59/1.17*0.17,2),ROUND(导入模版!H59/1.17*0.17,2))),"",IF(数据处理表!$G$2="直租",ROUND(导入模版!H59/1.17*0.17,2),ROUND(导入模版!H59/1.17*0.17,2)))</f>
        <v/>
      </c>
      <c r="K59" s="6" t="str">
        <f t="shared" si="5"/>
        <v/>
      </c>
      <c r="L59" s="6" t="str">
        <f t="shared" si="6"/>
        <v/>
      </c>
      <c r="M59" s="5" t="str">
        <f t="shared" si="7"/>
        <v/>
      </c>
      <c r="N59" s="5" t="str">
        <f t="shared" si="8"/>
        <v/>
      </c>
      <c r="O59" s="5" t="str">
        <f t="shared" si="9"/>
        <v/>
      </c>
      <c r="P59" s="5" t="str">
        <f t="shared" si="10"/>
        <v/>
      </c>
      <c r="Q59" s="5" t="str">
        <f t="shared" si="14"/>
        <v/>
      </c>
      <c r="R59" s="5" t="str">
        <f>IF(数据处理表!E59&lt;&gt;"",数据处理表!E59,"")</f>
        <v/>
      </c>
      <c r="S59" s="5" t="str">
        <f t="shared" si="11"/>
        <v/>
      </c>
      <c r="T59" s="7" t="str">
        <f t="shared" si="12"/>
        <v/>
      </c>
      <c r="U59" s="6" t="str">
        <f t="shared" si="13"/>
        <v/>
      </c>
    </row>
    <row r="60" spans="1:21" ht="15.75" x14ac:dyDescent="0.3">
      <c r="A60" s="5" t="str">
        <f>IF(数据处理表!A60&lt;&gt;0,数据处理表!A60,"")</f>
        <v/>
      </c>
      <c r="B60" s="5" t="str">
        <f>IF(数据处理表!B60&lt;&gt;"",数据处理表!B60,"")</f>
        <v/>
      </c>
      <c r="C60" s="6" t="str">
        <f t="shared" si="1"/>
        <v/>
      </c>
      <c r="D60" s="5" t="str">
        <f t="shared" si="2"/>
        <v/>
      </c>
      <c r="E60" s="5" t="str">
        <f>IF(数据处理表!C60&lt;&gt;"",数据处理表!C60,"")</f>
        <v/>
      </c>
      <c r="F60" s="6" t="str">
        <f t="shared" si="3"/>
        <v/>
      </c>
      <c r="G60" s="5" t="str">
        <f>IF(ISERROR(IF(数据处理表!$G$2="直租",ROUND(导入模版!E60/1.17*0.17,2),0)),"",IF(数据处理表!$G$2="直租",ROUND(导入模版!E60/1.17*0.17,2),0))</f>
        <v/>
      </c>
      <c r="H60" s="5" t="str">
        <f>IF(数据处理表!D60&lt;"",数据处理表!D60,"")</f>
        <v/>
      </c>
      <c r="I60" s="5" t="str">
        <f t="shared" si="4"/>
        <v/>
      </c>
      <c r="J60" s="5" t="str">
        <f>IF(ISERROR(IF(数据处理表!$G$2="直租",ROUND(导入模版!H60/1.17*0.17,2),ROUND(导入模版!H60/1.17*0.17,2))),"",IF(数据处理表!$G$2="直租",ROUND(导入模版!H60/1.17*0.17,2),ROUND(导入模版!H60/1.17*0.17,2)))</f>
        <v/>
      </c>
      <c r="K60" s="6" t="str">
        <f t="shared" si="5"/>
        <v/>
      </c>
      <c r="L60" s="6" t="str">
        <f t="shared" si="6"/>
        <v/>
      </c>
      <c r="M60" s="5" t="str">
        <f t="shared" si="7"/>
        <v/>
      </c>
      <c r="N60" s="5" t="str">
        <f t="shared" si="8"/>
        <v/>
      </c>
      <c r="O60" s="5" t="str">
        <f t="shared" si="9"/>
        <v/>
      </c>
      <c r="P60" s="5" t="str">
        <f t="shared" si="10"/>
        <v/>
      </c>
      <c r="Q60" s="5" t="str">
        <f t="shared" si="14"/>
        <v/>
      </c>
      <c r="R60" s="5" t="str">
        <f>IF(数据处理表!E60&lt;&gt;"",数据处理表!E60,"")</f>
        <v/>
      </c>
      <c r="S60" s="5" t="str">
        <f t="shared" si="11"/>
        <v/>
      </c>
      <c r="T60" s="7" t="str">
        <f t="shared" si="12"/>
        <v/>
      </c>
      <c r="U60" s="6" t="str">
        <f t="shared" si="13"/>
        <v/>
      </c>
    </row>
    <row r="61" spans="1:21" ht="15.75" x14ac:dyDescent="0.3">
      <c r="A61" s="5" t="str">
        <f>IF(数据处理表!A61&lt;&gt;0,数据处理表!A61,"")</f>
        <v/>
      </c>
      <c r="B61" s="5" t="str">
        <f>IF(数据处理表!B61&lt;&gt;"",数据处理表!B61,"")</f>
        <v/>
      </c>
      <c r="C61" s="6" t="str">
        <f t="shared" si="1"/>
        <v/>
      </c>
      <c r="D61" s="5" t="str">
        <f t="shared" si="2"/>
        <v/>
      </c>
      <c r="E61" s="5" t="str">
        <f>IF(数据处理表!C61&lt;&gt;"",数据处理表!C61,"")</f>
        <v/>
      </c>
      <c r="F61" s="6" t="str">
        <f t="shared" si="3"/>
        <v/>
      </c>
      <c r="G61" s="5" t="str">
        <f>IF(ISERROR(IF(数据处理表!$G$2="直租",ROUND(导入模版!E61/1.17*0.17,2),0)),"",IF(数据处理表!$G$2="直租",ROUND(导入模版!E61/1.17*0.17,2),0))</f>
        <v/>
      </c>
      <c r="H61" s="5" t="str">
        <f>IF(数据处理表!D61&lt;"",数据处理表!D61,"")</f>
        <v/>
      </c>
      <c r="I61" s="5" t="str">
        <f t="shared" si="4"/>
        <v/>
      </c>
      <c r="J61" s="5" t="str">
        <f>IF(ISERROR(IF(数据处理表!$G$2="直租",ROUND(导入模版!H61/1.17*0.17,2),ROUND(导入模版!H61/1.17*0.17,2))),"",IF(数据处理表!$G$2="直租",ROUND(导入模版!H61/1.17*0.17,2),ROUND(导入模版!H61/1.17*0.17,2)))</f>
        <v/>
      </c>
      <c r="K61" s="6" t="str">
        <f t="shared" si="5"/>
        <v/>
      </c>
      <c r="L61" s="6" t="str">
        <f t="shared" si="6"/>
        <v/>
      </c>
      <c r="M61" s="5" t="str">
        <f t="shared" si="7"/>
        <v/>
      </c>
      <c r="N61" s="5" t="str">
        <f t="shared" si="8"/>
        <v/>
      </c>
      <c r="O61" s="5" t="str">
        <f t="shared" si="9"/>
        <v/>
      </c>
      <c r="P61" s="5" t="str">
        <f t="shared" si="10"/>
        <v/>
      </c>
      <c r="Q61" s="5" t="str">
        <f t="shared" si="14"/>
        <v/>
      </c>
      <c r="R61" s="5" t="str">
        <f>IF(数据处理表!E61&lt;&gt;"",数据处理表!E61,"")</f>
        <v/>
      </c>
      <c r="S61" s="5" t="str">
        <f t="shared" si="11"/>
        <v/>
      </c>
      <c r="T61" s="7" t="str">
        <f t="shared" si="12"/>
        <v/>
      </c>
      <c r="U61" s="6" t="str">
        <f t="shared" si="13"/>
        <v/>
      </c>
    </row>
    <row r="62" spans="1:21" ht="15.75" x14ac:dyDescent="0.3">
      <c r="A62" s="5" t="str">
        <f>IF(数据处理表!A62&lt;&gt;0,数据处理表!A62,"")</f>
        <v/>
      </c>
      <c r="B62" s="5" t="str">
        <f>IF(数据处理表!B62&lt;&gt;"",数据处理表!B62,"")</f>
        <v/>
      </c>
      <c r="C62" s="6" t="str">
        <f t="shared" si="1"/>
        <v/>
      </c>
      <c r="D62" s="5" t="str">
        <f t="shared" si="2"/>
        <v/>
      </c>
      <c r="E62" s="5" t="str">
        <f>IF(数据处理表!C62&lt;&gt;"",数据处理表!C62,"")</f>
        <v/>
      </c>
      <c r="F62" s="6" t="str">
        <f t="shared" si="3"/>
        <v/>
      </c>
      <c r="G62" s="5" t="str">
        <f>IF(ISERROR(IF(数据处理表!$G$2="直租",ROUND(导入模版!E62/1.17*0.17,2),0)),"",IF(数据处理表!$G$2="直租",ROUND(导入模版!E62/1.17*0.17,2),0))</f>
        <v/>
      </c>
      <c r="H62" s="5" t="str">
        <f>IF(数据处理表!D62&lt;"",数据处理表!D62,"")</f>
        <v/>
      </c>
      <c r="I62" s="5" t="str">
        <f t="shared" si="4"/>
        <v/>
      </c>
      <c r="J62" s="5" t="str">
        <f>IF(ISERROR(IF(数据处理表!$G$2="直租",ROUND(导入模版!H62/1.17*0.17,2),ROUND(导入模版!H62/1.17*0.17,2))),"",IF(数据处理表!$G$2="直租",ROUND(导入模版!H62/1.17*0.17,2),ROUND(导入模版!H62/1.17*0.17,2)))</f>
        <v/>
      </c>
      <c r="K62" s="6" t="str">
        <f t="shared" si="5"/>
        <v/>
      </c>
      <c r="L62" s="6" t="str">
        <f t="shared" si="6"/>
        <v/>
      </c>
      <c r="M62" s="5" t="str">
        <f t="shared" si="7"/>
        <v/>
      </c>
      <c r="N62" s="5" t="str">
        <f t="shared" si="8"/>
        <v/>
      </c>
      <c r="O62" s="5" t="str">
        <f t="shared" si="9"/>
        <v/>
      </c>
      <c r="P62" s="5" t="str">
        <f t="shared" si="10"/>
        <v/>
      </c>
      <c r="Q62" s="5" t="str">
        <f t="shared" si="14"/>
        <v/>
      </c>
      <c r="R62" s="5" t="str">
        <f>IF(数据处理表!E62&lt;&gt;"",数据处理表!E62,"")</f>
        <v/>
      </c>
      <c r="S62" s="5" t="str">
        <f t="shared" si="11"/>
        <v/>
      </c>
      <c r="T62" s="7" t="str">
        <f t="shared" si="12"/>
        <v/>
      </c>
      <c r="U62" s="6" t="str">
        <f t="shared" si="13"/>
        <v/>
      </c>
    </row>
    <row r="63" spans="1:21" ht="15.75" x14ac:dyDescent="0.3">
      <c r="A63" s="5" t="str">
        <f>IF(数据处理表!A63&lt;&gt;0,数据处理表!A63,"")</f>
        <v/>
      </c>
      <c r="B63" s="5" t="str">
        <f>IF(数据处理表!B63&lt;&gt;"",数据处理表!B63,"")</f>
        <v/>
      </c>
      <c r="C63" s="6" t="str">
        <f t="shared" si="1"/>
        <v/>
      </c>
      <c r="D63" s="5" t="str">
        <f t="shared" si="2"/>
        <v/>
      </c>
      <c r="E63" s="5" t="str">
        <f>IF(数据处理表!C63&lt;&gt;"",数据处理表!C63,"")</f>
        <v/>
      </c>
      <c r="F63" s="6" t="str">
        <f t="shared" si="3"/>
        <v/>
      </c>
      <c r="G63" s="5" t="str">
        <f>IF(ISERROR(IF(数据处理表!$G$2="直租",ROUND(导入模版!E63/1.17*0.17,2),0)),"",IF(数据处理表!$G$2="直租",ROUND(导入模版!E63/1.17*0.17,2),0))</f>
        <v/>
      </c>
      <c r="H63" s="5" t="str">
        <f>IF(数据处理表!D63&lt;"",数据处理表!D63,"")</f>
        <v/>
      </c>
      <c r="I63" s="5" t="str">
        <f t="shared" si="4"/>
        <v/>
      </c>
      <c r="J63" s="5" t="str">
        <f>IF(ISERROR(IF(数据处理表!$G$2="直租",ROUND(导入模版!H63/1.17*0.17,2),ROUND(导入模版!H63/1.17*0.17,2))),"",IF(数据处理表!$G$2="直租",ROUND(导入模版!H63/1.17*0.17,2),ROUND(导入模版!H63/1.17*0.17,2)))</f>
        <v/>
      </c>
      <c r="K63" s="6" t="str">
        <f t="shared" si="5"/>
        <v/>
      </c>
      <c r="L63" s="6" t="str">
        <f t="shared" si="6"/>
        <v/>
      </c>
      <c r="M63" s="5" t="str">
        <f t="shared" si="7"/>
        <v/>
      </c>
      <c r="N63" s="5" t="str">
        <f t="shared" si="8"/>
        <v/>
      </c>
      <c r="O63" s="5" t="str">
        <f t="shared" si="9"/>
        <v/>
      </c>
      <c r="P63" s="5" t="str">
        <f t="shared" si="10"/>
        <v/>
      </c>
      <c r="Q63" s="5" t="str">
        <f t="shared" si="14"/>
        <v/>
      </c>
      <c r="R63" s="5" t="str">
        <f>IF(数据处理表!E63&lt;&gt;"",数据处理表!E63,"")</f>
        <v/>
      </c>
      <c r="S63" s="5" t="str">
        <f t="shared" si="11"/>
        <v/>
      </c>
      <c r="T63" s="7" t="str">
        <f t="shared" si="12"/>
        <v/>
      </c>
      <c r="U63" s="6" t="str">
        <f t="shared" si="13"/>
        <v/>
      </c>
    </row>
    <row r="64" spans="1:21" ht="15.75" x14ac:dyDescent="0.3">
      <c r="A64" s="5" t="str">
        <f>IF(数据处理表!A64&lt;&gt;0,数据处理表!A64,"")</f>
        <v/>
      </c>
      <c r="B64" s="5" t="str">
        <f>IF(数据处理表!B64&lt;&gt;"",数据处理表!B64,"")</f>
        <v/>
      </c>
      <c r="C64" s="6" t="str">
        <f t="shared" si="1"/>
        <v/>
      </c>
      <c r="D64" s="5" t="str">
        <f t="shared" si="2"/>
        <v/>
      </c>
      <c r="E64" s="5" t="str">
        <f>IF(数据处理表!C64&lt;&gt;"",数据处理表!C64,"")</f>
        <v/>
      </c>
      <c r="F64" s="6" t="str">
        <f t="shared" si="3"/>
        <v/>
      </c>
      <c r="G64" s="5" t="str">
        <f>IF(ISERROR(IF(数据处理表!$G$2="直租",ROUND(导入模版!E64/1.17*0.17,2),0)),"",IF(数据处理表!$G$2="直租",ROUND(导入模版!E64/1.17*0.17,2),0))</f>
        <v/>
      </c>
      <c r="H64" s="5" t="str">
        <f>IF(数据处理表!D64&lt;"",数据处理表!D64,"")</f>
        <v/>
      </c>
      <c r="I64" s="5" t="str">
        <f t="shared" si="4"/>
        <v/>
      </c>
      <c r="J64" s="5" t="str">
        <f>IF(ISERROR(IF(数据处理表!$G$2="直租",ROUND(导入模版!H64/1.17*0.17,2),ROUND(导入模版!H64/1.17*0.17,2))),"",IF(数据处理表!$G$2="直租",ROUND(导入模版!H64/1.17*0.17,2),ROUND(导入模版!H64/1.17*0.17,2)))</f>
        <v/>
      </c>
      <c r="K64" s="6" t="str">
        <f t="shared" si="5"/>
        <v/>
      </c>
      <c r="L64" s="6" t="str">
        <f t="shared" si="6"/>
        <v/>
      </c>
      <c r="M64" s="5" t="str">
        <f t="shared" si="7"/>
        <v/>
      </c>
      <c r="N64" s="5" t="str">
        <f t="shared" si="8"/>
        <v/>
      </c>
      <c r="O64" s="5" t="str">
        <f t="shared" si="9"/>
        <v/>
      </c>
      <c r="P64" s="5" t="str">
        <f t="shared" si="10"/>
        <v/>
      </c>
      <c r="Q64" s="5" t="str">
        <f t="shared" si="14"/>
        <v/>
      </c>
      <c r="R64" s="5" t="str">
        <f>IF(数据处理表!E64&lt;&gt;"",数据处理表!E64,"")</f>
        <v/>
      </c>
      <c r="S64" s="5" t="str">
        <f t="shared" si="11"/>
        <v/>
      </c>
      <c r="T64" s="7" t="str">
        <f t="shared" si="12"/>
        <v/>
      </c>
      <c r="U64" s="6" t="str">
        <f t="shared" si="13"/>
        <v/>
      </c>
    </row>
    <row r="65" spans="1:21" ht="15.75" x14ac:dyDescent="0.3">
      <c r="A65" s="5" t="str">
        <f>IF(数据处理表!A65&lt;&gt;0,数据处理表!A65,"")</f>
        <v/>
      </c>
      <c r="B65" s="5" t="str">
        <f>IF(数据处理表!B65&lt;&gt;"",数据处理表!B65,"")</f>
        <v/>
      </c>
      <c r="C65" s="6" t="str">
        <f t="shared" si="1"/>
        <v/>
      </c>
      <c r="D65" s="5" t="str">
        <f t="shared" si="2"/>
        <v/>
      </c>
      <c r="E65" s="5" t="str">
        <f>IF(数据处理表!C65&lt;&gt;"",数据处理表!C65,"")</f>
        <v/>
      </c>
      <c r="F65" s="6" t="str">
        <f t="shared" si="3"/>
        <v/>
      </c>
      <c r="G65" s="5" t="str">
        <f>IF(ISERROR(IF(数据处理表!$G$2="直租",ROUND(导入模版!E65/1.17*0.17,2),0)),"",IF(数据处理表!$G$2="直租",ROUND(导入模版!E65/1.17*0.17,2),0))</f>
        <v/>
      </c>
      <c r="H65" s="5" t="str">
        <f>IF(数据处理表!D65&lt;"",数据处理表!D65,"")</f>
        <v/>
      </c>
      <c r="I65" s="5" t="str">
        <f t="shared" si="4"/>
        <v/>
      </c>
      <c r="J65" s="5" t="str">
        <f>IF(ISERROR(IF(数据处理表!$G$2="直租",ROUND(导入模版!H65/1.17*0.17,2),ROUND(导入模版!H65/1.17*0.17,2))),"",IF(数据处理表!$G$2="直租",ROUND(导入模版!H65/1.17*0.17,2),ROUND(导入模版!H65/1.17*0.17,2)))</f>
        <v/>
      </c>
      <c r="K65" s="6" t="str">
        <f t="shared" si="5"/>
        <v/>
      </c>
      <c r="L65" s="6" t="str">
        <f t="shared" si="6"/>
        <v/>
      </c>
      <c r="M65" s="5" t="str">
        <f t="shared" si="7"/>
        <v/>
      </c>
      <c r="N65" s="5" t="str">
        <f t="shared" si="8"/>
        <v/>
      </c>
      <c r="O65" s="5" t="str">
        <f t="shared" si="9"/>
        <v/>
      </c>
      <c r="P65" s="5" t="str">
        <f t="shared" si="10"/>
        <v/>
      </c>
      <c r="Q65" s="5" t="str">
        <f t="shared" si="14"/>
        <v/>
      </c>
      <c r="R65" s="5" t="str">
        <f>IF(数据处理表!E65&lt;&gt;"",数据处理表!E65,"")</f>
        <v/>
      </c>
      <c r="S65" s="5" t="str">
        <f t="shared" si="11"/>
        <v/>
      </c>
      <c r="T65" s="7" t="str">
        <f t="shared" si="12"/>
        <v/>
      </c>
      <c r="U65" s="6" t="str">
        <f t="shared" si="13"/>
        <v/>
      </c>
    </row>
    <row r="66" spans="1:21" ht="15.75" x14ac:dyDescent="0.3">
      <c r="A66" s="5" t="str">
        <f>IF(数据处理表!A66&lt;&gt;0,数据处理表!A66,"")</f>
        <v/>
      </c>
      <c r="B66" s="5" t="str">
        <f>IF(数据处理表!B66&lt;&gt;"",数据处理表!B66,"")</f>
        <v/>
      </c>
      <c r="C66" s="6" t="str">
        <f t="shared" si="1"/>
        <v/>
      </c>
      <c r="D66" s="5" t="str">
        <f t="shared" si="2"/>
        <v/>
      </c>
      <c r="E66" s="5" t="str">
        <f>IF(数据处理表!C66&lt;&gt;"",数据处理表!C66,"")</f>
        <v/>
      </c>
      <c r="F66" s="6" t="str">
        <f t="shared" si="3"/>
        <v/>
      </c>
      <c r="G66" s="5" t="str">
        <f>IF(ISERROR(IF(数据处理表!$G$2="直租",ROUND(导入模版!E66/1.17*0.17,2),0)),"",IF(数据处理表!$G$2="直租",ROUND(导入模版!E66/1.17*0.17,2),0))</f>
        <v/>
      </c>
      <c r="H66" s="5" t="str">
        <f>IF(数据处理表!D66&lt;"",数据处理表!D66,"")</f>
        <v/>
      </c>
      <c r="I66" s="5" t="str">
        <f t="shared" si="4"/>
        <v/>
      </c>
      <c r="J66" s="5" t="str">
        <f>IF(ISERROR(IF(数据处理表!$G$2="直租",ROUND(导入模版!H66/1.17*0.17,2),ROUND(导入模版!H66/1.17*0.17,2))),"",IF(数据处理表!$G$2="直租",ROUND(导入模版!H66/1.17*0.17,2),ROUND(导入模版!H66/1.17*0.17,2)))</f>
        <v/>
      </c>
      <c r="K66" s="6" t="str">
        <f t="shared" si="5"/>
        <v/>
      </c>
      <c r="L66" s="6" t="str">
        <f t="shared" si="6"/>
        <v/>
      </c>
      <c r="M66" s="5" t="str">
        <f t="shared" si="7"/>
        <v/>
      </c>
      <c r="N66" s="5" t="str">
        <f t="shared" si="8"/>
        <v/>
      </c>
      <c r="O66" s="5" t="str">
        <f t="shared" si="9"/>
        <v/>
      </c>
      <c r="P66" s="5" t="str">
        <f t="shared" si="10"/>
        <v/>
      </c>
      <c r="Q66" s="5" t="str">
        <f t="shared" si="14"/>
        <v/>
      </c>
      <c r="R66" s="5" t="str">
        <f>IF(数据处理表!E66&lt;&gt;"",数据处理表!E66,"")</f>
        <v/>
      </c>
      <c r="S66" s="5" t="str">
        <f t="shared" si="11"/>
        <v/>
      </c>
      <c r="T66" s="7" t="str">
        <f t="shared" si="12"/>
        <v/>
      </c>
      <c r="U66" s="6" t="str">
        <f t="shared" si="13"/>
        <v/>
      </c>
    </row>
    <row r="67" spans="1:21" ht="15.75" x14ac:dyDescent="0.3">
      <c r="A67" s="5" t="str">
        <f>IF(数据处理表!A67&lt;&gt;0,数据处理表!A67,"")</f>
        <v/>
      </c>
      <c r="B67" s="5" t="str">
        <f>IF(数据处理表!B67&lt;&gt;"",数据处理表!B67,"")</f>
        <v/>
      </c>
      <c r="C67" s="6" t="str">
        <f t="shared" si="1"/>
        <v/>
      </c>
      <c r="D67" s="5" t="str">
        <f t="shared" si="2"/>
        <v/>
      </c>
      <c r="E67" s="5" t="str">
        <f>IF(数据处理表!C67&lt;&gt;"",数据处理表!C67,"")</f>
        <v/>
      </c>
      <c r="F67" s="6" t="str">
        <f t="shared" si="3"/>
        <v/>
      </c>
      <c r="G67" s="5" t="str">
        <f>IF(ISERROR(IF(数据处理表!$G$2="直租",ROUND(导入模版!E67/1.17*0.17,2),0)),"",IF(数据处理表!$G$2="直租",ROUND(导入模版!E67/1.17*0.17,2),0))</f>
        <v/>
      </c>
      <c r="H67" s="5" t="str">
        <f>IF(数据处理表!D67&lt;"",数据处理表!D67,"")</f>
        <v/>
      </c>
      <c r="I67" s="5" t="str">
        <f t="shared" si="4"/>
        <v/>
      </c>
      <c r="J67" s="5" t="str">
        <f>IF(ISERROR(IF(数据处理表!$G$2="直租",ROUND(导入模版!H67/1.17*0.17,2),ROUND(导入模版!H67/1.17*0.17,2))),"",IF(数据处理表!$G$2="直租",ROUND(导入模版!H67/1.17*0.17,2),ROUND(导入模版!H67/1.17*0.17,2)))</f>
        <v/>
      </c>
      <c r="K67" s="6" t="str">
        <f t="shared" si="5"/>
        <v/>
      </c>
      <c r="L67" s="6" t="str">
        <f t="shared" si="6"/>
        <v/>
      </c>
      <c r="M67" s="5" t="str">
        <f t="shared" si="7"/>
        <v/>
      </c>
      <c r="N67" s="5" t="str">
        <f t="shared" si="8"/>
        <v/>
      </c>
      <c r="O67" s="5" t="str">
        <f t="shared" si="9"/>
        <v/>
      </c>
      <c r="P67" s="5" t="str">
        <f t="shared" si="10"/>
        <v/>
      </c>
      <c r="Q67" s="5" t="str">
        <f t="shared" si="14"/>
        <v/>
      </c>
      <c r="R67" s="5" t="str">
        <f>IF(数据处理表!E67&lt;&gt;"",数据处理表!E67,"")</f>
        <v/>
      </c>
      <c r="S67" s="5" t="str">
        <f t="shared" si="11"/>
        <v/>
      </c>
      <c r="T67" s="7" t="str">
        <f t="shared" si="12"/>
        <v/>
      </c>
      <c r="U67" s="6" t="str">
        <f t="shared" si="13"/>
        <v/>
      </c>
    </row>
    <row r="68" spans="1:21" ht="15.75" x14ac:dyDescent="0.3">
      <c r="A68" s="5" t="str">
        <f>IF(数据处理表!A68&lt;&gt;0,数据处理表!A68,"")</f>
        <v/>
      </c>
      <c r="B68" s="5" t="str">
        <f>IF(数据处理表!B68&lt;&gt;"",数据处理表!B68,"")</f>
        <v/>
      </c>
      <c r="C68" s="6" t="str">
        <f t="shared" ref="C68:C89" si="15">IF(ISERROR(B68-D68),"",B68-D68)</f>
        <v/>
      </c>
      <c r="D68" s="5" t="str">
        <f t="shared" ref="D68:D89" si="16">IF(ISERROR(G68+J68),"",G68+J68)</f>
        <v/>
      </c>
      <c r="E68" s="5" t="str">
        <f>IF(数据处理表!C68&lt;&gt;"",数据处理表!C68,"")</f>
        <v/>
      </c>
      <c r="F68" s="6" t="str">
        <f t="shared" ref="F68:F89" si="17">IF(ISERROR(E68-G68),"",E68-G68)</f>
        <v/>
      </c>
      <c r="G68" s="5" t="str">
        <f>IF(ISERROR(IF(数据处理表!$G$2="直租",ROUND(导入模版!E68/1.17*0.17,2),0)),"",IF(数据处理表!$G$2="直租",ROUND(导入模版!E68/1.17*0.17,2),0))</f>
        <v/>
      </c>
      <c r="H68" s="5" t="str">
        <f>IF(数据处理表!D68&lt;"",数据处理表!D68,"")</f>
        <v/>
      </c>
      <c r="I68" s="5" t="str">
        <f t="shared" ref="I68:I89" si="18">IF(ISERROR(H68-J68),"",H68-J68)</f>
        <v/>
      </c>
      <c r="J68" s="5" t="str">
        <f>IF(ISERROR(IF(数据处理表!$G$2="直租",ROUND(导入模版!H68/1.17*0.17,2),ROUND(导入模版!H68/1.17*0.17,2))),"",IF(数据处理表!$G$2="直租",ROUND(导入模版!H68/1.17*0.17,2),ROUND(导入模版!H68/1.17*0.17,2)))</f>
        <v/>
      </c>
      <c r="K68" s="6" t="str">
        <f t="shared" ref="K68:K89" si="19">E68</f>
        <v/>
      </c>
      <c r="L68" s="6" t="str">
        <f t="shared" ref="L68:L89" si="20">F68</f>
        <v/>
      </c>
      <c r="M68" s="5" t="str">
        <f t="shared" ref="M68:M89" si="21">G68</f>
        <v/>
      </c>
      <c r="N68" s="5" t="str">
        <f t="shared" ref="N68:N89" si="22">H68</f>
        <v/>
      </c>
      <c r="O68" s="5" t="str">
        <f t="shared" ref="O68:O89" si="23">I68</f>
        <v/>
      </c>
      <c r="P68" s="5" t="str">
        <f t="shared" ref="P68:P89" si="24">J68</f>
        <v/>
      </c>
      <c r="Q68" s="5" t="str">
        <f t="shared" si="14"/>
        <v/>
      </c>
      <c r="R68" s="5" t="str">
        <f>IF(数据处理表!E68&lt;&gt;"",数据处理表!E68,"")</f>
        <v/>
      </c>
      <c r="S68" s="5" t="str">
        <f t="shared" ref="S68:S89" si="25">IF(ISERROR(Q68-R68),"",Q68-R68)</f>
        <v/>
      </c>
      <c r="T68" s="7" t="str">
        <f t="shared" ref="T68:T89" si="26">R68</f>
        <v/>
      </c>
      <c r="U68" s="6" t="str">
        <f t="shared" ref="U68:U89" si="27">B68</f>
        <v/>
      </c>
    </row>
    <row r="69" spans="1:21" ht="15.75" x14ac:dyDescent="0.3">
      <c r="A69" s="5" t="str">
        <f>IF(数据处理表!A69&lt;&gt;0,数据处理表!A69,"")</f>
        <v/>
      </c>
      <c r="B69" s="5" t="str">
        <f>IF(数据处理表!B69&lt;&gt;"",数据处理表!B69,"")</f>
        <v/>
      </c>
      <c r="C69" s="6" t="str">
        <f t="shared" si="15"/>
        <v/>
      </c>
      <c r="D69" s="5" t="str">
        <f t="shared" si="16"/>
        <v/>
      </c>
      <c r="E69" s="5" t="str">
        <f>IF(数据处理表!C69&lt;&gt;"",数据处理表!C69,"")</f>
        <v/>
      </c>
      <c r="F69" s="6" t="str">
        <f t="shared" si="17"/>
        <v/>
      </c>
      <c r="G69" s="5" t="str">
        <f>IF(ISERROR(IF(数据处理表!$G$2="直租",ROUND(导入模版!E69/1.17*0.17,2),0)),"",IF(数据处理表!$G$2="直租",ROUND(导入模版!E69/1.17*0.17,2),0))</f>
        <v/>
      </c>
      <c r="H69" s="5" t="str">
        <f>IF(数据处理表!D69&lt;"",数据处理表!D69,"")</f>
        <v/>
      </c>
      <c r="I69" s="5" t="str">
        <f t="shared" si="18"/>
        <v/>
      </c>
      <c r="J69" s="5" t="str">
        <f>IF(ISERROR(IF(数据处理表!$G$2="直租",ROUND(导入模版!H69/1.17*0.17,2),ROUND(导入模版!H69/1.17*0.17,2))),"",IF(数据处理表!$G$2="直租",ROUND(导入模版!H69/1.17*0.17,2),ROUND(导入模版!H69/1.17*0.17,2)))</f>
        <v/>
      </c>
      <c r="K69" s="6" t="str">
        <f t="shared" si="19"/>
        <v/>
      </c>
      <c r="L69" s="6" t="str">
        <f t="shared" si="20"/>
        <v/>
      </c>
      <c r="M69" s="5" t="str">
        <f t="shared" si="21"/>
        <v/>
      </c>
      <c r="N69" s="5" t="str">
        <f t="shared" si="22"/>
        <v/>
      </c>
      <c r="O69" s="5" t="str">
        <f t="shared" si="23"/>
        <v/>
      </c>
      <c r="P69" s="5" t="str">
        <f t="shared" si="24"/>
        <v/>
      </c>
      <c r="Q69" s="5" t="str">
        <f t="shared" ref="Q69:Q89" si="28">IF(ISERROR(Q68-B69),"",Q68-B69)</f>
        <v/>
      </c>
      <c r="R69" s="5" t="str">
        <f>IF(数据处理表!E69&lt;&gt;"",数据处理表!E69,"")</f>
        <v/>
      </c>
      <c r="S69" s="5" t="str">
        <f t="shared" si="25"/>
        <v/>
      </c>
      <c r="T69" s="7" t="str">
        <f t="shared" si="26"/>
        <v/>
      </c>
      <c r="U69" s="6" t="str">
        <f t="shared" si="27"/>
        <v/>
      </c>
    </row>
    <row r="70" spans="1:21" ht="15.75" x14ac:dyDescent="0.3">
      <c r="A70" s="5" t="str">
        <f>IF(数据处理表!A70&lt;&gt;0,数据处理表!A70,"")</f>
        <v/>
      </c>
      <c r="B70" s="5" t="str">
        <f>IF(数据处理表!B70&lt;&gt;"",数据处理表!B70,"")</f>
        <v/>
      </c>
      <c r="C70" s="6" t="str">
        <f t="shared" si="15"/>
        <v/>
      </c>
      <c r="D70" s="5" t="str">
        <f t="shared" si="16"/>
        <v/>
      </c>
      <c r="E70" s="5" t="str">
        <f>IF(数据处理表!C70&lt;&gt;"",数据处理表!C70,"")</f>
        <v/>
      </c>
      <c r="F70" s="6" t="str">
        <f t="shared" si="17"/>
        <v/>
      </c>
      <c r="G70" s="5" t="str">
        <f>IF(ISERROR(IF(数据处理表!$G$2="直租",ROUND(导入模版!E70/1.17*0.17,2),0)),"",IF(数据处理表!$G$2="直租",ROUND(导入模版!E70/1.17*0.17,2),0))</f>
        <v/>
      </c>
      <c r="H70" s="5" t="str">
        <f>IF(数据处理表!D70&lt;"",数据处理表!D70,"")</f>
        <v/>
      </c>
      <c r="I70" s="5" t="str">
        <f t="shared" si="18"/>
        <v/>
      </c>
      <c r="J70" s="5" t="str">
        <f>IF(ISERROR(IF(数据处理表!$G$2="直租",ROUND(导入模版!H70/1.17*0.17,2),ROUND(导入模版!H70/1.17*0.17,2))),"",IF(数据处理表!$G$2="直租",ROUND(导入模版!H70/1.17*0.17,2),ROUND(导入模版!H70/1.17*0.17,2)))</f>
        <v/>
      </c>
      <c r="K70" s="6" t="str">
        <f t="shared" si="19"/>
        <v/>
      </c>
      <c r="L70" s="6" t="str">
        <f t="shared" si="20"/>
        <v/>
      </c>
      <c r="M70" s="5" t="str">
        <f t="shared" si="21"/>
        <v/>
      </c>
      <c r="N70" s="5" t="str">
        <f t="shared" si="22"/>
        <v/>
      </c>
      <c r="O70" s="5" t="str">
        <f t="shared" si="23"/>
        <v/>
      </c>
      <c r="P70" s="5" t="str">
        <f t="shared" si="24"/>
        <v/>
      </c>
      <c r="Q70" s="5" t="str">
        <f t="shared" si="28"/>
        <v/>
      </c>
      <c r="R70" s="5" t="str">
        <f>IF(数据处理表!E70&lt;&gt;"",数据处理表!E70,"")</f>
        <v/>
      </c>
      <c r="S70" s="5" t="str">
        <f t="shared" si="25"/>
        <v/>
      </c>
      <c r="T70" s="7" t="str">
        <f t="shared" si="26"/>
        <v/>
      </c>
      <c r="U70" s="6" t="str">
        <f t="shared" si="27"/>
        <v/>
      </c>
    </row>
    <row r="71" spans="1:21" ht="15.75" x14ac:dyDescent="0.3">
      <c r="A71" s="5" t="str">
        <f>IF(数据处理表!A71&lt;&gt;0,数据处理表!A71,"")</f>
        <v/>
      </c>
      <c r="B71" s="5" t="str">
        <f>IF(数据处理表!B71&lt;&gt;"",数据处理表!B71,"")</f>
        <v/>
      </c>
      <c r="C71" s="6" t="str">
        <f t="shared" si="15"/>
        <v/>
      </c>
      <c r="D71" s="5" t="str">
        <f t="shared" si="16"/>
        <v/>
      </c>
      <c r="E71" s="5" t="str">
        <f>IF(数据处理表!C71&lt;&gt;"",数据处理表!C71,"")</f>
        <v/>
      </c>
      <c r="F71" s="6" t="str">
        <f t="shared" si="17"/>
        <v/>
      </c>
      <c r="G71" s="5" t="str">
        <f>IF(ISERROR(IF(数据处理表!$G$2="直租",ROUND(导入模版!E71/1.17*0.17,2),0)),"",IF(数据处理表!$G$2="直租",ROUND(导入模版!E71/1.17*0.17,2),0))</f>
        <v/>
      </c>
      <c r="H71" s="5" t="str">
        <f>IF(数据处理表!D71&lt;"",数据处理表!D71,"")</f>
        <v/>
      </c>
      <c r="I71" s="5" t="str">
        <f t="shared" si="18"/>
        <v/>
      </c>
      <c r="J71" s="5" t="str">
        <f>IF(ISERROR(IF(数据处理表!$G$2="直租",ROUND(导入模版!H71/1.17*0.17,2),ROUND(导入模版!H71/1.17*0.17,2))),"",IF(数据处理表!$G$2="直租",ROUND(导入模版!H71/1.17*0.17,2),ROUND(导入模版!H71/1.17*0.17,2)))</f>
        <v/>
      </c>
      <c r="K71" s="6" t="str">
        <f t="shared" si="19"/>
        <v/>
      </c>
      <c r="L71" s="6" t="str">
        <f t="shared" si="20"/>
        <v/>
      </c>
      <c r="M71" s="5" t="str">
        <f t="shared" si="21"/>
        <v/>
      </c>
      <c r="N71" s="5" t="str">
        <f t="shared" si="22"/>
        <v/>
      </c>
      <c r="O71" s="5" t="str">
        <f t="shared" si="23"/>
        <v/>
      </c>
      <c r="P71" s="5" t="str">
        <f t="shared" si="24"/>
        <v/>
      </c>
      <c r="Q71" s="5" t="str">
        <f t="shared" si="28"/>
        <v/>
      </c>
      <c r="R71" s="5" t="str">
        <f>IF(数据处理表!E71&lt;&gt;"",数据处理表!E71,"")</f>
        <v/>
      </c>
      <c r="S71" s="5" t="str">
        <f t="shared" si="25"/>
        <v/>
      </c>
      <c r="T71" s="7" t="str">
        <f t="shared" si="26"/>
        <v/>
      </c>
      <c r="U71" s="6" t="str">
        <f t="shared" si="27"/>
        <v/>
      </c>
    </row>
    <row r="72" spans="1:21" ht="15.75" x14ac:dyDescent="0.3">
      <c r="A72" s="5" t="str">
        <f>IF(数据处理表!A72&lt;&gt;0,数据处理表!A72,"")</f>
        <v/>
      </c>
      <c r="B72" s="5" t="str">
        <f>IF(数据处理表!B72&lt;&gt;"",数据处理表!B72,"")</f>
        <v/>
      </c>
      <c r="C72" s="6" t="str">
        <f t="shared" si="15"/>
        <v/>
      </c>
      <c r="D72" s="5" t="str">
        <f t="shared" si="16"/>
        <v/>
      </c>
      <c r="E72" s="5" t="str">
        <f>IF(数据处理表!C72&lt;&gt;"",数据处理表!C72,"")</f>
        <v/>
      </c>
      <c r="F72" s="6" t="str">
        <f t="shared" si="17"/>
        <v/>
      </c>
      <c r="G72" s="5" t="str">
        <f>IF(ISERROR(IF(数据处理表!$G$2="直租",ROUND(导入模版!E72/1.17*0.17,2),0)),"",IF(数据处理表!$G$2="直租",ROUND(导入模版!E72/1.17*0.17,2),0))</f>
        <v/>
      </c>
      <c r="H72" s="5" t="str">
        <f>IF(数据处理表!D72&lt;"",数据处理表!D72,"")</f>
        <v/>
      </c>
      <c r="I72" s="5" t="str">
        <f t="shared" si="18"/>
        <v/>
      </c>
      <c r="J72" s="5" t="str">
        <f>IF(ISERROR(IF(数据处理表!$G$2="直租",ROUND(导入模版!H72/1.17*0.17,2),ROUND(导入模版!H72/1.17*0.17,2))),"",IF(数据处理表!$G$2="直租",ROUND(导入模版!H72/1.17*0.17,2),ROUND(导入模版!H72/1.17*0.17,2)))</f>
        <v/>
      </c>
      <c r="K72" s="6" t="str">
        <f t="shared" si="19"/>
        <v/>
      </c>
      <c r="L72" s="6" t="str">
        <f t="shared" si="20"/>
        <v/>
      </c>
      <c r="M72" s="5" t="str">
        <f t="shared" si="21"/>
        <v/>
      </c>
      <c r="N72" s="5" t="str">
        <f t="shared" si="22"/>
        <v/>
      </c>
      <c r="O72" s="5" t="str">
        <f t="shared" si="23"/>
        <v/>
      </c>
      <c r="P72" s="5" t="str">
        <f t="shared" si="24"/>
        <v/>
      </c>
      <c r="Q72" s="5" t="str">
        <f t="shared" si="28"/>
        <v/>
      </c>
      <c r="R72" s="5" t="str">
        <f>IF(数据处理表!E72&lt;&gt;"",数据处理表!E72,"")</f>
        <v/>
      </c>
      <c r="S72" s="5" t="str">
        <f t="shared" si="25"/>
        <v/>
      </c>
      <c r="T72" s="7" t="str">
        <f t="shared" si="26"/>
        <v/>
      </c>
      <c r="U72" s="6" t="str">
        <f t="shared" si="27"/>
        <v/>
      </c>
    </row>
    <row r="73" spans="1:21" ht="15.75" x14ac:dyDescent="0.3">
      <c r="A73" s="5" t="str">
        <f>IF(数据处理表!A73&lt;&gt;0,数据处理表!A73,"")</f>
        <v/>
      </c>
      <c r="B73" s="5" t="str">
        <f>IF(数据处理表!B73&lt;&gt;"",数据处理表!B73,"")</f>
        <v/>
      </c>
      <c r="C73" s="6" t="str">
        <f t="shared" si="15"/>
        <v/>
      </c>
      <c r="D73" s="5" t="str">
        <f t="shared" si="16"/>
        <v/>
      </c>
      <c r="E73" s="5" t="str">
        <f>IF(数据处理表!C73&lt;&gt;"",数据处理表!C73,"")</f>
        <v/>
      </c>
      <c r="F73" s="6" t="str">
        <f t="shared" si="17"/>
        <v/>
      </c>
      <c r="G73" s="5" t="str">
        <f>IF(ISERROR(IF(数据处理表!$G$2="直租",ROUND(导入模版!E73/1.17*0.17,2),0)),"",IF(数据处理表!$G$2="直租",ROUND(导入模版!E73/1.17*0.17,2),0))</f>
        <v/>
      </c>
      <c r="H73" s="5" t="str">
        <f>IF(数据处理表!D73&lt;"",数据处理表!D73,"")</f>
        <v/>
      </c>
      <c r="I73" s="5" t="str">
        <f t="shared" si="18"/>
        <v/>
      </c>
      <c r="J73" s="5" t="str">
        <f>IF(ISERROR(IF(数据处理表!$G$2="直租",ROUND(导入模版!H73/1.17*0.17,2),ROUND(导入模版!H73/1.17*0.17,2))),"",IF(数据处理表!$G$2="直租",ROUND(导入模版!H73/1.17*0.17,2),ROUND(导入模版!H73/1.17*0.17,2)))</f>
        <v/>
      </c>
      <c r="K73" s="6" t="str">
        <f t="shared" si="19"/>
        <v/>
      </c>
      <c r="L73" s="6" t="str">
        <f t="shared" si="20"/>
        <v/>
      </c>
      <c r="M73" s="5" t="str">
        <f t="shared" si="21"/>
        <v/>
      </c>
      <c r="N73" s="5" t="str">
        <f t="shared" si="22"/>
        <v/>
      </c>
      <c r="O73" s="5" t="str">
        <f t="shared" si="23"/>
        <v/>
      </c>
      <c r="P73" s="5" t="str">
        <f t="shared" si="24"/>
        <v/>
      </c>
      <c r="Q73" s="5" t="str">
        <f t="shared" si="28"/>
        <v/>
      </c>
      <c r="R73" s="5" t="str">
        <f>IF(数据处理表!E73&lt;&gt;"",数据处理表!E73,"")</f>
        <v/>
      </c>
      <c r="S73" s="5" t="str">
        <f t="shared" si="25"/>
        <v/>
      </c>
      <c r="T73" s="7" t="str">
        <f t="shared" si="26"/>
        <v/>
      </c>
      <c r="U73" s="6" t="str">
        <f t="shared" si="27"/>
        <v/>
      </c>
    </row>
    <row r="74" spans="1:21" ht="15.75" x14ac:dyDescent="0.3">
      <c r="A74" s="5" t="str">
        <f>IF(数据处理表!A74&lt;&gt;0,数据处理表!A74,"")</f>
        <v/>
      </c>
      <c r="B74" s="5" t="str">
        <f>IF(数据处理表!B74&lt;&gt;"",数据处理表!B74,"")</f>
        <v/>
      </c>
      <c r="C74" s="6" t="str">
        <f t="shared" si="15"/>
        <v/>
      </c>
      <c r="D74" s="5" t="str">
        <f t="shared" si="16"/>
        <v/>
      </c>
      <c r="E74" s="5" t="str">
        <f>IF(数据处理表!C74&lt;&gt;"",数据处理表!C74,"")</f>
        <v/>
      </c>
      <c r="F74" s="6" t="str">
        <f t="shared" si="17"/>
        <v/>
      </c>
      <c r="G74" s="5" t="str">
        <f>IF(ISERROR(IF(数据处理表!$G$2="直租",ROUND(导入模版!E74/1.17*0.17,2),0)),"",IF(数据处理表!$G$2="直租",ROUND(导入模版!E74/1.17*0.17,2),0))</f>
        <v/>
      </c>
      <c r="H74" s="5" t="str">
        <f>IF(数据处理表!D74&lt;"",数据处理表!D74,"")</f>
        <v/>
      </c>
      <c r="I74" s="5" t="str">
        <f t="shared" si="18"/>
        <v/>
      </c>
      <c r="J74" s="5" t="str">
        <f>IF(ISERROR(IF(数据处理表!$G$2="直租",ROUND(导入模版!H74/1.17*0.17,2),ROUND(导入模版!H74/1.17*0.17,2))),"",IF(数据处理表!$G$2="直租",ROUND(导入模版!H74/1.17*0.17,2),ROUND(导入模版!H74/1.17*0.17,2)))</f>
        <v/>
      </c>
      <c r="K74" s="6" t="str">
        <f t="shared" si="19"/>
        <v/>
      </c>
      <c r="L74" s="6" t="str">
        <f t="shared" si="20"/>
        <v/>
      </c>
      <c r="M74" s="5" t="str">
        <f t="shared" si="21"/>
        <v/>
      </c>
      <c r="N74" s="5" t="str">
        <f t="shared" si="22"/>
        <v/>
      </c>
      <c r="O74" s="5" t="str">
        <f t="shared" si="23"/>
        <v/>
      </c>
      <c r="P74" s="5" t="str">
        <f t="shared" si="24"/>
        <v/>
      </c>
      <c r="Q74" s="5" t="str">
        <f t="shared" si="28"/>
        <v/>
      </c>
      <c r="R74" s="5" t="str">
        <f>IF(数据处理表!E74&lt;&gt;"",数据处理表!E74,"")</f>
        <v/>
      </c>
      <c r="S74" s="5" t="str">
        <f t="shared" si="25"/>
        <v/>
      </c>
      <c r="T74" s="7" t="str">
        <f t="shared" si="26"/>
        <v/>
      </c>
      <c r="U74" s="6" t="str">
        <f t="shared" si="27"/>
        <v/>
      </c>
    </row>
    <row r="75" spans="1:21" ht="15.75" x14ac:dyDescent="0.3">
      <c r="A75" s="5" t="str">
        <f>IF(数据处理表!A75&lt;&gt;0,数据处理表!A75,"")</f>
        <v/>
      </c>
      <c r="B75" s="5" t="str">
        <f>IF(数据处理表!B75&lt;&gt;"",数据处理表!B75,"")</f>
        <v/>
      </c>
      <c r="C75" s="6" t="str">
        <f t="shared" si="15"/>
        <v/>
      </c>
      <c r="D75" s="5" t="str">
        <f t="shared" si="16"/>
        <v/>
      </c>
      <c r="E75" s="5" t="str">
        <f>IF(数据处理表!C75&lt;&gt;"",数据处理表!C75,"")</f>
        <v/>
      </c>
      <c r="F75" s="6" t="str">
        <f t="shared" si="17"/>
        <v/>
      </c>
      <c r="G75" s="5" t="str">
        <f>IF(ISERROR(IF(数据处理表!$G$2="直租",ROUND(导入模版!E75/1.17*0.17,2),0)),"",IF(数据处理表!$G$2="直租",ROUND(导入模版!E75/1.17*0.17,2),0))</f>
        <v/>
      </c>
      <c r="H75" s="5" t="str">
        <f>IF(数据处理表!D75&lt;"",数据处理表!D75,"")</f>
        <v/>
      </c>
      <c r="I75" s="5" t="str">
        <f t="shared" si="18"/>
        <v/>
      </c>
      <c r="J75" s="5" t="str">
        <f>IF(ISERROR(IF(数据处理表!$G$2="直租",ROUND(导入模版!H75/1.17*0.17,2),ROUND(导入模版!H75/1.17*0.17,2))),"",IF(数据处理表!$G$2="直租",ROUND(导入模版!H75/1.17*0.17,2),ROUND(导入模版!H75/1.17*0.17,2)))</f>
        <v/>
      </c>
      <c r="K75" s="6" t="str">
        <f t="shared" si="19"/>
        <v/>
      </c>
      <c r="L75" s="6" t="str">
        <f t="shared" si="20"/>
        <v/>
      </c>
      <c r="M75" s="5" t="str">
        <f t="shared" si="21"/>
        <v/>
      </c>
      <c r="N75" s="5" t="str">
        <f t="shared" si="22"/>
        <v/>
      </c>
      <c r="O75" s="5" t="str">
        <f t="shared" si="23"/>
        <v/>
      </c>
      <c r="P75" s="5" t="str">
        <f t="shared" si="24"/>
        <v/>
      </c>
      <c r="Q75" s="5" t="str">
        <f t="shared" si="28"/>
        <v/>
      </c>
      <c r="R75" s="5" t="str">
        <f>IF(数据处理表!E75&lt;&gt;"",数据处理表!E75,"")</f>
        <v/>
      </c>
      <c r="S75" s="5" t="str">
        <f t="shared" si="25"/>
        <v/>
      </c>
      <c r="T75" s="7" t="str">
        <f t="shared" si="26"/>
        <v/>
      </c>
      <c r="U75" s="6" t="str">
        <f t="shared" si="27"/>
        <v/>
      </c>
    </row>
    <row r="76" spans="1:21" ht="15.75" x14ac:dyDescent="0.3">
      <c r="A76" s="5" t="str">
        <f>IF(数据处理表!A76&lt;&gt;0,数据处理表!A76,"")</f>
        <v/>
      </c>
      <c r="B76" s="5" t="str">
        <f>IF(数据处理表!B76&lt;&gt;"",数据处理表!B76,"")</f>
        <v/>
      </c>
      <c r="C76" s="6" t="str">
        <f t="shared" si="15"/>
        <v/>
      </c>
      <c r="D76" s="5" t="str">
        <f t="shared" si="16"/>
        <v/>
      </c>
      <c r="E76" s="5" t="str">
        <f>IF(数据处理表!C76&lt;&gt;"",数据处理表!C76,"")</f>
        <v/>
      </c>
      <c r="F76" s="6" t="str">
        <f t="shared" si="17"/>
        <v/>
      </c>
      <c r="G76" s="5" t="str">
        <f>IF(ISERROR(IF(数据处理表!$G$2="直租",ROUND(导入模版!E76/1.17*0.17,2),0)),"",IF(数据处理表!$G$2="直租",ROUND(导入模版!E76/1.17*0.17,2),0))</f>
        <v/>
      </c>
      <c r="H76" s="5" t="str">
        <f>IF(数据处理表!D76&lt;"",数据处理表!D76,"")</f>
        <v/>
      </c>
      <c r="I76" s="5" t="str">
        <f t="shared" si="18"/>
        <v/>
      </c>
      <c r="J76" s="5" t="str">
        <f>IF(ISERROR(IF(数据处理表!$G$2="直租",ROUND(导入模版!H76/1.17*0.17,2),ROUND(导入模版!H76/1.17*0.17,2))),"",IF(数据处理表!$G$2="直租",ROUND(导入模版!H76/1.17*0.17,2),ROUND(导入模版!H76/1.17*0.17,2)))</f>
        <v/>
      </c>
      <c r="K76" s="6" t="str">
        <f t="shared" si="19"/>
        <v/>
      </c>
      <c r="L76" s="6" t="str">
        <f t="shared" si="20"/>
        <v/>
      </c>
      <c r="M76" s="5" t="str">
        <f t="shared" si="21"/>
        <v/>
      </c>
      <c r="N76" s="5" t="str">
        <f t="shared" si="22"/>
        <v/>
      </c>
      <c r="O76" s="5" t="str">
        <f t="shared" si="23"/>
        <v/>
      </c>
      <c r="P76" s="5" t="str">
        <f t="shared" si="24"/>
        <v/>
      </c>
      <c r="Q76" s="5" t="str">
        <f t="shared" si="28"/>
        <v/>
      </c>
      <c r="R76" s="5" t="str">
        <f>IF(数据处理表!E76&lt;&gt;"",数据处理表!E76,"")</f>
        <v/>
      </c>
      <c r="S76" s="5" t="str">
        <f t="shared" si="25"/>
        <v/>
      </c>
      <c r="T76" s="7" t="str">
        <f t="shared" si="26"/>
        <v/>
      </c>
      <c r="U76" s="6" t="str">
        <f t="shared" si="27"/>
        <v/>
      </c>
    </row>
    <row r="77" spans="1:21" ht="15.75" x14ac:dyDescent="0.3">
      <c r="A77" s="5" t="str">
        <f>IF(数据处理表!A77&lt;&gt;0,数据处理表!A77,"")</f>
        <v/>
      </c>
      <c r="B77" s="5" t="str">
        <f>IF(数据处理表!B77&lt;&gt;"",数据处理表!B77,"")</f>
        <v/>
      </c>
      <c r="C77" s="6" t="str">
        <f t="shared" si="15"/>
        <v/>
      </c>
      <c r="D77" s="5" t="str">
        <f t="shared" si="16"/>
        <v/>
      </c>
      <c r="E77" s="5" t="str">
        <f>IF(数据处理表!C77&lt;&gt;"",数据处理表!C77,"")</f>
        <v/>
      </c>
      <c r="F77" s="6" t="str">
        <f t="shared" si="17"/>
        <v/>
      </c>
      <c r="G77" s="5" t="str">
        <f>IF(ISERROR(IF(数据处理表!$G$2="直租",ROUND(导入模版!E77/1.17*0.17,2),0)),"",IF(数据处理表!$G$2="直租",ROUND(导入模版!E77/1.17*0.17,2),0))</f>
        <v/>
      </c>
      <c r="H77" s="5" t="str">
        <f>IF(数据处理表!D77&lt;"",数据处理表!D77,"")</f>
        <v/>
      </c>
      <c r="I77" s="5" t="str">
        <f t="shared" si="18"/>
        <v/>
      </c>
      <c r="J77" s="5" t="str">
        <f>IF(ISERROR(IF(数据处理表!$G$2="直租",ROUND(导入模版!H77/1.17*0.17,2),ROUND(导入模版!H77/1.17*0.17,2))),"",IF(数据处理表!$G$2="直租",ROUND(导入模版!H77/1.17*0.17,2),ROUND(导入模版!H77/1.17*0.17,2)))</f>
        <v/>
      </c>
      <c r="K77" s="6" t="str">
        <f t="shared" si="19"/>
        <v/>
      </c>
      <c r="L77" s="6" t="str">
        <f t="shared" si="20"/>
        <v/>
      </c>
      <c r="M77" s="5" t="str">
        <f t="shared" si="21"/>
        <v/>
      </c>
      <c r="N77" s="5" t="str">
        <f t="shared" si="22"/>
        <v/>
      </c>
      <c r="O77" s="5" t="str">
        <f t="shared" si="23"/>
        <v/>
      </c>
      <c r="P77" s="5" t="str">
        <f t="shared" si="24"/>
        <v/>
      </c>
      <c r="Q77" s="5" t="str">
        <f t="shared" si="28"/>
        <v/>
      </c>
      <c r="R77" s="5" t="str">
        <f>IF(数据处理表!E77&lt;&gt;"",数据处理表!E77,"")</f>
        <v/>
      </c>
      <c r="S77" s="5" t="str">
        <f t="shared" si="25"/>
        <v/>
      </c>
      <c r="T77" s="7" t="str">
        <f t="shared" si="26"/>
        <v/>
      </c>
      <c r="U77" s="6" t="str">
        <f t="shared" si="27"/>
        <v/>
      </c>
    </row>
    <row r="78" spans="1:21" ht="15.75" x14ac:dyDescent="0.3">
      <c r="A78" s="5" t="str">
        <f>IF(数据处理表!A78&lt;&gt;0,数据处理表!A78,"")</f>
        <v/>
      </c>
      <c r="B78" s="5" t="str">
        <f>IF(数据处理表!B78&lt;&gt;"",数据处理表!B78,"")</f>
        <v/>
      </c>
      <c r="C78" s="6" t="str">
        <f t="shared" si="15"/>
        <v/>
      </c>
      <c r="D78" s="5" t="str">
        <f t="shared" si="16"/>
        <v/>
      </c>
      <c r="E78" s="5" t="str">
        <f>IF(数据处理表!C78&lt;&gt;"",数据处理表!C78,"")</f>
        <v/>
      </c>
      <c r="F78" s="6" t="str">
        <f t="shared" si="17"/>
        <v/>
      </c>
      <c r="G78" s="5" t="str">
        <f>IF(ISERROR(IF(数据处理表!$G$2="直租",ROUND(导入模版!E78/1.17*0.17,2),0)),"",IF(数据处理表!$G$2="直租",ROUND(导入模版!E78/1.17*0.17,2),0))</f>
        <v/>
      </c>
      <c r="H78" s="5" t="str">
        <f>IF(数据处理表!D78&lt;"",数据处理表!D78,"")</f>
        <v/>
      </c>
      <c r="I78" s="5" t="str">
        <f t="shared" si="18"/>
        <v/>
      </c>
      <c r="J78" s="5" t="str">
        <f>IF(ISERROR(IF(数据处理表!$G$2="直租",ROUND(导入模版!H78/1.17*0.17,2),ROUND(导入模版!H78/1.17*0.17,2))),"",IF(数据处理表!$G$2="直租",ROUND(导入模版!H78/1.17*0.17,2),ROUND(导入模版!H78/1.17*0.17,2)))</f>
        <v/>
      </c>
      <c r="K78" s="6" t="str">
        <f t="shared" si="19"/>
        <v/>
      </c>
      <c r="L78" s="6" t="str">
        <f t="shared" si="20"/>
        <v/>
      </c>
      <c r="M78" s="5" t="str">
        <f t="shared" si="21"/>
        <v/>
      </c>
      <c r="N78" s="5" t="str">
        <f t="shared" si="22"/>
        <v/>
      </c>
      <c r="O78" s="5" t="str">
        <f t="shared" si="23"/>
        <v/>
      </c>
      <c r="P78" s="5" t="str">
        <f t="shared" si="24"/>
        <v/>
      </c>
      <c r="Q78" s="5" t="str">
        <f t="shared" si="28"/>
        <v/>
      </c>
      <c r="R78" s="5" t="str">
        <f>IF(数据处理表!E78&lt;&gt;"",数据处理表!E78,"")</f>
        <v/>
      </c>
      <c r="S78" s="5" t="str">
        <f t="shared" si="25"/>
        <v/>
      </c>
      <c r="T78" s="7" t="str">
        <f t="shared" si="26"/>
        <v/>
      </c>
      <c r="U78" s="6" t="str">
        <f t="shared" si="27"/>
        <v/>
      </c>
    </row>
    <row r="79" spans="1:21" ht="15.75" x14ac:dyDescent="0.3">
      <c r="A79" s="5" t="str">
        <f>IF(数据处理表!A79&lt;&gt;0,数据处理表!A79,"")</f>
        <v/>
      </c>
      <c r="B79" s="5" t="str">
        <f>IF(数据处理表!B79&lt;&gt;"",数据处理表!B79,"")</f>
        <v/>
      </c>
      <c r="C79" s="6" t="str">
        <f t="shared" si="15"/>
        <v/>
      </c>
      <c r="D79" s="5" t="str">
        <f t="shared" si="16"/>
        <v/>
      </c>
      <c r="E79" s="5" t="str">
        <f>IF(数据处理表!C79&lt;&gt;"",数据处理表!C79,"")</f>
        <v/>
      </c>
      <c r="F79" s="6" t="str">
        <f t="shared" si="17"/>
        <v/>
      </c>
      <c r="G79" s="5" t="str">
        <f>IF(ISERROR(IF(数据处理表!$G$2="直租",ROUND(导入模版!E79/1.17*0.17,2),0)),"",IF(数据处理表!$G$2="直租",ROUND(导入模版!E79/1.17*0.17,2),0))</f>
        <v/>
      </c>
      <c r="H79" s="5" t="str">
        <f>IF(数据处理表!D79&lt;"",数据处理表!D79,"")</f>
        <v/>
      </c>
      <c r="I79" s="5" t="str">
        <f t="shared" si="18"/>
        <v/>
      </c>
      <c r="J79" s="5" t="str">
        <f>IF(ISERROR(IF(数据处理表!$G$2="直租",ROUND(导入模版!H79/1.17*0.17,2),ROUND(导入模版!H79/1.17*0.17,2))),"",IF(数据处理表!$G$2="直租",ROUND(导入模版!H79/1.17*0.17,2),ROUND(导入模版!H79/1.17*0.17,2)))</f>
        <v/>
      </c>
      <c r="K79" s="6" t="str">
        <f t="shared" si="19"/>
        <v/>
      </c>
      <c r="L79" s="6" t="str">
        <f t="shared" si="20"/>
        <v/>
      </c>
      <c r="M79" s="5" t="str">
        <f t="shared" si="21"/>
        <v/>
      </c>
      <c r="N79" s="5" t="str">
        <f t="shared" si="22"/>
        <v/>
      </c>
      <c r="O79" s="5" t="str">
        <f t="shared" si="23"/>
        <v/>
      </c>
      <c r="P79" s="5" t="str">
        <f t="shared" si="24"/>
        <v/>
      </c>
      <c r="Q79" s="5" t="str">
        <f t="shared" si="28"/>
        <v/>
      </c>
      <c r="R79" s="5" t="str">
        <f>IF(数据处理表!E79&lt;&gt;"",数据处理表!E79,"")</f>
        <v/>
      </c>
      <c r="S79" s="5" t="str">
        <f t="shared" si="25"/>
        <v/>
      </c>
      <c r="T79" s="7" t="str">
        <f t="shared" si="26"/>
        <v/>
      </c>
      <c r="U79" s="6" t="str">
        <f t="shared" si="27"/>
        <v/>
      </c>
    </row>
    <row r="80" spans="1:21" ht="15.75" x14ac:dyDescent="0.3">
      <c r="A80" s="5" t="str">
        <f>IF(数据处理表!A80&lt;&gt;0,数据处理表!A80,"")</f>
        <v/>
      </c>
      <c r="B80" s="5" t="str">
        <f>IF(数据处理表!B80&lt;&gt;"",数据处理表!B80,"")</f>
        <v/>
      </c>
      <c r="C80" s="6" t="str">
        <f t="shared" si="15"/>
        <v/>
      </c>
      <c r="D80" s="5" t="str">
        <f t="shared" si="16"/>
        <v/>
      </c>
      <c r="E80" s="5" t="str">
        <f>IF(数据处理表!C80&lt;&gt;"",数据处理表!C80,"")</f>
        <v/>
      </c>
      <c r="F80" s="6" t="str">
        <f t="shared" si="17"/>
        <v/>
      </c>
      <c r="G80" s="5" t="str">
        <f>IF(ISERROR(IF(数据处理表!$G$2="直租",ROUND(导入模版!E80/1.17*0.17,2),0)),"",IF(数据处理表!$G$2="直租",ROUND(导入模版!E80/1.17*0.17,2),0))</f>
        <v/>
      </c>
      <c r="H80" s="5" t="str">
        <f>IF(数据处理表!D80&lt;"",数据处理表!D80,"")</f>
        <v/>
      </c>
      <c r="I80" s="5" t="str">
        <f t="shared" si="18"/>
        <v/>
      </c>
      <c r="J80" s="5" t="str">
        <f>IF(ISERROR(IF(数据处理表!$G$2="直租",ROUND(导入模版!H80/1.17*0.17,2),ROUND(导入模版!H80/1.17*0.17,2))),"",IF(数据处理表!$G$2="直租",ROUND(导入模版!H80/1.17*0.17,2),ROUND(导入模版!H80/1.17*0.17,2)))</f>
        <v/>
      </c>
      <c r="K80" s="6" t="str">
        <f t="shared" si="19"/>
        <v/>
      </c>
      <c r="L80" s="6" t="str">
        <f t="shared" si="20"/>
        <v/>
      </c>
      <c r="M80" s="5" t="str">
        <f t="shared" si="21"/>
        <v/>
      </c>
      <c r="N80" s="5" t="str">
        <f t="shared" si="22"/>
        <v/>
      </c>
      <c r="O80" s="5" t="str">
        <f t="shared" si="23"/>
        <v/>
      </c>
      <c r="P80" s="5" t="str">
        <f t="shared" si="24"/>
        <v/>
      </c>
      <c r="Q80" s="5" t="str">
        <f t="shared" si="28"/>
        <v/>
      </c>
      <c r="R80" s="5" t="str">
        <f>IF(数据处理表!E80&lt;&gt;"",数据处理表!E80,"")</f>
        <v/>
      </c>
      <c r="S80" s="5" t="str">
        <f t="shared" si="25"/>
        <v/>
      </c>
      <c r="T80" s="7" t="str">
        <f t="shared" si="26"/>
        <v/>
      </c>
      <c r="U80" s="6" t="str">
        <f t="shared" si="27"/>
        <v/>
      </c>
    </row>
    <row r="81" spans="1:21" ht="15.75" x14ac:dyDescent="0.3">
      <c r="A81" s="5" t="str">
        <f>IF(数据处理表!A81&lt;&gt;0,数据处理表!A81,"")</f>
        <v/>
      </c>
      <c r="B81" s="5" t="str">
        <f>IF(数据处理表!B81&lt;&gt;"",数据处理表!B81,"")</f>
        <v/>
      </c>
      <c r="C81" s="6" t="str">
        <f t="shared" si="15"/>
        <v/>
      </c>
      <c r="D81" s="5" t="str">
        <f t="shared" si="16"/>
        <v/>
      </c>
      <c r="E81" s="5" t="str">
        <f>IF(数据处理表!C81&lt;&gt;"",数据处理表!C81,"")</f>
        <v/>
      </c>
      <c r="F81" s="6" t="str">
        <f t="shared" si="17"/>
        <v/>
      </c>
      <c r="G81" s="5" t="str">
        <f>IF(ISERROR(IF(数据处理表!$G$2="直租",ROUND(导入模版!E81/1.17*0.17,2),0)),"",IF(数据处理表!$G$2="直租",ROUND(导入模版!E81/1.17*0.17,2),0))</f>
        <v/>
      </c>
      <c r="H81" s="5" t="str">
        <f>IF(数据处理表!D81&lt;"",数据处理表!D81,"")</f>
        <v/>
      </c>
      <c r="I81" s="5" t="str">
        <f t="shared" si="18"/>
        <v/>
      </c>
      <c r="J81" s="5" t="str">
        <f>IF(ISERROR(IF(数据处理表!$G$2="直租",ROUND(导入模版!H81/1.17*0.17,2),ROUND(导入模版!H81/1.17*0.17,2))),"",IF(数据处理表!$G$2="直租",ROUND(导入模版!H81/1.17*0.17,2),ROUND(导入模版!H81/1.17*0.17,2)))</f>
        <v/>
      </c>
      <c r="K81" s="6" t="str">
        <f t="shared" si="19"/>
        <v/>
      </c>
      <c r="L81" s="6" t="str">
        <f t="shared" si="20"/>
        <v/>
      </c>
      <c r="M81" s="5" t="str">
        <f t="shared" si="21"/>
        <v/>
      </c>
      <c r="N81" s="5" t="str">
        <f t="shared" si="22"/>
        <v/>
      </c>
      <c r="O81" s="5" t="str">
        <f t="shared" si="23"/>
        <v/>
      </c>
      <c r="P81" s="5" t="str">
        <f t="shared" si="24"/>
        <v/>
      </c>
      <c r="Q81" s="5" t="str">
        <f t="shared" si="28"/>
        <v/>
      </c>
      <c r="R81" s="5" t="str">
        <f>IF(数据处理表!E81&lt;&gt;"",数据处理表!E81,"")</f>
        <v/>
      </c>
      <c r="S81" s="5" t="str">
        <f t="shared" si="25"/>
        <v/>
      </c>
      <c r="T81" s="7" t="str">
        <f t="shared" si="26"/>
        <v/>
      </c>
      <c r="U81" s="6" t="str">
        <f t="shared" si="27"/>
        <v/>
      </c>
    </row>
    <row r="82" spans="1:21" ht="15.75" x14ac:dyDescent="0.3">
      <c r="A82" s="5" t="str">
        <f>IF(数据处理表!A82&lt;&gt;0,数据处理表!A82,"")</f>
        <v/>
      </c>
      <c r="B82" s="5" t="str">
        <f>IF(数据处理表!B82&lt;&gt;"",数据处理表!B82,"")</f>
        <v/>
      </c>
      <c r="C82" s="6" t="str">
        <f t="shared" si="15"/>
        <v/>
      </c>
      <c r="D82" s="5" t="str">
        <f t="shared" si="16"/>
        <v/>
      </c>
      <c r="E82" s="5" t="str">
        <f>IF(数据处理表!C82&lt;&gt;"",数据处理表!C82,"")</f>
        <v/>
      </c>
      <c r="F82" s="6" t="str">
        <f t="shared" si="17"/>
        <v/>
      </c>
      <c r="G82" s="5" t="str">
        <f>IF(ISERROR(IF(数据处理表!$G$2="直租",ROUND(导入模版!E82/1.17*0.17,2),0)),"",IF(数据处理表!$G$2="直租",ROUND(导入模版!E82/1.17*0.17,2),0))</f>
        <v/>
      </c>
      <c r="H82" s="5" t="str">
        <f>IF(数据处理表!D82&lt;"",数据处理表!D82,"")</f>
        <v/>
      </c>
      <c r="I82" s="5" t="str">
        <f t="shared" si="18"/>
        <v/>
      </c>
      <c r="J82" s="5" t="str">
        <f>IF(ISERROR(IF(数据处理表!$G$2="直租",ROUND(导入模版!H82/1.17*0.17,2),ROUND(导入模版!H82/1.17*0.17,2))),"",IF(数据处理表!$G$2="直租",ROUND(导入模版!H82/1.17*0.17,2),ROUND(导入模版!H82/1.17*0.17,2)))</f>
        <v/>
      </c>
      <c r="K82" s="6" t="str">
        <f t="shared" si="19"/>
        <v/>
      </c>
      <c r="L82" s="6" t="str">
        <f t="shared" si="20"/>
        <v/>
      </c>
      <c r="M82" s="5" t="str">
        <f t="shared" si="21"/>
        <v/>
      </c>
      <c r="N82" s="5" t="str">
        <f t="shared" si="22"/>
        <v/>
      </c>
      <c r="O82" s="5" t="str">
        <f t="shared" si="23"/>
        <v/>
      </c>
      <c r="P82" s="5" t="str">
        <f t="shared" si="24"/>
        <v/>
      </c>
      <c r="Q82" s="5" t="str">
        <f t="shared" si="28"/>
        <v/>
      </c>
      <c r="R82" s="5" t="str">
        <f>IF(数据处理表!E82&lt;&gt;"",数据处理表!E82,"")</f>
        <v/>
      </c>
      <c r="S82" s="5" t="str">
        <f t="shared" si="25"/>
        <v/>
      </c>
      <c r="T82" s="7" t="str">
        <f t="shared" si="26"/>
        <v/>
      </c>
      <c r="U82" s="6" t="str">
        <f t="shared" si="27"/>
        <v/>
      </c>
    </row>
    <row r="83" spans="1:21" ht="15.75" x14ac:dyDescent="0.3">
      <c r="A83" s="5" t="str">
        <f>IF(数据处理表!A83&lt;&gt;0,数据处理表!A83,"")</f>
        <v/>
      </c>
      <c r="B83" s="5" t="str">
        <f>IF(数据处理表!B83&lt;&gt;"",数据处理表!B83,"")</f>
        <v/>
      </c>
      <c r="C83" s="6" t="str">
        <f t="shared" si="15"/>
        <v/>
      </c>
      <c r="D83" s="5" t="str">
        <f t="shared" si="16"/>
        <v/>
      </c>
      <c r="E83" s="5" t="str">
        <f>IF(数据处理表!C83&lt;&gt;"",数据处理表!C83,"")</f>
        <v/>
      </c>
      <c r="F83" s="6" t="str">
        <f t="shared" si="17"/>
        <v/>
      </c>
      <c r="G83" s="5" t="str">
        <f>IF(ISERROR(IF(数据处理表!$G$2="直租",ROUND(导入模版!E83/1.17*0.17,2),0)),"",IF(数据处理表!$G$2="直租",ROUND(导入模版!E83/1.17*0.17,2),0))</f>
        <v/>
      </c>
      <c r="H83" s="5" t="str">
        <f>IF(数据处理表!D83&lt;"",数据处理表!D83,"")</f>
        <v/>
      </c>
      <c r="I83" s="5" t="str">
        <f t="shared" si="18"/>
        <v/>
      </c>
      <c r="J83" s="5" t="str">
        <f>IF(ISERROR(IF(数据处理表!$G$2="直租",ROUND(导入模版!H83/1.17*0.17,2),ROUND(导入模版!H83/1.17*0.17,2))),"",IF(数据处理表!$G$2="直租",ROUND(导入模版!H83/1.17*0.17,2),ROUND(导入模版!H83/1.17*0.17,2)))</f>
        <v/>
      </c>
      <c r="K83" s="6" t="str">
        <f t="shared" si="19"/>
        <v/>
      </c>
      <c r="L83" s="6" t="str">
        <f t="shared" si="20"/>
        <v/>
      </c>
      <c r="M83" s="5" t="str">
        <f t="shared" si="21"/>
        <v/>
      </c>
      <c r="N83" s="5" t="str">
        <f t="shared" si="22"/>
        <v/>
      </c>
      <c r="O83" s="5" t="str">
        <f t="shared" si="23"/>
        <v/>
      </c>
      <c r="P83" s="5" t="str">
        <f t="shared" si="24"/>
        <v/>
      </c>
      <c r="Q83" s="5" t="str">
        <f t="shared" si="28"/>
        <v/>
      </c>
      <c r="R83" s="5" t="str">
        <f>IF(数据处理表!E83&lt;&gt;"",数据处理表!E83,"")</f>
        <v/>
      </c>
      <c r="S83" s="5" t="str">
        <f t="shared" si="25"/>
        <v/>
      </c>
      <c r="T83" s="7" t="str">
        <f t="shared" si="26"/>
        <v/>
      </c>
      <c r="U83" s="6" t="str">
        <f t="shared" si="27"/>
        <v/>
      </c>
    </row>
    <row r="84" spans="1:21" ht="15.75" x14ac:dyDescent="0.3">
      <c r="A84" s="5" t="str">
        <f>IF(数据处理表!A84&lt;&gt;0,数据处理表!A84,"")</f>
        <v/>
      </c>
      <c r="B84" s="5" t="str">
        <f>IF(数据处理表!B84&lt;&gt;"",数据处理表!B84,"")</f>
        <v/>
      </c>
      <c r="C84" s="6" t="str">
        <f t="shared" si="15"/>
        <v/>
      </c>
      <c r="D84" s="5" t="str">
        <f t="shared" si="16"/>
        <v/>
      </c>
      <c r="E84" s="5" t="str">
        <f>IF(数据处理表!C84&lt;&gt;"",数据处理表!C84,"")</f>
        <v/>
      </c>
      <c r="F84" s="6" t="str">
        <f t="shared" si="17"/>
        <v/>
      </c>
      <c r="G84" s="5" t="str">
        <f>IF(ISERROR(IF(数据处理表!$G$2="直租",ROUND(导入模版!E84/1.17*0.17,2),0)),"",IF(数据处理表!$G$2="直租",ROUND(导入模版!E84/1.17*0.17,2),0))</f>
        <v/>
      </c>
      <c r="H84" s="5" t="str">
        <f>IF(数据处理表!D84&lt;"",数据处理表!D84,"")</f>
        <v/>
      </c>
      <c r="I84" s="5" t="str">
        <f t="shared" si="18"/>
        <v/>
      </c>
      <c r="J84" s="5" t="str">
        <f>IF(ISERROR(IF(数据处理表!$G$2="直租",ROUND(导入模版!H84/1.17*0.17,2),ROUND(导入模版!H84/1.17*0.17,2))),"",IF(数据处理表!$G$2="直租",ROUND(导入模版!H84/1.17*0.17,2),ROUND(导入模版!H84/1.17*0.17,2)))</f>
        <v/>
      </c>
      <c r="K84" s="6" t="str">
        <f t="shared" si="19"/>
        <v/>
      </c>
      <c r="L84" s="6" t="str">
        <f t="shared" si="20"/>
        <v/>
      </c>
      <c r="M84" s="5" t="str">
        <f t="shared" si="21"/>
        <v/>
      </c>
      <c r="N84" s="5" t="str">
        <f t="shared" si="22"/>
        <v/>
      </c>
      <c r="O84" s="5" t="str">
        <f t="shared" si="23"/>
        <v/>
      </c>
      <c r="P84" s="5" t="str">
        <f t="shared" si="24"/>
        <v/>
      </c>
      <c r="Q84" s="5" t="str">
        <f t="shared" si="28"/>
        <v/>
      </c>
      <c r="R84" s="5" t="str">
        <f>IF(数据处理表!E84&lt;&gt;"",数据处理表!E84,"")</f>
        <v/>
      </c>
      <c r="S84" s="5" t="str">
        <f t="shared" si="25"/>
        <v/>
      </c>
      <c r="T84" s="7" t="str">
        <f t="shared" si="26"/>
        <v/>
      </c>
      <c r="U84" s="6" t="str">
        <f t="shared" si="27"/>
        <v/>
      </c>
    </row>
    <row r="85" spans="1:21" ht="15.75" x14ac:dyDescent="0.3">
      <c r="A85" s="5" t="str">
        <f>IF(数据处理表!A85&lt;&gt;0,数据处理表!A85,"")</f>
        <v/>
      </c>
      <c r="B85" s="5" t="str">
        <f>IF(数据处理表!B85&lt;&gt;"",数据处理表!B85,"")</f>
        <v/>
      </c>
      <c r="C85" s="6" t="str">
        <f t="shared" si="15"/>
        <v/>
      </c>
      <c r="D85" s="5" t="str">
        <f t="shared" si="16"/>
        <v/>
      </c>
      <c r="E85" s="5" t="str">
        <f>IF(数据处理表!C85&lt;&gt;"",数据处理表!C85,"")</f>
        <v/>
      </c>
      <c r="F85" s="6" t="str">
        <f t="shared" si="17"/>
        <v/>
      </c>
      <c r="G85" s="5" t="str">
        <f>IF(ISERROR(IF(数据处理表!$G$2="直租",ROUND(导入模版!E85/1.17*0.17,2),0)),"",IF(数据处理表!$G$2="直租",ROUND(导入模版!E85/1.17*0.17,2),0))</f>
        <v/>
      </c>
      <c r="H85" s="5" t="str">
        <f>IF(数据处理表!D85&lt;"",数据处理表!D85,"")</f>
        <v/>
      </c>
      <c r="I85" s="5" t="str">
        <f t="shared" si="18"/>
        <v/>
      </c>
      <c r="J85" s="5" t="str">
        <f>IF(ISERROR(IF(数据处理表!$G$2="直租",ROUND(导入模版!H85/1.17*0.17,2),ROUND(导入模版!H85/1.17*0.17,2))),"",IF(数据处理表!$G$2="直租",ROUND(导入模版!H85/1.17*0.17,2),ROUND(导入模版!H85/1.17*0.17,2)))</f>
        <v/>
      </c>
      <c r="K85" s="6" t="str">
        <f t="shared" si="19"/>
        <v/>
      </c>
      <c r="L85" s="6" t="str">
        <f t="shared" si="20"/>
        <v/>
      </c>
      <c r="M85" s="5" t="str">
        <f t="shared" si="21"/>
        <v/>
      </c>
      <c r="N85" s="5" t="str">
        <f t="shared" si="22"/>
        <v/>
      </c>
      <c r="O85" s="5" t="str">
        <f t="shared" si="23"/>
        <v/>
      </c>
      <c r="P85" s="5" t="str">
        <f t="shared" si="24"/>
        <v/>
      </c>
      <c r="Q85" s="5" t="str">
        <f t="shared" si="28"/>
        <v/>
      </c>
      <c r="R85" s="5" t="str">
        <f>IF(数据处理表!E85&lt;&gt;"",数据处理表!E85,"")</f>
        <v/>
      </c>
      <c r="S85" s="5" t="str">
        <f t="shared" si="25"/>
        <v/>
      </c>
      <c r="T85" s="7" t="str">
        <f t="shared" si="26"/>
        <v/>
      </c>
      <c r="U85" s="6" t="str">
        <f t="shared" si="27"/>
        <v/>
      </c>
    </row>
    <row r="86" spans="1:21" ht="15.75" x14ac:dyDescent="0.3">
      <c r="A86" s="5" t="str">
        <f>IF(数据处理表!A86&lt;&gt;0,数据处理表!A86,"")</f>
        <v/>
      </c>
      <c r="B86" s="5" t="str">
        <f>IF(数据处理表!B86&lt;&gt;"",数据处理表!B86,"")</f>
        <v/>
      </c>
      <c r="C86" s="6" t="str">
        <f t="shared" si="15"/>
        <v/>
      </c>
      <c r="D86" s="5" t="str">
        <f t="shared" si="16"/>
        <v/>
      </c>
      <c r="E86" s="5" t="str">
        <f>IF(数据处理表!C86&lt;&gt;"",数据处理表!C86,"")</f>
        <v/>
      </c>
      <c r="F86" s="6" t="str">
        <f t="shared" si="17"/>
        <v/>
      </c>
      <c r="G86" s="5" t="str">
        <f>IF(ISERROR(IF(数据处理表!$G$2="直租",ROUND(导入模版!E86/1.17*0.17,2),0)),"",IF(数据处理表!$G$2="直租",ROUND(导入模版!E86/1.17*0.17,2),0))</f>
        <v/>
      </c>
      <c r="H86" s="5" t="str">
        <f>IF(数据处理表!D86&lt;"",数据处理表!D86,"")</f>
        <v/>
      </c>
      <c r="I86" s="5" t="str">
        <f t="shared" si="18"/>
        <v/>
      </c>
      <c r="J86" s="5" t="str">
        <f>IF(ISERROR(IF(数据处理表!$G$2="直租",ROUND(导入模版!H86/1.17*0.17,2),ROUND(导入模版!H86/1.17*0.17,2))),"",IF(数据处理表!$G$2="直租",ROUND(导入模版!H86/1.17*0.17,2),ROUND(导入模版!H86/1.17*0.17,2)))</f>
        <v/>
      </c>
      <c r="K86" s="6" t="str">
        <f t="shared" si="19"/>
        <v/>
      </c>
      <c r="L86" s="6" t="str">
        <f t="shared" si="20"/>
        <v/>
      </c>
      <c r="M86" s="5" t="str">
        <f t="shared" si="21"/>
        <v/>
      </c>
      <c r="N86" s="5" t="str">
        <f t="shared" si="22"/>
        <v/>
      </c>
      <c r="O86" s="5" t="str">
        <f t="shared" si="23"/>
        <v/>
      </c>
      <c r="P86" s="5" t="str">
        <f t="shared" si="24"/>
        <v/>
      </c>
      <c r="Q86" s="5" t="str">
        <f t="shared" si="28"/>
        <v/>
      </c>
      <c r="R86" s="5" t="str">
        <f>IF(数据处理表!E86&lt;&gt;"",数据处理表!E86,"")</f>
        <v/>
      </c>
      <c r="S86" s="5" t="str">
        <f t="shared" si="25"/>
        <v/>
      </c>
      <c r="T86" s="7" t="str">
        <f t="shared" si="26"/>
        <v/>
      </c>
      <c r="U86" s="6" t="str">
        <f t="shared" si="27"/>
        <v/>
      </c>
    </row>
    <row r="87" spans="1:21" ht="15.75" x14ac:dyDescent="0.3">
      <c r="A87" s="5" t="str">
        <f>IF(数据处理表!A87&lt;&gt;0,数据处理表!A87,"")</f>
        <v/>
      </c>
      <c r="B87" s="5" t="str">
        <f>IF(数据处理表!B87&lt;&gt;"",数据处理表!B87,"")</f>
        <v/>
      </c>
      <c r="C87" s="6" t="str">
        <f t="shared" si="15"/>
        <v/>
      </c>
      <c r="D87" s="5" t="str">
        <f t="shared" si="16"/>
        <v/>
      </c>
      <c r="E87" s="5" t="str">
        <f>IF(数据处理表!C87&lt;&gt;"",数据处理表!C87,"")</f>
        <v/>
      </c>
      <c r="F87" s="6" t="str">
        <f t="shared" si="17"/>
        <v/>
      </c>
      <c r="G87" s="5" t="str">
        <f>IF(ISERROR(IF(数据处理表!$G$2="直租",ROUND(导入模版!E87/1.17*0.17,2),0)),"",IF(数据处理表!$G$2="直租",ROUND(导入模版!E87/1.17*0.17,2),0))</f>
        <v/>
      </c>
      <c r="H87" s="5" t="str">
        <f>IF(数据处理表!D87&lt;"",数据处理表!D87,"")</f>
        <v/>
      </c>
      <c r="I87" s="5" t="str">
        <f t="shared" si="18"/>
        <v/>
      </c>
      <c r="J87" s="5" t="str">
        <f>IF(ISERROR(IF(数据处理表!$G$2="直租",ROUND(导入模版!H87/1.17*0.17,2),ROUND(导入模版!H87/1.17*0.17,2))),"",IF(数据处理表!$G$2="直租",ROUND(导入模版!H87/1.17*0.17,2),ROUND(导入模版!H87/1.17*0.17,2)))</f>
        <v/>
      </c>
      <c r="K87" s="6" t="str">
        <f t="shared" si="19"/>
        <v/>
      </c>
      <c r="L87" s="6" t="str">
        <f t="shared" si="20"/>
        <v/>
      </c>
      <c r="M87" s="5" t="str">
        <f t="shared" si="21"/>
        <v/>
      </c>
      <c r="N87" s="5" t="str">
        <f t="shared" si="22"/>
        <v/>
      </c>
      <c r="O87" s="5" t="str">
        <f t="shared" si="23"/>
        <v/>
      </c>
      <c r="P87" s="5" t="str">
        <f t="shared" si="24"/>
        <v/>
      </c>
      <c r="Q87" s="5" t="str">
        <f t="shared" si="28"/>
        <v/>
      </c>
      <c r="R87" s="5" t="str">
        <f>IF(数据处理表!E87&lt;&gt;"",数据处理表!E87,"")</f>
        <v/>
      </c>
      <c r="S87" s="5" t="str">
        <f t="shared" si="25"/>
        <v/>
      </c>
      <c r="T87" s="7" t="str">
        <f t="shared" si="26"/>
        <v/>
      </c>
      <c r="U87" s="6" t="str">
        <f t="shared" si="27"/>
        <v/>
      </c>
    </row>
    <row r="88" spans="1:21" ht="15.75" x14ac:dyDescent="0.3">
      <c r="A88" s="5" t="str">
        <f>IF(数据处理表!A88&lt;&gt;0,数据处理表!A88,"")</f>
        <v/>
      </c>
      <c r="B88" s="5" t="str">
        <f>IF(数据处理表!B88&lt;&gt;"",数据处理表!B88,"")</f>
        <v/>
      </c>
      <c r="C88" s="6" t="str">
        <f t="shared" si="15"/>
        <v/>
      </c>
      <c r="D88" s="5" t="str">
        <f t="shared" si="16"/>
        <v/>
      </c>
      <c r="E88" s="5" t="str">
        <f>IF(数据处理表!C88&lt;&gt;"",数据处理表!C88,"")</f>
        <v/>
      </c>
      <c r="F88" s="6" t="str">
        <f t="shared" si="17"/>
        <v/>
      </c>
      <c r="G88" s="5" t="str">
        <f>IF(ISERROR(IF(数据处理表!$G$2="直租",ROUND(导入模版!E88/1.17*0.17,2),0)),"",IF(数据处理表!$G$2="直租",ROUND(导入模版!E88/1.17*0.17,2),0))</f>
        <v/>
      </c>
      <c r="H88" s="5" t="str">
        <f>IF(数据处理表!D88&lt;"",数据处理表!D88,"")</f>
        <v/>
      </c>
      <c r="I88" s="5" t="str">
        <f t="shared" si="18"/>
        <v/>
      </c>
      <c r="J88" s="5" t="str">
        <f>IF(ISERROR(IF(数据处理表!$G$2="直租",ROUND(导入模版!H88/1.17*0.17,2),ROUND(导入模版!H88/1.17*0.17,2))),"",IF(数据处理表!$G$2="直租",ROUND(导入模版!H88/1.17*0.17,2),ROUND(导入模版!H88/1.17*0.17,2)))</f>
        <v/>
      </c>
      <c r="K88" s="6" t="str">
        <f t="shared" si="19"/>
        <v/>
      </c>
      <c r="L88" s="6" t="str">
        <f t="shared" si="20"/>
        <v/>
      </c>
      <c r="M88" s="5" t="str">
        <f t="shared" si="21"/>
        <v/>
      </c>
      <c r="N88" s="5" t="str">
        <f t="shared" si="22"/>
        <v/>
      </c>
      <c r="O88" s="5" t="str">
        <f t="shared" si="23"/>
        <v/>
      </c>
      <c r="P88" s="5" t="str">
        <f t="shared" si="24"/>
        <v/>
      </c>
      <c r="Q88" s="5" t="str">
        <f t="shared" si="28"/>
        <v/>
      </c>
      <c r="R88" s="5" t="str">
        <f>IF(数据处理表!E88&lt;&gt;"",数据处理表!E88,"")</f>
        <v/>
      </c>
      <c r="S88" s="5" t="str">
        <f t="shared" si="25"/>
        <v/>
      </c>
      <c r="T88" s="7" t="str">
        <f t="shared" si="26"/>
        <v/>
      </c>
      <c r="U88" s="6" t="str">
        <f t="shared" si="27"/>
        <v/>
      </c>
    </row>
    <row r="89" spans="1:21" ht="15.75" x14ac:dyDescent="0.3">
      <c r="A89" s="5" t="str">
        <f>IF(数据处理表!A89&lt;&gt;0,数据处理表!A89,"")</f>
        <v/>
      </c>
      <c r="B89" s="5" t="str">
        <f>IF(数据处理表!B89&lt;&gt;"",数据处理表!B89,"")</f>
        <v/>
      </c>
      <c r="C89" s="6" t="str">
        <f t="shared" si="15"/>
        <v/>
      </c>
      <c r="D89" s="5" t="str">
        <f t="shared" si="16"/>
        <v/>
      </c>
      <c r="E89" s="5" t="str">
        <f>IF(数据处理表!C89&lt;&gt;"",数据处理表!C89,"")</f>
        <v/>
      </c>
      <c r="F89" s="6" t="str">
        <f t="shared" si="17"/>
        <v/>
      </c>
      <c r="G89" s="5" t="str">
        <f>IF(ISERROR(IF(数据处理表!$G$2="直租",ROUND(导入模版!E89/1.17*0.17,2),0)),"",IF(数据处理表!$G$2="直租",ROUND(导入模版!E89/1.17*0.17,2),0))</f>
        <v/>
      </c>
      <c r="H89" s="5" t="str">
        <f>IF(数据处理表!D89&lt;"",数据处理表!D89,"")</f>
        <v/>
      </c>
      <c r="I89" s="5" t="str">
        <f t="shared" si="18"/>
        <v/>
      </c>
      <c r="J89" s="5" t="str">
        <f>IF(ISERROR(IF(数据处理表!$G$2="直租",ROUND(导入模版!H89/1.17*0.17,2),ROUND(导入模版!H89/1.17*0.17,2))),"",IF(数据处理表!$G$2="直租",ROUND(导入模版!H89/1.17*0.17,2),ROUND(导入模版!H89/1.17*0.17,2)))</f>
        <v/>
      </c>
      <c r="K89" s="6" t="str">
        <f t="shared" si="19"/>
        <v/>
      </c>
      <c r="L89" s="6" t="str">
        <f t="shared" si="20"/>
        <v/>
      </c>
      <c r="M89" s="5" t="str">
        <f t="shared" si="21"/>
        <v/>
      </c>
      <c r="N89" s="5" t="str">
        <f t="shared" si="22"/>
        <v/>
      </c>
      <c r="O89" s="5" t="str">
        <f t="shared" si="23"/>
        <v/>
      </c>
      <c r="P89" s="5" t="str">
        <f t="shared" si="24"/>
        <v/>
      </c>
      <c r="Q89" s="5" t="str">
        <f t="shared" si="28"/>
        <v/>
      </c>
      <c r="R89" s="5" t="str">
        <f>IF(数据处理表!E89&lt;&gt;"",数据处理表!E89,"")</f>
        <v/>
      </c>
      <c r="S89" s="5" t="str">
        <f t="shared" si="25"/>
        <v/>
      </c>
      <c r="T89" s="7" t="str">
        <f t="shared" si="26"/>
        <v/>
      </c>
      <c r="U89" s="6" t="str">
        <f t="shared" si="27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5"/>
  <sheetViews>
    <sheetView tabSelected="1" workbookViewId="0">
      <selection activeCell="C18" sqref="C18"/>
    </sheetView>
  </sheetViews>
  <sheetFormatPr defaultColWidth="8.875" defaultRowHeight="13.5" x14ac:dyDescent="0.15"/>
  <cols>
    <col min="1" max="1" width="14.5" style="8" customWidth="1"/>
    <col min="2" max="2" width="13.5" style="8" bestFit="1" customWidth="1"/>
    <col min="3" max="3" width="9.875" style="11" customWidth="1"/>
    <col min="4" max="4" width="9.5" style="11" customWidth="1"/>
    <col min="5" max="5" width="24.625" style="11" bestFit="1" customWidth="1"/>
    <col min="6" max="6" width="11.625" style="8" bestFit="1" customWidth="1"/>
    <col min="7" max="8" width="8.875" style="8"/>
    <col min="9" max="9" width="0" style="8" hidden="1" customWidth="1"/>
    <col min="10" max="16384" width="8.875" style="8"/>
  </cols>
  <sheetData>
    <row r="1" spans="1:9" x14ac:dyDescent="0.15">
      <c r="A1" s="8" t="s">
        <v>0</v>
      </c>
      <c r="B1" s="8" t="s">
        <v>5</v>
      </c>
      <c r="C1" s="3" t="s">
        <v>3</v>
      </c>
      <c r="D1" s="3" t="s">
        <v>6</v>
      </c>
      <c r="E1" s="3" t="s">
        <v>9</v>
      </c>
      <c r="G1" s="9" t="s">
        <v>46</v>
      </c>
      <c r="I1" s="9" t="s">
        <v>48</v>
      </c>
    </row>
    <row r="2" spans="1:9" x14ac:dyDescent="0.15">
      <c r="A2" s="4" t="s">
        <v>1</v>
      </c>
      <c r="B2" s="4" t="s">
        <v>2</v>
      </c>
      <c r="C2" s="4" t="s">
        <v>4</v>
      </c>
      <c r="D2" s="4" t="s">
        <v>7</v>
      </c>
      <c r="E2" s="4" t="s">
        <v>10</v>
      </c>
      <c r="G2" s="10" t="s">
        <v>47</v>
      </c>
      <c r="I2" s="8" t="s">
        <v>49</v>
      </c>
    </row>
    <row r="3" spans="1:9" ht="14.45" x14ac:dyDescent="0.3">
      <c r="A3" s="5">
        <v>1</v>
      </c>
      <c r="B3" s="6"/>
      <c r="C3" s="6"/>
      <c r="D3" s="5"/>
      <c r="E3" s="7"/>
    </row>
    <row r="4" spans="1:9" ht="14.45" x14ac:dyDescent="0.3">
      <c r="A4" s="5">
        <v>2</v>
      </c>
      <c r="B4" s="6"/>
      <c r="C4" s="6"/>
      <c r="D4" s="5"/>
      <c r="E4" s="7"/>
    </row>
    <row r="5" spans="1:9" ht="14.45" x14ac:dyDescent="0.3">
      <c r="A5" s="5">
        <v>3</v>
      </c>
      <c r="B5" s="6"/>
      <c r="C5" s="6"/>
      <c r="D5" s="5"/>
      <c r="E5" s="7"/>
    </row>
    <row r="6" spans="1:9" ht="14.45" x14ac:dyDescent="0.3">
      <c r="A6" s="5">
        <v>4</v>
      </c>
      <c r="B6" s="6"/>
      <c r="C6" s="6"/>
      <c r="D6" s="5"/>
      <c r="E6" s="7"/>
    </row>
    <row r="7" spans="1:9" ht="14.45" x14ac:dyDescent="0.3">
      <c r="A7" s="5">
        <v>5</v>
      </c>
      <c r="B7" s="6"/>
      <c r="C7" s="6"/>
      <c r="D7" s="5"/>
      <c r="E7" s="7"/>
    </row>
    <row r="8" spans="1:9" ht="14.45" x14ac:dyDescent="0.3">
      <c r="A8" s="5">
        <v>6</v>
      </c>
      <c r="B8" s="6"/>
      <c r="C8" s="6"/>
      <c r="D8" s="5"/>
      <c r="E8" s="7"/>
    </row>
    <row r="9" spans="1:9" ht="14.45" x14ac:dyDescent="0.3">
      <c r="A9" s="5">
        <v>7</v>
      </c>
      <c r="B9" s="6"/>
      <c r="C9" s="6"/>
      <c r="D9" s="5"/>
      <c r="E9" s="7"/>
    </row>
    <row r="10" spans="1:9" ht="14.45" x14ac:dyDescent="0.3">
      <c r="A10" s="5">
        <v>8</v>
      </c>
      <c r="B10" s="6"/>
      <c r="C10" s="6"/>
      <c r="D10" s="5"/>
      <c r="E10" s="7"/>
    </row>
    <row r="11" spans="1:9" ht="14.45" x14ac:dyDescent="0.3">
      <c r="A11" s="5">
        <v>9</v>
      </c>
      <c r="B11" s="6"/>
      <c r="C11" s="6"/>
      <c r="D11" s="5"/>
      <c r="E11" s="7"/>
    </row>
    <row r="12" spans="1:9" ht="14.45" x14ac:dyDescent="0.3">
      <c r="A12" s="5">
        <v>10</v>
      </c>
      <c r="B12" s="6"/>
      <c r="C12" s="6"/>
      <c r="D12" s="5"/>
      <c r="E12" s="7"/>
    </row>
    <row r="13" spans="1:9" ht="14.45" x14ac:dyDescent="0.3">
      <c r="A13" s="5">
        <v>11</v>
      </c>
      <c r="B13" s="6"/>
      <c r="C13" s="6"/>
      <c r="D13" s="5"/>
      <c r="E13" s="7"/>
    </row>
    <row r="14" spans="1:9" ht="14.45" x14ac:dyDescent="0.3">
      <c r="A14" s="5">
        <v>12</v>
      </c>
      <c r="B14" s="6"/>
      <c r="C14" s="6"/>
      <c r="D14" s="5"/>
      <c r="E14" s="7"/>
    </row>
    <row r="15" spans="1:9" ht="14.45" x14ac:dyDescent="0.25">
      <c r="A15" s="11"/>
    </row>
  </sheetData>
  <phoneticPr fontId="1" type="noConversion"/>
  <dataValidations count="1">
    <dataValidation type="list" allowBlank="1" showInputMessage="1" showErrorMessage="1" sqref="G2">
      <formula1>$I$1:$I$2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51"/>
  <sheetViews>
    <sheetView workbookViewId="0">
      <selection activeCell="C27" sqref="C27"/>
    </sheetView>
  </sheetViews>
  <sheetFormatPr defaultColWidth="8.875" defaultRowHeight="13.5" x14ac:dyDescent="0.15"/>
  <cols>
    <col min="1" max="1" width="14.5" style="8" customWidth="1"/>
    <col min="2" max="2" width="13.5" style="8" bestFit="1" customWidth="1"/>
    <col min="3" max="3" width="9.875" style="11" customWidth="1"/>
    <col min="4" max="4" width="9.5" style="11" customWidth="1"/>
    <col min="5" max="5" width="24.625" style="11" bestFit="1" customWidth="1"/>
    <col min="6" max="6" width="8.875" style="8"/>
    <col min="7" max="7" width="10.875" style="8" customWidth="1"/>
    <col min="8" max="16384" width="8.875" style="8"/>
  </cols>
  <sheetData>
    <row r="1" spans="1:9" x14ac:dyDescent="0.15">
      <c r="A1" s="8" t="s">
        <v>0</v>
      </c>
      <c r="B1" s="8" t="s">
        <v>5</v>
      </c>
      <c r="C1" s="3" t="s">
        <v>3</v>
      </c>
      <c r="D1" s="3" t="s">
        <v>6</v>
      </c>
      <c r="E1" s="3" t="s">
        <v>9</v>
      </c>
      <c r="G1" s="9" t="s">
        <v>46</v>
      </c>
    </row>
    <row r="2" spans="1:9" x14ac:dyDescent="0.15">
      <c r="A2" s="4" t="s">
        <v>1</v>
      </c>
      <c r="B2" s="4" t="s">
        <v>2</v>
      </c>
      <c r="C2" s="4" t="s">
        <v>4</v>
      </c>
      <c r="D2" s="4" t="s">
        <v>7</v>
      </c>
      <c r="E2" s="4" t="s">
        <v>10</v>
      </c>
      <c r="G2" s="10" t="str">
        <f>数据收集表!G2</f>
        <v>直租</v>
      </c>
      <c r="I2" s="8" t="s">
        <v>50</v>
      </c>
    </row>
    <row r="3" spans="1:9" ht="14.45" x14ac:dyDescent="0.3">
      <c r="A3" s="5">
        <f>IF(数据收集表!A3="","",数据收集表!A3)</f>
        <v>1</v>
      </c>
      <c r="B3" s="6" t="str">
        <f>IF(数据收集表!B3="","",ROUND(数据收集表!B3,2))</f>
        <v/>
      </c>
      <c r="C3" s="6" t="str">
        <f>IF(数据收集表!C3="","",ROUND(数据收集表!C3,2))</f>
        <v/>
      </c>
      <c r="D3" s="6" t="str">
        <f>IF(数据收集表!D3="","",ROUND(数据收集表!D3,2))</f>
        <v/>
      </c>
      <c r="E3" s="6" t="str">
        <f>IF(数据收集表!E3="","",ROUND(数据收集表!E3,2))</f>
        <v/>
      </c>
    </row>
    <row r="4" spans="1:9" ht="14.45" x14ac:dyDescent="0.3">
      <c r="A4" s="5">
        <f>IF(数据收集表!A4="","",数据收集表!A4)</f>
        <v>2</v>
      </c>
      <c r="B4" s="6" t="str">
        <f>IF(数据收集表!B4="","",ROUND(数据收集表!B4,2))</f>
        <v/>
      </c>
      <c r="C4" s="6" t="str">
        <f>IF(数据收集表!C4="","",ROUND(数据收集表!C4,2))</f>
        <v/>
      </c>
      <c r="D4" s="6" t="str">
        <f>IF(数据收集表!D4="","",ROUND(数据收集表!D4,2))</f>
        <v/>
      </c>
      <c r="E4" s="6" t="str">
        <f>IF(数据收集表!E4="","",ROUND(数据收集表!E4,2))</f>
        <v/>
      </c>
    </row>
    <row r="5" spans="1:9" ht="14.45" x14ac:dyDescent="0.3">
      <c r="A5" s="5">
        <f>IF(数据收集表!A5="","",数据收集表!A5)</f>
        <v>3</v>
      </c>
      <c r="B5" s="6" t="str">
        <f>IF(数据收集表!B5="","",ROUND(数据收集表!B5,2))</f>
        <v/>
      </c>
      <c r="C5" s="6" t="str">
        <f>IF(数据收集表!C5="","",ROUND(数据收集表!C5,2))</f>
        <v/>
      </c>
      <c r="D5" s="6" t="str">
        <f>IF(数据收集表!D5="","",ROUND(数据收集表!D5,2))</f>
        <v/>
      </c>
      <c r="E5" s="6" t="str">
        <f>IF(数据收集表!E5="","",ROUND(数据收集表!E5,2))</f>
        <v/>
      </c>
    </row>
    <row r="6" spans="1:9" ht="14.45" x14ac:dyDescent="0.3">
      <c r="A6" s="5">
        <f>IF(数据收集表!A6="","",数据收集表!A6)</f>
        <v>4</v>
      </c>
      <c r="B6" s="6" t="str">
        <f>IF(数据收集表!B6="","",ROUND(数据收集表!B6,2))</f>
        <v/>
      </c>
      <c r="C6" s="6" t="str">
        <f>IF(数据收集表!C6="","",ROUND(数据收集表!C6,2))</f>
        <v/>
      </c>
      <c r="D6" s="6" t="str">
        <f>IF(数据收集表!D6="","",ROUND(数据收集表!D6,2))</f>
        <v/>
      </c>
      <c r="E6" s="6" t="str">
        <f>IF(数据收集表!E6="","",ROUND(数据收集表!E6,2))</f>
        <v/>
      </c>
    </row>
    <row r="7" spans="1:9" ht="14.45" x14ac:dyDescent="0.3">
      <c r="A7" s="5">
        <f>IF(数据收集表!A7="","",数据收集表!A7)</f>
        <v>5</v>
      </c>
      <c r="B7" s="6" t="str">
        <f>IF(数据收集表!B7="","",ROUND(数据收集表!B7,2))</f>
        <v/>
      </c>
      <c r="C7" s="6" t="str">
        <f>IF(数据收集表!C7="","",ROUND(数据收集表!C7,2))</f>
        <v/>
      </c>
      <c r="D7" s="6" t="str">
        <f>IF(数据收集表!D7="","",ROUND(数据收集表!D7,2))</f>
        <v/>
      </c>
      <c r="E7" s="6" t="str">
        <f>IF(数据收集表!E7="","",ROUND(数据收集表!E7,2))</f>
        <v/>
      </c>
    </row>
    <row r="8" spans="1:9" ht="14.45" x14ac:dyDescent="0.3">
      <c r="A8" s="5">
        <f>IF(数据收集表!A8="","",数据收集表!A8)</f>
        <v>6</v>
      </c>
      <c r="B8" s="6" t="str">
        <f>IF(数据收集表!B8="","",ROUND(数据收集表!B8,2))</f>
        <v/>
      </c>
      <c r="C8" s="6" t="str">
        <f>IF(数据收集表!C8="","",ROUND(数据收集表!C8,2))</f>
        <v/>
      </c>
      <c r="D8" s="6" t="str">
        <f>IF(数据收集表!D8="","",ROUND(数据收集表!D8,2))</f>
        <v/>
      </c>
      <c r="E8" s="6" t="str">
        <f>IF(数据收集表!E8="","",ROUND(数据收集表!E8,2))</f>
        <v/>
      </c>
    </row>
    <row r="9" spans="1:9" ht="14.45" x14ac:dyDescent="0.3">
      <c r="A9" s="5">
        <f>IF(数据收集表!A9="","",数据收集表!A9)</f>
        <v>7</v>
      </c>
      <c r="B9" s="6" t="str">
        <f>IF(数据收集表!B9="","",ROUND(数据收集表!B9,2))</f>
        <v/>
      </c>
      <c r="C9" s="6" t="str">
        <f>IF(数据收集表!C9="","",ROUND(数据收集表!C9,2))</f>
        <v/>
      </c>
      <c r="D9" s="6" t="str">
        <f>IF(数据收集表!D9="","",ROUND(数据收集表!D9,2))</f>
        <v/>
      </c>
      <c r="E9" s="6" t="str">
        <f>IF(数据收集表!E9="","",ROUND(数据收集表!E9,2))</f>
        <v/>
      </c>
    </row>
    <row r="10" spans="1:9" ht="14.45" x14ac:dyDescent="0.3">
      <c r="A10" s="5">
        <f>IF(数据收集表!A10="","",数据收集表!A10)</f>
        <v>8</v>
      </c>
      <c r="B10" s="6" t="str">
        <f>IF(数据收集表!B10="","",ROUND(数据收集表!B10,2))</f>
        <v/>
      </c>
      <c r="C10" s="6" t="str">
        <f>IF(数据收集表!C10="","",ROUND(数据收集表!C10,2))</f>
        <v/>
      </c>
      <c r="D10" s="6" t="str">
        <f>IF(数据收集表!D10="","",ROUND(数据收集表!D10,2))</f>
        <v/>
      </c>
      <c r="E10" s="6" t="str">
        <f>IF(数据收集表!E10="","",ROUND(数据收集表!E10,2))</f>
        <v/>
      </c>
    </row>
    <row r="11" spans="1:9" ht="14.45" x14ac:dyDescent="0.3">
      <c r="A11" s="5">
        <f>IF(数据收集表!A11="","",数据收集表!A11)</f>
        <v>9</v>
      </c>
      <c r="B11" s="6" t="str">
        <f>IF(数据收集表!B11="","",ROUND(数据收集表!B11,2))</f>
        <v/>
      </c>
      <c r="C11" s="6" t="str">
        <f>IF(数据收集表!C11="","",ROUND(数据收集表!C11,2))</f>
        <v/>
      </c>
      <c r="D11" s="6" t="str">
        <f>IF(数据收集表!D11="","",ROUND(数据收集表!D11,2))</f>
        <v/>
      </c>
      <c r="E11" s="6" t="str">
        <f>IF(数据收集表!E11="","",ROUND(数据收集表!E11,2))</f>
        <v/>
      </c>
    </row>
    <row r="12" spans="1:9" ht="14.45" x14ac:dyDescent="0.3">
      <c r="A12" s="5">
        <f>IF(数据收集表!A12="","",数据收集表!A12)</f>
        <v>10</v>
      </c>
      <c r="B12" s="6" t="str">
        <f>IF(数据收集表!B12="","",ROUND(数据收集表!B12,2))</f>
        <v/>
      </c>
      <c r="C12" s="6" t="str">
        <f>IF(数据收集表!C12="","",ROUND(数据收集表!C12,2))</f>
        <v/>
      </c>
      <c r="D12" s="6" t="str">
        <f>IF(数据收集表!D12="","",ROUND(数据收集表!D12,2))</f>
        <v/>
      </c>
      <c r="E12" s="6" t="str">
        <f>IF(数据收集表!E12="","",ROUND(数据收集表!E12,2))</f>
        <v/>
      </c>
    </row>
    <row r="13" spans="1:9" ht="14.45" x14ac:dyDescent="0.3">
      <c r="A13" s="5">
        <f>IF(数据收集表!A13="","",数据收集表!A13)</f>
        <v>11</v>
      </c>
      <c r="B13" s="6" t="str">
        <f>IF(数据收集表!B13="","",ROUND(数据收集表!B13,2))</f>
        <v/>
      </c>
      <c r="C13" s="6" t="str">
        <f>IF(数据收集表!C13="","",ROUND(数据收集表!C13,2))</f>
        <v/>
      </c>
      <c r="D13" s="6" t="str">
        <f>IF(数据收集表!D13="","",ROUND(数据收集表!D13,2))</f>
        <v/>
      </c>
      <c r="E13" s="6" t="str">
        <f>IF(数据收集表!E13="","",ROUND(数据收集表!E13,2))</f>
        <v/>
      </c>
    </row>
    <row r="14" spans="1:9" ht="14.45" x14ac:dyDescent="0.3">
      <c r="A14" s="5">
        <f>IF(数据收集表!A14="","",数据收集表!A14)</f>
        <v>12</v>
      </c>
      <c r="B14" s="6" t="str">
        <f>IF(数据收集表!B14="","",ROUND(数据收集表!B14,2))</f>
        <v/>
      </c>
      <c r="C14" s="6" t="str">
        <f>IF(数据收集表!C14="","",ROUND(数据收集表!C14,2))</f>
        <v/>
      </c>
      <c r="D14" s="6" t="str">
        <f>IF(数据收集表!D14="","",ROUND(数据收集表!D14,2))</f>
        <v/>
      </c>
      <c r="E14" s="6" t="str">
        <f>IF(数据收集表!E14="","",ROUND(数据收集表!E14,2))</f>
        <v/>
      </c>
    </row>
    <row r="15" spans="1:9" ht="14.45" x14ac:dyDescent="0.3">
      <c r="A15" s="5" t="str">
        <f>IF(数据收集表!A15="","",数据收集表!A15)</f>
        <v/>
      </c>
      <c r="B15" s="6" t="str">
        <f>IF(数据收集表!B15="","",ROUND(数据收集表!B15,2))</f>
        <v/>
      </c>
      <c r="C15" s="6" t="str">
        <f>IF(数据收集表!C15="","",ROUND(数据收集表!C15,2))</f>
        <v/>
      </c>
      <c r="D15" s="6" t="str">
        <f>IF(数据收集表!D15="","",ROUND(数据收集表!D15,2))</f>
        <v/>
      </c>
      <c r="E15" s="6" t="str">
        <f>IF(数据收集表!E15="","",ROUND(数据收集表!E15,2))</f>
        <v/>
      </c>
    </row>
    <row r="16" spans="1:9" ht="14.45" x14ac:dyDescent="0.3">
      <c r="A16" s="5" t="str">
        <f>IF(数据收集表!A16="","",数据收集表!A16)</f>
        <v/>
      </c>
      <c r="B16" s="6" t="str">
        <f>IF(数据收集表!B16="","",ROUND(数据收集表!B16,2))</f>
        <v/>
      </c>
      <c r="C16" s="6" t="str">
        <f>IF(数据收集表!C16="","",ROUND(数据收集表!C16,2))</f>
        <v/>
      </c>
      <c r="D16" s="6" t="str">
        <f>IF(数据收集表!D16="","",ROUND(数据收集表!D16,2))</f>
        <v/>
      </c>
      <c r="E16" s="6" t="str">
        <f>IF(数据收集表!E16="","",ROUND(数据收集表!E16,2))</f>
        <v/>
      </c>
    </row>
    <row r="17" spans="1:5" ht="14.45" x14ac:dyDescent="0.3">
      <c r="A17" s="5" t="str">
        <f>IF(数据收集表!A17="","",数据收集表!A17)</f>
        <v/>
      </c>
      <c r="B17" s="6" t="str">
        <f>IF(数据收集表!B17="","",ROUND(数据收集表!B17,2))</f>
        <v/>
      </c>
      <c r="C17" s="6" t="str">
        <f>IF(数据收集表!C17="","",ROUND(数据收集表!C17,2))</f>
        <v/>
      </c>
      <c r="D17" s="6" t="str">
        <f>IF(数据收集表!D17="","",ROUND(数据收集表!D17,2))</f>
        <v/>
      </c>
      <c r="E17" s="6" t="str">
        <f>IF(数据收集表!E17="","",ROUND(数据收集表!E17,2))</f>
        <v/>
      </c>
    </row>
    <row r="18" spans="1:5" ht="14.45" x14ac:dyDescent="0.3">
      <c r="A18" s="5" t="str">
        <f>IF(数据收集表!A18="","",数据收集表!A18)</f>
        <v/>
      </c>
      <c r="B18" s="6" t="str">
        <f>IF(数据收集表!B18="","",ROUND(数据收集表!B18,2))</f>
        <v/>
      </c>
      <c r="C18" s="6" t="str">
        <f>IF(数据收集表!C18="","",ROUND(数据收集表!C18,2))</f>
        <v/>
      </c>
      <c r="D18" s="6" t="str">
        <f>IF(数据收集表!D18="","",ROUND(数据收集表!D18,2))</f>
        <v/>
      </c>
      <c r="E18" s="6" t="str">
        <f>IF(数据收集表!E18="","",ROUND(数据收集表!E18,2))</f>
        <v/>
      </c>
    </row>
    <row r="19" spans="1:5" ht="14.45" x14ac:dyDescent="0.3">
      <c r="A19" s="5" t="str">
        <f>IF(数据收集表!A19="","",数据收集表!A19)</f>
        <v/>
      </c>
      <c r="B19" s="6" t="str">
        <f>IF(数据收集表!B19="","",ROUND(数据收集表!B19,2))</f>
        <v/>
      </c>
      <c r="C19" s="6" t="str">
        <f>IF(数据收集表!C19="","",ROUND(数据收集表!C19,2))</f>
        <v/>
      </c>
      <c r="D19" s="6" t="str">
        <f>IF(数据收集表!D19="","",ROUND(数据收集表!D19,2))</f>
        <v/>
      </c>
      <c r="E19" s="6" t="str">
        <f>IF(数据收集表!E19="","",ROUND(数据收集表!E19,2))</f>
        <v/>
      </c>
    </row>
    <row r="20" spans="1:5" ht="14.45" x14ac:dyDescent="0.3">
      <c r="A20" s="5" t="str">
        <f>IF(数据收集表!A20="","",数据收集表!A20)</f>
        <v/>
      </c>
      <c r="B20" s="6" t="str">
        <f>IF(数据收集表!B20="","",ROUND(数据收集表!B20,2))</f>
        <v/>
      </c>
      <c r="C20" s="6" t="str">
        <f>IF(数据收集表!C20="","",ROUND(数据收集表!C20,2))</f>
        <v/>
      </c>
      <c r="D20" s="6" t="str">
        <f>IF(数据收集表!D20="","",ROUND(数据收集表!D20,2))</f>
        <v/>
      </c>
      <c r="E20" s="6" t="str">
        <f>IF(数据收集表!E20="","",ROUND(数据收集表!E20,2))</f>
        <v/>
      </c>
    </row>
    <row r="21" spans="1:5" ht="14.45" x14ac:dyDescent="0.3">
      <c r="A21" s="5" t="str">
        <f>IF(数据收集表!A21="","",数据收集表!A21)</f>
        <v/>
      </c>
      <c r="B21" s="6" t="str">
        <f>IF(数据收集表!B21="","",ROUND(数据收集表!B21,2))</f>
        <v/>
      </c>
      <c r="C21" s="6" t="str">
        <f>IF(数据收集表!C21="","",ROUND(数据收集表!C21,2))</f>
        <v/>
      </c>
      <c r="D21" s="6" t="str">
        <f>IF(数据收集表!D21="","",ROUND(数据收集表!D21,2))</f>
        <v/>
      </c>
      <c r="E21" s="6" t="str">
        <f>IF(数据收集表!E21="","",ROUND(数据收集表!E21,2))</f>
        <v/>
      </c>
    </row>
    <row r="22" spans="1:5" ht="14.45" x14ac:dyDescent="0.3">
      <c r="A22" s="5" t="str">
        <f>IF(数据收集表!A22="","",数据收集表!A22)</f>
        <v/>
      </c>
      <c r="B22" s="6" t="str">
        <f>IF(数据收集表!B22="","",ROUND(数据收集表!B22,2))</f>
        <v/>
      </c>
      <c r="C22" s="6" t="str">
        <f>IF(数据收集表!C22="","",ROUND(数据收集表!C22,2))</f>
        <v/>
      </c>
      <c r="D22" s="6" t="str">
        <f>IF(数据收集表!D22="","",ROUND(数据收集表!D22,2))</f>
        <v/>
      </c>
      <c r="E22" s="6" t="str">
        <f>IF(数据收集表!E22="","",ROUND(数据收集表!E22,2))</f>
        <v/>
      </c>
    </row>
    <row r="23" spans="1:5" x14ac:dyDescent="0.3">
      <c r="A23" s="5" t="str">
        <f>IF(数据收集表!A23="","",数据收集表!A23)</f>
        <v/>
      </c>
      <c r="B23" s="6" t="str">
        <f>IF(数据收集表!B23="","",ROUND(数据收集表!B23,2))</f>
        <v/>
      </c>
      <c r="C23" s="6" t="str">
        <f>IF(数据收集表!C23="","",ROUND(数据收集表!C23,2))</f>
        <v/>
      </c>
      <c r="D23" s="6" t="str">
        <f>IF(数据收集表!D23="","",ROUND(数据收集表!D23,2))</f>
        <v/>
      </c>
      <c r="E23" s="6" t="str">
        <f>IF(数据收集表!E23="","",ROUND(数据收集表!E23,2))</f>
        <v/>
      </c>
    </row>
    <row r="24" spans="1:5" x14ac:dyDescent="0.3">
      <c r="A24" s="5" t="str">
        <f>IF(数据收集表!A24="","",数据收集表!A24)</f>
        <v/>
      </c>
      <c r="B24" s="6" t="str">
        <f>IF(数据收集表!B24="","",ROUND(数据收集表!B24,2))</f>
        <v/>
      </c>
      <c r="C24" s="6" t="str">
        <f>IF(数据收集表!C24="","",ROUND(数据收集表!C24,2))</f>
        <v/>
      </c>
      <c r="D24" s="6" t="str">
        <f>IF(数据收集表!D24="","",ROUND(数据收集表!D24,2))</f>
        <v/>
      </c>
      <c r="E24" s="6" t="str">
        <f>IF(数据收集表!E24="","",ROUND(数据收集表!E24,2))</f>
        <v/>
      </c>
    </row>
    <row r="25" spans="1:5" x14ac:dyDescent="0.3">
      <c r="A25" s="5" t="str">
        <f>IF(数据收集表!A25="","",数据收集表!A25)</f>
        <v/>
      </c>
      <c r="B25" s="6" t="str">
        <f>IF(数据收集表!B25="","",ROUND(数据收集表!B25,2))</f>
        <v/>
      </c>
      <c r="C25" s="6" t="str">
        <f>IF(数据收集表!C25="","",ROUND(数据收集表!C25,2))</f>
        <v/>
      </c>
      <c r="D25" s="6" t="str">
        <f>IF(数据收集表!D25="","",ROUND(数据收集表!D25,2))</f>
        <v/>
      </c>
      <c r="E25" s="6" t="str">
        <f>IF(数据收集表!E25="","",ROUND(数据收集表!E25,2))</f>
        <v/>
      </c>
    </row>
    <row r="26" spans="1:5" x14ac:dyDescent="0.3">
      <c r="A26" s="5" t="str">
        <f>IF(数据收集表!A26="","",数据收集表!A26)</f>
        <v/>
      </c>
      <c r="B26" s="6" t="str">
        <f>IF(数据收集表!B26="","",ROUND(数据收集表!B26,2))</f>
        <v/>
      </c>
      <c r="C26" s="6" t="str">
        <f>IF(数据收集表!C26="","",ROUND(数据收集表!C26,2))</f>
        <v/>
      </c>
      <c r="D26" s="6" t="str">
        <f>IF(数据收集表!D26="","",ROUND(数据收集表!D26,2))</f>
        <v/>
      </c>
      <c r="E26" s="6" t="str">
        <f>IF(数据收集表!E26="","",ROUND(数据收集表!E26,2))</f>
        <v/>
      </c>
    </row>
    <row r="27" spans="1:5" x14ac:dyDescent="0.3">
      <c r="A27" s="5" t="str">
        <f>IF(数据收集表!A27="","",数据收集表!A27)</f>
        <v/>
      </c>
      <c r="B27" s="6" t="str">
        <f>IF(数据收集表!B27="","",ROUND(数据收集表!B27,2))</f>
        <v/>
      </c>
      <c r="C27" s="6" t="str">
        <f>IF(数据收集表!C27="","",ROUND(数据收集表!C27,2))</f>
        <v/>
      </c>
      <c r="D27" s="6" t="str">
        <f>IF(数据收集表!D27="","",ROUND(数据收集表!D27,2))</f>
        <v/>
      </c>
      <c r="E27" s="6" t="str">
        <f>IF(数据收集表!E27="","",ROUND(数据收集表!E27,2))</f>
        <v/>
      </c>
    </row>
    <row r="28" spans="1:5" x14ac:dyDescent="0.3">
      <c r="A28" s="5" t="str">
        <f>IF(数据收集表!A28="","",数据收集表!A28)</f>
        <v/>
      </c>
      <c r="B28" s="6" t="str">
        <f>IF(数据收集表!B28="","",ROUND(数据收集表!B28,2))</f>
        <v/>
      </c>
      <c r="C28" s="6" t="str">
        <f>IF(数据收集表!C28="","",ROUND(数据收集表!C28,2))</f>
        <v/>
      </c>
      <c r="D28" s="6" t="str">
        <f>IF(数据收集表!D28="","",ROUND(数据收集表!D28,2))</f>
        <v/>
      </c>
      <c r="E28" s="6" t="str">
        <f>IF(数据收集表!E28="","",ROUND(数据收集表!E28,2))</f>
        <v/>
      </c>
    </row>
    <row r="29" spans="1:5" x14ac:dyDescent="0.3">
      <c r="A29" s="5" t="str">
        <f>IF(数据收集表!A29="","",数据收集表!A29)</f>
        <v/>
      </c>
      <c r="B29" s="6" t="str">
        <f>IF(数据收集表!B29="","",ROUND(数据收集表!B29,2))</f>
        <v/>
      </c>
      <c r="C29" s="6" t="str">
        <f>IF(数据收集表!C29="","",ROUND(数据收集表!C29,2))</f>
        <v/>
      </c>
      <c r="D29" s="6" t="str">
        <f>IF(数据收集表!D29="","",ROUND(数据收集表!D29,2))</f>
        <v/>
      </c>
      <c r="E29" s="6" t="str">
        <f>IF(数据收集表!E29="","",ROUND(数据收集表!E29,2))</f>
        <v/>
      </c>
    </row>
    <row r="30" spans="1:5" x14ac:dyDescent="0.3">
      <c r="A30" s="5" t="str">
        <f>IF(数据收集表!A30="","",数据收集表!A30)</f>
        <v/>
      </c>
      <c r="B30" s="6" t="str">
        <f>IF(数据收集表!B30="","",ROUND(数据收集表!B30,2))</f>
        <v/>
      </c>
      <c r="C30" s="6" t="str">
        <f>IF(数据收集表!C30="","",ROUND(数据收集表!C30,2))</f>
        <v/>
      </c>
      <c r="D30" s="6" t="str">
        <f>IF(数据收集表!D30="","",ROUND(数据收集表!D30,2))</f>
        <v/>
      </c>
      <c r="E30" s="6" t="str">
        <f>IF(数据收集表!E30="","",ROUND(数据收集表!E30,2))</f>
        <v/>
      </c>
    </row>
    <row r="31" spans="1:5" x14ac:dyDescent="0.3">
      <c r="A31" s="5" t="str">
        <f>IF(数据收集表!A31="","",数据收集表!A31)</f>
        <v/>
      </c>
      <c r="B31" s="6" t="str">
        <f>IF(数据收集表!B31="","",ROUND(数据收集表!B31,2))</f>
        <v/>
      </c>
      <c r="C31" s="6" t="str">
        <f>IF(数据收集表!C31="","",ROUND(数据收集表!C31,2))</f>
        <v/>
      </c>
      <c r="D31" s="6" t="str">
        <f>IF(数据收集表!D31="","",ROUND(数据收集表!D31,2))</f>
        <v/>
      </c>
      <c r="E31" s="6" t="str">
        <f>IF(数据收集表!E31="","",ROUND(数据收集表!E31,2))</f>
        <v/>
      </c>
    </row>
    <row r="32" spans="1:5" x14ac:dyDescent="0.3">
      <c r="A32" s="5" t="str">
        <f>IF(数据收集表!A32="","",数据收集表!A32)</f>
        <v/>
      </c>
      <c r="B32" s="6" t="str">
        <f>IF(数据收集表!B32="","",ROUND(数据收集表!B32,2))</f>
        <v/>
      </c>
      <c r="C32" s="6" t="str">
        <f>IF(数据收集表!C32="","",ROUND(数据收集表!C32,2))</f>
        <v/>
      </c>
      <c r="D32" s="6" t="str">
        <f>IF(数据收集表!D32="","",ROUND(数据收集表!D32,2))</f>
        <v/>
      </c>
      <c r="E32" s="6" t="str">
        <f>IF(数据收集表!E32="","",ROUND(数据收集表!E32,2))</f>
        <v/>
      </c>
    </row>
    <row r="33" spans="1:5" x14ac:dyDescent="0.3">
      <c r="A33" s="5" t="str">
        <f>IF(数据收集表!A33="","",数据收集表!A33)</f>
        <v/>
      </c>
      <c r="B33" s="6" t="str">
        <f>IF(数据收集表!B33="","",ROUND(数据收集表!B33,2))</f>
        <v/>
      </c>
      <c r="C33" s="6" t="str">
        <f>IF(数据收集表!C33="","",ROUND(数据收集表!C33,2))</f>
        <v/>
      </c>
      <c r="D33" s="6" t="str">
        <f>IF(数据收集表!D33="","",ROUND(数据收集表!D33,2))</f>
        <v/>
      </c>
      <c r="E33" s="6" t="str">
        <f>IF(数据收集表!E33="","",ROUND(数据收集表!E33,2))</f>
        <v/>
      </c>
    </row>
    <row r="34" spans="1:5" x14ac:dyDescent="0.3">
      <c r="A34" s="5" t="str">
        <f>IF(数据收集表!A34="","",数据收集表!A34)</f>
        <v/>
      </c>
      <c r="B34" s="6" t="str">
        <f>IF(数据收集表!B34="","",ROUND(数据收集表!B34,2))</f>
        <v/>
      </c>
      <c r="C34" s="6" t="str">
        <f>IF(数据收集表!C34="","",ROUND(数据收集表!C34,2))</f>
        <v/>
      </c>
      <c r="D34" s="6" t="str">
        <f>IF(数据收集表!D34="","",ROUND(数据收集表!D34,2))</f>
        <v/>
      </c>
      <c r="E34" s="6" t="str">
        <f>IF(数据收集表!E34="","",ROUND(数据收集表!E34,2))</f>
        <v/>
      </c>
    </row>
    <row r="35" spans="1:5" x14ac:dyDescent="0.3">
      <c r="A35" s="5" t="str">
        <f>IF(数据收集表!A35="","",数据收集表!A35)</f>
        <v/>
      </c>
      <c r="B35" s="6" t="str">
        <f>IF(数据收集表!B35="","",ROUND(数据收集表!B35,2))</f>
        <v/>
      </c>
      <c r="C35" s="6" t="str">
        <f>IF(数据收集表!C35="","",ROUND(数据收集表!C35,2))</f>
        <v/>
      </c>
      <c r="D35" s="6" t="str">
        <f>IF(数据收集表!D35="","",ROUND(数据收集表!D35,2))</f>
        <v/>
      </c>
      <c r="E35" s="6" t="str">
        <f>IF(数据收集表!E35="","",ROUND(数据收集表!E35,2))</f>
        <v/>
      </c>
    </row>
    <row r="36" spans="1:5" x14ac:dyDescent="0.3">
      <c r="A36" s="5" t="str">
        <f>IF(数据收集表!A36="","",数据收集表!A36)</f>
        <v/>
      </c>
      <c r="B36" s="6" t="str">
        <f>IF(数据收集表!B36="","",ROUND(数据收集表!B36,2))</f>
        <v/>
      </c>
      <c r="C36" s="6" t="str">
        <f>IF(数据收集表!C36="","",ROUND(数据收集表!C36,2))</f>
        <v/>
      </c>
      <c r="D36" s="6" t="str">
        <f>IF(数据收集表!D36="","",ROUND(数据收集表!D36,2))</f>
        <v/>
      </c>
      <c r="E36" s="6" t="str">
        <f>IF(数据收集表!E36="","",ROUND(数据收集表!E36,2))</f>
        <v/>
      </c>
    </row>
    <row r="37" spans="1:5" x14ac:dyDescent="0.3">
      <c r="A37" s="5" t="str">
        <f>IF(数据收集表!A37="","",数据收集表!A37)</f>
        <v/>
      </c>
      <c r="B37" s="6" t="str">
        <f>IF(数据收集表!B37="","",ROUND(数据收集表!B37,2))</f>
        <v/>
      </c>
      <c r="C37" s="6" t="str">
        <f>IF(数据收集表!C37="","",ROUND(数据收集表!C37,2))</f>
        <v/>
      </c>
      <c r="D37" s="6" t="str">
        <f>IF(数据收集表!D37="","",ROUND(数据收集表!D37,2))</f>
        <v/>
      </c>
      <c r="E37" s="6" t="str">
        <f>IF(数据收集表!E37="","",ROUND(数据收集表!E37,2))</f>
        <v/>
      </c>
    </row>
    <row r="38" spans="1:5" x14ac:dyDescent="0.3">
      <c r="A38" s="5" t="str">
        <f>IF(数据收集表!A38="","",数据收集表!A38)</f>
        <v/>
      </c>
      <c r="B38" s="6" t="str">
        <f>IF(数据收集表!B38="","",ROUND(数据收集表!B38,2))</f>
        <v/>
      </c>
      <c r="C38" s="6" t="str">
        <f>IF(数据收集表!C38="","",ROUND(数据收集表!C38,2))</f>
        <v/>
      </c>
      <c r="D38" s="6" t="str">
        <f>IF(数据收集表!D38="","",ROUND(数据收集表!D38,2))</f>
        <v/>
      </c>
      <c r="E38" s="6" t="str">
        <f>IF(数据收集表!E38="","",ROUND(数据收集表!E38,2))</f>
        <v/>
      </c>
    </row>
    <row r="39" spans="1:5" x14ac:dyDescent="0.3">
      <c r="A39" s="5" t="str">
        <f>IF(数据收集表!A39="","",数据收集表!A39)</f>
        <v/>
      </c>
      <c r="B39" s="6" t="str">
        <f>IF(数据收集表!B39="","",ROUND(数据收集表!B39,2))</f>
        <v/>
      </c>
      <c r="C39" s="6" t="str">
        <f>IF(数据收集表!C39="","",ROUND(数据收集表!C39,2))</f>
        <v/>
      </c>
      <c r="D39" s="6" t="str">
        <f>IF(数据收集表!D39="","",ROUND(数据收集表!D39,2))</f>
        <v/>
      </c>
      <c r="E39" s="6" t="str">
        <f>IF(数据收集表!E39="","",ROUND(数据收集表!E39,2))</f>
        <v/>
      </c>
    </row>
    <row r="40" spans="1:5" x14ac:dyDescent="0.3">
      <c r="A40" s="5" t="str">
        <f>IF(数据收集表!A40="","",数据收集表!A40)</f>
        <v/>
      </c>
      <c r="B40" s="6" t="str">
        <f>IF(数据收集表!B40="","",ROUND(数据收集表!B40,2))</f>
        <v/>
      </c>
      <c r="C40" s="6" t="str">
        <f>IF(数据收集表!C40="","",ROUND(数据收集表!C40,2))</f>
        <v/>
      </c>
      <c r="D40" s="6" t="str">
        <f>IF(数据收集表!D40="","",ROUND(数据收集表!D40,2))</f>
        <v/>
      </c>
      <c r="E40" s="6" t="str">
        <f>IF(数据收集表!E40="","",ROUND(数据收集表!E40,2))</f>
        <v/>
      </c>
    </row>
    <row r="41" spans="1:5" x14ac:dyDescent="0.3">
      <c r="A41" s="5" t="str">
        <f>IF(数据收集表!A41="","",数据收集表!A41)</f>
        <v/>
      </c>
      <c r="B41" s="6" t="str">
        <f>IF(数据收集表!B41="","",ROUND(数据收集表!B41,2))</f>
        <v/>
      </c>
      <c r="C41" s="6" t="str">
        <f>IF(数据收集表!C41="","",ROUND(数据收集表!C41,2))</f>
        <v/>
      </c>
      <c r="D41" s="6" t="str">
        <f>IF(数据收集表!D41="","",ROUND(数据收集表!D41,2))</f>
        <v/>
      </c>
      <c r="E41" s="6" t="str">
        <f>IF(数据收集表!E41="","",ROUND(数据收集表!E41,2))</f>
        <v/>
      </c>
    </row>
    <row r="42" spans="1:5" x14ac:dyDescent="0.3">
      <c r="A42" s="5" t="str">
        <f>IF(数据收集表!A42="","",数据收集表!A42)</f>
        <v/>
      </c>
      <c r="B42" s="6" t="str">
        <f>IF(数据收集表!B42="","",ROUND(数据收集表!B42,2))</f>
        <v/>
      </c>
      <c r="C42" s="6" t="str">
        <f>IF(数据收集表!C42="","",ROUND(数据收集表!C42,2))</f>
        <v/>
      </c>
      <c r="D42" s="6" t="str">
        <f>IF(数据收集表!D42="","",ROUND(数据收集表!D42,2))</f>
        <v/>
      </c>
      <c r="E42" s="6" t="str">
        <f>IF(数据收集表!E42="","",ROUND(数据收集表!E42,2))</f>
        <v/>
      </c>
    </row>
    <row r="43" spans="1:5" x14ac:dyDescent="0.3">
      <c r="A43" s="5" t="str">
        <f>IF(数据收集表!A43="","",数据收集表!A43)</f>
        <v/>
      </c>
      <c r="B43" s="6" t="str">
        <f>IF(数据收集表!B43="","",ROUND(数据收集表!B43,2))</f>
        <v/>
      </c>
      <c r="C43" s="6" t="str">
        <f>IF(数据收集表!C43="","",ROUND(数据收集表!C43,2))</f>
        <v/>
      </c>
      <c r="D43" s="6" t="str">
        <f>IF(数据收集表!D43="","",ROUND(数据收集表!D43,2))</f>
        <v/>
      </c>
      <c r="E43" s="6" t="str">
        <f>IF(数据收集表!E43="","",ROUND(数据收集表!E43,2))</f>
        <v/>
      </c>
    </row>
    <row r="44" spans="1:5" x14ac:dyDescent="0.3">
      <c r="A44" s="5" t="str">
        <f>IF(数据收集表!A44="","",数据收集表!A44)</f>
        <v/>
      </c>
      <c r="B44" s="6" t="str">
        <f>IF(数据收集表!B44="","",ROUND(数据收集表!B44,2))</f>
        <v/>
      </c>
      <c r="C44" s="6" t="str">
        <f>IF(数据收集表!C44="","",ROUND(数据收集表!C44,2))</f>
        <v/>
      </c>
      <c r="D44" s="6" t="str">
        <f>IF(数据收集表!D44="","",ROUND(数据收集表!D44,2))</f>
        <v/>
      </c>
      <c r="E44" s="6" t="str">
        <f>IF(数据收集表!E44="","",ROUND(数据收集表!E44,2))</f>
        <v/>
      </c>
    </row>
    <row r="45" spans="1:5" x14ac:dyDescent="0.3">
      <c r="A45" s="5" t="str">
        <f>IF(数据收集表!A45="","",数据收集表!A45)</f>
        <v/>
      </c>
      <c r="B45" s="6" t="str">
        <f>IF(数据收集表!B45="","",ROUND(数据收集表!B45,2))</f>
        <v/>
      </c>
      <c r="C45" s="6" t="str">
        <f>IF(数据收集表!C45="","",ROUND(数据收集表!C45,2))</f>
        <v/>
      </c>
      <c r="D45" s="6" t="str">
        <f>IF(数据收集表!D45="","",ROUND(数据收集表!D45,2))</f>
        <v/>
      </c>
      <c r="E45" s="6" t="str">
        <f>IF(数据收集表!E45="","",ROUND(数据收集表!E45,2))</f>
        <v/>
      </c>
    </row>
    <row r="46" spans="1:5" x14ac:dyDescent="0.3">
      <c r="A46" s="5" t="str">
        <f>IF(数据收集表!A46="","",数据收集表!A46)</f>
        <v/>
      </c>
      <c r="B46" s="6" t="str">
        <f>IF(数据收集表!B46="","",ROUND(数据收集表!B46,2))</f>
        <v/>
      </c>
      <c r="C46" s="6" t="str">
        <f>IF(数据收集表!C46="","",ROUND(数据收集表!C46,2))</f>
        <v/>
      </c>
      <c r="D46" s="6" t="str">
        <f>IF(数据收集表!D46="","",ROUND(数据收集表!D46,2))</f>
        <v/>
      </c>
      <c r="E46" s="6" t="str">
        <f>IF(数据收集表!E46="","",ROUND(数据收集表!E46,2))</f>
        <v/>
      </c>
    </row>
    <row r="47" spans="1:5" x14ac:dyDescent="0.3">
      <c r="A47" s="5" t="str">
        <f>IF(数据收集表!A47="","",数据收集表!A47)</f>
        <v/>
      </c>
      <c r="B47" s="6" t="str">
        <f>IF(数据收集表!B47="","",ROUND(数据收集表!B47,2))</f>
        <v/>
      </c>
      <c r="C47" s="6" t="str">
        <f>IF(数据收集表!C47="","",ROUND(数据收集表!C47,2))</f>
        <v/>
      </c>
      <c r="D47" s="6" t="str">
        <f>IF(数据收集表!D47="","",ROUND(数据收集表!D47,2))</f>
        <v/>
      </c>
      <c r="E47" s="6" t="str">
        <f>IF(数据收集表!E47="","",ROUND(数据收集表!E47,2))</f>
        <v/>
      </c>
    </row>
    <row r="48" spans="1:5" x14ac:dyDescent="0.3">
      <c r="A48" s="5" t="str">
        <f>IF(数据收集表!A48="","",数据收集表!A48)</f>
        <v/>
      </c>
      <c r="B48" s="6" t="str">
        <f>IF(数据收集表!B48="","",ROUND(数据收集表!B48,2))</f>
        <v/>
      </c>
      <c r="C48" s="6" t="str">
        <f>IF(数据收集表!C48="","",ROUND(数据收集表!C48,2))</f>
        <v/>
      </c>
      <c r="D48" s="6" t="str">
        <f>IF(数据收集表!D48="","",ROUND(数据收集表!D48,2))</f>
        <v/>
      </c>
      <c r="E48" s="6" t="str">
        <f>IF(数据收集表!E48="","",ROUND(数据收集表!E48,2))</f>
        <v/>
      </c>
    </row>
    <row r="49" spans="1:5" x14ac:dyDescent="0.3">
      <c r="A49" s="5" t="str">
        <f>IF(数据收集表!A49="","",数据收集表!A49)</f>
        <v/>
      </c>
      <c r="B49" s="6" t="str">
        <f>IF(数据收集表!B49="","",ROUND(数据收集表!B49,2))</f>
        <v/>
      </c>
      <c r="C49" s="6" t="str">
        <f>IF(数据收集表!C49="","",ROUND(数据收集表!C49,2))</f>
        <v/>
      </c>
      <c r="D49" s="6" t="str">
        <f>IF(数据收集表!D49="","",ROUND(数据收集表!D49,2))</f>
        <v/>
      </c>
      <c r="E49" s="6" t="str">
        <f>IF(数据收集表!E49="","",ROUND(数据收集表!E49,2))</f>
        <v/>
      </c>
    </row>
    <row r="50" spans="1:5" x14ac:dyDescent="0.3">
      <c r="A50" s="5" t="str">
        <f>IF(数据收集表!A50="","",数据收集表!A50)</f>
        <v/>
      </c>
      <c r="B50" s="6" t="str">
        <f>IF(数据收集表!B50="","",ROUND(数据收集表!B50,2))</f>
        <v/>
      </c>
      <c r="C50" s="6" t="str">
        <f>IF(数据收集表!C50="","",ROUND(数据收集表!C50,2))</f>
        <v/>
      </c>
      <c r="D50" s="6" t="str">
        <f>IF(数据收集表!D50="","",ROUND(数据收集表!D50,2))</f>
        <v/>
      </c>
      <c r="E50" s="6" t="str">
        <f>IF(数据收集表!E50="","",ROUND(数据收集表!E50,2))</f>
        <v/>
      </c>
    </row>
    <row r="51" spans="1:5" x14ac:dyDescent="0.3">
      <c r="A51" s="5" t="str">
        <f>IF(数据收集表!A51="","",数据收集表!A51)</f>
        <v/>
      </c>
      <c r="B51" s="6" t="str">
        <f>IF(数据收集表!B51="","",ROUND(数据收集表!B51,2))</f>
        <v/>
      </c>
      <c r="C51" s="6" t="str">
        <f>IF(数据收集表!C51="","",ROUND(数据收集表!C51,2))</f>
        <v/>
      </c>
      <c r="D51" s="6" t="str">
        <f>IF(数据收集表!D51="","",ROUND(数据收集表!D51,2))</f>
        <v/>
      </c>
      <c r="E51" s="6" t="str">
        <f>IF(数据收集表!E51="","",ROUND(数据收集表!E51,2))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导入模版</vt:lpstr>
      <vt:lpstr>数据收集表</vt:lpstr>
      <vt:lpstr>数据处理表</vt:lpstr>
    </vt:vector>
  </TitlesOfParts>
  <Company>Razer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</dc:creator>
  <cp:lastModifiedBy>AutoBVT</cp:lastModifiedBy>
  <dcterms:created xsi:type="dcterms:W3CDTF">2015-08-18T12:23:42Z</dcterms:created>
  <dcterms:modified xsi:type="dcterms:W3CDTF">2018-12-04T12:14:56Z</dcterms:modified>
</cp:coreProperties>
</file>