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Планета Excel\Консолидация (сборка) данных из нескольких таблиц в Excel\"/>
    </mc:Choice>
  </mc:AlternateContent>
  <xr:revisionPtr revIDLastSave="0" documentId="8_{C220BEC1-D0B3-4F4E-8AC1-4293B97C759B}" xr6:coauthVersionLast="47" xr6:coauthVersionMax="47" xr10:uidLastSave="{00000000-0000-0000-0000-000000000000}"/>
  <bookViews>
    <workbookView xWindow="-120" yWindow="-120" windowWidth="20730" windowHeight="11160" activeTab="3"/>
  </bookViews>
  <sheets>
    <sheet name="2001 год" sheetId="7" r:id="rId1"/>
    <sheet name="2002 год" sheetId="8" r:id="rId2"/>
    <sheet name="2003 год" sheetId="9" r:id="rId3"/>
    <sheet name="Итог" sheetId="10" r:id="rId4"/>
    <sheet name="Командировки" sheetId="6" r:id="rId5"/>
    <sheet name="1 кв." sheetId="11" r:id="rId6"/>
    <sheet name="2 кв." sheetId="12" r:id="rId7"/>
    <sheet name="3 кв." sheetId="13" r:id="rId8"/>
    <sheet name="4 кв." sheetId="14" r:id="rId9"/>
    <sheet name="Год" sheetId="15" r:id="rId10"/>
  </sheets>
  <definedNames>
    <definedName name="_xlnm._FilterDatabase" localSheetId="8" hidden="1">'4 кв.'!$B$2:$B$24</definedName>
    <definedName name="_xlnm.Extract" localSheetId="8">'4 кв.'!#REF!</definedName>
    <definedName name="_xlnm.Criteria" localSheetId="8">'4 кв.'!$B$2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0" l="1"/>
  <c r="C12" i="10"/>
  <c r="D12" i="10"/>
  <c r="E12" i="10"/>
  <c r="B13" i="10"/>
  <c r="C13" i="10"/>
  <c r="D13" i="10"/>
  <c r="E13" i="10"/>
  <c r="B14" i="10"/>
  <c r="C14" i="10"/>
  <c r="D14" i="10"/>
  <c r="E14" i="10"/>
  <c r="C11" i="10"/>
  <c r="D11" i="10"/>
  <c r="E11" i="10"/>
  <c r="B11" i="10"/>
  <c r="F3" i="7"/>
  <c r="B4" i="7"/>
  <c r="C4" i="7"/>
  <c r="D4" i="7"/>
  <c r="E4" i="7"/>
  <c r="F4" i="7" s="1"/>
  <c r="B5" i="7"/>
  <c r="C5" i="7"/>
  <c r="D5" i="7"/>
  <c r="F5" i="7" s="1"/>
  <c r="E5" i="7"/>
  <c r="E5" i="10" s="1"/>
  <c r="F6" i="7"/>
  <c r="F3" i="8"/>
  <c r="F4" i="8"/>
  <c r="F5" i="8"/>
  <c r="F6" i="8"/>
  <c r="F3" i="9"/>
  <c r="F4" i="9"/>
  <c r="F5" i="9"/>
  <c r="F6" i="9"/>
  <c r="B3" i="10"/>
  <c r="C3" i="10"/>
  <c r="D3" i="10"/>
  <c r="E3" i="10"/>
  <c r="B4" i="10"/>
  <c r="C4" i="10"/>
  <c r="D4" i="10"/>
  <c r="E4" i="10"/>
  <c r="B5" i="10"/>
  <c r="C5" i="10"/>
  <c r="D5" i="10"/>
  <c r="B6" i="10"/>
  <c r="C6" i="10"/>
  <c r="D6" i="10"/>
  <c r="E6" i="10"/>
</calcChain>
</file>

<file path=xl/sharedStrings.xml><?xml version="1.0" encoding="utf-8"?>
<sst xmlns="http://schemas.openxmlformats.org/spreadsheetml/2006/main" count="182" uniqueCount="72">
  <si>
    <t>Иванов</t>
  </si>
  <si>
    <t>Петров</t>
  </si>
  <si>
    <t>Сидоров</t>
  </si>
  <si>
    <t>Перелет</t>
  </si>
  <si>
    <t>Проживание</t>
  </si>
  <si>
    <t>Питание</t>
  </si>
  <si>
    <t>Экскурсии</t>
  </si>
  <si>
    <t>Виза</t>
  </si>
  <si>
    <t>Страховка</t>
  </si>
  <si>
    <t>Финансовые итоги 2001 года</t>
  </si>
  <si>
    <t>Наименования</t>
  </si>
  <si>
    <t>Квартал 1</t>
  </si>
  <si>
    <t>Квартал 2</t>
  </si>
  <si>
    <t>Квартал 3</t>
  </si>
  <si>
    <t>Квартал 4</t>
  </si>
  <si>
    <t>Всего</t>
  </si>
  <si>
    <t>Финансовые итоги 2002 года</t>
  </si>
  <si>
    <t>Финансовые итоги 2003 года</t>
  </si>
  <si>
    <t>Суммирование при помощи обычных формул</t>
  </si>
  <si>
    <t>Кв.1</t>
  </si>
  <si>
    <t>Кв.2</t>
  </si>
  <si>
    <t>Кв.3</t>
  </si>
  <si>
    <t>Кв.4</t>
  </si>
  <si>
    <t>Суммирование при помощи трехмерных формул</t>
  </si>
  <si>
    <t>Такси</t>
  </si>
  <si>
    <t>Багаж</t>
  </si>
  <si>
    <t>Гид</t>
  </si>
  <si>
    <t>Ярославцев М.И.</t>
  </si>
  <si>
    <t>Сергеев А.Н.</t>
  </si>
  <si>
    <t>Прохоров Е.Н.</t>
  </si>
  <si>
    <t>Потапов Н.Н.</t>
  </si>
  <si>
    <t>Николаев И.П.</t>
  </si>
  <si>
    <t>Кралев П.И.</t>
  </si>
  <si>
    <t>Иванов П.Л.</t>
  </si>
  <si>
    <t>Евстигнеев А.П.</t>
  </si>
  <si>
    <t>Дроздова П.К.</t>
  </si>
  <si>
    <t>Деева О.О.</t>
  </si>
  <si>
    <t>Глазков О.В.</t>
  </si>
  <si>
    <t>Воронова Д.С.</t>
  </si>
  <si>
    <t>Васильев С.Е.</t>
  </si>
  <si>
    <t>Борисов И.В.</t>
  </si>
  <si>
    <t>Белова М.В.</t>
  </si>
  <si>
    <t>Акбаев И.А.</t>
  </si>
  <si>
    <t>Абаев А.П.</t>
  </si>
  <si>
    <t>продавец</t>
  </si>
  <si>
    <t>Бабкина О.Л.</t>
  </si>
  <si>
    <t>Александров И.Н.</t>
  </si>
  <si>
    <t>Ясенева И.П.</t>
  </si>
  <si>
    <t>Яковлев Л.С.</t>
  </si>
  <si>
    <t>Чистова Д.В.</t>
  </si>
  <si>
    <t>Фролова А.М.</t>
  </si>
  <si>
    <t>Тихов И.А.</t>
  </si>
  <si>
    <t>Смирнов М.К.</t>
  </si>
  <si>
    <t>Розов И.Ю.</t>
  </si>
  <si>
    <t>Носов Ю.И.</t>
  </si>
  <si>
    <t>Новиков П.Н.</t>
  </si>
  <si>
    <t>Лыков П.С.</t>
  </si>
  <si>
    <t>Крылова А.С.</t>
  </si>
  <si>
    <t>Кротов С.Б.</t>
  </si>
  <si>
    <t>Кротов А.П.</t>
  </si>
  <si>
    <t>Продавец</t>
  </si>
  <si>
    <t>Snack Food</t>
  </si>
  <si>
    <t>Pet Food</t>
  </si>
  <si>
    <t>Gurmania</t>
  </si>
  <si>
    <t>Сникерс</t>
  </si>
  <si>
    <t>Марс</t>
  </si>
  <si>
    <t>Твикс</t>
  </si>
  <si>
    <t>Баунти</t>
  </si>
  <si>
    <t>Бостон</t>
  </si>
  <si>
    <t>Париж</t>
  </si>
  <si>
    <t>Вена</t>
  </si>
  <si>
    <t>Лондон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</si>
</sst>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р_._-;\-* #,##0.00_р_._-;_-* &quot;-&quot;??_р_._-;_-@_-"/>
    <numFmt numFmtId="172" formatCode="_(&quot;$&quot;* #,##0.00_);_(&quot;$&quot;* \(#,##0.00\);_(&quot;$&quot;* &quot;-&quot;??_);_(@_)"/>
    <numFmt numFmtId="173" formatCode="&quot;$&quot;#,##0.00"/>
    <numFmt numFmtId="174" formatCode="_-* #,##0_р_._-;\-* #,##0_р_._-;_-* &quot;-&quot;??_р_._-;_-@_-"/>
  </numFmts>
  <fonts count="13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9">
    <xf numFmtId="0" fontId="0" fillId="0" borderId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172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1" fillId="0" borderId="0"/>
    <xf numFmtId="171" fontId="3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7"/>
    <xf numFmtId="0" fontId="1" fillId="0" borderId="0" xfId="7" applyFont="1" applyFill="1"/>
    <xf numFmtId="0" fontId="1" fillId="0" borderId="0" xfId="7" applyFill="1"/>
    <xf numFmtId="0" fontId="8" fillId="2" borderId="1" xfId="7" applyFont="1" applyFill="1" applyBorder="1" applyAlignment="1">
      <alignment horizontal="center"/>
    </xf>
    <xf numFmtId="0" fontId="9" fillId="0" borderId="1" xfId="7" applyFont="1" applyBorder="1"/>
    <xf numFmtId="173" fontId="9" fillId="0" borderId="1" xfId="4" applyNumberFormat="1" applyFont="1" applyBorder="1"/>
    <xf numFmtId="173" fontId="9" fillId="2" borderId="1" xfId="7" applyNumberFormat="1" applyFont="1" applyFill="1" applyBorder="1"/>
    <xf numFmtId="0" fontId="9" fillId="0" borderId="0" xfId="7" applyFont="1"/>
    <xf numFmtId="0" fontId="9" fillId="3" borderId="1" xfId="7" applyFont="1" applyFill="1" applyBorder="1"/>
    <xf numFmtId="0" fontId="10" fillId="10" borderId="4" xfId="0" applyFont="1" applyFill="1" applyBorder="1"/>
    <xf numFmtId="0" fontId="10" fillId="10" borderId="5" xfId="0" applyFont="1" applyFill="1" applyBorder="1"/>
    <xf numFmtId="0" fontId="10" fillId="10" borderId="6" xfId="0" applyFont="1" applyFill="1" applyBorder="1"/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0" fillId="11" borderId="9" xfId="0" applyFont="1" applyFill="1" applyBorder="1"/>
    <xf numFmtId="0" fontId="10" fillId="11" borderId="10" xfId="0" applyFont="1" applyFill="1" applyBorder="1"/>
    <xf numFmtId="0" fontId="10" fillId="11" borderId="11" xfId="0" applyFont="1" applyFill="1" applyBorder="1"/>
    <xf numFmtId="0" fontId="11" fillId="0" borderId="10" xfId="0" applyFont="1" applyBorder="1"/>
    <xf numFmtId="0" fontId="11" fillId="0" borderId="11" xfId="0" applyFont="1" applyBorder="1"/>
    <xf numFmtId="0" fontId="11" fillId="0" borderId="12" xfId="0" applyFont="1" applyBorder="1"/>
    <xf numFmtId="0" fontId="11" fillId="0" borderId="13" xfId="0" applyFont="1" applyBorder="1"/>
    <xf numFmtId="0" fontId="10" fillId="12" borderId="14" xfId="0" applyFont="1" applyFill="1" applyBorder="1"/>
    <xf numFmtId="0" fontId="10" fillId="12" borderId="15" xfId="0" applyFont="1" applyFill="1" applyBorder="1"/>
    <xf numFmtId="0" fontId="10" fillId="12" borderId="16" xfId="0" applyFont="1" applyFill="1" applyBorder="1"/>
    <xf numFmtId="0" fontId="11" fillId="0" borderId="15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8" xfId="0" applyFont="1" applyBorder="1"/>
    <xf numFmtId="0" fontId="7" fillId="0" borderId="0" xfId="5"/>
    <xf numFmtId="0" fontId="1" fillId="0" borderId="0" xfId="6" applyFont="1"/>
    <xf numFmtId="174" fontId="1" fillId="0" borderId="0" xfId="6" applyNumberFormat="1" applyFont="1"/>
    <xf numFmtId="174" fontId="4" fillId="0" borderId="2" xfId="8" applyNumberFormat="1" applyFont="1" applyBorder="1" applyAlignment="1">
      <alignment vertical="center"/>
    </xf>
    <xf numFmtId="0" fontId="4" fillId="0" borderId="2" xfId="6" applyFont="1" applyBorder="1" applyAlignment="1">
      <alignment vertical="center"/>
    </xf>
    <xf numFmtId="0" fontId="4" fillId="0" borderId="2" xfId="6" applyFont="1" applyBorder="1"/>
    <xf numFmtId="0" fontId="5" fillId="2" borderId="2" xfId="6" applyFont="1" applyFill="1" applyBorder="1" applyAlignment="1">
      <alignment horizontal="center"/>
    </xf>
    <xf numFmtId="0" fontId="3" fillId="0" borderId="0" xfId="6"/>
    <xf numFmtId="174" fontId="3" fillId="0" borderId="0" xfId="6" applyNumberFormat="1"/>
    <xf numFmtId="0" fontId="6" fillId="9" borderId="14" xfId="3" applyBorder="1"/>
    <xf numFmtId="0" fontId="6" fillId="9" borderId="19" xfId="3" applyBorder="1"/>
    <xf numFmtId="0" fontId="6" fillId="8" borderId="9" xfId="2" applyBorder="1"/>
    <xf numFmtId="0" fontId="6" fillId="8" borderId="20" xfId="2" applyBorder="1"/>
    <xf numFmtId="0" fontId="6" fillId="7" borderId="4" xfId="1" applyBorder="1"/>
    <xf numFmtId="0" fontId="6" fillId="7" borderId="21" xfId="1" applyBorder="1"/>
    <xf numFmtId="0" fontId="12" fillId="4" borderId="0" xfId="7" applyFont="1" applyFill="1" applyAlignment="1">
      <alignment horizontal="center" wrapText="1"/>
    </xf>
    <xf numFmtId="0" fontId="12" fillId="4" borderId="0" xfId="7" applyFont="1" applyFill="1" applyAlignment="1">
      <alignment horizontal="center"/>
    </xf>
    <xf numFmtId="0" fontId="12" fillId="3" borderId="0" xfId="7" applyFont="1" applyFill="1" applyAlignment="1">
      <alignment horizontal="center" wrapText="1"/>
    </xf>
    <xf numFmtId="0" fontId="12" fillId="3" borderId="0" xfId="7" applyFont="1" applyFill="1" applyAlignment="1">
      <alignment horizontal="center"/>
    </xf>
    <xf numFmtId="0" fontId="12" fillId="5" borderId="0" xfId="7" applyFont="1" applyFill="1" applyAlignment="1">
      <alignment horizontal="center" wrapText="1"/>
    </xf>
    <xf numFmtId="0" fontId="12" fillId="5" borderId="0" xfId="7" applyFont="1" applyFill="1" applyAlignment="1">
      <alignment horizontal="center"/>
    </xf>
    <xf numFmtId="0" fontId="8" fillId="6" borderId="3" xfId="7" applyFont="1" applyFill="1" applyBorder="1" applyAlignment="1">
      <alignment horizontal="center"/>
    </xf>
  </cellXfs>
  <cellStyles count="9">
    <cellStyle name="20% — акцент1" xfId="1" builtinId="30"/>
    <cellStyle name="20% — акцент2" xfId="2" builtinId="34"/>
    <cellStyle name="20% — акцент6" xfId="3" builtinId="50"/>
    <cellStyle name="Денежный_Consolidation1" xfId="4"/>
    <cellStyle name="Заголовок 4" xfId="5" builtinId="19"/>
    <cellStyle name="Обычный" xfId="0" builtinId="0"/>
    <cellStyle name="Обычный 2" xfId="6"/>
    <cellStyle name="Обычный_Consolidation1" xfId="7"/>
    <cellStyle name="Финансовый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0</xdr:row>
      <xdr:rowOff>38100</xdr:rowOff>
    </xdr:from>
    <xdr:to>
      <xdr:col>11</xdr:col>
      <xdr:colOff>47625</xdr:colOff>
      <xdr:row>0</xdr:row>
      <xdr:rowOff>876300</xdr:rowOff>
    </xdr:to>
    <xdr:pic>
      <xdr:nvPicPr>
        <xdr:cNvPr id="2064" name="Рисунок 1" descr="заместитель1.gif">
          <a:extLst>
            <a:ext uri="{FF2B5EF4-FFF2-40B4-BE49-F238E27FC236}">
              <a16:creationId xmlns:a16="http://schemas.microsoft.com/office/drawing/2014/main" id="{41BE846D-3261-EB56-DB18-3A9A2C37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3810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0</xdr:row>
      <xdr:rowOff>38100</xdr:rowOff>
    </xdr:from>
    <xdr:to>
      <xdr:col>6</xdr:col>
      <xdr:colOff>57150</xdr:colOff>
      <xdr:row>0</xdr:row>
      <xdr:rowOff>876300</xdr:rowOff>
    </xdr:to>
    <xdr:pic>
      <xdr:nvPicPr>
        <xdr:cNvPr id="2065" name="Рисунок 2" descr="заместитель2.gif">
          <a:extLst>
            <a:ext uri="{FF2B5EF4-FFF2-40B4-BE49-F238E27FC236}">
              <a16:creationId xmlns:a16="http://schemas.microsoft.com/office/drawing/2014/main" id="{D35D4983-AD7D-D4DD-48F5-15E21C69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3810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38100</xdr:rowOff>
    </xdr:from>
    <xdr:to>
      <xdr:col>1</xdr:col>
      <xdr:colOff>85725</xdr:colOff>
      <xdr:row>0</xdr:row>
      <xdr:rowOff>876300</xdr:rowOff>
    </xdr:to>
    <xdr:pic>
      <xdr:nvPicPr>
        <xdr:cNvPr id="2066" name="Рисунок 3" descr="заместитель3.gif">
          <a:extLst>
            <a:ext uri="{FF2B5EF4-FFF2-40B4-BE49-F238E27FC236}">
              <a16:creationId xmlns:a16="http://schemas.microsoft.com/office/drawing/2014/main" id="{0B81EE56-787B-CF8D-D875-A96072147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810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F8"/>
  <sheetViews>
    <sheetView workbookViewId="0">
      <selection activeCell="B9" sqref="B9"/>
    </sheetView>
  </sheetViews>
  <sheetFormatPr defaultRowHeight="12.75" x14ac:dyDescent="0.2"/>
  <cols>
    <col min="1" max="1" width="15.140625" style="1" bestFit="1" customWidth="1"/>
    <col min="2" max="6" width="12" style="1" customWidth="1"/>
    <col min="7" max="16384" width="9.140625" style="1"/>
  </cols>
  <sheetData>
    <row r="1" spans="1:6" ht="29.25" customHeight="1" x14ac:dyDescent="0.35">
      <c r="A1" s="46" t="s">
        <v>9</v>
      </c>
      <c r="B1" s="47"/>
      <c r="C1" s="47"/>
      <c r="D1" s="47"/>
      <c r="E1" s="47"/>
      <c r="F1" s="47"/>
    </row>
    <row r="2" spans="1:6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</row>
    <row r="3" spans="1:6" x14ac:dyDescent="0.2">
      <c r="A3" s="5" t="s">
        <v>64</v>
      </c>
      <c r="B3" s="6">
        <v>42500</v>
      </c>
      <c r="C3" s="6">
        <v>43650</v>
      </c>
      <c r="D3" s="6">
        <v>64678</v>
      </c>
      <c r="E3" s="6">
        <v>72454</v>
      </c>
      <c r="F3" s="7">
        <f>SUM(B3:E3)</f>
        <v>223282</v>
      </c>
    </row>
    <row r="4" spans="1:6" x14ac:dyDescent="0.2">
      <c r="A4" s="5" t="s">
        <v>65</v>
      </c>
      <c r="B4" s="6">
        <f>B3+357</f>
        <v>42857</v>
      </c>
      <c r="C4" s="6">
        <f>C3+357</f>
        <v>44007</v>
      </c>
      <c r="D4" s="6">
        <f>D3+357</f>
        <v>65035</v>
      </c>
      <c r="E4" s="6">
        <f>E3+357</f>
        <v>72811</v>
      </c>
      <c r="F4" s="7">
        <f>SUM(B4:E4)</f>
        <v>224710</v>
      </c>
    </row>
    <row r="5" spans="1:6" x14ac:dyDescent="0.2">
      <c r="A5" s="5" t="s">
        <v>66</v>
      </c>
      <c r="B5" s="6">
        <f>B4-10000</f>
        <v>32857</v>
      </c>
      <c r="C5" s="6">
        <f>C4-10000</f>
        <v>34007</v>
      </c>
      <c r="D5" s="6">
        <f>D4-10000</f>
        <v>55035</v>
      </c>
      <c r="E5" s="6">
        <f>E4-10000</f>
        <v>62811</v>
      </c>
      <c r="F5" s="7">
        <f>SUM(B5:E5)</f>
        <v>184710</v>
      </c>
    </row>
    <row r="6" spans="1:6" x14ac:dyDescent="0.2">
      <c r="A6" s="5" t="s">
        <v>67</v>
      </c>
      <c r="B6" s="6">
        <v>42500</v>
      </c>
      <c r="C6" s="6">
        <v>43650</v>
      </c>
      <c r="D6" s="6">
        <v>64678</v>
      </c>
      <c r="E6" s="6">
        <v>72454</v>
      </c>
      <c r="F6" s="7">
        <f>SUM(B6:E6)</f>
        <v>223282</v>
      </c>
    </row>
    <row r="7" spans="1:6" x14ac:dyDescent="0.2">
      <c r="F7" s="2"/>
    </row>
    <row r="8" spans="1:6" x14ac:dyDescent="0.2">
      <c r="A8" s="3"/>
      <c r="B8" s="3"/>
      <c r="C8" s="3"/>
      <c r="D8" s="3"/>
      <c r="E8" s="3"/>
      <c r="F8" s="2"/>
    </row>
  </sheetData>
  <dataConsolidate/>
  <mergeCells count="1">
    <mergeCell ref="A1:F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F6"/>
  <sheetViews>
    <sheetView workbookViewId="0">
      <selection activeCell="E28" sqref="E28"/>
    </sheetView>
  </sheetViews>
  <sheetFormatPr defaultRowHeight="12.75" x14ac:dyDescent="0.2"/>
  <cols>
    <col min="1" max="1" width="15.140625" style="1" bestFit="1" customWidth="1"/>
    <col min="2" max="6" width="12" style="1" customWidth="1"/>
    <col min="7" max="16384" width="9.140625" style="1"/>
  </cols>
  <sheetData>
    <row r="1" spans="1:6" ht="30" customHeight="1" x14ac:dyDescent="0.35">
      <c r="A1" s="48" t="s">
        <v>16</v>
      </c>
      <c r="B1" s="49"/>
      <c r="C1" s="49"/>
      <c r="D1" s="49"/>
      <c r="E1" s="49"/>
      <c r="F1" s="49"/>
    </row>
    <row r="2" spans="1:6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</row>
    <row r="3" spans="1:6" x14ac:dyDescent="0.2">
      <c r="A3" s="5" t="s">
        <v>64</v>
      </c>
      <c r="B3" s="6">
        <v>17462</v>
      </c>
      <c r="C3" s="6">
        <v>36115</v>
      </c>
      <c r="D3" s="6">
        <v>31347</v>
      </c>
      <c r="E3" s="6">
        <v>29583</v>
      </c>
      <c r="F3" s="7">
        <f>SUM(B3:E3)</f>
        <v>114507</v>
      </c>
    </row>
    <row r="4" spans="1:6" x14ac:dyDescent="0.2">
      <c r="A4" s="5" t="s">
        <v>65</v>
      </c>
      <c r="B4" s="6">
        <v>30576</v>
      </c>
      <c r="C4" s="6">
        <v>37994</v>
      </c>
      <c r="D4" s="6">
        <v>32048</v>
      </c>
      <c r="E4" s="6">
        <v>18468</v>
      </c>
      <c r="F4" s="7">
        <f>SUM(B4:E4)</f>
        <v>119086</v>
      </c>
    </row>
    <row r="5" spans="1:6" x14ac:dyDescent="0.2">
      <c r="A5" s="5" t="s">
        <v>66</v>
      </c>
      <c r="B5" s="6">
        <v>20961</v>
      </c>
      <c r="C5" s="6">
        <v>45718</v>
      </c>
      <c r="D5" s="6">
        <v>42247</v>
      </c>
      <c r="E5" s="6">
        <v>17765</v>
      </c>
      <c r="F5" s="7">
        <f>SUM(B5:E5)</f>
        <v>126691</v>
      </c>
    </row>
    <row r="6" spans="1:6" x14ac:dyDescent="0.2">
      <c r="A6" s="5" t="s">
        <v>67</v>
      </c>
      <c r="B6" s="6">
        <v>23394</v>
      </c>
      <c r="C6" s="6">
        <v>47452</v>
      </c>
      <c r="D6" s="6">
        <v>19944</v>
      </c>
      <c r="E6" s="6">
        <v>25971</v>
      </c>
      <c r="F6" s="7">
        <f>SUM(B6:E6)</f>
        <v>116761</v>
      </c>
    </row>
  </sheetData>
  <mergeCells count="1">
    <mergeCell ref="A1:F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F6"/>
  <sheetViews>
    <sheetView workbookViewId="0">
      <selection activeCell="E28" sqref="E28"/>
    </sheetView>
  </sheetViews>
  <sheetFormatPr defaultRowHeight="12.75" x14ac:dyDescent="0.2"/>
  <cols>
    <col min="1" max="1" width="15.140625" style="1" bestFit="1" customWidth="1"/>
    <col min="2" max="6" width="12" style="1" customWidth="1"/>
    <col min="7" max="16384" width="9.140625" style="1"/>
  </cols>
  <sheetData>
    <row r="1" spans="1:6" ht="30" customHeight="1" x14ac:dyDescent="0.35">
      <c r="A1" s="50" t="s">
        <v>17</v>
      </c>
      <c r="B1" s="51"/>
      <c r="C1" s="51"/>
      <c r="D1" s="51"/>
      <c r="E1" s="51"/>
      <c r="F1" s="51"/>
    </row>
    <row r="2" spans="1:6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</row>
    <row r="3" spans="1:6" x14ac:dyDescent="0.2">
      <c r="A3" s="5" t="s">
        <v>64</v>
      </c>
      <c r="B3" s="6">
        <v>33198</v>
      </c>
      <c r="C3" s="6">
        <v>17853</v>
      </c>
      <c r="D3" s="6">
        <v>39297</v>
      </c>
      <c r="E3" s="6">
        <v>26244</v>
      </c>
      <c r="F3" s="7">
        <f>SUM(B3:E3)</f>
        <v>116592</v>
      </c>
    </row>
    <row r="4" spans="1:6" x14ac:dyDescent="0.2">
      <c r="A4" s="5" t="s">
        <v>65</v>
      </c>
      <c r="B4" s="6">
        <v>19071</v>
      </c>
      <c r="C4" s="6">
        <v>17079</v>
      </c>
      <c r="D4" s="6">
        <v>21081</v>
      </c>
      <c r="E4" s="6">
        <v>32500</v>
      </c>
      <c r="F4" s="7">
        <f>SUM(B4:E4)</f>
        <v>89731</v>
      </c>
    </row>
    <row r="5" spans="1:6" x14ac:dyDescent="0.2">
      <c r="A5" s="5" t="s">
        <v>66</v>
      </c>
      <c r="B5" s="6">
        <v>35468</v>
      </c>
      <c r="C5" s="6">
        <v>32394</v>
      </c>
      <c r="D5" s="6">
        <v>31632</v>
      </c>
      <c r="E5" s="6">
        <v>41366</v>
      </c>
      <c r="F5" s="7">
        <f>SUM(B5:E5)</f>
        <v>140860</v>
      </c>
    </row>
    <row r="6" spans="1:6" x14ac:dyDescent="0.2">
      <c r="A6" s="5" t="s">
        <v>67</v>
      </c>
      <c r="B6" s="6">
        <v>17320</v>
      </c>
      <c r="C6" s="6">
        <v>31494</v>
      </c>
      <c r="D6" s="6">
        <v>10355</v>
      </c>
      <c r="E6" s="6">
        <v>27118</v>
      </c>
      <c r="F6" s="7">
        <f>SUM(B6:E6)</f>
        <v>86287</v>
      </c>
    </row>
  </sheetData>
  <mergeCells count="1">
    <mergeCell ref="A1:F1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2" sqref="E12"/>
    </sheetView>
  </sheetViews>
  <sheetFormatPr defaultRowHeight="12.75" x14ac:dyDescent="0.2"/>
  <cols>
    <col min="1" max="1" width="12.42578125" style="8" customWidth="1"/>
    <col min="2" max="16384" width="9.140625" style="8"/>
  </cols>
  <sheetData>
    <row r="1" spans="1:5" ht="21" customHeight="1" x14ac:dyDescent="0.2">
      <c r="A1" s="52" t="s">
        <v>18</v>
      </c>
      <c r="B1" s="52"/>
      <c r="C1" s="52"/>
      <c r="D1" s="52"/>
      <c r="E1" s="52"/>
    </row>
    <row r="2" spans="1:5" x14ac:dyDescent="0.2">
      <c r="A2" s="9"/>
      <c r="B2" s="9" t="s">
        <v>19</v>
      </c>
      <c r="C2" s="9" t="s">
        <v>20</v>
      </c>
      <c r="D2" s="9" t="s">
        <v>21</v>
      </c>
      <c r="E2" s="9" t="s">
        <v>22</v>
      </c>
    </row>
    <row r="3" spans="1:5" x14ac:dyDescent="0.2">
      <c r="A3" s="9" t="s">
        <v>64</v>
      </c>
      <c r="B3" s="5">
        <f>'2001 год'!B3+'2002 год'!B3+'2003 год'!B3</f>
        <v>93160</v>
      </c>
      <c r="C3" s="5">
        <f>'2001 год'!C3+'2002 год'!C3+'2003 год'!C3</f>
        <v>97618</v>
      </c>
      <c r="D3" s="5">
        <f>'2001 год'!D3+'2002 год'!D3+'2003 год'!D3</f>
        <v>135322</v>
      </c>
      <c r="E3" s="5">
        <f>'2001 год'!E3+'2002 год'!E3+'2003 год'!E3</f>
        <v>128281</v>
      </c>
    </row>
    <row r="4" spans="1:5" x14ac:dyDescent="0.2">
      <c r="A4" s="9" t="s">
        <v>65</v>
      </c>
      <c r="B4" s="5">
        <f>'2001 год'!B4+'2002 год'!B4+'2003 год'!B4</f>
        <v>92504</v>
      </c>
      <c r="C4" s="5">
        <f>'2001 год'!C4+'2002 год'!C4+'2003 год'!C4</f>
        <v>99080</v>
      </c>
      <c r="D4" s="5">
        <f>'2001 год'!D4+'2002 год'!D4+'2003 год'!D4</f>
        <v>118164</v>
      </c>
      <c r="E4" s="5">
        <f>'2001 год'!E4+'2002 год'!E4+'2003 год'!E4</f>
        <v>123779</v>
      </c>
    </row>
    <row r="5" spans="1:5" x14ac:dyDescent="0.2">
      <c r="A5" s="9" t="s">
        <v>66</v>
      </c>
      <c r="B5" s="5">
        <f>'2001 год'!B5+'2002 год'!B5+'2003 год'!B5</f>
        <v>89286</v>
      </c>
      <c r="C5" s="5">
        <f>'2001 год'!C5+'2002 год'!C5+'2003 год'!C5</f>
        <v>112119</v>
      </c>
      <c r="D5" s="5">
        <f>'2001 год'!D5+'2002 год'!D5+'2003 год'!D5</f>
        <v>128914</v>
      </c>
      <c r="E5" s="5">
        <f>'2001 год'!E5+'2002 год'!E5+'2003 год'!E5</f>
        <v>121942</v>
      </c>
    </row>
    <row r="6" spans="1:5" x14ac:dyDescent="0.2">
      <c r="A6" s="9" t="s">
        <v>67</v>
      </c>
      <c r="B6" s="5">
        <f>'2001 год'!B6+'2002 год'!B6+'2003 год'!B6</f>
        <v>83214</v>
      </c>
      <c r="C6" s="5">
        <f>'2001 год'!C6+'2002 год'!C6+'2003 год'!C6</f>
        <v>122596</v>
      </c>
      <c r="D6" s="5">
        <f>'2001 год'!D6+'2002 год'!D6+'2003 год'!D6</f>
        <v>94977</v>
      </c>
      <c r="E6" s="5">
        <f>'2001 год'!E6+'2002 год'!E6+'2003 год'!E6</f>
        <v>125543</v>
      </c>
    </row>
    <row r="9" spans="1:5" ht="19.5" customHeight="1" x14ac:dyDescent="0.2">
      <c r="A9" s="52" t="s">
        <v>23</v>
      </c>
      <c r="B9" s="52"/>
      <c r="C9" s="52"/>
      <c r="D9" s="52"/>
      <c r="E9" s="52"/>
    </row>
    <row r="10" spans="1:5" x14ac:dyDescent="0.2">
      <c r="A10" s="9"/>
      <c r="B10" s="9" t="s">
        <v>19</v>
      </c>
      <c r="C10" s="9" t="s">
        <v>20</v>
      </c>
      <c r="D10" s="9" t="s">
        <v>21</v>
      </c>
      <c r="E10" s="9" t="s">
        <v>22</v>
      </c>
    </row>
    <row r="11" spans="1:5" x14ac:dyDescent="0.2">
      <c r="A11" s="9" t="s">
        <v>64</v>
      </c>
      <c r="B11" s="5">
        <f>SUM('2001 год:2003 год'!B3)</f>
        <v>93160</v>
      </c>
      <c r="C11" s="5">
        <f>SUM('2001 год:2003 год'!C3)</f>
        <v>97618</v>
      </c>
      <c r="D11" s="5">
        <f>SUM('2001 год:2003 год'!D3)</f>
        <v>135322</v>
      </c>
      <c r="E11" s="5">
        <f>SUM('2001 год:2003 год'!E3)</f>
        <v>128281</v>
      </c>
    </row>
    <row r="12" spans="1:5" x14ac:dyDescent="0.2">
      <c r="A12" s="9" t="s">
        <v>65</v>
      </c>
      <c r="B12" s="5">
        <f>SUM('2001 год:2003 год'!B4)</f>
        <v>92504</v>
      </c>
      <c r="C12" s="5">
        <f>SUM('2001 год:2003 год'!C4)</f>
        <v>99080</v>
      </c>
      <c r="D12" s="5">
        <f>SUM('2001 год:2003 год'!D4)</f>
        <v>118164</v>
      </c>
      <c r="E12" s="5">
        <f>SUM('2001 год:2003 год'!E4)</f>
        <v>123779</v>
      </c>
    </row>
    <row r="13" spans="1:5" x14ac:dyDescent="0.2">
      <c r="A13" s="9" t="s">
        <v>66</v>
      </c>
      <c r="B13" s="5">
        <f>SUM('2001 год:2003 год'!B5)</f>
        <v>89286</v>
      </c>
      <c r="C13" s="5">
        <f>SUM('2001 год:2003 год'!C5)</f>
        <v>112119</v>
      </c>
      <c r="D13" s="5">
        <f>SUM('2001 год:2003 год'!D5)</f>
        <v>128914</v>
      </c>
      <c r="E13" s="5">
        <f>SUM('2001 год:2003 год'!E5)</f>
        <v>121942</v>
      </c>
    </row>
    <row r="14" spans="1:5" x14ac:dyDescent="0.2">
      <c r="A14" s="9" t="s">
        <v>67</v>
      </c>
      <c r="B14" s="5">
        <f>SUM('2001 год:2003 год'!B6)</f>
        <v>83214</v>
      </c>
      <c r="C14" s="5">
        <f>SUM('2001 год:2003 год'!C6)</f>
        <v>122596</v>
      </c>
      <c r="D14" s="5">
        <f>SUM('2001 год:2003 год'!D6)</f>
        <v>94977</v>
      </c>
      <c r="E14" s="5">
        <f>SUM('2001 год:2003 год'!E6)</f>
        <v>125543</v>
      </c>
    </row>
  </sheetData>
  <mergeCells count="2">
    <mergeCell ref="A9:E9"/>
    <mergeCell ref="A1:E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P7" sqref="P7"/>
    </sheetView>
  </sheetViews>
  <sheetFormatPr defaultRowHeight="12.75" x14ac:dyDescent="0.2"/>
  <cols>
    <col min="1" max="1" width="12.5703125" bestFit="1" customWidth="1"/>
    <col min="2" max="2" width="9.42578125" customWidth="1"/>
    <col min="3" max="3" width="8.85546875" customWidth="1"/>
    <col min="4" max="4" width="8.7109375" customWidth="1"/>
    <col min="5" max="5" width="3.5703125" customWidth="1"/>
    <col min="6" max="6" width="12.5703125" bestFit="1" customWidth="1"/>
    <col min="7" max="8" width="9.42578125" customWidth="1"/>
    <col min="9" max="9" width="8.7109375" customWidth="1"/>
    <col min="10" max="10" width="3.42578125" customWidth="1"/>
    <col min="11" max="11" width="12.5703125" bestFit="1" customWidth="1"/>
    <col min="12" max="12" width="9.42578125" customWidth="1"/>
    <col min="13" max="13" width="8.7109375" customWidth="1"/>
    <col min="14" max="14" width="7.7109375" customWidth="1"/>
  </cols>
  <sheetData>
    <row r="1" spans="1:14" ht="72" customHeight="1" x14ac:dyDescent="0.2"/>
    <row r="2" spans="1:14" ht="12.75" customHeight="1" x14ac:dyDescent="0.25">
      <c r="A2" s="31" t="s">
        <v>0</v>
      </c>
      <c r="F2" s="31" t="s">
        <v>1</v>
      </c>
      <c r="K2" s="31" t="s">
        <v>2</v>
      </c>
    </row>
    <row r="3" spans="1:14" x14ac:dyDescent="0.2">
      <c r="A3" s="10"/>
      <c r="B3" s="11" t="s">
        <v>68</v>
      </c>
      <c r="C3" s="11" t="s">
        <v>69</v>
      </c>
      <c r="D3" s="12" t="s">
        <v>70</v>
      </c>
      <c r="F3" s="17"/>
      <c r="G3" s="18" t="s">
        <v>70</v>
      </c>
      <c r="H3" s="18" t="s">
        <v>69</v>
      </c>
      <c r="I3" s="19" t="s">
        <v>71</v>
      </c>
      <c r="K3" s="24"/>
      <c r="L3" s="25" t="s">
        <v>71</v>
      </c>
      <c r="M3" s="25" t="s">
        <v>70</v>
      </c>
      <c r="N3" s="26" t="s">
        <v>69</v>
      </c>
    </row>
    <row r="4" spans="1:14" ht="15.75" customHeight="1" x14ac:dyDescent="0.25">
      <c r="A4" s="44" t="s">
        <v>3</v>
      </c>
      <c r="B4" s="13">
        <v>200</v>
      </c>
      <c r="C4" s="13">
        <v>280</v>
      </c>
      <c r="D4" s="14">
        <v>230</v>
      </c>
      <c r="F4" s="42" t="s">
        <v>3</v>
      </c>
      <c r="G4" s="20">
        <v>200</v>
      </c>
      <c r="H4" s="20">
        <v>300</v>
      </c>
      <c r="I4" s="21">
        <v>450</v>
      </c>
      <c r="K4" s="40" t="s">
        <v>3</v>
      </c>
      <c r="L4" s="27">
        <v>200</v>
      </c>
      <c r="M4" s="27">
        <v>290</v>
      </c>
      <c r="N4" s="28">
        <v>200</v>
      </c>
    </row>
    <row r="5" spans="1:14" ht="15.75" customHeight="1" x14ac:dyDescent="0.25">
      <c r="A5" s="44" t="s">
        <v>4</v>
      </c>
      <c r="B5" s="13">
        <v>450</v>
      </c>
      <c r="C5" s="13">
        <v>500</v>
      </c>
      <c r="D5" s="14">
        <v>250</v>
      </c>
      <c r="F5" s="42" t="s">
        <v>6</v>
      </c>
      <c r="G5" s="20">
        <v>100</v>
      </c>
      <c r="H5" s="20">
        <v>100</v>
      </c>
      <c r="I5" s="21">
        <v>100</v>
      </c>
      <c r="K5" s="40" t="s">
        <v>4</v>
      </c>
      <c r="L5" s="27">
        <v>400</v>
      </c>
      <c r="M5" s="27">
        <v>300</v>
      </c>
      <c r="N5" s="28">
        <v>340</v>
      </c>
    </row>
    <row r="6" spans="1:14" ht="15.75" customHeight="1" x14ac:dyDescent="0.25">
      <c r="A6" s="44" t="s">
        <v>5</v>
      </c>
      <c r="B6" s="13">
        <v>60</v>
      </c>
      <c r="C6" s="13">
        <v>60</v>
      </c>
      <c r="D6" s="14">
        <v>60</v>
      </c>
      <c r="F6" s="42" t="s">
        <v>5</v>
      </c>
      <c r="G6" s="20">
        <v>40</v>
      </c>
      <c r="H6" s="20">
        <v>40</v>
      </c>
      <c r="I6" s="21">
        <v>40</v>
      </c>
      <c r="K6" s="40" t="s">
        <v>7</v>
      </c>
      <c r="L6" s="27">
        <v>35</v>
      </c>
      <c r="M6" s="27">
        <v>35</v>
      </c>
      <c r="N6" s="28">
        <v>35</v>
      </c>
    </row>
    <row r="7" spans="1:14" ht="15.75" customHeight="1" x14ac:dyDescent="0.25">
      <c r="A7" s="44" t="s">
        <v>6</v>
      </c>
      <c r="B7" s="13">
        <v>100</v>
      </c>
      <c r="C7" s="13">
        <v>100</v>
      </c>
      <c r="D7" s="14">
        <v>100</v>
      </c>
      <c r="F7" s="42" t="s">
        <v>4</v>
      </c>
      <c r="G7" s="20">
        <v>330</v>
      </c>
      <c r="H7" s="20">
        <v>300</v>
      </c>
      <c r="I7" s="21">
        <v>270</v>
      </c>
      <c r="K7" s="40" t="s">
        <v>6</v>
      </c>
      <c r="L7" s="27">
        <v>100</v>
      </c>
      <c r="M7" s="27">
        <v>100</v>
      </c>
      <c r="N7" s="28">
        <v>100</v>
      </c>
    </row>
    <row r="8" spans="1:14" ht="15.75" customHeight="1" x14ac:dyDescent="0.25">
      <c r="A8" s="44" t="s">
        <v>7</v>
      </c>
      <c r="B8" s="13">
        <v>35</v>
      </c>
      <c r="C8" s="13">
        <v>35</v>
      </c>
      <c r="D8" s="14">
        <v>35</v>
      </c>
      <c r="F8" s="42" t="s">
        <v>7</v>
      </c>
      <c r="G8" s="20">
        <v>35</v>
      </c>
      <c r="H8" s="20">
        <v>35</v>
      </c>
      <c r="I8" s="21">
        <v>35</v>
      </c>
      <c r="K8" s="40" t="s">
        <v>5</v>
      </c>
      <c r="L8" s="27">
        <v>80</v>
      </c>
      <c r="M8" s="27">
        <v>80</v>
      </c>
      <c r="N8" s="28">
        <v>80</v>
      </c>
    </row>
    <row r="9" spans="1:14" ht="15.75" customHeight="1" x14ac:dyDescent="0.25">
      <c r="A9" s="45" t="s">
        <v>8</v>
      </c>
      <c r="B9" s="15">
        <v>25</v>
      </c>
      <c r="C9" s="15">
        <v>25</v>
      </c>
      <c r="D9" s="16">
        <v>25</v>
      </c>
      <c r="F9" s="42" t="s">
        <v>8</v>
      </c>
      <c r="G9" s="20">
        <v>25</v>
      </c>
      <c r="H9" s="20">
        <v>25</v>
      </c>
      <c r="I9" s="21">
        <v>25</v>
      </c>
      <c r="K9" s="40" t="s">
        <v>8</v>
      </c>
      <c r="L9" s="27">
        <v>25</v>
      </c>
      <c r="M9" s="27">
        <v>25</v>
      </c>
      <c r="N9" s="28">
        <v>25</v>
      </c>
    </row>
    <row r="10" spans="1:14" ht="15.75" customHeight="1" x14ac:dyDescent="0.25">
      <c r="F10" s="42" t="s">
        <v>24</v>
      </c>
      <c r="G10" s="20">
        <v>20</v>
      </c>
      <c r="H10" s="20">
        <v>56</v>
      </c>
      <c r="I10" s="21">
        <v>190</v>
      </c>
      <c r="K10" s="41" t="s">
        <v>25</v>
      </c>
      <c r="L10" s="29">
        <v>45</v>
      </c>
      <c r="M10" s="29">
        <v>50</v>
      </c>
      <c r="N10" s="30">
        <v>15</v>
      </c>
    </row>
    <row r="11" spans="1:14" ht="15.75" customHeight="1" x14ac:dyDescent="0.25">
      <c r="F11" s="43" t="s">
        <v>26</v>
      </c>
      <c r="G11" s="22">
        <v>130</v>
      </c>
      <c r="H11" s="22">
        <v>250</v>
      </c>
      <c r="I11" s="23">
        <v>120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B2:I21"/>
  <sheetViews>
    <sheetView workbookViewId="0">
      <selection activeCell="D3" sqref="D3"/>
    </sheetView>
  </sheetViews>
  <sheetFormatPr defaultRowHeight="12.75" x14ac:dyDescent="0.2"/>
  <cols>
    <col min="1" max="1" width="2.85546875" style="32" customWidth="1"/>
    <col min="2" max="4" width="21.42578125" style="32" customWidth="1"/>
    <col min="5" max="16384" width="9.140625" style="32"/>
  </cols>
  <sheetData>
    <row r="2" spans="2:9" ht="15" x14ac:dyDescent="0.2">
      <c r="B2" s="37" t="s">
        <v>60</v>
      </c>
      <c r="C2" s="37" t="s">
        <v>61</v>
      </c>
      <c r="D2" s="37" t="s">
        <v>62</v>
      </c>
    </row>
    <row r="3" spans="2:9" ht="15" x14ac:dyDescent="0.2">
      <c r="B3" s="35" t="s">
        <v>43</v>
      </c>
      <c r="C3" s="34">
        <v>4100</v>
      </c>
      <c r="D3" s="34">
        <v>9200</v>
      </c>
      <c r="H3" s="33"/>
      <c r="I3" s="33"/>
    </row>
    <row r="4" spans="2:9" ht="15" x14ac:dyDescent="0.2">
      <c r="B4" s="35" t="s">
        <v>42</v>
      </c>
      <c r="C4" s="34">
        <v>9000</v>
      </c>
      <c r="D4" s="34"/>
      <c r="H4" s="33"/>
      <c r="I4" s="33"/>
    </row>
    <row r="5" spans="2:9" ht="15" x14ac:dyDescent="0.2">
      <c r="B5" s="35" t="s">
        <v>41</v>
      </c>
      <c r="C5" s="34"/>
      <c r="D5" s="34"/>
      <c r="H5" s="33"/>
      <c r="I5" s="33"/>
    </row>
    <row r="6" spans="2:9" ht="15" x14ac:dyDescent="0.2">
      <c r="B6" s="35" t="s">
        <v>40</v>
      </c>
      <c r="C6" s="34">
        <v>500</v>
      </c>
      <c r="D6" s="34">
        <v>3400</v>
      </c>
      <c r="H6" s="33"/>
      <c r="I6" s="33"/>
    </row>
    <row r="7" spans="2:9" ht="15" x14ac:dyDescent="0.2">
      <c r="B7" s="35" t="s">
        <v>39</v>
      </c>
      <c r="C7" s="34">
        <v>5000</v>
      </c>
      <c r="D7" s="34">
        <v>5400</v>
      </c>
      <c r="H7" s="33"/>
      <c r="I7" s="33"/>
    </row>
    <row r="8" spans="2:9" ht="15" x14ac:dyDescent="0.2">
      <c r="B8" s="35" t="s">
        <v>39</v>
      </c>
      <c r="C8" s="34">
        <v>6200</v>
      </c>
      <c r="D8" s="34">
        <v>1000</v>
      </c>
      <c r="H8" s="33"/>
      <c r="I8" s="33"/>
    </row>
    <row r="9" spans="2:9" ht="15" x14ac:dyDescent="0.2">
      <c r="B9" s="35" t="s">
        <v>38</v>
      </c>
      <c r="C9" s="34">
        <v>1800</v>
      </c>
      <c r="D9" s="34"/>
      <c r="H9" s="33"/>
      <c r="I9" s="33"/>
    </row>
    <row r="10" spans="2:9" ht="15" x14ac:dyDescent="0.2">
      <c r="B10" s="35" t="s">
        <v>38</v>
      </c>
      <c r="C10" s="34">
        <v>2500</v>
      </c>
      <c r="D10" s="34">
        <v>3400</v>
      </c>
      <c r="H10" s="33"/>
      <c r="I10" s="33"/>
    </row>
    <row r="11" spans="2:9" ht="15" x14ac:dyDescent="0.2">
      <c r="B11" s="35" t="s">
        <v>37</v>
      </c>
      <c r="C11" s="34">
        <v>400</v>
      </c>
      <c r="D11" s="34">
        <v>7000</v>
      </c>
      <c r="H11" s="33"/>
      <c r="I11" s="33"/>
    </row>
    <row r="12" spans="2:9" ht="15" x14ac:dyDescent="0.2">
      <c r="B12" s="35" t="s">
        <v>36</v>
      </c>
      <c r="C12" s="34">
        <v>3900</v>
      </c>
      <c r="D12" s="34">
        <v>4900</v>
      </c>
      <c r="H12" s="33"/>
      <c r="I12" s="33"/>
    </row>
    <row r="13" spans="2:9" ht="15" x14ac:dyDescent="0.2">
      <c r="B13" s="35" t="s">
        <v>35</v>
      </c>
      <c r="C13" s="34">
        <v>1600</v>
      </c>
      <c r="D13" s="34">
        <v>8900</v>
      </c>
      <c r="H13" s="33"/>
      <c r="I13" s="33"/>
    </row>
    <row r="14" spans="2:9" ht="15" x14ac:dyDescent="0.2">
      <c r="B14" s="35" t="s">
        <v>34</v>
      </c>
      <c r="C14" s="34">
        <v>2400</v>
      </c>
      <c r="D14" s="34">
        <v>3700</v>
      </c>
      <c r="H14" s="33"/>
      <c r="I14" s="33"/>
    </row>
    <row r="15" spans="2:9" ht="15" x14ac:dyDescent="0.2">
      <c r="B15" s="35" t="s">
        <v>33</v>
      </c>
      <c r="C15" s="34"/>
      <c r="D15" s="34">
        <v>4500</v>
      </c>
      <c r="H15" s="33"/>
      <c r="I15" s="33"/>
    </row>
    <row r="16" spans="2:9" ht="15" x14ac:dyDescent="0.2">
      <c r="B16" s="36" t="s">
        <v>32</v>
      </c>
      <c r="C16" s="34">
        <v>4200</v>
      </c>
      <c r="D16" s="34">
        <v>8100</v>
      </c>
      <c r="H16" s="33"/>
      <c r="I16" s="33"/>
    </row>
    <row r="17" spans="2:9" ht="15" x14ac:dyDescent="0.2">
      <c r="B17" s="35" t="s">
        <v>31</v>
      </c>
      <c r="C17" s="34">
        <v>3200</v>
      </c>
      <c r="D17" s="34">
        <v>3400</v>
      </c>
      <c r="H17" s="33"/>
      <c r="I17" s="33"/>
    </row>
    <row r="18" spans="2:9" ht="15" x14ac:dyDescent="0.2">
      <c r="B18" s="35" t="s">
        <v>30</v>
      </c>
      <c r="C18" s="34">
        <v>300</v>
      </c>
      <c r="D18" s="34"/>
      <c r="H18" s="33"/>
      <c r="I18" s="33"/>
    </row>
    <row r="19" spans="2:9" ht="15" x14ac:dyDescent="0.2">
      <c r="B19" s="35" t="s">
        <v>29</v>
      </c>
      <c r="C19" s="34">
        <v>3300</v>
      </c>
      <c r="D19" s="34">
        <v>9500</v>
      </c>
      <c r="H19" s="33"/>
      <c r="I19" s="33"/>
    </row>
    <row r="20" spans="2:9" ht="15" x14ac:dyDescent="0.2">
      <c r="B20" s="35" t="s">
        <v>28</v>
      </c>
      <c r="C20" s="34">
        <v>300</v>
      </c>
      <c r="D20" s="34">
        <v>100</v>
      </c>
      <c r="H20" s="33"/>
      <c r="I20" s="33"/>
    </row>
    <row r="21" spans="2:9" ht="15" x14ac:dyDescent="0.2">
      <c r="B21" s="35" t="s">
        <v>27</v>
      </c>
      <c r="C21" s="34">
        <v>3200</v>
      </c>
      <c r="D21" s="34">
        <v>4000</v>
      </c>
      <c r="H21" s="33"/>
      <c r="I21" s="3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B2:I17"/>
  <sheetViews>
    <sheetView workbookViewId="0">
      <selection activeCell="E3" sqref="E3"/>
    </sheetView>
  </sheetViews>
  <sheetFormatPr defaultRowHeight="12.75" x14ac:dyDescent="0.2"/>
  <cols>
    <col min="1" max="1" width="2.85546875" style="38" customWidth="1"/>
    <col min="2" max="5" width="21.42578125" style="38" customWidth="1"/>
    <col min="6" max="16384" width="9.140625" style="38"/>
  </cols>
  <sheetData>
    <row r="2" spans="2:9" ht="15" x14ac:dyDescent="0.2">
      <c r="B2" s="37" t="s">
        <v>44</v>
      </c>
      <c r="C2" s="37" t="s">
        <v>61</v>
      </c>
      <c r="D2" s="37" t="s">
        <v>63</v>
      </c>
      <c r="E2" s="37" t="s">
        <v>62</v>
      </c>
    </row>
    <row r="3" spans="2:9" ht="15" x14ac:dyDescent="0.2">
      <c r="B3" s="35" t="s">
        <v>43</v>
      </c>
      <c r="C3" s="34">
        <v>9700</v>
      </c>
      <c r="D3" s="34">
        <v>4300</v>
      </c>
      <c r="E3" s="34">
        <v>8200</v>
      </c>
      <c r="H3" s="39"/>
      <c r="I3" s="39"/>
    </row>
    <row r="4" spans="2:9" ht="15" x14ac:dyDescent="0.2">
      <c r="B4" s="35" t="s">
        <v>42</v>
      </c>
      <c r="C4" s="34">
        <v>8300</v>
      </c>
      <c r="D4" s="34"/>
      <c r="E4" s="34">
        <v>6900</v>
      </c>
      <c r="H4" s="39"/>
      <c r="I4" s="39"/>
    </row>
    <row r="5" spans="2:9" ht="15" x14ac:dyDescent="0.2">
      <c r="B5" s="35" t="s">
        <v>46</v>
      </c>
      <c r="C5" s="34">
        <v>8400</v>
      </c>
      <c r="D5" s="34">
        <v>9900</v>
      </c>
      <c r="E5" s="34">
        <v>8100</v>
      </c>
      <c r="H5" s="39"/>
      <c r="I5" s="39"/>
    </row>
    <row r="6" spans="2:9" ht="15" x14ac:dyDescent="0.2">
      <c r="B6" s="35" t="s">
        <v>45</v>
      </c>
      <c r="C6" s="34">
        <v>4900</v>
      </c>
      <c r="D6" s="34">
        <v>3500</v>
      </c>
      <c r="E6" s="34">
        <v>3600</v>
      </c>
      <c r="H6" s="39"/>
      <c r="I6" s="39"/>
    </row>
    <row r="7" spans="2:9" ht="15" x14ac:dyDescent="0.2">
      <c r="B7" s="35" t="s">
        <v>41</v>
      </c>
      <c r="C7" s="34">
        <v>9600</v>
      </c>
      <c r="D7" s="34">
        <v>6800</v>
      </c>
      <c r="E7" s="34">
        <v>7400</v>
      </c>
      <c r="H7" s="39"/>
      <c r="I7" s="39"/>
    </row>
    <row r="8" spans="2:9" ht="15" x14ac:dyDescent="0.2">
      <c r="B8" s="35" t="s">
        <v>39</v>
      </c>
      <c r="C8" s="34">
        <v>9000</v>
      </c>
      <c r="D8" s="34">
        <v>2400</v>
      </c>
      <c r="E8" s="34">
        <v>9500</v>
      </c>
      <c r="H8" s="39"/>
      <c r="I8" s="39"/>
    </row>
    <row r="9" spans="2:9" ht="15" x14ac:dyDescent="0.2">
      <c r="B9" s="35" t="s">
        <v>39</v>
      </c>
      <c r="C9" s="34">
        <v>8300</v>
      </c>
      <c r="D9" s="34">
        <v>9400</v>
      </c>
      <c r="E9" s="34">
        <v>2500</v>
      </c>
      <c r="H9" s="39"/>
      <c r="I9" s="39"/>
    </row>
    <row r="10" spans="2:9" ht="15" x14ac:dyDescent="0.2">
      <c r="B10" s="35" t="s">
        <v>39</v>
      </c>
      <c r="C10" s="34">
        <v>1700</v>
      </c>
      <c r="D10" s="34">
        <v>5400</v>
      </c>
      <c r="E10" s="34">
        <v>6800</v>
      </c>
      <c r="H10" s="39"/>
      <c r="I10" s="39"/>
    </row>
    <row r="11" spans="2:9" ht="15" x14ac:dyDescent="0.2">
      <c r="B11" s="35" t="s">
        <v>34</v>
      </c>
      <c r="C11" s="34">
        <v>1600</v>
      </c>
      <c r="D11" s="34">
        <v>4500</v>
      </c>
      <c r="E11" s="34">
        <v>2900</v>
      </c>
      <c r="H11" s="39"/>
      <c r="I11" s="39"/>
    </row>
    <row r="12" spans="2:9" ht="15" x14ac:dyDescent="0.2">
      <c r="B12" s="35" t="s">
        <v>34</v>
      </c>
      <c r="C12" s="34"/>
      <c r="D12" s="34">
        <v>1100</v>
      </c>
      <c r="E12" s="34">
        <v>8900</v>
      </c>
      <c r="H12" s="39"/>
      <c r="I12" s="39"/>
    </row>
    <row r="13" spans="2:9" ht="15" x14ac:dyDescent="0.2">
      <c r="B13" s="35" t="s">
        <v>33</v>
      </c>
      <c r="C13" s="34">
        <v>6300</v>
      </c>
      <c r="D13" s="34">
        <v>3400</v>
      </c>
      <c r="E13" s="34">
        <v>5400</v>
      </c>
      <c r="H13" s="39"/>
      <c r="I13" s="39"/>
    </row>
    <row r="14" spans="2:9" ht="15" x14ac:dyDescent="0.2">
      <c r="B14" s="35" t="s">
        <v>31</v>
      </c>
      <c r="C14" s="34">
        <v>8800</v>
      </c>
      <c r="D14" s="34">
        <v>4600</v>
      </c>
      <c r="E14" s="34">
        <v>1100</v>
      </c>
      <c r="H14" s="39"/>
      <c r="I14" s="39"/>
    </row>
    <row r="15" spans="2:9" ht="15" x14ac:dyDescent="0.2">
      <c r="B15" s="35" t="s">
        <v>30</v>
      </c>
      <c r="C15" s="34">
        <v>2300</v>
      </c>
      <c r="D15" s="34">
        <v>5100</v>
      </c>
      <c r="E15" s="34">
        <v>5900</v>
      </c>
      <c r="H15" s="39"/>
      <c r="I15" s="39"/>
    </row>
    <row r="16" spans="2:9" ht="15" x14ac:dyDescent="0.2">
      <c r="B16" s="35" t="s">
        <v>29</v>
      </c>
      <c r="C16" s="34"/>
      <c r="D16" s="34">
        <v>2200</v>
      </c>
      <c r="E16" s="34">
        <v>4300</v>
      </c>
      <c r="H16" s="39"/>
      <c r="I16" s="39"/>
    </row>
    <row r="17" spans="2:9" ht="15" x14ac:dyDescent="0.2">
      <c r="B17" s="35" t="s">
        <v>27</v>
      </c>
      <c r="C17" s="34">
        <v>5400</v>
      </c>
      <c r="D17" s="34">
        <v>200</v>
      </c>
      <c r="E17" s="34">
        <v>1600</v>
      </c>
      <c r="H17" s="39"/>
      <c r="I17" s="39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B2:H29"/>
  <sheetViews>
    <sheetView workbookViewId="0">
      <selection activeCell="C3" sqref="C3"/>
    </sheetView>
  </sheetViews>
  <sheetFormatPr defaultRowHeight="12.75" x14ac:dyDescent="0.2"/>
  <cols>
    <col min="1" max="1" width="2.85546875" style="32" customWidth="1"/>
    <col min="2" max="3" width="21.42578125" style="32" customWidth="1"/>
    <col min="4" max="16384" width="9.140625" style="32"/>
  </cols>
  <sheetData>
    <row r="2" spans="2:8" ht="15" x14ac:dyDescent="0.2">
      <c r="B2" s="37" t="s">
        <v>44</v>
      </c>
      <c r="C2" s="37" t="s">
        <v>62</v>
      </c>
    </row>
    <row r="3" spans="2:8" ht="15" x14ac:dyDescent="0.2">
      <c r="B3" s="35" t="s">
        <v>43</v>
      </c>
      <c r="C3" s="34">
        <v>7000</v>
      </c>
      <c r="H3" s="33"/>
    </row>
    <row r="4" spans="2:8" ht="15" x14ac:dyDescent="0.2">
      <c r="B4" s="35" t="s">
        <v>42</v>
      </c>
      <c r="C4" s="34">
        <v>4300</v>
      </c>
      <c r="H4" s="33"/>
    </row>
    <row r="5" spans="2:8" ht="15" x14ac:dyDescent="0.2">
      <c r="B5" s="35" t="s">
        <v>46</v>
      </c>
      <c r="C5" s="34">
        <v>2300</v>
      </c>
      <c r="H5" s="33"/>
    </row>
    <row r="6" spans="2:8" ht="15" x14ac:dyDescent="0.2">
      <c r="B6" s="35" t="s">
        <v>45</v>
      </c>
      <c r="C6" s="34"/>
      <c r="H6" s="33"/>
    </row>
    <row r="7" spans="2:8" ht="15" x14ac:dyDescent="0.2">
      <c r="B7" s="35" t="s">
        <v>41</v>
      </c>
      <c r="C7" s="34">
        <v>5300</v>
      </c>
      <c r="H7" s="33"/>
    </row>
    <row r="8" spans="2:8" ht="15" x14ac:dyDescent="0.2">
      <c r="B8" s="35" t="s">
        <v>40</v>
      </c>
      <c r="C8" s="34">
        <v>8600</v>
      </c>
      <c r="H8" s="33"/>
    </row>
    <row r="9" spans="2:8" ht="15" x14ac:dyDescent="0.2">
      <c r="B9" s="35" t="s">
        <v>38</v>
      </c>
      <c r="C9" s="34">
        <v>9800</v>
      </c>
      <c r="H9" s="33"/>
    </row>
    <row r="10" spans="2:8" ht="15" x14ac:dyDescent="0.2">
      <c r="B10" s="35" t="s">
        <v>37</v>
      </c>
      <c r="C10" s="34"/>
      <c r="H10" s="33"/>
    </row>
    <row r="11" spans="2:8" ht="15" x14ac:dyDescent="0.2">
      <c r="B11" s="35" t="s">
        <v>36</v>
      </c>
      <c r="C11" s="34"/>
      <c r="H11" s="33"/>
    </row>
    <row r="12" spans="2:8" ht="15" x14ac:dyDescent="0.2">
      <c r="B12" s="35" t="s">
        <v>35</v>
      </c>
      <c r="C12" s="34">
        <v>700</v>
      </c>
      <c r="H12" s="33"/>
    </row>
    <row r="13" spans="2:8" ht="15" x14ac:dyDescent="0.2">
      <c r="B13" s="35" t="s">
        <v>34</v>
      </c>
      <c r="C13" s="34">
        <v>9600</v>
      </c>
      <c r="H13" s="33"/>
    </row>
    <row r="14" spans="2:8" ht="15" x14ac:dyDescent="0.2">
      <c r="B14" s="35" t="s">
        <v>32</v>
      </c>
      <c r="C14" s="34">
        <v>5300</v>
      </c>
      <c r="H14" s="33"/>
    </row>
    <row r="15" spans="2:8" ht="15" x14ac:dyDescent="0.2">
      <c r="B15" s="35" t="s">
        <v>59</v>
      </c>
      <c r="C15" s="34">
        <v>6400</v>
      </c>
      <c r="H15" s="33"/>
    </row>
    <row r="16" spans="2:8" ht="15" x14ac:dyDescent="0.2">
      <c r="B16" s="35" t="s">
        <v>58</v>
      </c>
      <c r="C16" s="34">
        <v>2300</v>
      </c>
      <c r="H16" s="33"/>
    </row>
    <row r="17" spans="2:8" ht="15" x14ac:dyDescent="0.2">
      <c r="B17" s="35" t="s">
        <v>57</v>
      </c>
      <c r="C17" s="34">
        <v>3700</v>
      </c>
      <c r="H17" s="33"/>
    </row>
    <row r="18" spans="2:8" ht="15" x14ac:dyDescent="0.2">
      <c r="B18" s="35" t="s">
        <v>56</v>
      </c>
      <c r="C18" s="34">
        <v>2200</v>
      </c>
      <c r="H18" s="33"/>
    </row>
    <row r="19" spans="2:8" ht="15" x14ac:dyDescent="0.2">
      <c r="B19" s="35" t="s">
        <v>55</v>
      </c>
      <c r="C19" s="34"/>
      <c r="H19" s="33"/>
    </row>
    <row r="20" spans="2:8" ht="15" x14ac:dyDescent="0.2">
      <c r="B20" s="35" t="s">
        <v>54</v>
      </c>
      <c r="C20" s="34"/>
      <c r="H20" s="33"/>
    </row>
    <row r="21" spans="2:8" ht="15" x14ac:dyDescent="0.2">
      <c r="B21" s="35" t="s">
        <v>30</v>
      </c>
      <c r="C21" s="34">
        <v>2300</v>
      </c>
      <c r="H21" s="33"/>
    </row>
    <row r="22" spans="2:8" ht="15" x14ac:dyDescent="0.2">
      <c r="B22" s="35" t="s">
        <v>29</v>
      </c>
      <c r="C22" s="34">
        <v>7000</v>
      </c>
      <c r="H22" s="33"/>
    </row>
    <row r="23" spans="2:8" ht="15" x14ac:dyDescent="0.2">
      <c r="B23" s="35" t="s">
        <v>53</v>
      </c>
      <c r="C23" s="34">
        <v>9100</v>
      </c>
      <c r="H23" s="33"/>
    </row>
    <row r="24" spans="2:8" ht="15" x14ac:dyDescent="0.2">
      <c r="B24" s="35" t="s">
        <v>52</v>
      </c>
      <c r="C24" s="34">
        <v>9100</v>
      </c>
      <c r="H24" s="33"/>
    </row>
    <row r="25" spans="2:8" ht="15" x14ac:dyDescent="0.2">
      <c r="B25" s="35" t="s">
        <v>51</v>
      </c>
      <c r="C25" s="34">
        <v>1500</v>
      </c>
      <c r="H25" s="33"/>
    </row>
    <row r="26" spans="2:8" ht="15" x14ac:dyDescent="0.2">
      <c r="B26" s="35" t="s">
        <v>50</v>
      </c>
      <c r="C26" s="34">
        <v>2600</v>
      </c>
      <c r="H26" s="33"/>
    </row>
    <row r="27" spans="2:8" ht="15" x14ac:dyDescent="0.2">
      <c r="B27" s="35" t="s">
        <v>49</v>
      </c>
      <c r="C27" s="34">
        <v>1800</v>
      </c>
      <c r="H27" s="33"/>
    </row>
    <row r="28" spans="2:8" ht="15" x14ac:dyDescent="0.2">
      <c r="B28" s="35" t="s">
        <v>48</v>
      </c>
      <c r="C28" s="34">
        <v>5600</v>
      </c>
      <c r="H28" s="33"/>
    </row>
    <row r="29" spans="2:8" ht="15" x14ac:dyDescent="0.2">
      <c r="B29" s="35" t="s">
        <v>47</v>
      </c>
      <c r="C29" s="34">
        <v>2000</v>
      </c>
      <c r="H29" s="33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B2:I26"/>
  <sheetViews>
    <sheetView workbookViewId="0">
      <selection activeCell="D8" sqref="D8"/>
    </sheetView>
  </sheetViews>
  <sheetFormatPr defaultRowHeight="12.75" x14ac:dyDescent="0.2"/>
  <cols>
    <col min="1" max="1" width="2.85546875" style="38" customWidth="1"/>
    <col min="2" max="5" width="21.42578125" style="38" customWidth="1"/>
    <col min="6" max="16384" width="9.140625" style="38"/>
  </cols>
  <sheetData>
    <row r="2" spans="2:9" ht="15" x14ac:dyDescent="0.2">
      <c r="B2" s="37" t="s">
        <v>44</v>
      </c>
      <c r="C2" s="37" t="s">
        <v>61</v>
      </c>
      <c r="D2" s="37" t="s">
        <v>62</v>
      </c>
      <c r="E2" s="37" t="s">
        <v>63</v>
      </c>
    </row>
    <row r="3" spans="2:9" ht="15" x14ac:dyDescent="0.2">
      <c r="B3" s="35" t="s">
        <v>42</v>
      </c>
      <c r="C3" s="34">
        <v>4200</v>
      </c>
      <c r="D3" s="34">
        <v>2500</v>
      </c>
      <c r="E3" s="34">
        <v>1500</v>
      </c>
      <c r="G3" s="39"/>
      <c r="H3" s="39"/>
      <c r="I3" s="39"/>
    </row>
    <row r="4" spans="2:9" ht="15" x14ac:dyDescent="0.2">
      <c r="B4" s="35" t="s">
        <v>45</v>
      </c>
      <c r="C4" s="34">
        <v>5000</v>
      </c>
      <c r="D4" s="34">
        <v>7500</v>
      </c>
      <c r="E4" s="34">
        <v>7800</v>
      </c>
      <c r="G4" s="39"/>
      <c r="H4" s="39"/>
      <c r="I4" s="39"/>
    </row>
    <row r="5" spans="2:9" ht="15" x14ac:dyDescent="0.2">
      <c r="B5" s="35" t="s">
        <v>41</v>
      </c>
      <c r="C5" s="34">
        <v>2200</v>
      </c>
      <c r="D5" s="34">
        <v>4900</v>
      </c>
      <c r="E5" s="34">
        <v>3700</v>
      </c>
      <c r="G5" s="39"/>
      <c r="H5" s="39"/>
      <c r="I5" s="39"/>
    </row>
    <row r="6" spans="2:9" ht="15" x14ac:dyDescent="0.2">
      <c r="B6" s="35" t="s">
        <v>40</v>
      </c>
      <c r="C6" s="34">
        <v>3500</v>
      </c>
      <c r="D6" s="34">
        <v>5400</v>
      </c>
      <c r="E6" s="34">
        <v>8000</v>
      </c>
      <c r="G6" s="39"/>
      <c r="H6" s="39"/>
      <c r="I6" s="39"/>
    </row>
    <row r="7" spans="2:9" ht="15" x14ac:dyDescent="0.2">
      <c r="B7" s="35" t="s">
        <v>38</v>
      </c>
      <c r="C7" s="34"/>
      <c r="D7" s="34">
        <v>6300</v>
      </c>
      <c r="E7" s="34">
        <v>3100</v>
      </c>
      <c r="G7" s="39"/>
      <c r="H7" s="39"/>
      <c r="I7" s="39"/>
    </row>
    <row r="8" spans="2:9" ht="15" x14ac:dyDescent="0.2">
      <c r="B8" s="35" t="s">
        <v>37</v>
      </c>
      <c r="C8" s="34">
        <v>8800</v>
      </c>
      <c r="D8" s="34">
        <v>7800</v>
      </c>
      <c r="E8" s="34"/>
      <c r="G8" s="39"/>
      <c r="H8" s="39"/>
      <c r="I8" s="39"/>
    </row>
    <row r="9" spans="2:9" ht="15" x14ac:dyDescent="0.2">
      <c r="B9" s="35" t="s">
        <v>36</v>
      </c>
      <c r="C9" s="34">
        <v>1500</v>
      </c>
      <c r="D9" s="34">
        <v>9000</v>
      </c>
      <c r="E9" s="34">
        <v>3100</v>
      </c>
      <c r="G9" s="39"/>
      <c r="H9" s="39"/>
      <c r="I9" s="39"/>
    </row>
    <row r="10" spans="2:9" ht="15" x14ac:dyDescent="0.2">
      <c r="B10" s="35" t="s">
        <v>35</v>
      </c>
      <c r="C10" s="34">
        <v>7700</v>
      </c>
      <c r="D10" s="34">
        <v>2700</v>
      </c>
      <c r="E10" s="34">
        <v>3400</v>
      </c>
      <c r="G10" s="39"/>
      <c r="H10" s="39"/>
      <c r="I10" s="39"/>
    </row>
    <row r="11" spans="2:9" ht="15" x14ac:dyDescent="0.2">
      <c r="B11" s="35" t="s">
        <v>32</v>
      </c>
      <c r="C11" s="34">
        <v>8700</v>
      </c>
      <c r="D11" s="34">
        <v>7200</v>
      </c>
      <c r="E11" s="34">
        <v>8100</v>
      </c>
      <c r="G11" s="39"/>
      <c r="H11" s="39"/>
      <c r="I11" s="39"/>
    </row>
    <row r="12" spans="2:9" ht="15" x14ac:dyDescent="0.2">
      <c r="B12" s="35" t="s">
        <v>59</v>
      </c>
      <c r="C12" s="34">
        <v>4800</v>
      </c>
      <c r="D12" s="34">
        <v>3300</v>
      </c>
      <c r="E12" s="34">
        <v>8700</v>
      </c>
      <c r="G12" s="39"/>
      <c r="H12" s="39"/>
      <c r="I12" s="39"/>
    </row>
    <row r="13" spans="2:9" ht="15" x14ac:dyDescent="0.2">
      <c r="B13" s="35" t="s">
        <v>58</v>
      </c>
      <c r="C13" s="34">
        <v>3900</v>
      </c>
      <c r="D13" s="34">
        <v>800</v>
      </c>
      <c r="E13" s="34">
        <v>2200</v>
      </c>
      <c r="G13" s="39"/>
      <c r="H13" s="39"/>
      <c r="I13" s="39"/>
    </row>
    <row r="14" spans="2:9" ht="15" x14ac:dyDescent="0.2">
      <c r="B14" s="35" t="s">
        <v>57</v>
      </c>
      <c r="C14" s="34">
        <v>3400</v>
      </c>
      <c r="D14" s="34">
        <v>8100</v>
      </c>
      <c r="E14" s="34">
        <v>5800</v>
      </c>
      <c r="G14" s="39"/>
      <c r="H14" s="39"/>
      <c r="I14" s="39"/>
    </row>
    <row r="15" spans="2:9" ht="15" x14ac:dyDescent="0.2">
      <c r="B15" s="35" t="s">
        <v>56</v>
      </c>
      <c r="C15" s="34">
        <v>6200</v>
      </c>
      <c r="D15" s="34">
        <v>7000</v>
      </c>
      <c r="E15" s="34">
        <v>2700</v>
      </c>
      <c r="G15" s="39"/>
      <c r="H15" s="39"/>
      <c r="I15" s="39"/>
    </row>
    <row r="16" spans="2:9" ht="15" x14ac:dyDescent="0.2">
      <c r="B16" s="35" t="s">
        <v>56</v>
      </c>
      <c r="C16" s="34">
        <v>5400</v>
      </c>
      <c r="D16" s="34">
        <v>800</v>
      </c>
      <c r="E16" s="34">
        <v>5300</v>
      </c>
      <c r="G16" s="39"/>
      <c r="H16" s="39"/>
      <c r="I16" s="39"/>
    </row>
    <row r="17" spans="2:9" ht="15" x14ac:dyDescent="0.2">
      <c r="B17" s="35" t="s">
        <v>55</v>
      </c>
      <c r="C17" s="34"/>
      <c r="D17" s="34">
        <v>2000</v>
      </c>
      <c r="E17" s="34"/>
      <c r="G17" s="39"/>
      <c r="H17" s="39"/>
      <c r="I17" s="39"/>
    </row>
    <row r="18" spans="2:9" ht="15" x14ac:dyDescent="0.2">
      <c r="B18" s="35" t="s">
        <v>54</v>
      </c>
      <c r="C18" s="34">
        <v>3800</v>
      </c>
      <c r="D18" s="34">
        <v>5200</v>
      </c>
      <c r="E18" s="34">
        <v>4000</v>
      </c>
      <c r="G18" s="39"/>
      <c r="H18" s="39"/>
      <c r="I18" s="39"/>
    </row>
    <row r="19" spans="2:9" ht="15" x14ac:dyDescent="0.2">
      <c r="B19" s="35" t="s">
        <v>53</v>
      </c>
      <c r="C19" s="34">
        <v>500</v>
      </c>
      <c r="D19" s="34">
        <v>7300</v>
      </c>
      <c r="E19" s="34"/>
      <c r="G19" s="39"/>
      <c r="H19" s="39"/>
      <c r="I19" s="39"/>
    </row>
    <row r="20" spans="2:9" ht="15" x14ac:dyDescent="0.2">
      <c r="B20" s="35" t="s">
        <v>52</v>
      </c>
      <c r="C20" s="34">
        <v>600</v>
      </c>
      <c r="D20" s="34"/>
      <c r="E20" s="34">
        <v>6200</v>
      </c>
      <c r="G20" s="39"/>
      <c r="H20" s="39"/>
      <c r="I20" s="39"/>
    </row>
    <row r="21" spans="2:9" ht="15" x14ac:dyDescent="0.2">
      <c r="B21" s="35" t="s">
        <v>51</v>
      </c>
      <c r="C21" s="34">
        <v>2500</v>
      </c>
      <c r="D21" s="34">
        <v>3400</v>
      </c>
      <c r="E21" s="34">
        <v>3300</v>
      </c>
      <c r="G21" s="39"/>
      <c r="H21" s="39"/>
      <c r="I21" s="39"/>
    </row>
    <row r="22" spans="2:9" ht="15" x14ac:dyDescent="0.2">
      <c r="B22" s="35" t="s">
        <v>51</v>
      </c>
      <c r="C22" s="34">
        <v>7900</v>
      </c>
      <c r="D22" s="34">
        <v>4700</v>
      </c>
      <c r="E22" s="34">
        <v>2300</v>
      </c>
      <c r="G22" s="39"/>
      <c r="H22" s="39"/>
      <c r="I22" s="39"/>
    </row>
    <row r="23" spans="2:9" ht="15" x14ac:dyDescent="0.2">
      <c r="B23" s="35" t="s">
        <v>50</v>
      </c>
      <c r="C23" s="34">
        <v>300</v>
      </c>
      <c r="D23" s="34">
        <v>6000</v>
      </c>
      <c r="E23" s="34">
        <v>8300</v>
      </c>
      <c r="G23" s="39"/>
      <c r="H23" s="39"/>
      <c r="I23" s="39"/>
    </row>
    <row r="24" spans="2:9" ht="15" x14ac:dyDescent="0.2">
      <c r="B24" s="35" t="s">
        <v>49</v>
      </c>
      <c r="C24" s="34">
        <v>4800</v>
      </c>
      <c r="D24" s="34">
        <v>9300</v>
      </c>
      <c r="E24" s="34">
        <v>900</v>
      </c>
      <c r="G24" s="39"/>
      <c r="H24" s="39"/>
      <c r="I24" s="39"/>
    </row>
    <row r="25" spans="2:9" ht="15" x14ac:dyDescent="0.2">
      <c r="B25" s="35" t="s">
        <v>48</v>
      </c>
      <c r="C25" s="34">
        <v>9700</v>
      </c>
      <c r="D25" s="34">
        <v>5000</v>
      </c>
      <c r="E25" s="34">
        <v>8200</v>
      </c>
      <c r="G25" s="39"/>
      <c r="H25" s="39"/>
      <c r="I25" s="39"/>
    </row>
    <row r="26" spans="2:9" ht="15" x14ac:dyDescent="0.2">
      <c r="B26" s="35" t="s">
        <v>47</v>
      </c>
      <c r="C26" s="34">
        <v>8500</v>
      </c>
      <c r="D26" s="34"/>
      <c r="E26" s="34"/>
      <c r="G26" s="39"/>
      <c r="H26" s="39"/>
      <c r="I26" s="39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"/>
  <sheetViews>
    <sheetView workbookViewId="0"/>
  </sheetViews>
  <sheetFormatPr defaultRowHeight="12.75" x14ac:dyDescent="0.2"/>
  <cols>
    <col min="1" max="16384" width="9.140625" style="38"/>
  </cols>
  <sheetData/>
  <dataConsolidate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2001 год</vt:lpstr>
      <vt:lpstr>2002 год</vt:lpstr>
      <vt:lpstr>2003 год</vt:lpstr>
      <vt:lpstr>Итог</vt:lpstr>
      <vt:lpstr>Командировки</vt:lpstr>
      <vt:lpstr>1 кв.</vt:lpstr>
      <vt:lpstr>2 кв.</vt:lpstr>
      <vt:lpstr>3 кв.</vt:lpstr>
      <vt:lpstr>4 кв.</vt:lpstr>
      <vt:lpstr>Год</vt:lpstr>
      <vt:lpstr>'4 кв.'!Критерии</vt:lpstr>
    </vt:vector>
  </TitlesOfParts>
  <Company>Спиридонов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Спиридонов Олег Валерьевич</dc:creator>
  <cp:lastModifiedBy>John</cp:lastModifiedBy>
  <dcterms:created xsi:type="dcterms:W3CDTF">1999-06-30T10:18:11Z</dcterms:created>
  <dcterms:modified xsi:type="dcterms:W3CDTF">2022-12-09T07:08:58Z</dcterms:modified>
</cp:coreProperties>
</file>