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tabRatio="841" firstSheet="4" activeTab="12"/>
  </bookViews>
  <sheets>
    <sheet name="procv" sheetId="1" r:id="rId1"/>
    <sheet name="proch" sheetId="11" r:id="rId2"/>
    <sheet name="indice_matricial" sheetId="6" r:id="rId3"/>
    <sheet name="indice_referencial" sheetId="7" r:id="rId4"/>
    <sheet name="corresp" sheetId="8" r:id="rId5"/>
    <sheet name="indice_corresp" sheetId="10" r:id="rId6"/>
    <sheet name="soma.se" sheetId="4" r:id="rId7"/>
    <sheet name="soma.se_2" sheetId="5" r:id="rId8"/>
    <sheet name="cont.ses" sheetId="2" r:id="rId9"/>
    <sheet name="cont.se" sheetId="3" r:id="rId10"/>
    <sheet name="tabela_dinamica" sheetId="12" r:id="rId11"/>
    <sheet name="grafico_dinamico" sheetId="19" r:id="rId12"/>
    <sheet name="base_de_dados" sheetId="22" r:id="rId13"/>
    <sheet name="dashboard" sheetId="21" r:id="rId14"/>
  </sheets>
  <definedNames>
    <definedName name="quantidade">procv!$B$2:$B$11</definedName>
  </definedNames>
  <calcPr calcId="144525"/>
  <pivotCaches>
    <pivotCache cacheId="0" r:id="rId15"/>
    <pivotCache cacheId="1" r:id="rId16"/>
    <pivotCache cacheId="6" r:id="rId17"/>
  </pivotCaches>
</workbook>
</file>

<file path=xl/calcChain.xml><?xml version="1.0" encoding="utf-8"?>
<calcChain xmlns="http://schemas.openxmlformats.org/spreadsheetml/2006/main">
  <c r="A10" i="11" l="1"/>
  <c r="A6" i="11"/>
  <c r="A7" i="11"/>
  <c r="A8" i="11"/>
  <c r="A9" i="11"/>
  <c r="A6" i="6"/>
  <c r="A5" i="6"/>
</calcChain>
</file>

<file path=xl/sharedStrings.xml><?xml version="1.0" encoding="utf-8"?>
<sst xmlns="http://schemas.openxmlformats.org/spreadsheetml/2006/main" count="310" uniqueCount="163">
  <si>
    <t>Descrição</t>
  </si>
  <si>
    <t>Vendedor</t>
  </si>
  <si>
    <t>Comissão</t>
  </si>
  <si>
    <t>Cota de T1 excedida</t>
  </si>
  <si>
    <t>Cota de T2 excedida</t>
  </si>
  <si>
    <t>Cota de T3 excedida</t>
  </si>
  <si>
    <t>Andrade</t>
  </si>
  <si>
    <t>Sim</t>
  </si>
  <si>
    <t>Não</t>
  </si>
  <si>
    <t>Barros</t>
  </si>
  <si>
    <t>Gonçalves</t>
  </si>
  <si>
    <t>Nuno</t>
  </si>
  <si>
    <t>Fórmula</t>
  </si>
  <si>
    <t>Resultado</t>
  </si>
  <si>
    <t>Conta quantos vendedores excederam suas cotas em T1 e T2 (resultado: Barros e Gonçalves).</t>
  </si>
  <si>
    <t>Conta quantas vezes Andrade excedeu uma cota de vendas para os períodos T1, T2 e T3 (resultado: somente em T1).</t>
  </si>
  <si>
    <t>Conta quantas vezes Nuno e Barros excederam a mesma cota para os períodos T1, T2 e T3 (resultado: somente em T2).</t>
  </si>
  <si>
    <t>=CONT.SES(B5:D5;"=Sim";B3:D3;"=Sim")</t>
  </si>
  <si>
    <t>=CONT.SES(B2:B5;"=Sim";C2:C5;"=Sim")</t>
  </si>
  <si>
    <t>=CONT.SES(B2:D2;"=Sim")</t>
  </si>
  <si>
    <t>Dados</t>
  </si>
  <si>
    <t>Conta quantos números entre 1 e 6 (sem incluir 1 e 6) estão contidos nas células entre A2 e A7.</t>
  </si>
  <si>
    <t>Mesma descrição que o exemplo anterior, mas usando referências de célula no lugar de constantes nos critérios.</t>
  </si>
  <si>
    <t>Conta quantas linhas têm números menores que 5 nas células A2 a A7 e também têm datas anteriores a 03/05/2011 nas células B2 a B7.</t>
  </si>
  <si>
    <t>=CONT.SES(A12:A17;"&lt;6";A12:A17;"&gt;1")</t>
  </si>
  <si>
    <t>=CONT.SES(A12:A17; "&lt;5";B12:B17;"&lt;03/05/2011")</t>
  </si>
  <si>
    <t>=CONT.SES(A12:A17; "&lt;" &amp; A16;B12:B17;"&lt;" &amp; B14)</t>
  </si>
  <si>
    <t>maçãs</t>
  </si>
  <si>
    <t>laranjas</t>
  </si>
  <si>
    <t>pêssegos</t>
  </si>
  <si>
    <t xml:space="preserve">Conta o número de células que têm exatamente cinco caracteres e que terminam com as letras "s" nas células A2 a A5. O ponto de interrogação (?) é usado como caractere curinga para corresponder a caracteres individuais. </t>
  </si>
  <si>
    <t>Conta o número de células contendo qualquer texto nas células A2 a A5. O asterisco (*) é usado como caractere curinga para corresponder a qualquer caractere.</t>
  </si>
  <si>
    <t>Conta o número de células com um valor maior (&gt;) ou igual a (=) 32 e menor ou igual a 85 nas células B2 a B5.</t>
  </si>
  <si>
    <t>Conta o número de células com um valor não igual a 75 nas células B2 a B5. O E comercial (&amp;) mescla o operador de comparação de "não é igual a" (&lt;&gt;) e o valor em B4 para ler =CONT.SE(B2:B5;"&lt;&gt; 75").</t>
  </si>
  <si>
    <t>Conta o número de células com um valor maior do que 55 nas células B2 a B5.</t>
  </si>
  <si>
    <t>Conta o número de maçãs (o valor de A2) e laranjas (o valor de A3) nas células A2 a A5. Essa fórmula usa a função CONT.SE duas vezes para especificar vários critérios, sendo um critério por expressão. É possível também usar a função CONT.SES.</t>
  </si>
  <si>
    <t>Conta o número de células com pêssegos (o valor de A4) nas células A2 a A5.</t>
  </si>
  <si>
    <t>Conta o número de células com maçãs nas células A2 a A5.</t>
  </si>
  <si>
    <t>=CONT.SE(A2:A5;"maçãs")</t>
  </si>
  <si>
    <t>=CONT.SE(A2:A5;A4)</t>
  </si>
  <si>
    <t>=CONT.SE(A2:A5;A2)+CONT.SE(A2:A5;A3)</t>
  </si>
  <si>
    <t>=CONT.SE(B2:B5;"&gt;55")</t>
  </si>
  <si>
    <t>=CONT.SE(B2:B5;"&lt;&gt;"&amp;B4)</t>
  </si>
  <si>
    <t>=CONT.SE(B2:B5;"&gt;=32")-CONT.SE(B2:B5;"&gt;85")</t>
  </si>
  <si>
    <t>=CONT.SE(A2:A5;"*")</t>
  </si>
  <si>
    <t>=CONT.SE(A2:A5;"????s")</t>
  </si>
  <si>
    <t>Valor de propriedade</t>
  </si>
  <si>
    <t>Soma das comissões para valores de propriedades acima de R$ 160.000.</t>
  </si>
  <si>
    <t>Soma dos valores de propriedades acima de R$ 160.000.</t>
  </si>
  <si>
    <t>Soma das comissões para valores de propriedades iguais a R$ 300.000.</t>
  </si>
  <si>
    <t>Soma das comissões para valores de propriedades maiores que o valor em C2.</t>
  </si>
  <si>
    <t>=SOMASE(A2:A5;"&gt;160000";B2:B5)</t>
  </si>
  <si>
    <t>=SOMASE(A2:A5;"&gt;160000")</t>
  </si>
  <si>
    <t>=SOMASE(A2:A5;300000;B2:B5)</t>
  </si>
  <si>
    <t>=SOMASE(A2:A5;"&gt;" &amp; C2;B2:B5)</t>
  </si>
  <si>
    <t>Categoria</t>
  </si>
  <si>
    <t>Alimentos</t>
  </si>
  <si>
    <t>Vendas</t>
  </si>
  <si>
    <t>Vegetais</t>
  </si>
  <si>
    <t>Tomates</t>
  </si>
  <si>
    <t>Nabo</t>
  </si>
  <si>
    <t>Frutas</t>
  </si>
  <si>
    <t>Laranjas</t>
  </si>
  <si>
    <t>Manteiga</t>
  </si>
  <si>
    <t>Cenouras</t>
  </si>
  <si>
    <t>Maçãs</t>
  </si>
  <si>
    <t>Soma das vendas de todos os alimentos na categoria "Frutas".</t>
  </si>
  <si>
    <t>Soma das vendas de todos os alimentos na categoria "Vegetais".</t>
  </si>
  <si>
    <t>Soma das vendas de todos os alimentos que terminam com "s" (Tomates, Laranjas e Maçãs).</t>
  </si>
  <si>
    <t>Soma das vendas de todos os alimentos que não têm uma categoria especificada.</t>
  </si>
  <si>
    <t>=SOMASE(A2:A7;"Frutas";C2:C7)</t>
  </si>
  <si>
    <t>=SOMASE(A2:A7;"Vegetais";C2:C7)</t>
  </si>
  <si>
    <t>=SOMASE(B2:B7;"*s";C2:C7)</t>
  </si>
  <si>
    <t>=SOMASE(A2:A7;"";C2:C7)</t>
  </si>
  <si>
    <t>Limões</t>
  </si>
  <si>
    <t>Bananas</t>
  </si>
  <si>
    <t>Peras</t>
  </si>
  <si>
    <t>O valor na interseção da segunda linha com a segunda coluna no intervalo A2:B3.</t>
  </si>
  <si>
    <t>O valor na interseção da segunda linha com a primeira coluna no intervalo A2:B3.</t>
  </si>
  <si>
    <t>Fruta</t>
  </si>
  <si>
    <t>Contagem</t>
  </si>
  <si>
    <t>Amêndoas</t>
  </si>
  <si>
    <t>Cajus</t>
  </si>
  <si>
    <t>Amendoins</t>
  </si>
  <si>
    <t>Nozes</t>
  </si>
  <si>
    <t>A interseção da segunda linha com a terceira coluna no intervalo A2:C6, que é o conteúdo da célula C3.</t>
  </si>
  <si>
    <t>A interseção da segunda linha com a segunda coluna na segunda área de A8:C11, que é o conteúdo da célula B9.</t>
  </si>
  <si>
    <t>A soma da terceira coluna na primeira área do intervalo A1:C10, que é a soma de C1:C10.</t>
  </si>
  <si>
    <t>Valor</t>
  </si>
  <si>
    <t>=ÍNDICE(A2:C6;2;3)</t>
  </si>
  <si>
    <t>=ÍNDICE((A1:C6;A8:C11);2;2;2)</t>
  </si>
  <si>
    <t>=SOMA(ÍNDICE(A1:C10;0;3;1))</t>
  </si>
  <si>
    <t>=SOMA(B2:(ÍNDICE(A2:C6;5;2)))</t>
  </si>
  <si>
    <t>A soma do intervalo que começa em B2 e termina na interseção da quinta linha com a segunda coluna no intervalo A2:C6, que é a soma de B2:B6.</t>
  </si>
  <si>
    <t>Produto</t>
  </si>
  <si>
    <t>Como não existe uma correspondência exata, é retornada a posição do próximo valor mais baixo (38) no intervalo B2:B5.</t>
  </si>
  <si>
    <t>Retorna um erro porque os valores no intervalo B2:B5 não estão em ordem decrescente.</t>
  </si>
  <si>
    <t>Retorna a posição do valor 41 no intervalo B2:B5.</t>
  </si>
  <si>
    <t>=CORRESP(39;B2:B5;1)</t>
  </si>
  <si>
    <t>=CORRESP(41;B2:B5;0)</t>
  </si>
  <si>
    <t>=CORRESP(40;B2:B5;-1)</t>
  </si>
  <si>
    <t>BRICS 2013</t>
  </si>
  <si>
    <t>Brasil</t>
  </si>
  <si>
    <t>China</t>
  </si>
  <si>
    <t>Índia</t>
  </si>
  <si>
    <t>Rússia</t>
  </si>
  <si>
    <t>África do Sul</t>
  </si>
  <si>
    <t>População total</t>
  </si>
  <si>
    <t>Crescimento pop. Anual</t>
  </si>
  <si>
    <t>Densidade populacional</t>
  </si>
  <si>
    <t>População feminina</t>
  </si>
  <si>
    <t>População com idade de 0-14</t>
  </si>
  <si>
    <t>População com idade de 15-64</t>
  </si>
  <si>
    <t>População com idade de 65+</t>
  </si>
  <si>
    <t>Indicador</t>
  </si>
  <si>
    <t>=ÍNDICE(A2:A6;CORRESP(B8;E2:E6;0))</t>
  </si>
  <si>
    <t>Densidade</t>
  </si>
  <si>
    <t>Viscosidade</t>
  </si>
  <si>
    <t>Temperatura</t>
  </si>
  <si>
    <t>Usando uma correspondência aproximada, procura o valor 1 na coluna A, localiza o maior valor menor ou igual a 1 na coluna A, que é 0,946 e retorna o valor da coluna B na mesma linha.</t>
  </si>
  <si>
    <t>Usando uma correspondência aproximada, procura o valor 1 na coluna A, localiza o maior valor menor ou igual a 1 na coluna A, que é 0,946 e retorna o valor da coluna C na mesma linha.</t>
  </si>
  <si>
    <t>Usando uma correspondência exata, procura o valor 0,7 na coluna A. Como não há nenhuma correspondência exata na coluna A, é retornado um erro.</t>
  </si>
  <si>
    <t>Usando uma correspondência aproximada, procura o valor 0,1 na coluna A. Como 0,1 é menor que o menor valor na coluna A, é retornado um erro.</t>
  </si>
  <si>
    <t>=PROCV(1;A2:C10;2)</t>
  </si>
  <si>
    <t>=PROCV(1;A2:C10;3;VERDADEIRO)</t>
  </si>
  <si>
    <t>=PROCV(0,7;A2:C10;3;FALSO)</t>
  </si>
  <si>
    <t>=PROCV(0,1;A2:C10;2;VERDADEIRO)</t>
  </si>
  <si>
    <t>=PROCV(2;A2:C10;2;VERDADEIRO)</t>
  </si>
  <si>
    <t>Usando uma correspondência aproximada, procura o valor 2 na coluna A, localiza o maior valor menor ou igual a 2 na coluna A, que é 1,29 e retorna o valor da coluna B na mesma linha.</t>
  </si>
  <si>
    <t>Eixos</t>
  </si>
  <si>
    <t>Rolamentos</t>
  </si>
  <si>
    <t>Parafusos</t>
  </si>
  <si>
    <t xml:space="preserve">Descrição </t>
  </si>
  <si>
    <t>Pesquisa "Machados" na linha 1 e retorna o valor que está na linha 2 da mesma coluna (coluna A).</t>
  </si>
  <si>
    <t>Pesquisa "Rolamentos" na linha 1 e retorna o valor que está na linha 3 da mesma coluna (coluna B).</t>
  </si>
  <si>
    <t>Pesquisa "Rolamentos" na linha 1 e retorna o valor que está na linha 3 da mesma coluna. Como uma correspondência exata para "B" não foi encontrada, é usado o maior valor na linha 1 que é menor que "B": "Machados", na coluna A.</t>
  </si>
  <si>
    <t>Pesquisa "Parafusos" na linha 1 e retorna o valor que está na linha 4 da mesma coluna (coluna C).</t>
  </si>
  <si>
    <t>Procura o número 3 na constante de matriz de três linhas e retorna o valor da linha 2 na mesma coluna (nesse caso, a terceira). Há três linhas de valores na constante de matriz, cada uma separada por um ponto-e-vírgula (;). Como "c" foi localizado na linha 2 e na mesma coluna de 3, "c" é retornado.</t>
  </si>
  <si>
    <t>c</t>
  </si>
  <si>
    <t>Data</t>
  </si>
  <si>
    <t>Comprador</t>
  </si>
  <si>
    <t>Tipo</t>
  </si>
  <si>
    <t>Mãe</t>
  </si>
  <si>
    <t>Pai</t>
  </si>
  <si>
    <t>Eduarda</t>
  </si>
  <si>
    <t>Combustível</t>
  </si>
  <si>
    <t>Alimentação</t>
  </si>
  <si>
    <t>Esportes</t>
  </si>
  <si>
    <t>Livros</t>
  </si>
  <si>
    <t>Música</t>
  </si>
  <si>
    <t>Ingressos</t>
  </si>
  <si>
    <t>Rótulos de Linha</t>
  </si>
  <si>
    <t>Total Geral</t>
  </si>
  <si>
    <t>Soma de Valor</t>
  </si>
  <si>
    <t>Rótulos de Coluna</t>
  </si>
  <si>
    <t>Mês</t>
  </si>
  <si>
    <t>Transporte</t>
  </si>
  <si>
    <t>Supermercado</t>
  </si>
  <si>
    <t>Despesas domésticas</t>
  </si>
  <si>
    <t>Entretenimento</t>
  </si>
  <si>
    <t>Março</t>
  </si>
  <si>
    <t>Janeiro</t>
  </si>
  <si>
    <t>Fevereiro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</si>
</sst>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R$&quot;#,##0;[Red]\-&quot;R$&quot;#,##0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&quot;R$&quot;#,##0.00"/>
    <numFmt numFmtId="167" formatCode="&quot;R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 tint="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2">
    <xf numFmtId="0" fontId="0" fillId="0" borderId="0" xfId="0"/>
    <xf numFmtId="43" fontId="4" fillId="2" borderId="1" xfId="1" applyNumberFormat="1" applyFont="1" applyFill="1" applyBorder="1" applyAlignment="1" applyProtection="1">
      <alignment horizontal="center" vertical="center"/>
    </xf>
    <xf numFmtId="0" fontId="0" fillId="0" borderId="0" xfId="0"/>
    <xf numFmtId="0" fontId="4" fillId="2" borderId="1" xfId="3" applyNumberFormat="1" applyFont="1" applyFill="1" applyBorder="1" applyAlignment="1" applyProtection="1">
      <alignment vertical="center"/>
      <protection locked="0"/>
    </xf>
    <xf numFmtId="9" fontId="4" fillId="2" borderId="1" xfId="3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/>
    <xf numFmtId="0" fontId="5" fillId="0" borderId="0" xfId="0" applyFont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14" fontId="0" fillId="0" borderId="0" xfId="0" applyNumberForma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6" fontId="0" fillId="0" borderId="0" xfId="0" applyNumberFormat="1" applyAlignment="1">
      <alignment vertical="center" wrapText="1"/>
    </xf>
    <xf numFmtId="6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6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Alignment="1">
      <alignment horizontal="right" vertical="center" wrapText="1"/>
    </xf>
    <xf numFmtId="166" fontId="0" fillId="0" borderId="0" xfId="0" applyNumberFormat="1" applyAlignment="1">
      <alignment horizontal="center" vertical="center" wrapText="1"/>
    </xf>
    <xf numFmtId="3" fontId="0" fillId="0" borderId="0" xfId="0" applyNumberFormat="1"/>
    <xf numFmtId="49" fontId="0" fillId="0" borderId="0" xfId="0" applyNumberFormat="1"/>
    <xf numFmtId="166" fontId="0" fillId="0" borderId="0" xfId="0" applyNumberFormat="1" applyAlignment="1">
      <alignment horizontal="right"/>
    </xf>
    <xf numFmtId="0" fontId="0" fillId="0" borderId="0" xfId="0" applyNumberFormat="1" applyAlignment="1">
      <alignment horizontal="right" vertical="center" wrapText="1"/>
    </xf>
    <xf numFmtId="2" fontId="0" fillId="0" borderId="0" xfId="0" applyNumberFormat="1"/>
    <xf numFmtId="10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9" fontId="4" fillId="2" borderId="1" xfId="3" applyNumberFormat="1" applyFont="1" applyFill="1" applyBorder="1" applyAlignment="1" applyProtection="1">
      <alignment horizontal="right" vertical="center"/>
      <protection locked="0"/>
    </xf>
    <xf numFmtId="167" fontId="4" fillId="2" borderId="1" xfId="1" applyNumberFormat="1" applyFont="1" applyFill="1" applyBorder="1" applyAlignment="1" applyProtection="1">
      <alignment horizontal="center" vertical="center"/>
    </xf>
    <xf numFmtId="16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 vertical="center"/>
    </xf>
    <xf numFmtId="0" fontId="0" fillId="3" borderId="0" xfId="0" applyFill="1"/>
    <xf numFmtId="49" fontId="0" fillId="0" borderId="0" xfId="0" applyNumberFormat="1"/>
  </cellXfs>
  <cellStyles count="7">
    <cellStyle name="Moeda 2" xfId="2"/>
    <cellStyle name="Normal" xfId="0" builtinId="0"/>
    <cellStyle name="Normal 2" xfId="3"/>
    <cellStyle name="Porcentagem 2" xfId="4"/>
    <cellStyle name="Separador de milhares 2" xfId="6"/>
    <cellStyle name="Vírgula" xfId="1" builtinId="3"/>
    <cellStyle name="Vírgula 2" xfId="5"/>
  </cellStyles>
  <dxfs count="2">
    <dxf>
      <alignment vertic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ivotSource>
    <c:name>[tabelas-mkdocs.xlsx]grafico_dinamico!Tabela dinâmica6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t-BR"/>
              <a:t>Despesas domésticas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grafico_dinamico!$B$1:$B$2</c:f>
              <c:strCache>
                <c:ptCount val="1"/>
                <c:pt idx="0">
                  <c:v>Despesas domésticas</c:v>
                </c:pt>
              </c:strCache>
            </c:strRef>
          </c:tx>
          <c:invertIfNegative val="0"/>
          <c:cat>
            <c:strRef>
              <c:f>grafico_dinamico!$A$3:$A$6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grafico_dinamico!$B$3:$B$6</c:f>
              <c:numCache>
                <c:formatCode>General</c:formatCode>
                <c:ptCount val="3"/>
                <c:pt idx="0">
                  <c:v>175</c:v>
                </c:pt>
                <c:pt idx="1">
                  <c:v>225</c:v>
                </c:pt>
                <c:pt idx="2">
                  <c:v>200</c:v>
                </c:pt>
              </c:numCache>
            </c:numRef>
          </c:val>
        </c:ser>
        <c:ser>
          <c:idx val="1"/>
          <c:order val="1"/>
          <c:tx>
            <c:strRef>
              <c:f>grafico_dinamico!$C$1:$C$2</c:f>
              <c:strCache>
                <c:ptCount val="1"/>
                <c:pt idx="0">
                  <c:v>Entretenimento</c:v>
                </c:pt>
              </c:strCache>
            </c:strRef>
          </c:tx>
          <c:invertIfNegative val="0"/>
          <c:cat>
            <c:strRef>
              <c:f>grafico_dinamico!$A$3:$A$6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grafico_dinamico!$C$3:$C$6</c:f>
              <c:numCache>
                <c:formatCode>General</c:formatCode>
                <c:ptCount val="3"/>
                <c:pt idx="0">
                  <c:v>100</c:v>
                </c:pt>
                <c:pt idx="1">
                  <c:v>125</c:v>
                </c:pt>
                <c:pt idx="2">
                  <c:v>120</c:v>
                </c:pt>
              </c:numCache>
            </c:numRef>
          </c:val>
        </c:ser>
        <c:ser>
          <c:idx val="2"/>
          <c:order val="2"/>
          <c:tx>
            <c:strRef>
              <c:f>grafico_dinamico!$D$1:$D$2</c:f>
              <c:strCache>
                <c:ptCount val="1"/>
                <c:pt idx="0">
                  <c:v>Supermercado</c:v>
                </c:pt>
              </c:strCache>
            </c:strRef>
          </c:tx>
          <c:invertIfNegative val="0"/>
          <c:cat>
            <c:strRef>
              <c:f>grafico_dinamico!$A$3:$A$6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grafico_dinamico!$D$3:$D$6</c:f>
              <c:numCache>
                <c:formatCode>General</c:formatCode>
                <c:ptCount val="3"/>
                <c:pt idx="0">
                  <c:v>235</c:v>
                </c:pt>
                <c:pt idx="1">
                  <c:v>240</c:v>
                </c:pt>
                <c:pt idx="2">
                  <c:v>260</c:v>
                </c:pt>
              </c:numCache>
            </c:numRef>
          </c:val>
        </c:ser>
        <c:ser>
          <c:idx val="3"/>
          <c:order val="3"/>
          <c:tx>
            <c:strRef>
              <c:f>grafico_dinamico!$E$1:$E$2</c:f>
              <c:strCache>
                <c:ptCount val="1"/>
                <c:pt idx="0">
                  <c:v>Transporte</c:v>
                </c:pt>
              </c:strCache>
            </c:strRef>
          </c:tx>
          <c:invertIfNegative val="0"/>
          <c:cat>
            <c:strRef>
              <c:f>grafico_dinamico!$A$3:$A$6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grafico_dinamico!$E$3:$E$6</c:f>
              <c:numCache>
                <c:formatCode>General</c:formatCode>
                <c:ptCount val="3"/>
                <c:pt idx="0">
                  <c:v>74</c:v>
                </c:pt>
                <c:pt idx="1">
                  <c:v>115</c:v>
                </c:pt>
                <c:pt idx="2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27639040"/>
        <c:axId val="182786240"/>
      </c:barChart>
      <c:catAx>
        <c:axId val="127639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82786240"/>
        <c:crosses val="autoZero"/>
        <c:auto val="1"/>
        <c:lblAlgn val="ctr"/>
        <c:lblOffset val="100"/>
        <c:noMultiLvlLbl val="0"/>
      </c:catAx>
      <c:valAx>
        <c:axId val="1827862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76390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[tabelas-mkdocs.xlsx]base_de_dados!Tabela dinâmica1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base_de_dados!$F$1:$F$2</c:f>
              <c:strCache>
                <c:ptCount val="1"/>
                <c:pt idx="0">
                  <c:v>Janeiro</c:v>
                </c:pt>
              </c:strCache>
            </c:strRef>
          </c:tx>
          <c:invertIfNegative val="0"/>
          <c:cat>
            <c:strRef>
              <c:f>base_de_dados!$E$3:$E$7</c:f>
              <c:strCache>
                <c:ptCount val="4"/>
                <c:pt idx="0">
                  <c:v>Despesas domésticas</c:v>
                </c:pt>
                <c:pt idx="1">
                  <c:v>Entretenimento</c:v>
                </c:pt>
                <c:pt idx="2">
                  <c:v>Supermercado</c:v>
                </c:pt>
                <c:pt idx="3">
                  <c:v>Transporte</c:v>
                </c:pt>
              </c:strCache>
            </c:strRef>
          </c:cat>
          <c:val>
            <c:numRef>
              <c:f>base_de_dados!$F$3:$F$7</c:f>
              <c:numCache>
                <c:formatCode>General</c:formatCode>
                <c:ptCount val="4"/>
                <c:pt idx="0">
                  <c:v>175</c:v>
                </c:pt>
                <c:pt idx="1">
                  <c:v>100</c:v>
                </c:pt>
                <c:pt idx="2">
                  <c:v>235</c:v>
                </c:pt>
                <c:pt idx="3">
                  <c:v>74</c:v>
                </c:pt>
              </c:numCache>
            </c:numRef>
          </c:val>
        </c:ser>
        <c:ser>
          <c:idx val="1"/>
          <c:order val="1"/>
          <c:tx>
            <c:strRef>
              <c:f>base_de_dados!$G$1:$G$2</c:f>
              <c:strCache>
                <c:ptCount val="1"/>
                <c:pt idx="0">
                  <c:v>Fevereiro</c:v>
                </c:pt>
              </c:strCache>
            </c:strRef>
          </c:tx>
          <c:invertIfNegative val="0"/>
          <c:cat>
            <c:strRef>
              <c:f>base_de_dados!$E$3:$E$7</c:f>
              <c:strCache>
                <c:ptCount val="4"/>
                <c:pt idx="0">
                  <c:v>Despesas domésticas</c:v>
                </c:pt>
                <c:pt idx="1">
                  <c:v>Entretenimento</c:v>
                </c:pt>
                <c:pt idx="2">
                  <c:v>Supermercado</c:v>
                </c:pt>
                <c:pt idx="3">
                  <c:v>Transporte</c:v>
                </c:pt>
              </c:strCache>
            </c:strRef>
          </c:cat>
          <c:val>
            <c:numRef>
              <c:f>base_de_dados!$G$3:$G$7</c:f>
              <c:numCache>
                <c:formatCode>General</c:formatCode>
                <c:ptCount val="4"/>
                <c:pt idx="0">
                  <c:v>225</c:v>
                </c:pt>
                <c:pt idx="1">
                  <c:v>125</c:v>
                </c:pt>
                <c:pt idx="2">
                  <c:v>240</c:v>
                </c:pt>
                <c:pt idx="3">
                  <c:v>115</c:v>
                </c:pt>
              </c:numCache>
            </c:numRef>
          </c:val>
        </c:ser>
        <c:ser>
          <c:idx val="2"/>
          <c:order val="2"/>
          <c:tx>
            <c:strRef>
              <c:f>base_de_dados!$H$1:$H$2</c:f>
              <c:strCache>
                <c:ptCount val="1"/>
                <c:pt idx="0">
                  <c:v>Março</c:v>
                </c:pt>
              </c:strCache>
            </c:strRef>
          </c:tx>
          <c:invertIfNegative val="0"/>
          <c:cat>
            <c:strRef>
              <c:f>base_de_dados!$E$3:$E$7</c:f>
              <c:strCache>
                <c:ptCount val="4"/>
                <c:pt idx="0">
                  <c:v>Despesas domésticas</c:v>
                </c:pt>
                <c:pt idx="1">
                  <c:v>Entretenimento</c:v>
                </c:pt>
                <c:pt idx="2">
                  <c:v>Supermercado</c:v>
                </c:pt>
                <c:pt idx="3">
                  <c:v>Transporte</c:v>
                </c:pt>
              </c:strCache>
            </c:strRef>
          </c:cat>
          <c:val>
            <c:numRef>
              <c:f>base_de_dados!$H$3:$H$7</c:f>
              <c:numCache>
                <c:formatCode>General</c:formatCode>
                <c:ptCount val="4"/>
                <c:pt idx="0">
                  <c:v>200</c:v>
                </c:pt>
                <c:pt idx="1">
                  <c:v>120</c:v>
                </c:pt>
                <c:pt idx="2">
                  <c:v>260</c:v>
                </c:pt>
                <c:pt idx="3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46400"/>
        <c:axId val="182787392"/>
      </c:barChart>
      <c:catAx>
        <c:axId val="19184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787392"/>
        <c:crosses val="autoZero"/>
        <c:auto val="1"/>
        <c:lblAlgn val="ctr"/>
        <c:lblOffset val="100"/>
        <c:noMultiLvlLbl val="0"/>
      </c:catAx>
      <c:valAx>
        <c:axId val="18278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846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</xdr:rowOff>
    </xdr:from>
    <xdr:to>
      <xdr:col>9</xdr:col>
      <xdr:colOff>123825</xdr:colOff>
      <xdr:row>19</xdr:row>
      <xdr:rowOff>171451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5</xdr:row>
      <xdr:rowOff>180975</xdr:rowOff>
    </xdr:from>
    <xdr:to>
      <xdr:col>9</xdr:col>
      <xdr:colOff>600074</xdr:colOff>
      <xdr:row>20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da Grasiele" refreshedDate="43640.864853125" createdVersion="4" refreshedVersion="4" minRefreshableVersion="3" recordCount="7">
  <cacheSource type="worksheet">
    <worksheetSource ref="A1:D8" sheet="tabela_dinamica"/>
  </cacheSource>
  <cacheFields count="4">
    <cacheField name="Data" numFmtId="16">
      <sharedItems containsSemiMixedTypes="0" containsNonDate="0" containsDate="1" containsString="0" minDate="2019-01-01T00:00:00" maxDate="2019-02-26T00:00:00"/>
    </cacheField>
    <cacheField name="Comprador" numFmtId="0">
      <sharedItems count="3">
        <s v="Mãe"/>
        <s v="Pai"/>
        <s v="Eduarda"/>
      </sharedItems>
    </cacheField>
    <cacheField name="Tipo" numFmtId="0">
      <sharedItems count="6">
        <s v="Combustível"/>
        <s v="Alimentação"/>
        <s v="Esportes"/>
        <s v="Livros"/>
        <s v="Música"/>
        <s v="Ingressos"/>
      </sharedItems>
    </cacheField>
    <cacheField name="Valor" numFmtId="166">
      <sharedItems containsSemiMixedTypes="0" containsString="0" containsNumber="1" containsInteger="1" minValue="20" maxValue="2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eda Grasiele" refreshedDate="43640.887657291663" createdVersion="4" refreshedVersion="4" minRefreshableVersion="3" recordCount="12">
  <cacheSource type="worksheet">
    <worksheetSource ref="A1:C13" sheet="grafico_dinamico"/>
  </cacheSource>
  <cacheFields count="3">
    <cacheField name="Mês" numFmtId="16">
      <sharedItems count="3">
        <s v="Janeiro"/>
        <s v="Fevereiro"/>
        <s v="Março"/>
      </sharedItems>
    </cacheField>
    <cacheField name="Categoria" numFmtId="0">
      <sharedItems count="4">
        <s v="Transporte"/>
        <s v="Supermercado"/>
        <s v="Despesas domésticas"/>
        <s v="Entretenimento"/>
      </sharedItems>
    </cacheField>
    <cacheField name="Valor" numFmtId="166">
      <sharedItems containsSemiMixedTypes="0" containsString="0" containsNumber="1" containsInteger="1" minValue="74" maxValue="2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eda Grasiele" refreshedDate="43640.947868287039" createdVersion="4" refreshedVersion="4" minRefreshableVersion="3" recordCount="12">
  <cacheSource type="worksheet">
    <worksheetSource ref="A1:C13" sheet="base_de_dados"/>
  </cacheSource>
  <cacheFields count="3">
    <cacheField name="Mês" numFmtId="16">
      <sharedItems count="3">
        <s v="Janeiro"/>
        <s v="Fevereiro"/>
        <s v="Março"/>
      </sharedItems>
    </cacheField>
    <cacheField name="Categoria" numFmtId="0">
      <sharedItems count="4">
        <s v="Transporte"/>
        <s v="Supermercado"/>
        <s v="Despesas domésticas"/>
        <s v="Entretenimento"/>
      </sharedItems>
    </cacheField>
    <cacheField name="Valor" numFmtId="166">
      <sharedItems containsSemiMixedTypes="0" containsString="0" containsNumber="1" containsInteger="1" minValue="74" maxValue="2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d v="2019-01-01T00:00:00"/>
    <x v="0"/>
    <x v="0"/>
    <n v="74"/>
  </r>
  <r>
    <d v="2019-01-15T00:00:00"/>
    <x v="0"/>
    <x v="1"/>
    <n v="235"/>
  </r>
  <r>
    <d v="2019-01-17T00:00:00"/>
    <x v="1"/>
    <x v="2"/>
    <n v="20"/>
  </r>
  <r>
    <d v="2019-01-21T00:00:00"/>
    <x v="2"/>
    <x v="3"/>
    <n v="125"/>
  </r>
  <r>
    <d v="2019-02-02T00:00:00"/>
    <x v="0"/>
    <x v="1"/>
    <n v="235"/>
  </r>
  <r>
    <d v="2019-02-20T00:00:00"/>
    <x v="2"/>
    <x v="4"/>
    <n v="20"/>
  </r>
  <r>
    <d v="2019-02-25T00:00:00"/>
    <x v="2"/>
    <x v="5"/>
    <n v="1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x v="0"/>
    <n v="74"/>
  </r>
  <r>
    <x v="0"/>
    <x v="1"/>
    <n v="235"/>
  </r>
  <r>
    <x v="0"/>
    <x v="2"/>
    <n v="175"/>
  </r>
  <r>
    <x v="0"/>
    <x v="3"/>
    <n v="100"/>
  </r>
  <r>
    <x v="1"/>
    <x v="0"/>
    <n v="115"/>
  </r>
  <r>
    <x v="1"/>
    <x v="1"/>
    <n v="240"/>
  </r>
  <r>
    <x v="1"/>
    <x v="2"/>
    <n v="225"/>
  </r>
  <r>
    <x v="1"/>
    <x v="3"/>
    <n v="125"/>
  </r>
  <r>
    <x v="2"/>
    <x v="0"/>
    <n v="90"/>
  </r>
  <r>
    <x v="2"/>
    <x v="1"/>
    <n v="260"/>
  </r>
  <r>
    <x v="2"/>
    <x v="2"/>
    <n v="200"/>
  </r>
  <r>
    <x v="2"/>
    <x v="3"/>
    <n v="1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">
  <r>
    <x v="0"/>
    <x v="0"/>
    <n v="74"/>
  </r>
  <r>
    <x v="0"/>
    <x v="1"/>
    <n v="235"/>
  </r>
  <r>
    <x v="0"/>
    <x v="2"/>
    <n v="175"/>
  </r>
  <r>
    <x v="0"/>
    <x v="3"/>
    <n v="100"/>
  </r>
  <r>
    <x v="1"/>
    <x v="0"/>
    <n v="115"/>
  </r>
  <r>
    <x v="1"/>
    <x v="1"/>
    <n v="240"/>
  </r>
  <r>
    <x v="1"/>
    <x v="2"/>
    <n v="225"/>
  </r>
  <r>
    <x v="1"/>
    <x v="3"/>
    <n v="125"/>
  </r>
  <r>
    <x v="2"/>
    <x v="0"/>
    <n v="90"/>
  </r>
  <r>
    <x v="2"/>
    <x v="1"/>
    <n v="260"/>
  </r>
  <r>
    <x v="2"/>
    <x v="2"/>
    <n v="200"/>
  </r>
  <r>
    <x v="2"/>
    <x v="3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F1:J9" firstHeaderRow="1" firstDataRow="2" firstDataCol="1"/>
  <pivotFields count="4">
    <pivotField numFmtId="16" showAll="0"/>
    <pivotField axis="axisCol" showAll="0">
      <items count="4">
        <item x="2"/>
        <item x="0"/>
        <item x="1"/>
        <item t="default"/>
      </items>
    </pivotField>
    <pivotField axis="axisRow" showAll="0">
      <items count="7">
        <item x="1"/>
        <item x="0"/>
        <item x="2"/>
        <item x="5"/>
        <item x="3"/>
        <item x="4"/>
        <item t="default"/>
      </items>
    </pivotField>
    <pivotField dataField="1" numFmtId="166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oma de Valor" fld="3" baseField="0" baseItem="0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6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F6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2"/>
        <item x="3"/>
        <item x="1"/>
        <item x="0"/>
        <item t="default"/>
      </items>
    </pivotField>
    <pivotField dataField="1" numFmtId="166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oma de Valor" fld="2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E1:I7" firstHeaderRow="1" firstDataRow="2" firstDataCol="1"/>
  <pivotFields count="3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dataField="1" numFmtId="166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oma de Valor" fld="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A18" sqref="A18"/>
    </sheetView>
  </sheetViews>
  <sheetFormatPr defaultRowHeight="15" x14ac:dyDescent="0.25"/>
  <cols>
    <col min="1" max="1" width="33" bestFit="1" customWidth="1"/>
    <col min="2" max="2" width="84" customWidth="1"/>
    <col min="3" max="3" width="12.42578125" bestFit="1" customWidth="1"/>
    <col min="4" max="4" width="13.42578125" bestFit="1" customWidth="1"/>
    <col min="5" max="5" width="10.5703125" bestFit="1" customWidth="1"/>
    <col min="6" max="6" width="10" bestFit="1" customWidth="1"/>
    <col min="7" max="7" width="19" bestFit="1" customWidth="1"/>
  </cols>
  <sheetData>
    <row r="1" spans="1:8" s="2" customFormat="1" ht="15" customHeight="1" x14ac:dyDescent="0.25">
      <c r="A1" s="8" t="s">
        <v>116</v>
      </c>
      <c r="B1" s="8" t="s">
        <v>117</v>
      </c>
      <c r="C1" s="8" t="s">
        <v>118</v>
      </c>
      <c r="D1" s="6"/>
      <c r="E1" s="6"/>
      <c r="F1" s="6"/>
      <c r="G1" s="6"/>
    </row>
    <row r="2" spans="1:8" ht="15" customHeight="1" x14ac:dyDescent="0.25">
      <c r="A2" s="7">
        <v>0.45700000000000002</v>
      </c>
      <c r="B2" s="7">
        <v>3.55</v>
      </c>
      <c r="C2" s="7">
        <v>500</v>
      </c>
      <c r="D2" s="33"/>
      <c r="E2" s="32"/>
      <c r="F2" s="4"/>
      <c r="G2" s="1"/>
      <c r="H2" s="3"/>
    </row>
    <row r="3" spans="1:8" ht="15" customHeight="1" x14ac:dyDescent="0.25">
      <c r="A3" s="7">
        <v>0.52500000000000002</v>
      </c>
      <c r="B3" s="7">
        <v>3.25</v>
      </c>
      <c r="C3" s="7">
        <v>400</v>
      </c>
      <c r="D3" s="33"/>
      <c r="E3" s="32"/>
      <c r="F3" s="4"/>
      <c r="G3" s="1"/>
      <c r="H3" s="3"/>
    </row>
    <row r="4" spans="1:8" ht="15" customHeight="1" x14ac:dyDescent="0.25">
      <c r="A4" s="7">
        <v>0.60599999999999998</v>
      </c>
      <c r="B4" s="7">
        <v>2.93</v>
      </c>
      <c r="C4" s="7">
        <v>300</v>
      </c>
      <c r="D4" s="33"/>
      <c r="E4" s="32"/>
      <c r="F4" s="4"/>
      <c r="G4" s="1"/>
      <c r="H4" s="3"/>
    </row>
    <row r="5" spans="1:8" ht="15" customHeight="1" x14ac:dyDescent="0.25">
      <c r="A5" s="7">
        <v>0.67500000000000004</v>
      </c>
      <c r="B5" s="7">
        <v>2.75</v>
      </c>
      <c r="C5" s="7">
        <v>250</v>
      </c>
      <c r="D5" s="33"/>
      <c r="E5" s="32"/>
      <c r="F5" s="4"/>
      <c r="G5" s="1"/>
      <c r="H5" s="3"/>
    </row>
    <row r="6" spans="1:8" ht="15" customHeight="1" x14ac:dyDescent="0.25">
      <c r="A6" s="7">
        <v>0.746</v>
      </c>
      <c r="B6" s="7">
        <v>2.57</v>
      </c>
      <c r="C6" s="7">
        <v>200</v>
      </c>
      <c r="D6" s="33"/>
      <c r="E6" s="32"/>
      <c r="F6" s="4"/>
      <c r="G6" s="1"/>
      <c r="H6" s="3"/>
    </row>
    <row r="7" spans="1:8" ht="15" customHeight="1" x14ac:dyDescent="0.25">
      <c r="A7" s="7">
        <v>0.83499999999999996</v>
      </c>
      <c r="B7" s="7">
        <v>2.38</v>
      </c>
      <c r="C7" s="7">
        <v>150</v>
      </c>
      <c r="D7" s="33"/>
      <c r="E7" s="32"/>
      <c r="F7" s="4"/>
      <c r="G7" s="1"/>
      <c r="H7" s="3"/>
    </row>
    <row r="8" spans="1:8" ht="15" customHeight="1" x14ac:dyDescent="0.25">
      <c r="A8" s="7">
        <v>0.94599999999999995</v>
      </c>
      <c r="B8" s="7">
        <v>2.17</v>
      </c>
      <c r="C8" s="7">
        <v>100</v>
      </c>
      <c r="D8" s="1"/>
      <c r="E8" s="3"/>
      <c r="F8" s="4"/>
      <c r="G8" s="1"/>
      <c r="H8" s="3"/>
    </row>
    <row r="9" spans="1:8" ht="15" customHeight="1" x14ac:dyDescent="0.25">
      <c r="A9" s="7">
        <v>1.0900000000000001</v>
      </c>
      <c r="B9" s="7">
        <v>1.95</v>
      </c>
      <c r="C9" s="7">
        <v>50</v>
      </c>
      <c r="D9" s="1"/>
      <c r="E9" s="3"/>
      <c r="F9" s="4"/>
      <c r="G9" s="1"/>
      <c r="H9" s="3"/>
    </row>
    <row r="10" spans="1:8" ht="15" customHeight="1" x14ac:dyDescent="0.25">
      <c r="A10" s="7">
        <v>1.29</v>
      </c>
      <c r="B10" s="7">
        <v>1.71</v>
      </c>
      <c r="C10" s="7">
        <v>0</v>
      </c>
      <c r="D10" s="1"/>
      <c r="E10" s="3"/>
      <c r="F10" s="4"/>
      <c r="G10" s="1"/>
      <c r="H10" s="3"/>
    </row>
    <row r="11" spans="1:8" ht="15" customHeight="1" x14ac:dyDescent="0.25">
      <c r="A11" s="10" t="s">
        <v>12</v>
      </c>
      <c r="B11" s="10" t="s">
        <v>0</v>
      </c>
      <c r="C11" s="10" t="s">
        <v>13</v>
      </c>
      <c r="D11" s="1"/>
      <c r="E11" s="3"/>
      <c r="F11" s="4"/>
      <c r="G11" s="1"/>
      <c r="H11" s="3"/>
    </row>
    <row r="12" spans="1:8" ht="30" customHeight="1" x14ac:dyDescent="0.25">
      <c r="A12" s="11" t="s">
        <v>123</v>
      </c>
      <c r="B12" s="9" t="s">
        <v>119</v>
      </c>
      <c r="C12" s="22">
        <v>2.17</v>
      </c>
    </row>
    <row r="13" spans="1:8" ht="30" customHeight="1" x14ac:dyDescent="0.25">
      <c r="A13" s="11" t="s">
        <v>124</v>
      </c>
      <c r="B13" s="9" t="s">
        <v>120</v>
      </c>
      <c r="C13" s="22">
        <v>100</v>
      </c>
    </row>
    <row r="14" spans="1:8" ht="30" x14ac:dyDescent="0.25">
      <c r="A14" s="11" t="s">
        <v>125</v>
      </c>
      <c r="B14" s="9" t="s">
        <v>121</v>
      </c>
      <c r="C14" s="22" t="e">
        <v>#N/A</v>
      </c>
    </row>
    <row r="15" spans="1:8" ht="30" x14ac:dyDescent="0.25">
      <c r="A15" s="11" t="s">
        <v>126</v>
      </c>
      <c r="B15" s="9" t="s">
        <v>122</v>
      </c>
      <c r="C15" s="22" t="e">
        <v>#N/A</v>
      </c>
    </row>
    <row r="16" spans="1:8" ht="30" customHeight="1" x14ac:dyDescent="0.25">
      <c r="A16" s="11" t="s">
        <v>127</v>
      </c>
      <c r="B16" s="9" t="s">
        <v>128</v>
      </c>
      <c r="C16" s="22">
        <v>1.71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3" sqref="B13"/>
    </sheetView>
  </sheetViews>
  <sheetFormatPr defaultRowHeight="15" x14ac:dyDescent="0.25"/>
  <cols>
    <col min="1" max="1" width="43" customWidth="1"/>
    <col min="2" max="2" width="95.7109375" customWidth="1"/>
    <col min="3" max="3" width="9.85546875" bestFit="1" customWidth="1"/>
  </cols>
  <sheetData>
    <row r="1" spans="1:3" ht="15" customHeight="1" x14ac:dyDescent="0.25">
      <c r="A1" s="8" t="s">
        <v>20</v>
      </c>
      <c r="B1" s="8" t="s">
        <v>20</v>
      </c>
    </row>
    <row r="2" spans="1:3" ht="15" customHeight="1" x14ac:dyDescent="0.25">
      <c r="A2" s="9" t="s">
        <v>27</v>
      </c>
      <c r="B2" s="7">
        <v>32</v>
      </c>
    </row>
    <row r="3" spans="1:3" ht="15" customHeight="1" x14ac:dyDescent="0.25">
      <c r="A3" s="9" t="s">
        <v>28</v>
      </c>
      <c r="B3" s="7">
        <v>54</v>
      </c>
    </row>
    <row r="4" spans="1:3" ht="15" customHeight="1" x14ac:dyDescent="0.25">
      <c r="A4" s="9" t="s">
        <v>29</v>
      </c>
      <c r="B4" s="7">
        <v>75</v>
      </c>
    </row>
    <row r="5" spans="1:3" ht="15" customHeight="1" x14ac:dyDescent="0.25">
      <c r="A5" s="9" t="s">
        <v>27</v>
      </c>
      <c r="B5" s="7">
        <v>86</v>
      </c>
    </row>
    <row r="6" spans="1:3" ht="15" customHeight="1" x14ac:dyDescent="0.25">
      <c r="A6" s="10" t="s">
        <v>12</v>
      </c>
      <c r="B6" s="10" t="s">
        <v>0</v>
      </c>
      <c r="C6" s="5" t="s">
        <v>13</v>
      </c>
    </row>
    <row r="7" spans="1:3" x14ac:dyDescent="0.25">
      <c r="A7" s="11" t="s">
        <v>38</v>
      </c>
      <c r="B7" s="9" t="s">
        <v>37</v>
      </c>
      <c r="C7" s="14">
        <v>2</v>
      </c>
    </row>
    <row r="8" spans="1:3" x14ac:dyDescent="0.25">
      <c r="A8" s="11" t="s">
        <v>39</v>
      </c>
      <c r="B8" s="9" t="s">
        <v>36</v>
      </c>
      <c r="C8" s="14">
        <v>1</v>
      </c>
    </row>
    <row r="9" spans="1:3" ht="45" x14ac:dyDescent="0.25">
      <c r="A9" s="11" t="s">
        <v>40</v>
      </c>
      <c r="B9" s="13" t="s">
        <v>35</v>
      </c>
      <c r="C9" s="14">
        <v>3</v>
      </c>
    </row>
    <row r="10" spans="1:3" x14ac:dyDescent="0.25">
      <c r="A10" s="11" t="s">
        <v>41</v>
      </c>
      <c r="B10" s="9" t="s">
        <v>34</v>
      </c>
      <c r="C10" s="14">
        <v>2</v>
      </c>
    </row>
    <row r="11" spans="1:3" ht="30" x14ac:dyDescent="0.25">
      <c r="A11" s="11" t="s">
        <v>42</v>
      </c>
      <c r="B11" s="9" t="s">
        <v>33</v>
      </c>
      <c r="C11" s="14">
        <v>3</v>
      </c>
    </row>
    <row r="12" spans="1:3" ht="15" customHeight="1" x14ac:dyDescent="0.25">
      <c r="A12" s="11" t="s">
        <v>43</v>
      </c>
      <c r="B12" s="9" t="s">
        <v>32</v>
      </c>
      <c r="C12" s="14">
        <v>3</v>
      </c>
    </row>
    <row r="13" spans="1:3" ht="30" x14ac:dyDescent="0.25">
      <c r="A13" s="11" t="s">
        <v>44</v>
      </c>
      <c r="B13" s="9" t="s">
        <v>31</v>
      </c>
      <c r="C13" s="14">
        <v>4</v>
      </c>
    </row>
    <row r="14" spans="1:3" ht="45" x14ac:dyDescent="0.25">
      <c r="A14" s="11" t="s">
        <v>45</v>
      </c>
      <c r="B14" s="9" t="s">
        <v>30</v>
      </c>
      <c r="C14" s="14">
        <v>2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sqref="A1:D8"/>
    </sheetView>
  </sheetViews>
  <sheetFormatPr defaultRowHeight="15" x14ac:dyDescent="0.25"/>
  <cols>
    <col min="1" max="1" width="6.7109375" bestFit="1" customWidth="1"/>
    <col min="2" max="2" width="10.85546875" bestFit="1" customWidth="1"/>
    <col min="3" max="3" width="12.140625" bestFit="1" customWidth="1"/>
    <col min="5" max="5" width="5.85546875" customWidth="1"/>
    <col min="6" max="6" width="18" bestFit="1" customWidth="1"/>
    <col min="7" max="7" width="19.5703125" bestFit="1" customWidth="1"/>
    <col min="10" max="10" width="10.7109375" bestFit="1" customWidth="1"/>
  </cols>
  <sheetData>
    <row r="1" spans="1:10" s="2" customFormat="1" x14ac:dyDescent="0.25">
      <c r="A1" s="2" t="s">
        <v>139</v>
      </c>
      <c r="B1" s="2" t="s">
        <v>140</v>
      </c>
      <c r="C1" s="2" t="s">
        <v>141</v>
      </c>
      <c r="D1" s="2" t="s">
        <v>88</v>
      </c>
      <c r="F1" s="36" t="s">
        <v>153</v>
      </c>
      <c r="G1" s="36" t="s">
        <v>154</v>
      </c>
      <c r="H1"/>
      <c r="I1"/>
      <c r="J1"/>
    </row>
    <row r="2" spans="1:10" x14ac:dyDescent="0.25">
      <c r="A2" s="34">
        <v>43466</v>
      </c>
      <c r="B2" t="s">
        <v>142</v>
      </c>
      <c r="C2" t="s">
        <v>145</v>
      </c>
      <c r="D2" s="35">
        <v>74</v>
      </c>
      <c r="F2" s="36" t="s">
        <v>151</v>
      </c>
      <c r="G2" s="2" t="s">
        <v>144</v>
      </c>
      <c r="H2" s="2" t="s">
        <v>142</v>
      </c>
      <c r="I2" s="2" t="s">
        <v>143</v>
      </c>
      <c r="J2" s="2" t="s">
        <v>152</v>
      </c>
    </row>
    <row r="3" spans="1:10" x14ac:dyDescent="0.25">
      <c r="A3" s="34">
        <v>43480</v>
      </c>
      <c r="B3" t="s">
        <v>142</v>
      </c>
      <c r="C3" t="s">
        <v>146</v>
      </c>
      <c r="D3" s="35">
        <v>235</v>
      </c>
      <c r="F3" s="38" t="s">
        <v>146</v>
      </c>
      <c r="G3" s="39"/>
      <c r="H3" s="39">
        <v>470</v>
      </c>
      <c r="I3" s="39"/>
      <c r="J3" s="39">
        <v>470</v>
      </c>
    </row>
    <row r="4" spans="1:10" x14ac:dyDescent="0.25">
      <c r="A4" s="34">
        <v>43482</v>
      </c>
      <c r="B4" t="s">
        <v>143</v>
      </c>
      <c r="C4" t="s">
        <v>147</v>
      </c>
      <c r="D4" s="35">
        <v>20</v>
      </c>
      <c r="F4" s="38" t="s">
        <v>145</v>
      </c>
      <c r="G4" s="39"/>
      <c r="H4" s="39">
        <v>74</v>
      </c>
      <c r="I4" s="39"/>
      <c r="J4" s="39">
        <v>74</v>
      </c>
    </row>
    <row r="5" spans="1:10" x14ac:dyDescent="0.25">
      <c r="A5" s="34">
        <v>43486</v>
      </c>
      <c r="B5" t="s">
        <v>144</v>
      </c>
      <c r="C5" t="s">
        <v>148</v>
      </c>
      <c r="D5" s="35">
        <v>125</v>
      </c>
      <c r="F5" s="38" t="s">
        <v>147</v>
      </c>
      <c r="G5" s="39"/>
      <c r="H5" s="39"/>
      <c r="I5" s="39">
        <v>20</v>
      </c>
      <c r="J5" s="39">
        <v>20</v>
      </c>
    </row>
    <row r="6" spans="1:10" x14ac:dyDescent="0.25">
      <c r="A6" s="34">
        <v>43498</v>
      </c>
      <c r="B6" t="s">
        <v>142</v>
      </c>
      <c r="C6" t="s">
        <v>146</v>
      </c>
      <c r="D6" s="35">
        <v>235</v>
      </c>
      <c r="F6" s="38" t="s">
        <v>150</v>
      </c>
      <c r="G6" s="39">
        <v>125</v>
      </c>
      <c r="H6" s="39"/>
      <c r="I6" s="39"/>
      <c r="J6" s="39">
        <v>125</v>
      </c>
    </row>
    <row r="7" spans="1:10" x14ac:dyDescent="0.25">
      <c r="A7" s="34">
        <v>43516</v>
      </c>
      <c r="B7" t="s">
        <v>144</v>
      </c>
      <c r="C7" t="s">
        <v>149</v>
      </c>
      <c r="D7" s="35">
        <v>20</v>
      </c>
      <c r="F7" s="38" t="s">
        <v>148</v>
      </c>
      <c r="G7" s="39">
        <v>125</v>
      </c>
      <c r="H7" s="39"/>
      <c r="I7" s="39"/>
      <c r="J7" s="39">
        <v>125</v>
      </c>
    </row>
    <row r="8" spans="1:10" x14ac:dyDescent="0.25">
      <c r="A8" s="34">
        <v>43521</v>
      </c>
      <c r="B8" t="s">
        <v>144</v>
      </c>
      <c r="C8" t="s">
        <v>150</v>
      </c>
      <c r="D8" s="35">
        <v>125</v>
      </c>
      <c r="F8" s="38" t="s">
        <v>149</v>
      </c>
      <c r="G8" s="39">
        <v>20</v>
      </c>
      <c r="H8" s="39"/>
      <c r="I8" s="39"/>
      <c r="J8" s="39">
        <v>20</v>
      </c>
    </row>
    <row r="9" spans="1:10" x14ac:dyDescent="0.25">
      <c r="F9" s="38" t="s">
        <v>152</v>
      </c>
      <c r="G9" s="39">
        <v>270</v>
      </c>
      <c r="H9" s="39">
        <v>544</v>
      </c>
      <c r="I9" s="39">
        <v>20</v>
      </c>
      <c r="J9" s="39">
        <v>834</v>
      </c>
    </row>
    <row r="11" spans="1:10" x14ac:dyDescent="0.25">
      <c r="D11" s="2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A8" sqref="A8:C20"/>
    </sheetView>
  </sheetViews>
  <sheetFormatPr defaultRowHeight="15" x14ac:dyDescent="0.25"/>
  <cols>
    <col min="1" max="1" width="18" customWidth="1"/>
    <col min="2" max="2" width="20" customWidth="1"/>
    <col min="3" max="3" width="15.28515625" bestFit="1" customWidth="1"/>
    <col min="4" max="4" width="14" customWidth="1"/>
    <col min="5" max="5" width="10.5703125" customWidth="1"/>
    <col min="6" max="6" width="10.7109375" bestFit="1" customWidth="1"/>
  </cols>
  <sheetData>
    <row r="1" spans="1:6" x14ac:dyDescent="0.25">
      <c r="A1" s="36" t="s">
        <v>153</v>
      </c>
      <c r="B1" s="36" t="s">
        <v>154</v>
      </c>
    </row>
    <row r="2" spans="1:6" x14ac:dyDescent="0.25">
      <c r="A2" s="36" t="s">
        <v>151</v>
      </c>
      <c r="B2" s="2" t="s">
        <v>158</v>
      </c>
      <c r="C2" s="2" t="s">
        <v>159</v>
      </c>
      <c r="D2" s="2" t="s">
        <v>157</v>
      </c>
      <c r="E2" s="2" t="s">
        <v>156</v>
      </c>
      <c r="F2" s="2" t="s">
        <v>152</v>
      </c>
    </row>
    <row r="3" spans="1:6" x14ac:dyDescent="0.25">
      <c r="A3" s="38" t="s">
        <v>161</v>
      </c>
      <c r="B3" s="37">
        <v>175</v>
      </c>
      <c r="C3" s="37">
        <v>100</v>
      </c>
      <c r="D3" s="37">
        <v>235</v>
      </c>
      <c r="E3" s="37">
        <v>74</v>
      </c>
      <c r="F3" s="37">
        <v>584</v>
      </c>
    </row>
    <row r="4" spans="1:6" x14ac:dyDescent="0.25">
      <c r="A4" s="38" t="s">
        <v>162</v>
      </c>
      <c r="B4" s="37">
        <v>225</v>
      </c>
      <c r="C4" s="37">
        <v>125</v>
      </c>
      <c r="D4" s="37">
        <v>240</v>
      </c>
      <c r="E4" s="37">
        <v>115</v>
      </c>
      <c r="F4" s="37">
        <v>705</v>
      </c>
    </row>
    <row r="5" spans="1:6" x14ac:dyDescent="0.25">
      <c r="A5" s="38" t="s">
        <v>160</v>
      </c>
      <c r="B5" s="37">
        <v>200</v>
      </c>
      <c r="C5" s="37">
        <v>120</v>
      </c>
      <c r="D5" s="37">
        <v>260</v>
      </c>
      <c r="E5" s="37">
        <v>90</v>
      </c>
      <c r="F5" s="37">
        <v>670</v>
      </c>
    </row>
    <row r="6" spans="1:6" x14ac:dyDescent="0.25">
      <c r="A6" s="38" t="s">
        <v>152</v>
      </c>
      <c r="B6" s="37">
        <v>600</v>
      </c>
      <c r="C6" s="37">
        <v>345</v>
      </c>
      <c r="D6" s="37">
        <v>735</v>
      </c>
      <c r="E6" s="37">
        <v>279</v>
      </c>
      <c r="F6" s="37">
        <v>1959</v>
      </c>
    </row>
    <row r="8" spans="1:6" x14ac:dyDescent="0.25">
      <c r="A8" s="40" t="s">
        <v>155</v>
      </c>
      <c r="B8" s="40" t="s">
        <v>55</v>
      </c>
      <c r="C8" s="40" t="s">
        <v>88</v>
      </c>
    </row>
    <row r="9" spans="1:6" x14ac:dyDescent="0.25">
      <c r="A9" s="34" t="s">
        <v>161</v>
      </c>
      <c r="B9" s="2" t="s">
        <v>156</v>
      </c>
      <c r="C9" s="35">
        <v>74</v>
      </c>
    </row>
    <row r="10" spans="1:6" x14ac:dyDescent="0.25">
      <c r="A10" s="34" t="s">
        <v>161</v>
      </c>
      <c r="B10" s="2" t="s">
        <v>157</v>
      </c>
      <c r="C10" s="35">
        <v>235</v>
      </c>
    </row>
    <row r="11" spans="1:6" x14ac:dyDescent="0.25">
      <c r="A11" s="34" t="s">
        <v>161</v>
      </c>
      <c r="B11" s="2" t="s">
        <v>158</v>
      </c>
      <c r="C11" s="35">
        <v>175</v>
      </c>
    </row>
    <row r="12" spans="1:6" x14ac:dyDescent="0.25">
      <c r="A12" s="34" t="s">
        <v>161</v>
      </c>
      <c r="B12" s="2" t="s">
        <v>159</v>
      </c>
      <c r="C12" s="35">
        <v>100</v>
      </c>
    </row>
    <row r="13" spans="1:6" x14ac:dyDescent="0.25">
      <c r="A13" s="34" t="s">
        <v>162</v>
      </c>
      <c r="B13" s="2" t="s">
        <v>156</v>
      </c>
      <c r="C13" s="35">
        <v>115</v>
      </c>
    </row>
    <row r="14" spans="1:6" x14ac:dyDescent="0.25">
      <c r="A14" s="34" t="s">
        <v>162</v>
      </c>
      <c r="B14" s="2" t="s">
        <v>157</v>
      </c>
      <c r="C14" s="35">
        <v>240</v>
      </c>
    </row>
    <row r="15" spans="1:6" x14ac:dyDescent="0.25">
      <c r="A15" s="34" t="s">
        <v>162</v>
      </c>
      <c r="B15" s="2" t="s">
        <v>158</v>
      </c>
      <c r="C15" s="35">
        <v>225</v>
      </c>
    </row>
    <row r="16" spans="1:6" x14ac:dyDescent="0.25">
      <c r="A16" s="34" t="s">
        <v>162</v>
      </c>
      <c r="B16" s="2" t="s">
        <v>159</v>
      </c>
      <c r="C16" s="35">
        <v>125</v>
      </c>
    </row>
    <row r="17" spans="1:3" x14ac:dyDescent="0.25">
      <c r="A17" s="34" t="s">
        <v>160</v>
      </c>
      <c r="B17" s="2" t="s">
        <v>156</v>
      </c>
      <c r="C17" s="35">
        <v>90</v>
      </c>
    </row>
    <row r="18" spans="1:3" x14ac:dyDescent="0.25">
      <c r="A18" s="34" t="s">
        <v>160</v>
      </c>
      <c r="B18" s="2" t="s">
        <v>157</v>
      </c>
      <c r="C18" s="35">
        <v>260</v>
      </c>
    </row>
    <row r="19" spans="1:3" x14ac:dyDescent="0.25">
      <c r="A19" s="34" t="s">
        <v>160</v>
      </c>
      <c r="B19" s="2" t="s">
        <v>158</v>
      </c>
      <c r="C19" s="35">
        <v>200</v>
      </c>
    </row>
    <row r="20" spans="1:3" x14ac:dyDescent="0.25">
      <c r="A20" s="34" t="s">
        <v>160</v>
      </c>
      <c r="B20" s="2" t="s">
        <v>159</v>
      </c>
      <c r="C20" s="35">
        <v>120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E1" sqref="E1"/>
    </sheetView>
  </sheetViews>
  <sheetFormatPr defaultRowHeight="15" x14ac:dyDescent="0.25"/>
  <cols>
    <col min="2" max="2" width="20" bestFit="1" customWidth="1"/>
    <col min="3" max="3" width="8.7109375" bestFit="1" customWidth="1"/>
    <col min="5" max="5" width="20" customWidth="1"/>
    <col min="6" max="6" width="19.5703125" bestFit="1" customWidth="1"/>
    <col min="7" max="7" width="9.5703125" bestFit="1" customWidth="1"/>
    <col min="8" max="8" width="6.5703125" customWidth="1"/>
    <col min="9" max="9" width="10.7109375" bestFit="1" customWidth="1"/>
  </cols>
  <sheetData>
    <row r="1" spans="1:9" x14ac:dyDescent="0.25">
      <c r="A1" s="40" t="s">
        <v>155</v>
      </c>
      <c r="B1" s="40" t="s">
        <v>55</v>
      </c>
      <c r="C1" s="40" t="s">
        <v>88</v>
      </c>
      <c r="E1" s="36" t="s">
        <v>153</v>
      </c>
      <c r="F1" s="36" t="s">
        <v>154</v>
      </c>
    </row>
    <row r="2" spans="1:9" x14ac:dyDescent="0.25">
      <c r="A2" s="34" t="s">
        <v>161</v>
      </c>
      <c r="B2" s="2" t="s">
        <v>156</v>
      </c>
      <c r="C2" s="35">
        <v>74</v>
      </c>
      <c r="E2" s="36" t="s">
        <v>151</v>
      </c>
      <c r="F2" s="2" t="s">
        <v>161</v>
      </c>
      <c r="G2" s="2" t="s">
        <v>162</v>
      </c>
      <c r="H2" s="2" t="s">
        <v>160</v>
      </c>
      <c r="I2" s="2" t="s">
        <v>152</v>
      </c>
    </row>
    <row r="3" spans="1:9" x14ac:dyDescent="0.25">
      <c r="A3" s="34" t="s">
        <v>161</v>
      </c>
      <c r="B3" s="2" t="s">
        <v>157</v>
      </c>
      <c r="C3" s="35">
        <v>235</v>
      </c>
      <c r="E3" s="38" t="s">
        <v>158</v>
      </c>
      <c r="F3" s="37">
        <v>175</v>
      </c>
      <c r="G3" s="37">
        <v>225</v>
      </c>
      <c r="H3" s="37">
        <v>200</v>
      </c>
      <c r="I3" s="37">
        <v>600</v>
      </c>
    </row>
    <row r="4" spans="1:9" x14ac:dyDescent="0.25">
      <c r="A4" s="34" t="s">
        <v>161</v>
      </c>
      <c r="B4" s="2" t="s">
        <v>158</v>
      </c>
      <c r="C4" s="35">
        <v>175</v>
      </c>
      <c r="E4" s="38" t="s">
        <v>159</v>
      </c>
      <c r="F4" s="37">
        <v>100</v>
      </c>
      <c r="G4" s="37">
        <v>125</v>
      </c>
      <c r="H4" s="37">
        <v>120</v>
      </c>
      <c r="I4" s="37">
        <v>345</v>
      </c>
    </row>
    <row r="5" spans="1:9" x14ac:dyDescent="0.25">
      <c r="A5" s="34" t="s">
        <v>161</v>
      </c>
      <c r="B5" s="2" t="s">
        <v>159</v>
      </c>
      <c r="C5" s="35">
        <v>100</v>
      </c>
      <c r="E5" s="38" t="s">
        <v>157</v>
      </c>
      <c r="F5" s="37">
        <v>235</v>
      </c>
      <c r="G5" s="37">
        <v>240</v>
      </c>
      <c r="H5" s="37">
        <v>260</v>
      </c>
      <c r="I5" s="37">
        <v>735</v>
      </c>
    </row>
    <row r="6" spans="1:9" x14ac:dyDescent="0.25">
      <c r="A6" s="34" t="s">
        <v>162</v>
      </c>
      <c r="B6" s="2" t="s">
        <v>156</v>
      </c>
      <c r="C6" s="35">
        <v>115</v>
      </c>
      <c r="E6" s="38" t="s">
        <v>156</v>
      </c>
      <c r="F6" s="37">
        <v>74</v>
      </c>
      <c r="G6" s="37">
        <v>115</v>
      </c>
      <c r="H6" s="37">
        <v>90</v>
      </c>
      <c r="I6" s="37">
        <v>279</v>
      </c>
    </row>
    <row r="7" spans="1:9" x14ac:dyDescent="0.25">
      <c r="A7" s="34" t="s">
        <v>162</v>
      </c>
      <c r="B7" s="2" t="s">
        <v>157</v>
      </c>
      <c r="C7" s="35">
        <v>240</v>
      </c>
      <c r="E7" s="38" t="s">
        <v>152</v>
      </c>
      <c r="F7" s="37">
        <v>584</v>
      </c>
      <c r="G7" s="37">
        <v>705</v>
      </c>
      <c r="H7" s="37">
        <v>670</v>
      </c>
      <c r="I7" s="37">
        <v>1959</v>
      </c>
    </row>
    <row r="8" spans="1:9" x14ac:dyDescent="0.25">
      <c r="A8" s="34" t="s">
        <v>162</v>
      </c>
      <c r="B8" s="2" t="s">
        <v>158</v>
      </c>
      <c r="C8" s="35">
        <v>225</v>
      </c>
    </row>
    <row r="9" spans="1:9" x14ac:dyDescent="0.25">
      <c r="A9" s="34" t="s">
        <v>162</v>
      </c>
      <c r="B9" s="2" t="s">
        <v>159</v>
      </c>
      <c r="C9" s="35">
        <v>125</v>
      </c>
    </row>
    <row r="10" spans="1:9" x14ac:dyDescent="0.25">
      <c r="A10" s="34" t="s">
        <v>160</v>
      </c>
      <c r="B10" s="2" t="s">
        <v>156</v>
      </c>
      <c r="C10" s="35">
        <v>90</v>
      </c>
    </row>
    <row r="11" spans="1:9" x14ac:dyDescent="0.25">
      <c r="A11" s="34" t="s">
        <v>160</v>
      </c>
      <c r="B11" s="2" t="s">
        <v>157</v>
      </c>
      <c r="C11" s="35">
        <v>260</v>
      </c>
    </row>
    <row r="12" spans="1:9" x14ac:dyDescent="0.25">
      <c r="A12" s="34" t="s">
        <v>160</v>
      </c>
      <c r="B12" s="2" t="s">
        <v>158</v>
      </c>
      <c r="C12" s="35">
        <v>200</v>
      </c>
    </row>
    <row r="13" spans="1:9" x14ac:dyDescent="0.25">
      <c r="A13" s="34" t="s">
        <v>160</v>
      </c>
      <c r="B13" s="2" t="s">
        <v>159</v>
      </c>
      <c r="C13" s="35">
        <v>120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3" sqref="A1:C13"/>
    </sheetView>
  </sheetViews>
  <sheetFormatPr defaultRowHeight="15" x14ac:dyDescent="0.25"/>
  <cols>
    <col min="1" max="1" width="9.5703125" bestFit="1" customWidth="1"/>
    <col min="2" max="2" width="20" bestFit="1" customWidth="1"/>
    <col min="3" max="3" width="8.7109375" bestFit="1" customWidth="1"/>
  </cols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3" sqref="B23"/>
    </sheetView>
  </sheetViews>
  <sheetFormatPr defaultRowHeight="15" x14ac:dyDescent="0.25"/>
  <cols>
    <col min="1" max="1" width="17.85546875" customWidth="1"/>
    <col min="2" max="2" width="88.28515625" customWidth="1"/>
    <col min="3" max="3" width="15.5703125" customWidth="1"/>
  </cols>
  <sheetData>
    <row r="1" spans="1:3" ht="15" customHeight="1" x14ac:dyDescent="0.25">
      <c r="A1" s="8" t="s">
        <v>129</v>
      </c>
      <c r="B1" s="8" t="s">
        <v>130</v>
      </c>
      <c r="C1" s="8" t="s">
        <v>131</v>
      </c>
    </row>
    <row r="2" spans="1:3" ht="15" customHeight="1" x14ac:dyDescent="0.25">
      <c r="A2" s="9">
        <v>4</v>
      </c>
      <c r="B2" s="9">
        <v>4</v>
      </c>
      <c r="C2" s="9">
        <v>9</v>
      </c>
    </row>
    <row r="3" spans="1:3" ht="15" customHeight="1" x14ac:dyDescent="0.25">
      <c r="A3" s="9">
        <v>5</v>
      </c>
      <c r="B3" s="9">
        <v>7</v>
      </c>
      <c r="C3" s="9">
        <v>10</v>
      </c>
    </row>
    <row r="4" spans="1:3" ht="15" customHeight="1" x14ac:dyDescent="0.25">
      <c r="A4" s="9">
        <v>6</v>
      </c>
      <c r="B4" s="9">
        <v>8</v>
      </c>
      <c r="C4" s="9">
        <v>11</v>
      </c>
    </row>
    <row r="5" spans="1:3" ht="15" customHeight="1" x14ac:dyDescent="0.25">
      <c r="A5" s="10" t="s">
        <v>12</v>
      </c>
      <c r="B5" s="10" t="s">
        <v>132</v>
      </c>
      <c r="C5" s="10" t="s">
        <v>13</v>
      </c>
    </row>
    <row r="6" spans="1:3" ht="15" customHeight="1" x14ac:dyDescent="0.25">
      <c r="A6" s="9">
        <f>HLOOKUP("Machados", A1:C4, 2, TRUE)</f>
        <v>4</v>
      </c>
      <c r="B6" s="9" t="s">
        <v>133</v>
      </c>
      <c r="C6" s="9">
        <v>4</v>
      </c>
    </row>
    <row r="7" spans="1:3" ht="15" customHeight="1" x14ac:dyDescent="0.25">
      <c r="A7" s="9">
        <f>HLOOKUP("Rolamentos", A1:C4, 3, FALSE)</f>
        <v>7</v>
      </c>
      <c r="B7" s="9" t="s">
        <v>134</v>
      </c>
      <c r="C7" s="9">
        <v>7</v>
      </c>
    </row>
    <row r="8" spans="1:3" ht="15" customHeight="1" x14ac:dyDescent="0.25">
      <c r="A8" s="9" t="e">
        <f>HLOOKUP("B", A1:C4, 3, TRUE)</f>
        <v>#N/A</v>
      </c>
      <c r="B8" s="9" t="s">
        <v>135</v>
      </c>
      <c r="C8" s="9">
        <v>5</v>
      </c>
    </row>
    <row r="9" spans="1:3" ht="15" customHeight="1" x14ac:dyDescent="0.25">
      <c r="A9" s="9">
        <f>HLOOKUP("Parafusos", A1:C4, 4)</f>
        <v>6</v>
      </c>
      <c r="B9" s="9" t="s">
        <v>136</v>
      </c>
      <c r="C9" s="9">
        <v>11</v>
      </c>
    </row>
    <row r="10" spans="1:3" ht="60" x14ac:dyDescent="0.25">
      <c r="A10" s="9">
        <f>HLOOKUP(3, {1;2;3;"a";"b";"c";"d";"e";"f"}, 2, TRUE)</f>
        <v>2</v>
      </c>
      <c r="B10" s="9" t="s">
        <v>137</v>
      </c>
      <c r="C10" t="s">
        <v>138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6" sqref="A6"/>
    </sheetView>
  </sheetViews>
  <sheetFormatPr defaultRowHeight="15" x14ac:dyDescent="0.25"/>
  <cols>
    <col min="1" max="1" width="27.5703125" customWidth="1"/>
    <col min="2" max="2" width="74" customWidth="1"/>
    <col min="3" max="3" width="9.140625" customWidth="1"/>
  </cols>
  <sheetData>
    <row r="1" spans="1:3" ht="15" customHeight="1" x14ac:dyDescent="0.25">
      <c r="A1" s="8" t="s">
        <v>20</v>
      </c>
      <c r="B1" s="8" t="s">
        <v>20</v>
      </c>
      <c r="C1" s="9"/>
    </row>
    <row r="2" spans="1:3" ht="15" customHeight="1" x14ac:dyDescent="0.25">
      <c r="A2" s="9" t="s">
        <v>65</v>
      </c>
      <c r="B2" s="9" t="s">
        <v>74</v>
      </c>
      <c r="C2" s="9"/>
    </row>
    <row r="3" spans="1:3" ht="15" customHeight="1" x14ac:dyDescent="0.25">
      <c r="A3" s="9" t="s">
        <v>75</v>
      </c>
      <c r="B3" s="9" t="s">
        <v>76</v>
      </c>
      <c r="C3" s="9"/>
    </row>
    <row r="4" spans="1:3" ht="15" customHeight="1" x14ac:dyDescent="0.25">
      <c r="A4" s="10" t="s">
        <v>12</v>
      </c>
      <c r="B4" s="10" t="s">
        <v>0</v>
      </c>
      <c r="C4" s="10" t="s">
        <v>13</v>
      </c>
    </row>
    <row r="5" spans="1:3" ht="15" customHeight="1" x14ac:dyDescent="0.25">
      <c r="A5" s="11" t="str">
        <f>INDEX(A2:B3,2,2)</f>
        <v>Peras</v>
      </c>
      <c r="B5" s="9" t="s">
        <v>77</v>
      </c>
      <c r="C5" s="9" t="s">
        <v>76</v>
      </c>
    </row>
    <row r="6" spans="1:3" ht="15" customHeight="1" x14ac:dyDescent="0.25">
      <c r="A6" s="11" t="str">
        <f>INDEX(A2:B3,2,1)</f>
        <v>Bananas</v>
      </c>
      <c r="B6" s="9" t="s">
        <v>78</v>
      </c>
      <c r="C6" s="9" t="s">
        <v>75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3" sqref="B13"/>
    </sheetView>
  </sheetViews>
  <sheetFormatPr defaultRowHeight="15" x14ac:dyDescent="0.25"/>
  <cols>
    <col min="1" max="1" width="28.7109375" customWidth="1"/>
    <col min="2" max="2" width="128.42578125" customWidth="1"/>
    <col min="3" max="3" width="10" bestFit="1" customWidth="1"/>
  </cols>
  <sheetData>
    <row r="1" spans="1:3" ht="15" customHeight="1" x14ac:dyDescent="0.25">
      <c r="A1" s="8" t="s">
        <v>79</v>
      </c>
      <c r="B1" s="8" t="s">
        <v>88</v>
      </c>
      <c r="C1" s="8" t="s">
        <v>80</v>
      </c>
    </row>
    <row r="2" spans="1:3" ht="15" customHeight="1" x14ac:dyDescent="0.25">
      <c r="A2" s="9" t="s">
        <v>65</v>
      </c>
      <c r="B2" s="23">
        <v>0.69</v>
      </c>
      <c r="C2" s="7">
        <v>40</v>
      </c>
    </row>
    <row r="3" spans="1:3" ht="15" customHeight="1" x14ac:dyDescent="0.25">
      <c r="A3" s="9" t="s">
        <v>75</v>
      </c>
      <c r="B3" s="23">
        <v>0.34</v>
      </c>
      <c r="C3" s="7">
        <v>38</v>
      </c>
    </row>
    <row r="4" spans="1:3" ht="15" customHeight="1" x14ac:dyDescent="0.25">
      <c r="A4" s="9" t="s">
        <v>74</v>
      </c>
      <c r="B4" s="23">
        <v>0.55000000000000004</v>
      </c>
      <c r="C4" s="7">
        <v>15</v>
      </c>
    </row>
    <row r="5" spans="1:3" ht="15" customHeight="1" x14ac:dyDescent="0.25">
      <c r="A5" s="9" t="s">
        <v>62</v>
      </c>
      <c r="B5" s="23">
        <v>0.25</v>
      </c>
      <c r="C5" s="7">
        <v>25</v>
      </c>
    </row>
    <row r="6" spans="1:3" ht="15" customHeight="1" x14ac:dyDescent="0.25">
      <c r="A6" s="9" t="s">
        <v>76</v>
      </c>
      <c r="B6" s="23">
        <v>0.59</v>
      </c>
      <c r="C6" s="7">
        <v>40</v>
      </c>
    </row>
    <row r="7" spans="1:3" ht="15" customHeight="1" x14ac:dyDescent="0.25">
      <c r="A7" s="9" t="s">
        <v>81</v>
      </c>
      <c r="B7" s="23">
        <v>2.8</v>
      </c>
      <c r="C7" s="7">
        <v>10</v>
      </c>
    </row>
    <row r="8" spans="1:3" ht="15" customHeight="1" x14ac:dyDescent="0.25">
      <c r="A8" s="9" t="s">
        <v>82</v>
      </c>
      <c r="B8" s="23">
        <v>3.55</v>
      </c>
      <c r="C8" s="7">
        <v>16</v>
      </c>
    </row>
    <row r="9" spans="1:3" ht="15" customHeight="1" x14ac:dyDescent="0.25">
      <c r="A9" s="9" t="s">
        <v>83</v>
      </c>
      <c r="B9" s="23">
        <v>1.25</v>
      </c>
      <c r="C9" s="7">
        <v>20</v>
      </c>
    </row>
    <row r="10" spans="1:3" ht="15" customHeight="1" x14ac:dyDescent="0.25">
      <c r="A10" s="9" t="s">
        <v>84</v>
      </c>
      <c r="B10" s="23">
        <v>1.75</v>
      </c>
      <c r="C10" s="7">
        <v>12</v>
      </c>
    </row>
    <row r="11" spans="1:3" ht="15" customHeight="1" x14ac:dyDescent="0.25">
      <c r="A11" s="10" t="s">
        <v>12</v>
      </c>
      <c r="B11" s="10" t="s">
        <v>0</v>
      </c>
      <c r="C11" s="10" t="s">
        <v>13</v>
      </c>
    </row>
    <row r="12" spans="1:3" ht="15" customHeight="1" x14ac:dyDescent="0.25">
      <c r="A12" s="11" t="s">
        <v>89</v>
      </c>
      <c r="B12" s="9" t="s">
        <v>85</v>
      </c>
      <c r="C12" s="9">
        <v>38</v>
      </c>
    </row>
    <row r="13" spans="1:3" ht="15" customHeight="1" x14ac:dyDescent="0.25">
      <c r="A13" s="11" t="s">
        <v>90</v>
      </c>
      <c r="B13" s="9" t="s">
        <v>86</v>
      </c>
      <c r="C13" s="9">
        <v>1.25</v>
      </c>
    </row>
    <row r="14" spans="1:3" ht="15" customHeight="1" x14ac:dyDescent="0.25">
      <c r="A14" s="11" t="s">
        <v>91</v>
      </c>
      <c r="B14" s="9" t="s">
        <v>87</v>
      </c>
      <c r="C14" s="9">
        <v>216</v>
      </c>
    </row>
    <row r="15" spans="1:3" ht="15" customHeight="1" x14ac:dyDescent="0.25">
      <c r="A15" s="11" t="s">
        <v>92</v>
      </c>
      <c r="B15" s="9" t="s">
        <v>93</v>
      </c>
      <c r="C15" s="9">
        <v>2.42</v>
      </c>
    </row>
    <row r="17" spans="1:1" x14ac:dyDescent="0.25">
      <c r="A17" s="28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15" sqref="B15"/>
    </sheetView>
  </sheetViews>
  <sheetFormatPr defaultRowHeight="15" x14ac:dyDescent="0.25"/>
  <cols>
    <col min="1" max="1" width="20.85546875" customWidth="1"/>
    <col min="2" max="2" width="106.28515625" customWidth="1"/>
    <col min="3" max="3" width="9.85546875" bestFit="1" customWidth="1"/>
  </cols>
  <sheetData>
    <row r="1" spans="1:3" ht="15" customHeight="1" x14ac:dyDescent="0.25">
      <c r="A1" s="8" t="s">
        <v>94</v>
      </c>
      <c r="B1" s="8" t="s">
        <v>80</v>
      </c>
      <c r="C1" s="9"/>
    </row>
    <row r="2" spans="1:3" ht="15" customHeight="1" x14ac:dyDescent="0.25">
      <c r="A2" s="9" t="s">
        <v>75</v>
      </c>
      <c r="B2" s="7">
        <v>25</v>
      </c>
      <c r="C2" s="9"/>
    </row>
    <row r="3" spans="1:3" ht="15" customHeight="1" x14ac:dyDescent="0.25">
      <c r="A3" s="9" t="s">
        <v>62</v>
      </c>
      <c r="B3" s="7">
        <v>38</v>
      </c>
      <c r="C3" s="9"/>
    </row>
    <row r="4" spans="1:3" ht="15" customHeight="1" x14ac:dyDescent="0.25">
      <c r="A4" s="9" t="s">
        <v>65</v>
      </c>
      <c r="B4" s="7">
        <v>40</v>
      </c>
      <c r="C4" s="9"/>
    </row>
    <row r="5" spans="1:3" ht="15" customHeight="1" x14ac:dyDescent="0.25">
      <c r="A5" s="9" t="s">
        <v>76</v>
      </c>
      <c r="B5" s="7">
        <v>41</v>
      </c>
      <c r="C5" s="9"/>
    </row>
    <row r="6" spans="1:3" ht="15" customHeight="1" x14ac:dyDescent="0.25">
      <c r="A6" s="10" t="s">
        <v>12</v>
      </c>
      <c r="B6" s="10" t="s">
        <v>0</v>
      </c>
      <c r="C6" s="8" t="s">
        <v>13</v>
      </c>
    </row>
    <row r="7" spans="1:3" ht="15" customHeight="1" x14ac:dyDescent="0.25">
      <c r="A7" s="11" t="s">
        <v>98</v>
      </c>
      <c r="B7" s="9" t="s">
        <v>95</v>
      </c>
      <c r="C7" s="7">
        <v>2</v>
      </c>
    </row>
    <row r="8" spans="1:3" ht="15" customHeight="1" x14ac:dyDescent="0.25">
      <c r="A8" s="11" t="s">
        <v>99</v>
      </c>
      <c r="B8" s="9" t="s">
        <v>97</v>
      </c>
      <c r="C8" s="7">
        <v>4</v>
      </c>
    </row>
    <row r="9" spans="1:3" ht="15" customHeight="1" x14ac:dyDescent="0.25">
      <c r="A9" s="11" t="s">
        <v>100</v>
      </c>
      <c r="B9" s="9" t="s">
        <v>96</v>
      </c>
      <c r="C9" s="7" t="e">
        <v>#N/A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12" sqref="A12"/>
    </sheetView>
  </sheetViews>
  <sheetFormatPr defaultRowHeight="15" x14ac:dyDescent="0.25"/>
  <cols>
    <col min="1" max="1" width="12" bestFit="1" customWidth="1"/>
    <col min="2" max="2" width="11" customWidth="1"/>
    <col min="3" max="3" width="14.5703125" customWidth="1"/>
    <col min="4" max="4" width="12.28515625" customWidth="1"/>
    <col min="5" max="5" width="13" customWidth="1"/>
    <col min="6" max="6" width="14" customWidth="1"/>
    <col min="7" max="7" width="14.42578125" customWidth="1"/>
    <col min="8" max="8" width="14.140625" customWidth="1"/>
  </cols>
  <sheetData>
    <row r="1" spans="1:8" ht="30.75" customHeight="1" x14ac:dyDescent="0.25">
      <c r="A1" s="30" t="s">
        <v>101</v>
      </c>
      <c r="B1" s="8" t="s">
        <v>107</v>
      </c>
      <c r="C1" s="8" t="s">
        <v>108</v>
      </c>
      <c r="D1" s="8" t="s">
        <v>109</v>
      </c>
      <c r="E1" s="8" t="s">
        <v>110</v>
      </c>
      <c r="F1" s="8" t="s">
        <v>111</v>
      </c>
      <c r="G1" s="31" t="s">
        <v>112</v>
      </c>
      <c r="H1" s="31" t="s">
        <v>113</v>
      </c>
    </row>
    <row r="2" spans="1:8" x14ac:dyDescent="0.25">
      <c r="A2" t="s">
        <v>102</v>
      </c>
      <c r="B2" s="24">
        <v>200362</v>
      </c>
      <c r="C2" s="29">
        <v>0.86</v>
      </c>
      <c r="D2">
        <v>23.97</v>
      </c>
      <c r="E2" s="29">
        <v>0.50829999999999997</v>
      </c>
      <c r="F2" s="29">
        <v>0.24079999999999999</v>
      </c>
      <c r="G2" s="29">
        <v>68.39</v>
      </c>
      <c r="H2" s="29">
        <v>7.53</v>
      </c>
    </row>
    <row r="3" spans="1:8" x14ac:dyDescent="0.25">
      <c r="A3" t="s">
        <v>103</v>
      </c>
      <c r="B3" s="24">
        <v>1357380</v>
      </c>
      <c r="C3" s="29">
        <v>0.49</v>
      </c>
      <c r="D3">
        <v>144.58000000000001</v>
      </c>
      <c r="E3" s="29">
        <v>0.48170000000000002</v>
      </c>
      <c r="F3" s="29">
        <v>18.03</v>
      </c>
      <c r="G3" s="29">
        <v>73.09</v>
      </c>
      <c r="H3" s="29">
        <v>8.8800000000000008</v>
      </c>
    </row>
    <row r="4" spans="1:8" x14ac:dyDescent="0.25">
      <c r="A4" t="s">
        <v>104</v>
      </c>
      <c r="B4" s="24">
        <v>1252140</v>
      </c>
      <c r="C4" s="29">
        <v>1.24</v>
      </c>
      <c r="D4">
        <v>421.14</v>
      </c>
      <c r="E4" s="29">
        <v>0.4829</v>
      </c>
      <c r="F4" s="29">
        <v>29.09</v>
      </c>
      <c r="G4" s="29">
        <v>65.64</v>
      </c>
      <c r="H4" s="29">
        <v>5.27</v>
      </c>
    </row>
    <row r="5" spans="1:8" x14ac:dyDescent="0.25">
      <c r="A5" t="s">
        <v>105</v>
      </c>
      <c r="B5" s="24">
        <v>143500</v>
      </c>
      <c r="C5" s="29">
        <v>0.22</v>
      </c>
      <c r="D5">
        <v>8.76</v>
      </c>
      <c r="E5" s="29">
        <v>0.53869999999999996</v>
      </c>
      <c r="F5" s="29">
        <v>15.79</v>
      </c>
      <c r="G5" s="29">
        <v>71.180000000000007</v>
      </c>
      <c r="H5" s="29">
        <v>13.03</v>
      </c>
    </row>
    <row r="6" spans="1:8" x14ac:dyDescent="0.25">
      <c r="A6" t="s">
        <v>106</v>
      </c>
      <c r="B6" s="24">
        <v>52982</v>
      </c>
      <c r="C6" s="29">
        <v>1.34</v>
      </c>
      <c r="D6">
        <v>43.68</v>
      </c>
      <c r="E6" s="29">
        <v>0.51459999999999995</v>
      </c>
      <c r="F6" s="29">
        <v>29.49</v>
      </c>
      <c r="G6" s="29">
        <v>64.98</v>
      </c>
      <c r="H6" s="29">
        <v>5.5</v>
      </c>
    </row>
    <row r="8" spans="1:8" x14ac:dyDescent="0.25">
      <c r="A8" t="s">
        <v>114</v>
      </c>
      <c r="B8" s="29">
        <v>0.4829</v>
      </c>
    </row>
    <row r="9" spans="1:8" x14ac:dyDescent="0.25">
      <c r="A9" t="s">
        <v>12</v>
      </c>
      <c r="B9" s="41" t="s">
        <v>115</v>
      </c>
      <c r="C9" s="41"/>
      <c r="D9" s="41"/>
    </row>
    <row r="10" spans="1:8" x14ac:dyDescent="0.25">
      <c r="A10" t="s">
        <v>13</v>
      </c>
      <c r="B10" t="s">
        <v>104</v>
      </c>
    </row>
  </sheetData>
  <mergeCells count="1">
    <mergeCell ref="B9:D9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2" sqref="A12"/>
    </sheetView>
  </sheetViews>
  <sheetFormatPr defaultRowHeight="15" x14ac:dyDescent="0.25"/>
  <cols>
    <col min="1" max="1" width="31.140625" customWidth="1"/>
    <col min="2" max="2" width="71.42578125" bestFit="1" customWidth="1"/>
    <col min="3" max="3" width="9.85546875" bestFit="1" customWidth="1"/>
  </cols>
  <sheetData>
    <row r="1" spans="1:3" ht="15" customHeight="1" x14ac:dyDescent="0.25">
      <c r="A1" s="8" t="s">
        <v>46</v>
      </c>
      <c r="B1" s="8" t="s">
        <v>2</v>
      </c>
      <c r="C1" s="8" t="s">
        <v>20</v>
      </c>
    </row>
    <row r="2" spans="1:3" ht="15" customHeight="1" x14ac:dyDescent="0.25">
      <c r="A2" s="17">
        <v>100000</v>
      </c>
      <c r="B2" s="17">
        <v>7000</v>
      </c>
      <c r="C2" s="16">
        <v>250000</v>
      </c>
    </row>
    <row r="3" spans="1:3" ht="15" customHeight="1" x14ac:dyDescent="0.25">
      <c r="A3" s="17">
        <v>200000</v>
      </c>
      <c r="B3" s="17">
        <v>14000</v>
      </c>
      <c r="C3" s="9"/>
    </row>
    <row r="4" spans="1:3" ht="15" customHeight="1" x14ac:dyDescent="0.25">
      <c r="A4" s="17">
        <v>300000</v>
      </c>
      <c r="B4" s="17">
        <v>21000</v>
      </c>
      <c r="C4" s="9"/>
    </row>
    <row r="5" spans="1:3" ht="15" customHeight="1" x14ac:dyDescent="0.25">
      <c r="A5" s="17">
        <v>400000</v>
      </c>
      <c r="B5" s="17">
        <v>28000</v>
      </c>
      <c r="C5" s="9"/>
    </row>
    <row r="6" spans="1:3" ht="15" customHeight="1" x14ac:dyDescent="0.25">
      <c r="A6" s="10" t="s">
        <v>12</v>
      </c>
      <c r="B6" s="10" t="s">
        <v>0</v>
      </c>
      <c r="C6" s="10" t="s">
        <v>13</v>
      </c>
    </row>
    <row r="7" spans="1:3" ht="15" customHeight="1" x14ac:dyDescent="0.25">
      <c r="A7" s="11" t="s">
        <v>51</v>
      </c>
      <c r="B7" s="9" t="s">
        <v>47</v>
      </c>
      <c r="C7" s="16">
        <v>63000</v>
      </c>
    </row>
    <row r="8" spans="1:3" ht="15" customHeight="1" x14ac:dyDescent="0.25">
      <c r="A8" s="11" t="s">
        <v>52</v>
      </c>
      <c r="B8" s="9" t="s">
        <v>48</v>
      </c>
      <c r="C8" s="16">
        <v>900000</v>
      </c>
    </row>
    <row r="9" spans="1:3" ht="15" customHeight="1" x14ac:dyDescent="0.25">
      <c r="A9" s="11" t="s">
        <v>53</v>
      </c>
      <c r="B9" s="9" t="s">
        <v>49</v>
      </c>
      <c r="C9" s="16">
        <v>21000</v>
      </c>
    </row>
    <row r="10" spans="1:3" ht="15" customHeight="1" x14ac:dyDescent="0.25">
      <c r="A10" s="11" t="s">
        <v>54</v>
      </c>
      <c r="B10" s="9" t="s">
        <v>50</v>
      </c>
      <c r="C10" s="16">
        <v>49000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B14" sqref="B14"/>
    </sheetView>
  </sheetViews>
  <sheetFormatPr defaultRowHeight="15" x14ac:dyDescent="0.25"/>
  <cols>
    <col min="1" max="1" width="34.85546875" customWidth="1"/>
    <col min="2" max="2" width="85.42578125" customWidth="1"/>
    <col min="3" max="3" width="19.42578125" customWidth="1"/>
  </cols>
  <sheetData>
    <row r="1" spans="1:3" s="2" customFormat="1" x14ac:dyDescent="0.25">
      <c r="A1" s="5" t="s">
        <v>55</v>
      </c>
      <c r="B1" s="5" t="s">
        <v>56</v>
      </c>
      <c r="C1" s="5" t="s">
        <v>57</v>
      </c>
    </row>
    <row r="2" spans="1:3" s="2" customFormat="1" x14ac:dyDescent="0.25">
      <c r="A2" s="2" t="s">
        <v>58</v>
      </c>
      <c r="B2" s="2" t="s">
        <v>59</v>
      </c>
      <c r="C2" s="26">
        <v>2300</v>
      </c>
    </row>
    <row r="3" spans="1:3" s="2" customFormat="1" x14ac:dyDescent="0.25">
      <c r="A3" s="2" t="s">
        <v>58</v>
      </c>
      <c r="B3" s="2" t="s">
        <v>60</v>
      </c>
      <c r="C3" s="26">
        <v>5500</v>
      </c>
    </row>
    <row r="4" spans="1:3" s="2" customFormat="1" x14ac:dyDescent="0.25">
      <c r="A4" s="2" t="s">
        <v>61</v>
      </c>
      <c r="B4" s="2" t="s">
        <v>62</v>
      </c>
      <c r="C4" s="26">
        <v>800</v>
      </c>
    </row>
    <row r="5" spans="1:3" s="2" customFormat="1" x14ac:dyDescent="0.25">
      <c r="B5" s="2" t="s">
        <v>63</v>
      </c>
      <c r="C5" s="26">
        <v>400</v>
      </c>
    </row>
    <row r="6" spans="1:3" s="2" customFormat="1" x14ac:dyDescent="0.25">
      <c r="A6" s="2" t="s">
        <v>58</v>
      </c>
      <c r="B6" s="2" t="s">
        <v>64</v>
      </c>
      <c r="C6" s="26">
        <v>4200</v>
      </c>
    </row>
    <row r="7" spans="1:3" s="2" customFormat="1" x14ac:dyDescent="0.25">
      <c r="A7" s="2" t="s">
        <v>61</v>
      </c>
      <c r="B7" s="2" t="s">
        <v>65</v>
      </c>
      <c r="C7" s="26">
        <v>1200</v>
      </c>
    </row>
    <row r="8" spans="1:3" s="2" customFormat="1" x14ac:dyDescent="0.25">
      <c r="A8" s="5" t="s">
        <v>12</v>
      </c>
      <c r="B8" s="5" t="s">
        <v>0</v>
      </c>
      <c r="C8" s="5" t="s">
        <v>13</v>
      </c>
    </row>
    <row r="9" spans="1:3" s="2" customFormat="1" x14ac:dyDescent="0.25">
      <c r="A9" s="11" t="s">
        <v>70</v>
      </c>
      <c r="B9" s="9" t="s">
        <v>66</v>
      </c>
      <c r="C9" s="27">
        <v>2000</v>
      </c>
    </row>
    <row r="10" spans="1:3" s="2" customFormat="1" x14ac:dyDescent="0.25">
      <c r="A10" s="11" t="s">
        <v>71</v>
      </c>
      <c r="B10" s="9" t="s">
        <v>67</v>
      </c>
      <c r="C10" s="27">
        <v>12000</v>
      </c>
    </row>
    <row r="11" spans="1:3" s="2" customFormat="1" x14ac:dyDescent="0.25">
      <c r="A11" s="11" t="s">
        <v>72</v>
      </c>
      <c r="B11" s="9" t="s">
        <v>68</v>
      </c>
      <c r="C11" s="27">
        <v>4300</v>
      </c>
    </row>
    <row r="12" spans="1:3" s="2" customFormat="1" x14ac:dyDescent="0.25">
      <c r="A12" s="25" t="s">
        <v>73</v>
      </c>
      <c r="B12" s="9" t="s">
        <v>69</v>
      </c>
      <c r="C12" s="27">
        <v>400</v>
      </c>
    </row>
    <row r="13" spans="1:3" s="2" customFormat="1" x14ac:dyDescent="0.25"/>
    <row r="14" spans="1:3" ht="15" customHeight="1" x14ac:dyDescent="0.25">
      <c r="A14" s="8"/>
      <c r="B14" s="8"/>
      <c r="C14" s="8"/>
    </row>
    <row r="15" spans="1:3" ht="15" customHeight="1" x14ac:dyDescent="0.25">
      <c r="A15" s="9"/>
      <c r="B15" s="9"/>
      <c r="C15" s="23"/>
    </row>
    <row r="16" spans="1:3" ht="15" customHeight="1" x14ac:dyDescent="0.25">
      <c r="A16" s="9"/>
      <c r="B16" s="9"/>
      <c r="C16" s="17"/>
    </row>
    <row r="17" spans="1:3" ht="15" customHeight="1" x14ac:dyDescent="0.25">
      <c r="A17" s="9"/>
      <c r="B17" s="9"/>
      <c r="C17" s="17"/>
    </row>
    <row r="18" spans="1:3" ht="15" customHeight="1" x14ac:dyDescent="0.25">
      <c r="A18" s="9"/>
      <c r="B18" s="9"/>
      <c r="C18" s="23"/>
    </row>
    <row r="19" spans="1:3" ht="15" customHeight="1" x14ac:dyDescent="0.25">
      <c r="A19" s="9"/>
      <c r="B19" s="9"/>
      <c r="C19" s="17"/>
    </row>
    <row r="20" spans="1:3" ht="15" customHeight="1" x14ac:dyDescent="0.25">
      <c r="A20" s="9"/>
      <c r="B20" s="9"/>
      <c r="C20" s="17"/>
    </row>
    <row r="21" spans="1:3" ht="15" customHeight="1" x14ac:dyDescent="0.25">
      <c r="A21" s="10"/>
      <c r="B21" s="10"/>
      <c r="C21" s="18"/>
    </row>
    <row r="22" spans="1:3" ht="15" customHeight="1" x14ac:dyDescent="0.25">
      <c r="A22" s="21"/>
      <c r="B22" s="9"/>
      <c r="C22" s="19"/>
    </row>
    <row r="23" spans="1:3" ht="15" customHeight="1" x14ac:dyDescent="0.25">
      <c r="A23" s="21"/>
      <c r="B23" s="9"/>
      <c r="C23" s="19"/>
    </row>
    <row r="24" spans="1:3" ht="15" customHeight="1" x14ac:dyDescent="0.25">
      <c r="A24" s="21"/>
      <c r="B24" s="9"/>
      <c r="C24" s="19"/>
    </row>
    <row r="25" spans="1:3" ht="15" customHeight="1" x14ac:dyDescent="0.25">
      <c r="A25" s="21"/>
      <c r="B25" s="9"/>
      <c r="C25" s="20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11" sqref="B11"/>
    </sheetView>
  </sheetViews>
  <sheetFormatPr defaultRowHeight="15" x14ac:dyDescent="0.25"/>
  <cols>
    <col min="1" max="1" width="45.140625" customWidth="1"/>
    <col min="2" max="2" width="119.5703125" customWidth="1"/>
    <col min="3" max="3" width="10.28515625" customWidth="1"/>
    <col min="4" max="4" width="18.85546875" bestFit="1" customWidth="1"/>
  </cols>
  <sheetData>
    <row r="1" spans="1:4" ht="15" customHeight="1" x14ac:dyDescent="0.25">
      <c r="A1" s="8" t="s">
        <v>1</v>
      </c>
      <c r="B1" s="8" t="s">
        <v>3</v>
      </c>
      <c r="C1" s="8" t="s">
        <v>4</v>
      </c>
      <c r="D1" s="8" t="s">
        <v>5</v>
      </c>
    </row>
    <row r="2" spans="1:4" ht="15" customHeight="1" x14ac:dyDescent="0.25">
      <c r="A2" s="9" t="s">
        <v>6</v>
      </c>
      <c r="B2" s="9" t="s">
        <v>7</v>
      </c>
      <c r="C2" s="9" t="s">
        <v>8</v>
      </c>
      <c r="D2" s="9" t="s">
        <v>8</v>
      </c>
    </row>
    <row r="3" spans="1:4" ht="15" customHeight="1" x14ac:dyDescent="0.25">
      <c r="A3" s="9" t="s">
        <v>9</v>
      </c>
      <c r="B3" s="9" t="s">
        <v>7</v>
      </c>
      <c r="C3" s="9" t="s">
        <v>7</v>
      </c>
      <c r="D3" s="9" t="s">
        <v>8</v>
      </c>
    </row>
    <row r="4" spans="1:4" ht="15" customHeight="1" x14ac:dyDescent="0.25">
      <c r="A4" s="9" t="s">
        <v>10</v>
      </c>
      <c r="B4" s="9" t="s">
        <v>7</v>
      </c>
      <c r="C4" s="9" t="s">
        <v>7</v>
      </c>
      <c r="D4" s="9" t="s">
        <v>7</v>
      </c>
    </row>
    <row r="5" spans="1:4" ht="15" customHeight="1" x14ac:dyDescent="0.25">
      <c r="A5" s="9" t="s">
        <v>11</v>
      </c>
      <c r="B5" s="9" t="s">
        <v>8</v>
      </c>
      <c r="C5" s="9" t="s">
        <v>7</v>
      </c>
      <c r="D5" s="9" t="s">
        <v>7</v>
      </c>
    </row>
    <row r="6" spans="1:4" ht="15" customHeight="1" x14ac:dyDescent="0.25">
      <c r="A6" s="10" t="s">
        <v>12</v>
      </c>
      <c r="B6" s="10" t="s">
        <v>0</v>
      </c>
      <c r="C6" s="10" t="s">
        <v>13</v>
      </c>
      <c r="D6" s="9"/>
    </row>
    <row r="7" spans="1:4" ht="15" customHeight="1" x14ac:dyDescent="0.25">
      <c r="A7" s="11" t="s">
        <v>19</v>
      </c>
      <c r="B7" s="9" t="s">
        <v>15</v>
      </c>
      <c r="C7" s="7">
        <v>1</v>
      </c>
      <c r="D7" s="9"/>
    </row>
    <row r="8" spans="1:4" ht="15" customHeight="1" x14ac:dyDescent="0.25">
      <c r="A8" s="11" t="s">
        <v>18</v>
      </c>
      <c r="B8" s="9" t="s">
        <v>14</v>
      </c>
      <c r="C8" s="7">
        <v>2</v>
      </c>
      <c r="D8" s="9"/>
    </row>
    <row r="9" spans="1:4" ht="15" customHeight="1" x14ac:dyDescent="0.25">
      <c r="A9" s="11" t="s">
        <v>17</v>
      </c>
      <c r="B9" s="9" t="s">
        <v>16</v>
      </c>
      <c r="C9" s="15">
        <v>1</v>
      </c>
    </row>
    <row r="11" spans="1:4" x14ac:dyDescent="0.25">
      <c r="A11" s="8" t="s">
        <v>20</v>
      </c>
      <c r="B11" s="8"/>
      <c r="C11" s="9"/>
    </row>
    <row r="12" spans="1:4" x14ac:dyDescent="0.25">
      <c r="A12" s="7">
        <v>1</v>
      </c>
      <c r="B12" s="12">
        <v>40664</v>
      </c>
      <c r="C12" s="9"/>
    </row>
    <row r="13" spans="1:4" x14ac:dyDescent="0.25">
      <c r="A13" s="7">
        <v>2</v>
      </c>
      <c r="B13" s="12">
        <v>40665</v>
      </c>
      <c r="C13" s="9"/>
    </row>
    <row r="14" spans="1:4" x14ac:dyDescent="0.25">
      <c r="A14" s="7">
        <v>3</v>
      </c>
      <c r="B14" s="12">
        <v>40666</v>
      </c>
      <c r="C14" s="9"/>
    </row>
    <row r="15" spans="1:4" x14ac:dyDescent="0.25">
      <c r="A15" s="7">
        <v>4</v>
      </c>
      <c r="B15" s="12">
        <v>40667</v>
      </c>
      <c r="C15" s="9"/>
    </row>
    <row r="16" spans="1:4" x14ac:dyDescent="0.25">
      <c r="A16" s="7">
        <v>5</v>
      </c>
      <c r="B16" s="12">
        <v>40668</v>
      </c>
      <c r="C16" s="9"/>
    </row>
    <row r="17" spans="1:3" x14ac:dyDescent="0.25">
      <c r="A17" s="7">
        <v>6</v>
      </c>
      <c r="B17" s="12">
        <v>40669</v>
      </c>
      <c r="C17" s="9"/>
    </row>
    <row r="18" spans="1:3" x14ac:dyDescent="0.25">
      <c r="A18" s="10" t="s">
        <v>12</v>
      </c>
      <c r="B18" s="10" t="s">
        <v>0</v>
      </c>
      <c r="C18" s="10" t="s">
        <v>13</v>
      </c>
    </row>
    <row r="19" spans="1:3" x14ac:dyDescent="0.25">
      <c r="A19" s="11" t="s">
        <v>24</v>
      </c>
      <c r="B19" s="9" t="s">
        <v>21</v>
      </c>
      <c r="C19" s="7">
        <v>4</v>
      </c>
    </row>
    <row r="20" spans="1:3" ht="15" customHeight="1" x14ac:dyDescent="0.25">
      <c r="A20" s="11" t="s">
        <v>25</v>
      </c>
      <c r="B20" s="9" t="s">
        <v>23</v>
      </c>
      <c r="C20" s="7">
        <v>2</v>
      </c>
    </row>
    <row r="21" spans="1:3" ht="15" customHeight="1" x14ac:dyDescent="0.25">
      <c r="A21" s="11" t="s">
        <v>26</v>
      </c>
      <c r="B21" s="9" t="s">
        <v>22</v>
      </c>
      <c r="C21" s="7"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</vt:i4>
      </vt:variant>
    </vt:vector>
  </HeadingPairs>
  <TitlesOfParts>
    <vt:vector size="15" baseType="lpstr">
      <vt:lpstr>procv</vt:lpstr>
      <vt:lpstr>proch</vt:lpstr>
      <vt:lpstr>indice_matricial</vt:lpstr>
      <vt:lpstr>indice_referencial</vt:lpstr>
      <vt:lpstr>corresp</vt:lpstr>
      <vt:lpstr>indice_corresp</vt:lpstr>
      <vt:lpstr>soma.se</vt:lpstr>
      <vt:lpstr>soma.se_2</vt:lpstr>
      <vt:lpstr>cont.ses</vt:lpstr>
      <vt:lpstr>cont.se</vt:lpstr>
      <vt:lpstr>tabela_dinamica</vt:lpstr>
      <vt:lpstr>grafico_dinamico</vt:lpstr>
      <vt:lpstr>base_de_dados</vt:lpstr>
      <vt:lpstr>dashboard</vt:lpstr>
      <vt:lpstr>quantidade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Leda Grasiele</dc:creator>
  <cp:lastModifiedBy>Leda Grasiele</cp:lastModifiedBy>
  <dcterms:created xsi:type="dcterms:W3CDTF">2019-06-20T12:17:40Z</dcterms:created>
  <dcterms:modified xsi:type="dcterms:W3CDTF">2019-06-25T01:49:06Z</dcterms:modified>
</cp:coreProperties>
</file>