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Trabalhos\Faculdade\SPI\P2\PROJETO DE EXTENSÃO\Atividades\01\db\"/>
    </mc:Choice>
  </mc:AlternateContent>
  <xr:revisionPtr revIDLastSave="0" documentId="13_ncr:1_{84D73868-69C3-45F4-A52F-D143F7ED21C0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Acompanhamento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K6" i="1"/>
  <c r="H6" i="1"/>
  <c r="L6" i="1"/>
  <c r="M6" i="1"/>
  <c r="H15" i="1"/>
  <c r="J15" i="1"/>
  <c r="K15" i="1"/>
  <c r="L15" i="1"/>
  <c r="M15" i="1"/>
  <c r="L9" i="1"/>
  <c r="L14" i="1"/>
  <c r="L13" i="1"/>
  <c r="J9" i="1"/>
  <c r="K9" i="1"/>
  <c r="H9" i="1"/>
  <c r="J14" i="1"/>
  <c r="K14" i="1"/>
  <c r="H14" i="1"/>
  <c r="J13" i="1"/>
  <c r="K13" i="1"/>
  <c r="H13" i="1"/>
  <c r="J7" i="1"/>
  <c r="K7" i="1"/>
  <c r="H7" i="1"/>
  <c r="L7" i="1"/>
  <c r="J8" i="1"/>
  <c r="K8" i="1"/>
  <c r="H8" i="1"/>
  <c r="L8" i="1"/>
  <c r="M8" i="1"/>
  <c r="M9" i="1"/>
  <c r="J10" i="1"/>
  <c r="K10" i="1"/>
  <c r="H10" i="1"/>
  <c r="L10" i="1"/>
  <c r="M10" i="1"/>
  <c r="J11" i="1"/>
  <c r="K11" i="1"/>
  <c r="H11" i="1"/>
  <c r="L11" i="1"/>
  <c r="M11" i="1"/>
  <c r="J12" i="1"/>
  <c r="K12" i="1"/>
  <c r="H12" i="1"/>
  <c r="L12" i="1"/>
  <c r="M12" i="1"/>
  <c r="M13" i="1"/>
  <c r="M14" i="1"/>
  <c r="M7" i="1"/>
</calcChain>
</file>

<file path=xl/sharedStrings.xml><?xml version="1.0" encoding="utf-8"?>
<sst xmlns="http://schemas.openxmlformats.org/spreadsheetml/2006/main" count="21" uniqueCount="17">
  <si>
    <t>ATIVO</t>
  </si>
  <si>
    <t>COTAÇÃO</t>
  </si>
  <si>
    <t>QUANTIDADE</t>
  </si>
  <si>
    <t>VOLUME FINANCEIRO</t>
  </si>
  <si>
    <t>MONTAGEM</t>
  </si>
  <si>
    <t>DESMONTAGEM / ATUAL</t>
  </si>
  <si>
    <t>GANHO / PERDA</t>
  </si>
  <si>
    <t>RESULTADO BRUTO</t>
  </si>
  <si>
    <t>MXRF11F</t>
  </si>
  <si>
    <t>MGFF11F</t>
  </si>
  <si>
    <t>ITSA4F</t>
  </si>
  <si>
    <t>BRCR11F</t>
  </si>
  <si>
    <t>KNRI11F</t>
  </si>
  <si>
    <t>LREN3F</t>
  </si>
  <si>
    <t>WEGE3F</t>
  </si>
  <si>
    <t>DATA</t>
  </si>
  <si>
    <t>PLANILHA DE INVESTIMENTOS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</si>
</sst>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&quot;* #,##0.00_);_(&quot;R$&quot;* \(#,##0.00\);_(&quot;R$&quot;* &quot;-&quot;??_);_(@_)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LatoLatin Regular"/>
    </font>
    <font>
      <sz val="12"/>
      <color theme="1"/>
      <name val="LatoLatin Regular"/>
    </font>
    <font>
      <b/>
      <sz val="11"/>
      <color theme="1"/>
      <name val="LatoLatin Regular"/>
    </font>
    <font>
      <b/>
      <sz val="12"/>
      <color theme="1"/>
      <name val="LatoLatin Regular"/>
    </font>
    <font>
      <b/>
      <sz val="10"/>
      <color theme="1"/>
      <name val="LatoLatin Regular"/>
    </font>
    <font>
      <b/>
      <sz val="12"/>
      <color theme="0"/>
      <name val="LatoLatin Regula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4" fillId="2" borderId="4" xfId="0" applyFont="1" applyFill="1" applyBorder="1"/>
    <xf numFmtId="164" fontId="4" fillId="4" borderId="5" xfId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center" vertical="center"/>
    </xf>
    <xf numFmtId="164" fontId="4" fillId="2" borderId="5" xfId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0" fontId="4" fillId="2" borderId="10" xfId="0" applyFont="1" applyFill="1" applyBorder="1"/>
    <xf numFmtId="0" fontId="4" fillId="2" borderId="11" xfId="0" applyFont="1" applyFill="1" applyBorder="1"/>
    <xf numFmtId="0" fontId="3" fillId="3" borderId="3" xfId="0" applyFont="1" applyFill="1" applyBorder="1" applyAlignment="1"/>
    <xf numFmtId="0" fontId="0" fillId="2" borderId="0" xfId="0" applyFill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10" xfId="0" applyFill="1" applyBorder="1"/>
    <xf numFmtId="164" fontId="2" fillId="2" borderId="5" xfId="0" applyNumberFormat="1" applyFont="1" applyFill="1" applyBorder="1" applyAlignment="1">
      <alignment vertical="center"/>
    </xf>
    <xf numFmtId="164" fontId="6" fillId="4" borderId="5" xfId="1" applyFont="1" applyFill="1" applyBorder="1" applyAlignment="1">
      <alignment horizontal="center" vertical="center"/>
    </xf>
    <xf numFmtId="10" fontId="2" fillId="2" borderId="5" xfId="2" applyNumberFormat="1" applyFont="1" applyFill="1" applyBorder="1" applyAlignment="1">
      <alignment horizontal="center" vertical="center"/>
    </xf>
    <xf numFmtId="1" fontId="4" fillId="4" borderId="5" xfId="1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/>
    </xf>
    <xf numFmtId="14" fontId="4" fillId="4" borderId="5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16"/>
  <sheetViews>
    <sheetView tabSelected="1" zoomScaleNormal="100" zoomScalePageLayoutView="130" workbookViewId="0">
      <selection activeCell="F11" sqref="F11"/>
    </sheetView>
  </sheetViews>
  <sheetFormatPr defaultColWidth="10.875" defaultRowHeight="15.75"/>
  <cols>
    <col min="1" max="1" width="2.125" style="1" customWidth="1"/>
    <col min="2" max="2" width="2" style="1" customWidth="1"/>
    <col min="3" max="3" width="3.375" style="1" customWidth="1"/>
    <col min="4" max="5" width="14.5" style="1" customWidth="1"/>
    <col min="6" max="7" width="14.125" style="13" customWidth="1"/>
    <col min="8" max="8" width="19.875" style="13" customWidth="1"/>
    <col min="9" max="10" width="15" style="1" customWidth="1"/>
    <col min="11" max="11" width="19.875" style="1" customWidth="1"/>
    <col min="12" max="12" width="17.625" style="1" customWidth="1"/>
    <col min="13" max="13" width="14" style="1" customWidth="1"/>
    <col min="14" max="14" width="3.375" style="1" customWidth="1"/>
    <col min="15" max="16384" width="10.875" style="1"/>
  </cols>
  <sheetData>
    <row r="1" spans="3:14" ht="16.5" thickBot="1"/>
    <row r="2" spans="3:14" ht="16.5" thickBot="1">
      <c r="C2" s="26" t="s">
        <v>16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12"/>
    </row>
    <row r="3" spans="3:14">
      <c r="C3" s="24"/>
      <c r="D3" s="8"/>
      <c r="E3" s="8"/>
      <c r="F3" s="15"/>
      <c r="G3" s="15"/>
      <c r="H3" s="15"/>
      <c r="I3" s="16"/>
      <c r="J3" s="16"/>
      <c r="K3" s="16"/>
      <c r="L3" s="16"/>
      <c r="M3" s="16"/>
      <c r="N3" s="2"/>
    </row>
    <row r="4" spans="3:14" s="7" customFormat="1" ht="24.95" customHeight="1">
      <c r="C4" s="23"/>
      <c r="D4" s="28" t="s">
        <v>0</v>
      </c>
      <c r="E4" s="28" t="s">
        <v>15</v>
      </c>
      <c r="F4" s="30" t="s">
        <v>4</v>
      </c>
      <c r="G4" s="31"/>
      <c r="H4" s="32"/>
      <c r="I4" s="30" t="s">
        <v>5</v>
      </c>
      <c r="J4" s="31"/>
      <c r="K4" s="32"/>
      <c r="L4" s="33" t="s">
        <v>6</v>
      </c>
      <c r="M4" s="33" t="s">
        <v>7</v>
      </c>
      <c r="N4" s="6"/>
    </row>
    <row r="5" spans="3:14" s="7" customFormat="1" ht="24.95" customHeight="1">
      <c r="C5" s="23"/>
      <c r="D5" s="29"/>
      <c r="E5" s="29"/>
      <c r="F5" s="14" t="s">
        <v>1</v>
      </c>
      <c r="G5" s="14" t="s">
        <v>2</v>
      </c>
      <c r="H5" s="14" t="s">
        <v>3</v>
      </c>
      <c r="I5" s="14" t="s">
        <v>1</v>
      </c>
      <c r="J5" s="14" t="s">
        <v>2</v>
      </c>
      <c r="K5" s="14" t="s">
        <v>3</v>
      </c>
      <c r="L5" s="33"/>
      <c r="M5" s="33"/>
      <c r="N5" s="6"/>
    </row>
    <row r="6" spans="3:14" s="7" customFormat="1" ht="24.95" customHeight="1">
      <c r="C6" s="23"/>
      <c r="D6" s="19"/>
      <c r="E6" s="19"/>
      <c r="F6" s="3"/>
      <c r="G6" s="21"/>
      <c r="H6" s="5">
        <f t="shared" ref="H6" si="0">IFERROR(G6*F6,0)</f>
        <v>0</v>
      </c>
      <c r="I6" s="3"/>
      <c r="J6" s="4">
        <f t="shared" ref="J6" si="1">G6</f>
        <v>0</v>
      </c>
      <c r="K6" s="5">
        <f t="shared" ref="K6" si="2">IFERROR(J6*I6,0)</f>
        <v>0</v>
      </c>
      <c r="L6" s="18">
        <f t="shared" ref="L6" si="3">K6-H6</f>
        <v>0</v>
      </c>
      <c r="M6" s="20">
        <f t="shared" ref="M6" si="4">IFERROR(L6/H6,0)</f>
        <v>0</v>
      </c>
      <c r="N6" s="6"/>
    </row>
    <row r="7" spans="3:14" s="7" customFormat="1" ht="24.95" customHeight="1">
      <c r="C7" s="23"/>
      <c r="D7" s="19" t="s">
        <v>9</v>
      </c>
      <c r="E7" s="25">
        <v>45005</v>
      </c>
      <c r="F7" s="3">
        <v>62.89</v>
      </c>
      <c r="G7" s="21">
        <v>70</v>
      </c>
      <c r="H7" s="5">
        <f t="shared" ref="H6:H8" si="5">IFERROR(G7*F7,0)</f>
        <v>4402.3</v>
      </c>
      <c r="I7" s="3">
        <v>62.22</v>
      </c>
      <c r="J7" s="4">
        <f t="shared" ref="J6:J8" si="6">G7</f>
        <v>70</v>
      </c>
      <c r="K7" s="5">
        <f t="shared" ref="K6:K8" si="7">IFERROR(J7*I7,0)</f>
        <v>4355.3999999999996</v>
      </c>
      <c r="L7" s="18">
        <f>K7-H7</f>
        <v>-46.900000000000546</v>
      </c>
      <c r="M7" s="20">
        <f t="shared" ref="M6:M15" si="8">IFERROR(L7/H7,0)</f>
        <v>-1.065352202257923E-2</v>
      </c>
      <c r="N7" s="6"/>
    </row>
    <row r="8" spans="3:14" s="7" customFormat="1" ht="24.95" customHeight="1">
      <c r="C8" s="23"/>
      <c r="D8" s="19" t="s">
        <v>11</v>
      </c>
      <c r="E8" s="25">
        <v>45005</v>
      </c>
      <c r="F8" s="3">
        <v>89.8</v>
      </c>
      <c r="G8" s="21">
        <v>50</v>
      </c>
      <c r="H8" s="5">
        <f t="shared" si="5"/>
        <v>4490</v>
      </c>
      <c r="I8" s="3">
        <v>90.9</v>
      </c>
      <c r="J8" s="4">
        <f t="shared" si="6"/>
        <v>50</v>
      </c>
      <c r="K8" s="5">
        <f t="shared" si="7"/>
        <v>4545</v>
      </c>
      <c r="L8" s="18">
        <f t="shared" ref="L6:L8" si="9">K8-H8</f>
        <v>55</v>
      </c>
      <c r="M8" s="20">
        <f t="shared" si="8"/>
        <v>1.2249443207126948E-2</v>
      </c>
      <c r="N8" s="6"/>
    </row>
    <row r="9" spans="3:14" s="7" customFormat="1" ht="24.95" customHeight="1">
      <c r="C9" s="23"/>
      <c r="D9" s="19" t="s">
        <v>12</v>
      </c>
      <c r="E9" s="25">
        <v>45013</v>
      </c>
      <c r="F9" s="3">
        <v>166.28</v>
      </c>
      <c r="G9" s="21">
        <v>23</v>
      </c>
      <c r="H9" s="5">
        <f t="shared" ref="H9:H11" si="10">IFERROR(G9*F9,0)</f>
        <v>3824.44</v>
      </c>
      <c r="I9" s="3">
        <v>154.32</v>
      </c>
      <c r="J9" s="4">
        <f t="shared" ref="J9" si="11">G9</f>
        <v>23</v>
      </c>
      <c r="K9" s="5">
        <f t="shared" ref="K9" si="12">IFERROR(J9*I9,0)</f>
        <v>3549.3599999999997</v>
      </c>
      <c r="L9" s="18">
        <f>K9-H9</f>
        <v>-275.08000000000038</v>
      </c>
      <c r="M9" s="20">
        <f t="shared" si="8"/>
        <v>-7.1926870339187016E-2</v>
      </c>
      <c r="N9" s="6"/>
    </row>
    <row r="10" spans="3:14" s="7" customFormat="1" ht="24.95" customHeight="1">
      <c r="C10" s="23"/>
      <c r="D10" s="19" t="s">
        <v>8</v>
      </c>
      <c r="E10" s="25">
        <v>45014</v>
      </c>
      <c r="F10" s="3">
        <v>10.31</v>
      </c>
      <c r="G10" s="21">
        <v>58</v>
      </c>
      <c r="H10" s="5">
        <f t="shared" si="10"/>
        <v>597.98</v>
      </c>
      <c r="I10" s="3">
        <v>11.44</v>
      </c>
      <c r="J10" s="4">
        <f t="shared" ref="J10:J15" si="13">G10</f>
        <v>58</v>
      </c>
      <c r="K10" s="5">
        <f t="shared" ref="K10:K15" si="14">IFERROR(J10*I10,0)</f>
        <v>663.52</v>
      </c>
      <c r="L10" s="18">
        <f t="shared" ref="L10:L15" si="15">K10-H10</f>
        <v>65.539999999999964</v>
      </c>
      <c r="M10" s="20">
        <f t="shared" si="8"/>
        <v>0.10960232783705134</v>
      </c>
      <c r="N10" s="6"/>
    </row>
    <row r="11" spans="3:14" s="7" customFormat="1" ht="24.95" customHeight="1">
      <c r="C11" s="23"/>
      <c r="D11" s="19" t="s">
        <v>10</v>
      </c>
      <c r="E11" s="25">
        <v>45014</v>
      </c>
      <c r="F11" s="3">
        <v>9.83</v>
      </c>
      <c r="G11" s="21">
        <v>120</v>
      </c>
      <c r="H11" s="5">
        <f t="shared" si="10"/>
        <v>1179.5999999999999</v>
      </c>
      <c r="I11" s="3">
        <v>10.029999999999999</v>
      </c>
      <c r="J11" s="4">
        <f t="shared" si="13"/>
        <v>120</v>
      </c>
      <c r="K11" s="5">
        <f t="shared" si="14"/>
        <v>1203.5999999999999</v>
      </c>
      <c r="L11" s="18">
        <f t="shared" si="15"/>
        <v>24</v>
      </c>
      <c r="M11" s="20">
        <f t="shared" si="8"/>
        <v>2.0345879959308241E-2</v>
      </c>
      <c r="N11" s="6"/>
    </row>
    <row r="12" spans="3:14" s="7" customFormat="1" ht="24.95" customHeight="1">
      <c r="C12" s="23"/>
      <c r="D12" s="19" t="s">
        <v>10</v>
      </c>
      <c r="E12" s="25">
        <v>45014</v>
      </c>
      <c r="F12" s="3">
        <v>10.119999999999999</v>
      </c>
      <c r="G12" s="21">
        <v>180</v>
      </c>
      <c r="H12" s="5">
        <f t="shared" ref="H12:H15" si="16">IFERROR(G12*F12,0)</f>
        <v>1821.6</v>
      </c>
      <c r="I12" s="3">
        <v>12.09</v>
      </c>
      <c r="J12" s="4">
        <f t="shared" si="13"/>
        <v>180</v>
      </c>
      <c r="K12" s="5">
        <f t="shared" si="14"/>
        <v>2176.1999999999998</v>
      </c>
      <c r="L12" s="18">
        <f t="shared" si="15"/>
        <v>354.59999999999991</v>
      </c>
      <c r="M12" s="20">
        <f t="shared" si="8"/>
        <v>0.19466403162055332</v>
      </c>
      <c r="N12" s="6"/>
    </row>
    <row r="13" spans="3:14" s="7" customFormat="1" ht="24.95" customHeight="1">
      <c r="C13" s="23"/>
      <c r="D13" s="19" t="s">
        <v>13</v>
      </c>
      <c r="E13" s="25">
        <v>45022</v>
      </c>
      <c r="F13" s="3">
        <v>39.71</v>
      </c>
      <c r="G13" s="21">
        <v>90</v>
      </c>
      <c r="H13" s="5">
        <f t="shared" si="16"/>
        <v>3573.9</v>
      </c>
      <c r="I13" s="3">
        <v>41.02</v>
      </c>
      <c r="J13" s="4">
        <f t="shared" si="13"/>
        <v>90</v>
      </c>
      <c r="K13" s="5">
        <f t="shared" si="14"/>
        <v>3691.8</v>
      </c>
      <c r="L13" s="18">
        <f>K13-H13</f>
        <v>117.90000000000009</v>
      </c>
      <c r="M13" s="20">
        <f t="shared" si="8"/>
        <v>3.2989171493326641E-2</v>
      </c>
      <c r="N13" s="6"/>
    </row>
    <row r="14" spans="3:14" s="7" customFormat="1" ht="24.95" customHeight="1">
      <c r="C14" s="23"/>
      <c r="D14" s="19" t="s">
        <v>14</v>
      </c>
      <c r="E14" s="25">
        <v>45022</v>
      </c>
      <c r="F14" s="3">
        <v>39.159999999999997</v>
      </c>
      <c r="G14" s="21">
        <v>110</v>
      </c>
      <c r="H14" s="5">
        <f t="shared" si="16"/>
        <v>4307.5999999999995</v>
      </c>
      <c r="I14" s="3">
        <v>37.840000000000003</v>
      </c>
      <c r="J14" s="4">
        <f>G14</f>
        <v>110</v>
      </c>
      <c r="K14" s="5">
        <f t="shared" si="14"/>
        <v>4162.4000000000005</v>
      </c>
      <c r="L14" s="18">
        <f>K14-H14</f>
        <v>-145.19999999999891</v>
      </c>
      <c r="M14" s="20">
        <f t="shared" si="8"/>
        <v>-3.3707865168539075E-2</v>
      </c>
      <c r="N14" s="6"/>
    </row>
    <row r="15" spans="3:14" s="7" customFormat="1" ht="24.95" customHeight="1">
      <c r="C15" s="23"/>
      <c r="D15" s="19"/>
      <c r="E15" s="19"/>
      <c r="F15" s="3"/>
      <c r="G15" s="21"/>
      <c r="H15" s="5">
        <f t="shared" si="16"/>
        <v>0</v>
      </c>
      <c r="I15" s="3"/>
      <c r="J15" s="4">
        <f t="shared" si="13"/>
        <v>0</v>
      </c>
      <c r="K15" s="5">
        <f t="shared" si="14"/>
        <v>0</v>
      </c>
      <c r="L15" s="18">
        <f t="shared" si="15"/>
        <v>0</v>
      </c>
      <c r="M15" s="20">
        <f t="shared" si="8"/>
        <v>0</v>
      </c>
      <c r="N15" s="6"/>
    </row>
    <row r="16" spans="3:14" ht="15.95" customHeight="1" thickBot="1">
      <c r="C16" s="22"/>
      <c r="D16" s="10"/>
      <c r="E16" s="10"/>
      <c r="F16" s="9"/>
      <c r="G16" s="9"/>
      <c r="H16" s="9"/>
      <c r="I16" s="17"/>
      <c r="J16" s="17"/>
      <c r="K16" s="17"/>
      <c r="L16" s="17"/>
      <c r="M16" s="17"/>
      <c r="N16" s="11"/>
    </row>
  </sheetData>
  <mergeCells count="7">
    <mergeCell ref="C2:M2"/>
    <mergeCell ref="D4:D5"/>
    <mergeCell ref="F4:H4"/>
    <mergeCell ref="I4:K4"/>
    <mergeCell ref="L4:L5"/>
    <mergeCell ref="M4:M5"/>
    <mergeCell ref="E4:E5"/>
  </mergeCells>
  <conditionalFormatting sqref="L9:M15">
    <cfRule type="cellIs" dxfId="7" priority="17" operator="greaterThan">
      <formula>0</formula>
    </cfRule>
  </conditionalFormatting>
  <conditionalFormatting sqref="M9:M15">
    <cfRule type="cellIs" dxfId="6" priority="12" operator="lessThan">
      <formula>0</formula>
    </cfRule>
  </conditionalFormatting>
  <conditionalFormatting sqref="L7:M8">
    <cfRule type="cellIs" dxfId="3" priority="6" operator="greaterThan">
      <formula>0</formula>
    </cfRule>
  </conditionalFormatting>
  <conditionalFormatting sqref="M7:M8">
    <cfRule type="cellIs" dxfId="2" priority="5" operator="lessThan">
      <formula>0</formula>
    </cfRule>
  </conditionalFormatting>
  <conditionalFormatting sqref="L6:M6">
    <cfRule type="cellIs" dxfId="1" priority="2" operator="greaterThan">
      <formula>0</formula>
    </cfRule>
  </conditionalFormatting>
  <conditionalFormatting sqref="M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Acompanhamento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UNKNOWN</cp:lastModifiedBy>
  <dcterms:created xsi:type="dcterms:W3CDTF">2017-08-21T19:14:48Z</dcterms:created>
  <dcterms:modified xsi:type="dcterms:W3CDTF">2023-09-18T06:12:28Z</dcterms:modified>
</cp:coreProperties>
</file>