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Luqman\"/>
    </mc:Choice>
  </mc:AlternateContent>
  <xr:revisionPtr revIDLastSave="0" documentId="13_ncr:1_{0818708D-795F-43AF-B14C-7C854FE8CAE4}" xr6:coauthVersionLast="47" xr6:coauthVersionMax="47" xr10:uidLastSave="{00000000-0000-0000-0000-000000000000}"/>
  <bookViews>
    <workbookView xWindow="3120" yWindow="3120" windowWidth="21600" windowHeight="11295" xr2:uid="{B2120933-B5A8-4BD2-9640-23F9B8469099}"/>
  </bookViews>
  <sheets>
    <sheet name="Sheet1" sheetId="1" r:id="rId1"/>
  </sheets>
  <definedNames>
    <definedName name="_xlnm._FilterDatabase" localSheetId="0" hidden="1">Sheet1!$B$1:$AE$7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D2" i="1"/>
  <c r="C2" i="1"/>
  <c r="E3" i="1"/>
  <c r="E4" i="1" s="1"/>
  <c r="E5" i="1" s="1"/>
  <c r="E6" i="1" s="1"/>
  <c r="E7" i="1" s="1"/>
  <c r="F3" i="1"/>
  <c r="F4" i="1" s="1"/>
  <c r="F5" i="1" s="1"/>
  <c r="F6" i="1" s="1"/>
  <c r="F7" i="1" s="1"/>
  <c r="G3" i="1"/>
  <c r="H3" i="1"/>
  <c r="H4" i="1" s="1"/>
  <c r="H5" i="1" s="1"/>
  <c r="H6" i="1" s="1"/>
  <c r="H7" i="1" s="1"/>
  <c r="I3" i="1"/>
  <c r="J3" i="1"/>
  <c r="J4" i="1" s="1"/>
  <c r="J5" i="1" s="1"/>
  <c r="J6" i="1" s="1"/>
  <c r="J7" i="1" s="1"/>
  <c r="K3" i="1"/>
  <c r="L3" i="1"/>
  <c r="L4" i="1" s="1"/>
  <c r="L5" i="1" s="1"/>
  <c r="L6" i="1" s="1"/>
  <c r="L7" i="1" s="1"/>
  <c r="M3" i="1"/>
  <c r="M4" i="1" s="1"/>
  <c r="M5" i="1" s="1"/>
  <c r="M6" i="1" s="1"/>
  <c r="M7" i="1" s="1"/>
  <c r="N3" i="1"/>
  <c r="N4" i="1" s="1"/>
  <c r="N5" i="1" s="1"/>
  <c r="N6" i="1" s="1"/>
  <c r="N7" i="1" s="1"/>
  <c r="O3" i="1"/>
  <c r="O4" i="1" s="1"/>
  <c r="O5" i="1" s="1"/>
  <c r="O6" i="1" s="1"/>
  <c r="O7" i="1" s="1"/>
  <c r="P3" i="1"/>
  <c r="P4" i="1" s="1"/>
  <c r="P5" i="1" s="1"/>
  <c r="P6" i="1" s="1"/>
  <c r="P7" i="1" s="1"/>
  <c r="Q3" i="1"/>
  <c r="Q4" i="1" s="1"/>
  <c r="Q5" i="1" s="1"/>
  <c r="Q6" i="1" s="1"/>
  <c r="Q7" i="1" s="1"/>
  <c r="R3" i="1"/>
  <c r="R4" i="1" s="1"/>
  <c r="R5" i="1" s="1"/>
  <c r="S3" i="1"/>
  <c r="S4" i="1" s="1"/>
  <c r="S5" i="1" s="1"/>
  <c r="S6" i="1" s="1"/>
  <c r="S7" i="1" s="1"/>
  <c r="T3" i="1"/>
  <c r="T4" i="1" s="1"/>
  <c r="T5" i="1" s="1"/>
  <c r="T6" i="1" s="1"/>
  <c r="T7" i="1" s="1"/>
  <c r="U3" i="1"/>
  <c r="V3" i="1"/>
  <c r="V4" i="1" s="1"/>
  <c r="V5" i="1" s="1"/>
  <c r="V6" i="1" s="1"/>
  <c r="V7" i="1" s="1"/>
  <c r="W3" i="1"/>
  <c r="W4" i="1" s="1"/>
  <c r="W5" i="1" s="1"/>
  <c r="W6" i="1" s="1"/>
  <c r="W7" i="1" s="1"/>
  <c r="X3" i="1"/>
  <c r="X4" i="1" s="1"/>
  <c r="X5" i="1" s="1"/>
  <c r="X6" i="1" s="1"/>
  <c r="X7" i="1" s="1"/>
  <c r="Y3" i="1"/>
  <c r="Y4" i="1" s="1"/>
  <c r="Y5" i="1" s="1"/>
  <c r="Y6" i="1" s="1"/>
  <c r="Y7" i="1" s="1"/>
  <c r="Z3" i="1"/>
  <c r="Z4" i="1" s="1"/>
  <c r="Z5" i="1" s="1"/>
  <c r="Z6" i="1" s="1"/>
  <c r="Z7" i="1" s="1"/>
  <c r="AA3" i="1"/>
  <c r="AA4" i="1" s="1"/>
  <c r="AA5" i="1" s="1"/>
  <c r="AA6" i="1" s="1"/>
  <c r="AA7" i="1" s="1"/>
  <c r="AB3" i="1"/>
  <c r="AB4" i="1" s="1"/>
  <c r="AB5" i="1" s="1"/>
  <c r="AB6" i="1" s="1"/>
  <c r="AB7" i="1" s="1"/>
  <c r="AC3" i="1"/>
  <c r="AC4" i="1" s="1"/>
  <c r="AC5" i="1" s="1"/>
  <c r="AC6" i="1" s="1"/>
  <c r="AC7" i="1" s="1"/>
  <c r="AD3" i="1"/>
  <c r="AD4" i="1" s="1"/>
  <c r="AD5" i="1" s="1"/>
  <c r="AD6" i="1" s="1"/>
  <c r="AD7" i="1" s="1"/>
  <c r="AE3" i="1"/>
  <c r="G4" i="1"/>
  <c r="G5" i="1" s="1"/>
  <c r="G6" i="1" s="1"/>
  <c r="G7" i="1" s="1"/>
  <c r="I4" i="1"/>
  <c r="I5" i="1" s="1"/>
  <c r="I6" i="1" s="1"/>
  <c r="I7" i="1" s="1"/>
  <c r="K4" i="1"/>
  <c r="K5" i="1" s="1"/>
  <c r="K6" i="1" s="1"/>
  <c r="K7" i="1" s="1"/>
  <c r="U4" i="1"/>
  <c r="U5" i="1" s="1"/>
  <c r="U6" i="1" s="1"/>
  <c r="U7" i="1" s="1"/>
  <c r="AE4" i="1"/>
  <c r="AE5" i="1" s="1"/>
  <c r="AE6" i="1" s="1"/>
  <c r="AE7" i="1" s="1"/>
  <c r="R6" i="1" l="1"/>
  <c r="R7" i="1" s="1"/>
</calcChain>
</file>

<file path=xl/sharedStrings.xml><?xml version="1.0" encoding="utf-8"?>
<sst xmlns="http://schemas.openxmlformats.org/spreadsheetml/2006/main" count="48" uniqueCount="48">
  <si>
    <t>BUYER</t>
  </si>
  <si>
    <t>PRINT (Y/N)</t>
  </si>
  <si>
    <t>PRINT PART QTY</t>
  </si>
  <si>
    <t>EMBROIDERY</t>
  </si>
  <si>
    <t>EMBROIDERY PART QTY</t>
  </si>
  <si>
    <t>GR RP SR NO</t>
  </si>
  <si>
    <t>RASIO / SIZE TOTAL</t>
  </si>
  <si>
    <t>MARKER LENGTH/Yrd</t>
  </si>
  <si>
    <t xml:space="preserve">STYLE </t>
  </si>
  <si>
    <t>ORDER NO</t>
  </si>
  <si>
    <t>COLOR</t>
  </si>
  <si>
    <t>WO</t>
  </si>
  <si>
    <t>PRODUCT CODE</t>
  </si>
  <si>
    <t>PORTION</t>
  </si>
  <si>
    <t>FABRIC MATERIAL</t>
  </si>
  <si>
    <t>FABRIC WIDTH</t>
  </si>
  <si>
    <t>FABRIC WEIGHT/G</t>
  </si>
  <si>
    <t>MD CONSP</t>
  </si>
  <si>
    <t>CUTTING CONSP</t>
  </si>
  <si>
    <t>NO.   MARKER</t>
  </si>
  <si>
    <t>TOD</t>
  </si>
  <si>
    <t xml:space="preserve">SEASON No </t>
  </si>
  <si>
    <t>No. Table</t>
  </si>
  <si>
    <t>Qty LBR</t>
  </si>
  <si>
    <t>TOTAL</t>
  </si>
  <si>
    <t>YARDS REQ/KG</t>
  </si>
  <si>
    <t>KGS REQ/KG</t>
  </si>
  <si>
    <t>CUTT RATIO</t>
  </si>
  <si>
    <t>COUNTRY SETS 2PCS SUS CW M S.7 (BRASIL)</t>
  </si>
  <si>
    <t>25-310 YELLOW BRIGHT</t>
  </si>
  <si>
    <t>L-MJL2212WO000193</t>
  </si>
  <si>
    <t>FM145RP100Y-0020</t>
  </si>
  <si>
    <t>(BODY-A)</t>
  </si>
  <si>
    <t>100% RECYCLE POLYESTERMESH</t>
  </si>
  <si>
    <t>BA01</t>
  </si>
  <si>
    <t>S1</t>
  </si>
  <si>
    <t>H&amp;M</t>
  </si>
  <si>
    <t>N</t>
  </si>
  <si>
    <t>Y</t>
  </si>
  <si>
    <t>SIZE</t>
  </si>
  <si>
    <t>RATIO</t>
  </si>
  <si>
    <t>122/128(6)</t>
  </si>
  <si>
    <t>98/104(2)</t>
  </si>
  <si>
    <t>110/116(3)</t>
  </si>
  <si>
    <t>134/140(8)</t>
  </si>
  <si>
    <t>146/152(4)</t>
  </si>
  <si>
    <t>158/164(2)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</si>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</sst>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"/>
    <numFmt numFmtId="165" formatCode="0.000"/>
    <numFmt numFmtId="166" formatCode="d\-mmm\-yy;@"/>
    <numFmt numFmtId="167" formatCode="mm/dd/yy"/>
  </numFmts>
  <fonts count="8">
    <font>
      <sz val="11"/>
      <color theme="1"/>
      <name val="Calibri"/>
      <family val="2"/>
      <scheme val="minor"/>
    </font>
    <font>
      <b/>
      <sz val="10"/>
      <name val="DejaVu Sans"/>
      <family val="2"/>
    </font>
    <font>
      <sz val="12"/>
      <name val="Calibri Light"/>
      <family val="2"/>
      <scheme val="major"/>
    </font>
    <font>
      <sz val="12"/>
      <name val="DejaVu Sans"/>
      <family val="2"/>
    </font>
    <font>
      <sz val="12"/>
      <color rgb="FF444444"/>
      <name val="Calibri"/>
      <family val="2"/>
    </font>
    <font>
      <sz val="10"/>
      <name val="DejaVu Sans"/>
      <family val="2"/>
    </font>
    <font>
      <b/>
      <sz val="12"/>
      <name val="Calibri Light"/>
      <family val="2"/>
      <scheme val="maj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/>
    </xf>
    <xf numFmtId="166" fontId="2" fillId="5" borderId="1" xfId="0" applyNumberFormat="1" applyFont="1" applyFill="1" applyBorder="1" applyAlignment="1">
      <alignment horizontal="center"/>
    </xf>
    <xf numFmtId="166" fontId="2" fillId="5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2" fillId="5" borderId="5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5" fontId="5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5" fontId="2" fillId="0" borderId="6" xfId="0" applyNumberFormat="1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2" fillId="5" borderId="7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8" xfId="0" quotePrefix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7A19-CDE2-439C-9A43-09B73EAC29F4}">
  <sheetPr codeName="Sheet1"/>
  <dimension ref="B1:AE7"/>
  <sheetViews>
    <sheetView tabSelected="1" workbookViewId="0">
      <selection activeCell="I9" sqref="I9"/>
    </sheetView>
  </sheetViews>
  <sheetFormatPr defaultRowHeight="15"/>
  <cols>
    <col min="15" max="15" width="28.42578125" bestFit="1" customWidth="1"/>
    <col min="25" max="25" width="10.5703125" bestFit="1" customWidth="1"/>
  </cols>
  <sheetData>
    <row r="1" spans="2:31" ht="51">
      <c r="B1" t="s">
        <v>27</v>
      </c>
      <c r="C1" s="1" t="s">
        <v>39</v>
      </c>
      <c r="D1" s="1" t="s">
        <v>40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2" t="s">
        <v>6</v>
      </c>
      <c r="L1" s="2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4" t="s">
        <v>20</v>
      </c>
      <c r="Z1" s="3" t="s">
        <v>21</v>
      </c>
      <c r="AA1" s="2" t="s">
        <v>22</v>
      </c>
      <c r="AB1" s="2" t="s">
        <v>23</v>
      </c>
      <c r="AC1" s="3" t="s">
        <v>24</v>
      </c>
      <c r="AD1" s="3" t="s">
        <v>25</v>
      </c>
      <c r="AE1" s="3" t="s">
        <v>26</v>
      </c>
    </row>
    <row r="2" spans="2:31" ht="15.75">
      <c r="B2" t="s">
        <v>42</v>
      </c>
      <c r="C2" s="24" t="str">
        <f t="shared" ref="C2" si="0">IF(RIGHT(B2,2)="()",MID(B2,1,LEN(B2)-2),IF(MID(RIGHT(B2,4),1,1)="(",MID(B2,1,LEN(B2)-4),MID(B2,1,LEN(B2)-3)))</f>
        <v>98/104</v>
      </c>
      <c r="D2" s="24" t="str">
        <f t="shared" ref="D2" si="1">IF(RIGHT(B2, 2)="()", 0, IF(MID(B2, LEN(B2)-3, 1)="(", MID(B2, LEN(B2)-2, 2), MID(B2, LEN(B2)-1, 1)))</f>
        <v>2</v>
      </c>
      <c r="E2" s="22" t="s">
        <v>36</v>
      </c>
      <c r="F2" s="22" t="s">
        <v>38</v>
      </c>
      <c r="G2" s="22">
        <v>1</v>
      </c>
      <c r="H2" s="22" t="s">
        <v>37</v>
      </c>
      <c r="I2" s="22">
        <v>0</v>
      </c>
      <c r="J2" s="23">
        <v>1</v>
      </c>
      <c r="K2" s="5">
        <v>25</v>
      </c>
      <c r="L2" s="6">
        <v>6.7720000000000002</v>
      </c>
      <c r="M2" s="6" t="s">
        <v>28</v>
      </c>
      <c r="N2" s="7" t="s">
        <v>47</v>
      </c>
      <c r="O2" s="8" t="s">
        <v>29</v>
      </c>
      <c r="P2" s="9" t="s">
        <v>30</v>
      </c>
      <c r="Q2" s="9" t="s">
        <v>31</v>
      </c>
      <c r="R2" s="10" t="s">
        <v>32</v>
      </c>
      <c r="S2" s="11" t="s">
        <v>33</v>
      </c>
      <c r="T2" s="12">
        <v>68</v>
      </c>
      <c r="U2" s="12">
        <v>145</v>
      </c>
      <c r="V2" s="13">
        <v>0.27600000000000002</v>
      </c>
      <c r="W2" s="14">
        <v>0</v>
      </c>
      <c r="X2" s="15" t="s">
        <v>34</v>
      </c>
      <c r="Y2" s="16">
        <v>44907</v>
      </c>
      <c r="Z2" s="17" t="s">
        <v>35</v>
      </c>
      <c r="AA2" s="18">
        <v>1</v>
      </c>
      <c r="AB2" s="19">
        <v>100</v>
      </c>
      <c r="AC2" s="20">
        <v>2500</v>
      </c>
      <c r="AD2" s="21">
        <v>677.2</v>
      </c>
      <c r="AE2">
        <v>0</v>
      </c>
    </row>
    <row r="3" spans="2:31" ht="15.75">
      <c r="B3" t="s">
        <v>43</v>
      </c>
      <c r="C3" s="24" t="str">
        <f t="shared" ref="C3:C7" si="2">IF(RIGHT(B3,2)="()",MID(B3,1,LEN(B3)-2),IF(MID(RIGHT(B3,4),1,1)="(",MID(B3,1,LEN(B3)-4),MID(B3,1,LEN(B3)-3)))</f>
        <v>110/116</v>
      </c>
      <c r="D3" s="24" t="str">
        <f t="shared" ref="D3:D7" si="3">IF(RIGHT(B3, 2)="()", 0, IF(MID(B3, LEN(B3)-3, 1)="(", MID(B3, LEN(B3)-2, 2), MID(B3, LEN(B3)-1, 1)))</f>
        <v>3</v>
      </c>
      <c r="E3" s="22" t="str">
        <f t="shared" ref="E3:N7" si="4">E2</f>
        <v>H&amp;M</v>
      </c>
      <c r="F3" s="22" t="str">
        <f t="shared" si="4"/>
        <v>Y</v>
      </c>
      <c r="G3" s="22">
        <f t="shared" si="4"/>
        <v>1</v>
      </c>
      <c r="H3" s="22" t="str">
        <f t="shared" si="4"/>
        <v>N</v>
      </c>
      <c r="I3" s="22">
        <f t="shared" si="4"/>
        <v>0</v>
      </c>
      <c r="J3" s="23">
        <f t="shared" si="4"/>
        <v>1</v>
      </c>
      <c r="K3" s="5">
        <f t="shared" si="4"/>
        <v>25</v>
      </c>
      <c r="L3" s="6">
        <f t="shared" si="4"/>
        <v>6.7720000000000002</v>
      </c>
      <c r="M3" s="6" t="str">
        <f t="shared" si="4"/>
        <v>COUNTRY SETS 2PCS SUS CW M S.7 (BRASIL)</v>
      </c>
      <c r="N3" s="7" t="str">
        <f t="shared" si="4"/>
        <v>TEST</v>
      </c>
      <c r="O3" s="8" t="str">
        <f t="shared" ref="O3:X7" si="5">O2</f>
        <v>25-310 YELLOW BRIGHT</v>
      </c>
      <c r="P3" s="9" t="str">
        <f t="shared" si="5"/>
        <v>L-MJL2212WO000193</v>
      </c>
      <c r="Q3" s="9" t="str">
        <f t="shared" si="5"/>
        <v>FM145RP100Y-0020</v>
      </c>
      <c r="R3" s="10" t="str">
        <f t="shared" si="5"/>
        <v>(BODY-A)</v>
      </c>
      <c r="S3" s="11" t="str">
        <f t="shared" si="5"/>
        <v>100% RECYCLE POLYESTERMESH</v>
      </c>
      <c r="T3" s="12">
        <f t="shared" si="5"/>
        <v>68</v>
      </c>
      <c r="U3" s="12">
        <f t="shared" si="5"/>
        <v>145</v>
      </c>
      <c r="V3" s="13">
        <f t="shared" si="5"/>
        <v>0.27600000000000002</v>
      </c>
      <c r="W3" s="14">
        <f t="shared" si="5"/>
        <v>0</v>
      </c>
      <c r="X3" s="15" t="str">
        <f t="shared" si="5"/>
        <v>BA01</v>
      </c>
      <c r="Y3" s="16">
        <f t="shared" ref="Y3:AE7" si="6">Y2</f>
        <v>44907</v>
      </c>
      <c r="Z3" s="17" t="str">
        <f t="shared" si="6"/>
        <v>S1</v>
      </c>
      <c r="AA3" s="18">
        <f t="shared" si="6"/>
        <v>1</v>
      </c>
      <c r="AB3" s="19">
        <f t="shared" si="6"/>
        <v>100</v>
      </c>
      <c r="AC3" s="20">
        <f t="shared" si="6"/>
        <v>2500</v>
      </c>
      <c r="AD3" s="21">
        <f t="shared" si="6"/>
        <v>677.2</v>
      </c>
      <c r="AE3">
        <f t="shared" si="6"/>
        <v>0</v>
      </c>
    </row>
    <row r="4" spans="2:31" ht="15.75">
      <c r="B4" t="s">
        <v>41</v>
      </c>
      <c r="C4" s="24" t="str">
        <f t="shared" si="2"/>
        <v>122/128</v>
      </c>
      <c r="D4" s="24" t="str">
        <f t="shared" si="3"/>
        <v>6</v>
      </c>
      <c r="E4" s="22" t="str">
        <f t="shared" si="4"/>
        <v>H&amp;M</v>
      </c>
      <c r="F4" s="22" t="str">
        <f t="shared" si="4"/>
        <v>Y</v>
      </c>
      <c r="G4" s="22">
        <f t="shared" si="4"/>
        <v>1</v>
      </c>
      <c r="H4" s="22" t="str">
        <f t="shared" si="4"/>
        <v>N</v>
      </c>
      <c r="I4" s="22">
        <f t="shared" si="4"/>
        <v>0</v>
      </c>
      <c r="J4" s="23">
        <f t="shared" si="4"/>
        <v>1</v>
      </c>
      <c r="K4" s="5">
        <f t="shared" si="4"/>
        <v>25</v>
      </c>
      <c r="L4" s="6">
        <f t="shared" si="4"/>
        <v>6.7720000000000002</v>
      </c>
      <c r="M4" s="6" t="str">
        <f t="shared" si="4"/>
        <v>COUNTRY SETS 2PCS SUS CW M S.7 (BRASIL)</v>
      </c>
      <c r="N4" s="7" t="str">
        <f t="shared" si="4"/>
        <v>TEST</v>
      </c>
      <c r="O4" s="8" t="str">
        <f t="shared" si="5"/>
        <v>25-310 YELLOW BRIGHT</v>
      </c>
      <c r="P4" s="9" t="str">
        <f t="shared" si="5"/>
        <v>L-MJL2212WO000193</v>
      </c>
      <c r="Q4" s="9" t="str">
        <f t="shared" si="5"/>
        <v>FM145RP100Y-0020</v>
      </c>
      <c r="R4" s="10" t="str">
        <f t="shared" si="5"/>
        <v>(BODY-A)</v>
      </c>
      <c r="S4" s="11" t="str">
        <f t="shared" si="5"/>
        <v>100% RECYCLE POLYESTERMESH</v>
      </c>
      <c r="T4" s="12">
        <f t="shared" si="5"/>
        <v>68</v>
      </c>
      <c r="U4" s="12">
        <f t="shared" si="5"/>
        <v>145</v>
      </c>
      <c r="V4" s="13">
        <f t="shared" si="5"/>
        <v>0.27600000000000002</v>
      </c>
      <c r="W4" s="14">
        <f t="shared" si="5"/>
        <v>0</v>
      </c>
      <c r="X4" s="15" t="str">
        <f t="shared" si="5"/>
        <v>BA01</v>
      </c>
      <c r="Y4" s="16">
        <f t="shared" si="6"/>
        <v>44907</v>
      </c>
      <c r="Z4" s="17" t="str">
        <f t="shared" si="6"/>
        <v>S1</v>
      </c>
      <c r="AA4" s="18">
        <f t="shared" si="6"/>
        <v>1</v>
      </c>
      <c r="AB4" s="19">
        <f t="shared" si="6"/>
        <v>100</v>
      </c>
      <c r="AC4" s="20">
        <f t="shared" si="6"/>
        <v>2500</v>
      </c>
      <c r="AD4" s="21">
        <f t="shared" si="6"/>
        <v>677.2</v>
      </c>
      <c r="AE4">
        <f t="shared" si="6"/>
        <v>0</v>
      </c>
    </row>
    <row r="5" spans="2:31" ht="15.75">
      <c r="B5" t="s">
        <v>44</v>
      </c>
      <c r="C5" s="24" t="str">
        <f t="shared" si="2"/>
        <v>134/140</v>
      </c>
      <c r="D5" s="24" t="str">
        <f t="shared" si="3"/>
        <v>8</v>
      </c>
      <c r="E5" s="22" t="str">
        <f t="shared" si="4"/>
        <v>H&amp;M</v>
      </c>
      <c r="F5" s="22" t="str">
        <f t="shared" si="4"/>
        <v>Y</v>
      </c>
      <c r="G5" s="22">
        <f t="shared" si="4"/>
        <v>1</v>
      </c>
      <c r="H5" s="22" t="str">
        <f t="shared" si="4"/>
        <v>N</v>
      </c>
      <c r="I5" s="22">
        <f t="shared" si="4"/>
        <v>0</v>
      </c>
      <c r="J5" s="23">
        <f t="shared" si="4"/>
        <v>1</v>
      </c>
      <c r="K5" s="5">
        <f t="shared" si="4"/>
        <v>25</v>
      </c>
      <c r="L5" s="6">
        <f t="shared" si="4"/>
        <v>6.7720000000000002</v>
      </c>
      <c r="M5" s="6" t="str">
        <f t="shared" si="4"/>
        <v>COUNTRY SETS 2PCS SUS CW M S.7 (BRASIL)</v>
      </c>
      <c r="N5" s="7" t="str">
        <f t="shared" si="4"/>
        <v>TEST</v>
      </c>
      <c r="O5" s="8" t="str">
        <f t="shared" si="5"/>
        <v>25-310 YELLOW BRIGHT</v>
      </c>
      <c r="P5" s="9" t="str">
        <f t="shared" si="5"/>
        <v>L-MJL2212WO000193</v>
      </c>
      <c r="Q5" s="9" t="str">
        <f t="shared" si="5"/>
        <v>FM145RP100Y-0020</v>
      </c>
      <c r="R5" s="10" t="str">
        <f t="shared" si="5"/>
        <v>(BODY-A)</v>
      </c>
      <c r="S5" s="11" t="str">
        <f t="shared" si="5"/>
        <v>100% RECYCLE POLYESTERMESH</v>
      </c>
      <c r="T5" s="12">
        <f t="shared" si="5"/>
        <v>68</v>
      </c>
      <c r="U5" s="12">
        <f t="shared" si="5"/>
        <v>145</v>
      </c>
      <c r="V5" s="13">
        <f t="shared" si="5"/>
        <v>0.27600000000000002</v>
      </c>
      <c r="W5" s="14">
        <f t="shared" si="5"/>
        <v>0</v>
      </c>
      <c r="X5" s="15" t="str">
        <f t="shared" si="5"/>
        <v>BA01</v>
      </c>
      <c r="Y5" s="16">
        <f t="shared" si="6"/>
        <v>44907</v>
      </c>
      <c r="Z5" s="17" t="str">
        <f t="shared" si="6"/>
        <v>S1</v>
      </c>
      <c r="AA5" s="18">
        <f t="shared" si="6"/>
        <v>1</v>
      </c>
      <c r="AB5" s="19">
        <f t="shared" si="6"/>
        <v>100</v>
      </c>
      <c r="AC5" s="20">
        <f t="shared" si="6"/>
        <v>2500</v>
      </c>
      <c r="AD5" s="21">
        <f t="shared" si="6"/>
        <v>677.2</v>
      </c>
      <c r="AE5">
        <f t="shared" si="6"/>
        <v>0</v>
      </c>
    </row>
    <row r="6" spans="2:31" ht="15.75">
      <c r="B6" t="s">
        <v>45</v>
      </c>
      <c r="C6" s="24" t="str">
        <f t="shared" si="2"/>
        <v>146/152</v>
      </c>
      <c r="D6" s="24" t="str">
        <f t="shared" si="3"/>
        <v>4</v>
      </c>
      <c r="E6" s="22" t="str">
        <f t="shared" si="4"/>
        <v>H&amp;M</v>
      </c>
      <c r="F6" s="22" t="str">
        <f t="shared" si="4"/>
        <v>Y</v>
      </c>
      <c r="G6" s="22">
        <f t="shared" si="4"/>
        <v>1</v>
      </c>
      <c r="H6" s="22" t="str">
        <f t="shared" si="4"/>
        <v>N</v>
      </c>
      <c r="I6" s="22">
        <f t="shared" si="4"/>
        <v>0</v>
      </c>
      <c r="J6" s="23">
        <f t="shared" si="4"/>
        <v>1</v>
      </c>
      <c r="K6" s="5">
        <f t="shared" si="4"/>
        <v>25</v>
      </c>
      <c r="L6" s="6">
        <f t="shared" si="4"/>
        <v>6.7720000000000002</v>
      </c>
      <c r="M6" s="6" t="str">
        <f t="shared" si="4"/>
        <v>COUNTRY SETS 2PCS SUS CW M S.7 (BRASIL)</v>
      </c>
      <c r="N6" s="7" t="str">
        <f t="shared" si="4"/>
        <v>TEST</v>
      </c>
      <c r="O6" s="8" t="str">
        <f t="shared" si="5"/>
        <v>25-310 YELLOW BRIGHT</v>
      </c>
      <c r="P6" s="9" t="str">
        <f t="shared" si="5"/>
        <v>L-MJL2212WO000193</v>
      </c>
      <c r="Q6" s="9" t="str">
        <f t="shared" si="5"/>
        <v>FM145RP100Y-0020</v>
      </c>
      <c r="R6" s="10" t="str">
        <f>R5</f>
        <v>(BODY-A)</v>
      </c>
      <c r="S6" s="11" t="str">
        <f t="shared" si="5"/>
        <v>100% RECYCLE POLYESTERMESH</v>
      </c>
      <c r="T6" s="12">
        <f t="shared" si="5"/>
        <v>68</v>
      </c>
      <c r="U6" s="12">
        <f t="shared" si="5"/>
        <v>145</v>
      </c>
      <c r="V6" s="13">
        <f t="shared" si="5"/>
        <v>0.27600000000000002</v>
      </c>
      <c r="W6" s="14">
        <f t="shared" si="5"/>
        <v>0</v>
      </c>
      <c r="X6" s="15" t="str">
        <f t="shared" si="5"/>
        <v>BA01</v>
      </c>
      <c r="Y6" s="16">
        <f t="shared" si="6"/>
        <v>44907</v>
      </c>
      <c r="Z6" s="17" t="str">
        <f t="shared" si="6"/>
        <v>S1</v>
      </c>
      <c r="AA6" s="18">
        <f t="shared" si="6"/>
        <v>1</v>
      </c>
      <c r="AB6" s="19">
        <f t="shared" si="6"/>
        <v>100</v>
      </c>
      <c r="AC6" s="20">
        <f t="shared" si="6"/>
        <v>2500</v>
      </c>
      <c r="AD6" s="21">
        <f t="shared" si="6"/>
        <v>677.2</v>
      </c>
      <c r="AE6">
        <f t="shared" si="6"/>
        <v>0</v>
      </c>
    </row>
    <row r="7" spans="2:31" ht="15.75">
      <c r="B7" t="s">
        <v>46</v>
      </c>
      <c r="C7" s="24" t="str">
        <f t="shared" si="2"/>
        <v>158/164</v>
      </c>
      <c r="D7" s="24" t="str">
        <f t="shared" si="3"/>
        <v>2</v>
      </c>
      <c r="E7" s="22" t="str">
        <f t="shared" si="4"/>
        <v>H&amp;M</v>
      </c>
      <c r="F7" s="22" t="str">
        <f t="shared" si="4"/>
        <v>Y</v>
      </c>
      <c r="G7" s="22">
        <f t="shared" si="4"/>
        <v>1</v>
      </c>
      <c r="H7" s="22" t="str">
        <f t="shared" si="4"/>
        <v>N</v>
      </c>
      <c r="I7" s="22">
        <f t="shared" si="4"/>
        <v>0</v>
      </c>
      <c r="J7" s="23">
        <f t="shared" si="4"/>
        <v>1</v>
      </c>
      <c r="K7" s="5">
        <f t="shared" si="4"/>
        <v>25</v>
      </c>
      <c r="L7" s="6">
        <f t="shared" si="4"/>
        <v>6.7720000000000002</v>
      </c>
      <c r="M7" s="6" t="str">
        <f t="shared" si="4"/>
        <v>COUNTRY SETS 2PCS SUS CW M S.7 (BRASIL)</v>
      </c>
      <c r="N7" s="7" t="str">
        <f t="shared" si="4"/>
        <v>TEST</v>
      </c>
      <c r="O7" s="8" t="str">
        <f t="shared" si="5"/>
        <v>25-310 YELLOW BRIGHT</v>
      </c>
      <c r="P7" s="9" t="str">
        <f t="shared" si="5"/>
        <v>L-MJL2212WO000193</v>
      </c>
      <c r="Q7" s="9" t="str">
        <f t="shared" si="5"/>
        <v>FM145RP100Y-0020</v>
      </c>
      <c r="R7" s="10" t="str">
        <f t="shared" si="5"/>
        <v>(BODY-A)</v>
      </c>
      <c r="S7" s="11" t="str">
        <f t="shared" si="5"/>
        <v>100% RECYCLE POLYESTERMESH</v>
      </c>
      <c r="T7" s="12">
        <f t="shared" si="5"/>
        <v>68</v>
      </c>
      <c r="U7" s="12">
        <f t="shared" si="5"/>
        <v>145</v>
      </c>
      <c r="V7" s="13">
        <f t="shared" si="5"/>
        <v>0.27600000000000002</v>
      </c>
      <c r="W7" s="14">
        <f t="shared" si="5"/>
        <v>0</v>
      </c>
      <c r="X7" s="15" t="str">
        <f t="shared" si="5"/>
        <v>BA01</v>
      </c>
      <c r="Y7" s="16">
        <f t="shared" si="6"/>
        <v>44907</v>
      </c>
      <c r="Z7" s="17" t="str">
        <f t="shared" si="6"/>
        <v>S1</v>
      </c>
      <c r="AA7" s="18">
        <f t="shared" si="6"/>
        <v>1</v>
      </c>
      <c r="AB7" s="19">
        <f t="shared" si="6"/>
        <v>100</v>
      </c>
      <c r="AC7" s="20">
        <f t="shared" si="6"/>
        <v>2500</v>
      </c>
      <c r="AD7" s="21">
        <f t="shared" si="6"/>
        <v>677.2</v>
      </c>
      <c r="AE7">
        <f t="shared" si="6"/>
        <v>0</v>
      </c>
    </row>
  </sheetData>
  <autoFilter ref="B1:AE19" xr:uid="{FC667A19-CDE2-439C-9A43-09B73EAC29F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M-PIC-DES-013</dc:creator>
  <cp:lastModifiedBy>LENOVO</cp:lastModifiedBy>
  <dcterms:created xsi:type="dcterms:W3CDTF">2022-11-22T08:55:10Z</dcterms:created>
  <dcterms:modified xsi:type="dcterms:W3CDTF">2022-11-27T17:03:43Z</dcterms:modified>
</cp:coreProperties>
</file>