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am\OneDrive\바탕 화면\"/>
    </mc:Choice>
  </mc:AlternateContent>
  <xr:revisionPtr revIDLastSave="3" documentId="13_ncr:1_{ED9F6DAD-0ACA-4AE0-BD32-6C1DE2439C25}" xr6:coauthVersionLast="47" xr6:coauthVersionMax="47" xr10:uidLastSave="{262BA055-70B2-45D6-8490-2BC6594F34D4}"/>
  <bookViews>
    <workbookView xWindow="-90" yWindow="0" windowWidth="9780" windowHeight="10170" firstSheet="9" activeTab="16" xr2:uid="{00000000-000D-0000-FFFF-FFFF00000000}"/>
  </bookViews>
  <sheets>
    <sheet name="구매 리스트 템플릿 230701" sheetId="1" r:id="rId1"/>
    <sheet name="구매 리스트 템플릿 230704" sheetId="6" r:id="rId2"/>
    <sheet name="구매 리스트 템플릿 230705" sheetId="7" r:id="rId3"/>
    <sheet name="구매 리스트 템플릿 230707" sheetId="8" r:id="rId4"/>
    <sheet name="구매 리스트 템플릿 20230708" sheetId="9" r:id="rId5"/>
    <sheet name="구매 리스트 템플릿 230709" sheetId="16" r:id="rId6"/>
    <sheet name="구매 리스트 템플릿 230710" sheetId="10" r:id="rId7"/>
    <sheet name="구매 리스트 템플릿 230712" sheetId="11" r:id="rId8"/>
    <sheet name="구매 리스트 템플릿 230713" sheetId="12" r:id="rId9"/>
    <sheet name="입고 Log" sheetId="2" r:id="rId10"/>
    <sheet name="230701 재고 조사" sheetId="3" r:id="rId11"/>
    <sheet name="230702 재고 조사" sheetId="13" r:id="rId12"/>
    <sheet name="230705 재고 조사" sheetId="5" r:id="rId13"/>
    <sheet name="230707 재고 조사" sheetId="14" r:id="rId14"/>
    <sheet name="230709 재고 조사" sheetId="15" r:id="rId15"/>
    <sheet name="230712 재고 조사" sheetId="17" r:id="rId16"/>
    <sheet name="230715 재고 조사" sheetId="18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8" i="18" l="1"/>
  <c r="F33" i="18"/>
  <c r="F120" i="18"/>
  <c r="F47" i="18"/>
  <c r="F121" i="18"/>
  <c r="F119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0" i="18"/>
  <c r="F49" i="18"/>
  <c r="F48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37" i="17"/>
  <c r="F77" i="17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76" i="17"/>
  <c r="F75" i="17"/>
  <c r="F73" i="17"/>
  <c r="F74" i="17"/>
  <c r="F118" i="17"/>
  <c r="F117" i="17"/>
  <c r="F72" i="17"/>
  <c r="F97" i="17"/>
  <c r="F98" i="17"/>
  <c r="F99" i="17"/>
  <c r="F100" i="17"/>
  <c r="F101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28" i="17"/>
  <c r="F29" i="17"/>
  <c r="F30" i="17"/>
  <c r="F31" i="17"/>
  <c r="F32" i="17"/>
  <c r="F33" i="17"/>
  <c r="F34" i="17"/>
  <c r="F35" i="17"/>
  <c r="F36" i="17"/>
  <c r="F38" i="17"/>
  <c r="F39" i="17"/>
  <c r="F66" i="17"/>
  <c r="F67" i="17"/>
  <c r="F68" i="17"/>
  <c r="F69" i="17"/>
  <c r="F70" i="17"/>
  <c r="F71" i="17"/>
  <c r="F78" i="17"/>
  <c r="F79" i="17"/>
  <c r="H19" i="16"/>
  <c r="I14" i="16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5" i="17"/>
  <c r="F44" i="17"/>
  <c r="F43" i="17"/>
  <c r="F42" i="17"/>
  <c r="F41" i="17"/>
  <c r="F40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92" i="15"/>
  <c r="F91" i="15"/>
  <c r="F81" i="15"/>
  <c r="F80" i="15"/>
  <c r="F56" i="15"/>
  <c r="F55" i="15"/>
  <c r="F54" i="15"/>
  <c r="F53" i="15"/>
  <c r="I5" i="16"/>
  <c r="E5" i="16"/>
  <c r="F28" i="15"/>
  <c r="F22" i="15"/>
  <c r="F94" i="15"/>
  <c r="F93" i="15"/>
  <c r="F90" i="15" l="1"/>
  <c r="F89" i="15"/>
  <c r="F88" i="15"/>
  <c r="F87" i="15"/>
  <c r="F86" i="15"/>
  <c r="F85" i="15"/>
  <c r="F84" i="15"/>
  <c r="F83" i="15"/>
  <c r="F82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7" i="15"/>
  <c r="F26" i="15"/>
  <c r="F25" i="15"/>
  <c r="F24" i="15"/>
  <c r="F23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I14" i="12"/>
  <c r="I13" i="12"/>
  <c r="I12" i="12"/>
  <c r="E12" i="12"/>
  <c r="I11" i="12"/>
  <c r="I10" i="12"/>
  <c r="I9" i="12"/>
  <c r="I8" i="12"/>
  <c r="I7" i="12"/>
  <c r="I6" i="12"/>
  <c r="I5" i="12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11" i="9"/>
  <c r="I10" i="9"/>
  <c r="I9" i="9"/>
  <c r="I8" i="9"/>
  <c r="I7" i="9"/>
  <c r="I6" i="9"/>
  <c r="I5" i="9"/>
  <c r="I16" i="8"/>
  <c r="E16" i="8"/>
  <c r="I15" i="8"/>
  <c r="I14" i="8"/>
  <c r="I13" i="8"/>
  <c r="I12" i="8"/>
  <c r="I11" i="8"/>
  <c r="I10" i="8"/>
  <c r="I9" i="8"/>
  <c r="I8" i="8"/>
  <c r="I7" i="8"/>
  <c r="I6" i="8"/>
  <c r="I5" i="8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13" i="6"/>
  <c r="I12" i="6"/>
  <c r="I11" i="6"/>
  <c r="I10" i="6"/>
  <c r="I9" i="6"/>
  <c r="I8" i="6"/>
  <c r="I7" i="6"/>
  <c r="I6" i="6"/>
  <c r="I5" i="6"/>
</calcChain>
</file>

<file path=xl/sharedStrings.xml><?xml version="1.0" encoding="utf-8"?>
<sst xmlns="http://schemas.openxmlformats.org/spreadsheetml/2006/main" count="1633" uniqueCount="258">
  <si>
    <t>230701 구매 리스트</t>
  </si>
  <si>
    <t>종류</t>
  </si>
  <si>
    <t>상품명</t>
  </si>
  <si>
    <t>개입</t>
  </si>
  <si>
    <t>가격</t>
  </si>
  <si>
    <t>수량</t>
  </si>
  <si>
    <t>총 가격</t>
  </si>
  <si>
    <t>단품 수량</t>
  </si>
  <si>
    <t>단품 단가</t>
  </si>
  <si>
    <t>예상 판매금액</t>
  </si>
  <si>
    <t>배송처</t>
  </si>
  <si>
    <t>비고</t>
  </si>
  <si>
    <t>음료</t>
  </si>
  <si>
    <t>빙그레 딸기맛우유</t>
  </si>
  <si>
    <t>쿠팡</t>
  </si>
  <si>
    <t>예시</t>
  </si>
  <si>
    <t>음료</t>
    <phoneticPr fontId="4" type="noConversion"/>
  </si>
  <si>
    <t>초코에몽 팩</t>
  </si>
  <si>
    <t>쿠팡</t>
    <phoneticPr fontId="4" type="noConversion"/>
  </si>
  <si>
    <t> </t>
  </si>
  <si>
    <t>이롬 황성주 국산콩 두유</t>
  </si>
  <si>
    <t>곰곰 고소한 검은콩 두유</t>
  </si>
  <si>
    <t>아카페라 아메리카노</t>
  </si>
  <si>
    <t>아카페라 카페라떼</t>
  </si>
  <si>
    <t>아카페라 카라멜마끼야또</t>
  </si>
  <si>
    <t>생수</t>
    <phoneticPr fontId="4" type="noConversion"/>
  </si>
  <si>
    <t>트레이더스</t>
    <phoneticPr fontId="4" type="noConversion"/>
  </si>
  <si>
    <t>간식</t>
    <phoneticPr fontId="4" type="noConversion"/>
  </si>
  <si>
    <t>천하장사 후랑크</t>
  </si>
  <si>
    <t>천하장사 소시지</t>
  </si>
  <si>
    <t>참군 고구마바</t>
  </si>
  <si>
    <t>곰곰 단백질바</t>
  </si>
  <si>
    <r>
      <rPr>
        <sz val="11"/>
        <color rgb="FF000000"/>
        <rFont val="돋움"/>
        <family val="3"/>
        <charset val="129"/>
      </rPr>
      <t>라면</t>
    </r>
    <r>
      <rPr>
        <sz val="11"/>
        <color rgb="FF000000"/>
        <rFont val="Consolas"/>
        <family val="3"/>
      </rPr>
      <t xml:space="preserve">, </t>
    </r>
    <r>
      <rPr>
        <sz val="11"/>
        <color rgb="FF000000"/>
        <rFont val="돋움"/>
        <family val="3"/>
        <charset val="129"/>
      </rPr>
      <t>인스턴트</t>
    </r>
    <phoneticPr fontId="4" type="noConversion"/>
  </si>
  <si>
    <t>스낵면</t>
  </si>
  <si>
    <t>신라면</t>
  </si>
  <si>
    <t>총 지출</t>
  </si>
  <si>
    <r>
      <t>23070</t>
    </r>
    <r>
      <rPr>
        <b/>
        <sz val="14"/>
        <color rgb="FF000000"/>
        <rFont val="Consolas"/>
        <family val="3"/>
      </rPr>
      <t>4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구매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리스트</t>
    </r>
    <phoneticPr fontId="4" type="noConversion"/>
  </si>
  <si>
    <t>게토레이</t>
  </si>
  <si>
    <t>칠성사이다</t>
  </si>
  <si>
    <t>매일 초코우유</t>
    <phoneticPr fontId="4" type="noConversion"/>
  </si>
  <si>
    <t>매일 딸기우유</t>
    <phoneticPr fontId="4" type="noConversion"/>
  </si>
  <si>
    <t>늘푸른식품 쌀강정</t>
    <phoneticPr fontId="4" type="noConversion"/>
  </si>
  <si>
    <r>
      <rPr>
        <sz val="11"/>
        <color rgb="FF000000"/>
        <rFont val="돋움"/>
        <family val="3"/>
        <charset val="129"/>
      </rPr>
      <t>타먹는</t>
    </r>
    <r>
      <rPr>
        <sz val="11"/>
        <color rgb="FF000000"/>
        <rFont val="Consolas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차</t>
    </r>
    <phoneticPr fontId="4" type="noConversion"/>
  </si>
  <si>
    <t>곰곰 유기농 루이보스</t>
    <phoneticPr fontId="4" type="noConversion"/>
  </si>
  <si>
    <t>곰곰 유기농 페퍼민트</t>
    <phoneticPr fontId="4" type="noConversion"/>
  </si>
  <si>
    <t>곰곰 유기농 캐모마일</t>
    <phoneticPr fontId="4" type="noConversion"/>
  </si>
  <si>
    <r>
      <t>230705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구매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리스트</t>
    </r>
    <phoneticPr fontId="4" type="noConversion"/>
  </si>
  <si>
    <t>아이스크림</t>
    <phoneticPr fontId="4" type="noConversion"/>
  </si>
  <si>
    <t>돼지바</t>
    <phoneticPr fontId="4" type="noConversion"/>
  </si>
  <si>
    <t>수박바</t>
    <phoneticPr fontId="4" type="noConversion"/>
  </si>
  <si>
    <t>빵또아</t>
    <phoneticPr fontId="4" type="noConversion"/>
  </si>
  <si>
    <t>샤인머스켓청포도바</t>
    <phoneticPr fontId="4" type="noConversion"/>
  </si>
  <si>
    <t>초코퍼지</t>
    <phoneticPr fontId="4" type="noConversion"/>
  </si>
  <si>
    <t>붕어싸만코</t>
    <phoneticPr fontId="4" type="noConversion"/>
  </si>
  <si>
    <t>오예스</t>
    <phoneticPr fontId="4" type="noConversion"/>
  </si>
  <si>
    <t>엠앤엔즈 미니</t>
  </si>
  <si>
    <t>롯데 수박바</t>
    <phoneticPr fontId="4" type="noConversion"/>
  </si>
  <si>
    <t>롯데 청포도바</t>
    <phoneticPr fontId="4" type="noConversion"/>
  </si>
  <si>
    <t>롯데 초코퍼지</t>
    <phoneticPr fontId="4" type="noConversion"/>
  </si>
  <si>
    <t>롯데 돼지바</t>
    <phoneticPr fontId="4" type="noConversion"/>
  </si>
  <si>
    <r>
      <t>230707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구매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리스트</t>
    </r>
    <phoneticPr fontId="4" type="noConversion"/>
  </si>
  <si>
    <t>친환경제품</t>
    <phoneticPr fontId="4" type="noConversion"/>
  </si>
  <si>
    <t>대나무칫솔</t>
    <phoneticPr fontId="4" type="noConversion"/>
  </si>
  <si>
    <t>일회용품</t>
    <phoneticPr fontId="4" type="noConversion"/>
  </si>
  <si>
    <t>크라프트 큰종이컵</t>
    <phoneticPr fontId="4" type="noConversion"/>
  </si>
  <si>
    <t>오리온 봉지과자</t>
    <phoneticPr fontId="4" type="noConversion"/>
  </si>
  <si>
    <t>초코칩쿠키 미니</t>
    <phoneticPr fontId="4" type="noConversion"/>
  </si>
  <si>
    <t>카스타드</t>
    <phoneticPr fontId="4" type="noConversion"/>
  </si>
  <si>
    <t>포스트 그래놀라바</t>
    <phoneticPr fontId="4" type="noConversion"/>
  </si>
  <si>
    <t>켈로그 에너지바</t>
    <phoneticPr fontId="4" type="noConversion"/>
  </si>
  <si>
    <t>라면, 인스턴트</t>
    <phoneticPr fontId="4" type="noConversion"/>
  </si>
  <si>
    <t>스낵면</t>
    <phoneticPr fontId="4" type="noConversion"/>
  </si>
  <si>
    <t>진라면</t>
    <phoneticPr fontId="4" type="noConversion"/>
  </si>
  <si>
    <t>왕뚜껑</t>
    <phoneticPr fontId="4" type="noConversion"/>
  </si>
  <si>
    <t>프렌치카페 카푸치노</t>
    <phoneticPr fontId="4" type="noConversion"/>
  </si>
  <si>
    <r>
      <t>230708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구매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리스트</t>
    </r>
    <phoneticPr fontId="4" type="noConversion"/>
  </si>
  <si>
    <t>타먹는 차</t>
    <phoneticPr fontId="4" type="noConversion"/>
  </si>
  <si>
    <t>맥심 슈프림 커피믹스</t>
    <phoneticPr fontId="4" type="noConversion"/>
  </si>
  <si>
    <t>아카페라 아메리카노</t>
    <phoneticPr fontId="4" type="noConversion"/>
  </si>
  <si>
    <t>곰곰 다크로스트</t>
    <phoneticPr fontId="4" type="noConversion"/>
  </si>
  <si>
    <t>곰곰 마일드로스트</t>
    <phoneticPr fontId="4" type="noConversion"/>
  </si>
  <si>
    <t>천하장사 후랑크</t>
    <phoneticPr fontId="4" type="noConversion"/>
  </si>
  <si>
    <t>엠앤엔즈 미니</t>
    <phoneticPr fontId="4" type="noConversion"/>
  </si>
  <si>
    <t xml:space="preserve"> </t>
    <phoneticPr fontId="4" type="noConversion"/>
  </si>
  <si>
    <r>
      <t xml:space="preserve">230709 </t>
    </r>
    <r>
      <rPr>
        <b/>
        <sz val="14"/>
        <color rgb="FF000000"/>
        <rFont val="돋움"/>
        <family val="3"/>
        <charset val="129"/>
      </rPr>
      <t>구매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리스트</t>
    </r>
    <phoneticPr fontId="4" type="noConversion"/>
  </si>
  <si>
    <t>SK선경마트</t>
    <phoneticPr fontId="4" type="noConversion"/>
  </si>
  <si>
    <r>
      <t>230710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구매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리스트</t>
    </r>
    <phoneticPr fontId="4" type="noConversion"/>
  </si>
  <si>
    <t>비타500</t>
    <phoneticPr fontId="4" type="noConversion"/>
  </si>
  <si>
    <t>게토레이</t>
    <phoneticPr fontId="4" type="noConversion"/>
  </si>
  <si>
    <t>프렌치카페 카페오레</t>
    <phoneticPr fontId="4" type="noConversion"/>
  </si>
  <si>
    <t>프렌치카페 아메리카노 무라벨</t>
    <phoneticPr fontId="4" type="noConversion"/>
  </si>
  <si>
    <t>티즐 피치우롱티</t>
    <phoneticPr fontId="4" type="noConversion"/>
  </si>
  <si>
    <t>칠성사이다</t>
    <phoneticPr fontId="4" type="noConversion"/>
  </si>
  <si>
    <t>더말린 애플망고</t>
    <phoneticPr fontId="4" type="noConversion"/>
  </si>
  <si>
    <t>매일 바나나는원래하얗다</t>
    <phoneticPr fontId="4" type="noConversion"/>
  </si>
  <si>
    <t>얼라이브 스위티자몽</t>
    <phoneticPr fontId="4" type="noConversion"/>
  </si>
  <si>
    <t>얼라이브 망고</t>
    <phoneticPr fontId="4" type="noConversion"/>
  </si>
  <si>
    <t>레모나 구미</t>
    <phoneticPr fontId="4" type="noConversion"/>
  </si>
  <si>
    <t>젤리데이 포도복숭아</t>
    <phoneticPr fontId="4" type="noConversion"/>
  </si>
  <si>
    <t>박카스 젤리</t>
    <phoneticPr fontId="4" type="noConversion"/>
  </si>
  <si>
    <t>SOUR 꿈틀이</t>
    <phoneticPr fontId="4" type="noConversion"/>
  </si>
  <si>
    <t>이클립스</t>
    <phoneticPr fontId="4" type="noConversion"/>
  </si>
  <si>
    <t>셈볼 초코바</t>
    <phoneticPr fontId="4" type="noConversion"/>
  </si>
  <si>
    <t>가나 초코바</t>
    <phoneticPr fontId="4" type="noConversion"/>
  </si>
  <si>
    <t>찰떡아이스</t>
    <phoneticPr fontId="4" type="noConversion"/>
  </si>
  <si>
    <t>스크류바</t>
    <phoneticPr fontId="4" type="noConversion"/>
  </si>
  <si>
    <t>메로나멜론</t>
    <phoneticPr fontId="4" type="noConversion"/>
  </si>
  <si>
    <t>크라프트 큰종이컵</t>
  </si>
  <si>
    <r>
      <t>230712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구매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리스트</t>
    </r>
    <phoneticPr fontId="4" type="noConversion"/>
  </si>
  <si>
    <t>그래놀라 단밸질바 미니</t>
    <phoneticPr fontId="4" type="noConversion"/>
  </si>
  <si>
    <t>비닐쇼핑백</t>
    <phoneticPr fontId="4" type="noConversion"/>
  </si>
  <si>
    <t>가나초콜릿</t>
    <phoneticPr fontId="4" type="noConversion"/>
  </si>
  <si>
    <t>비타500 B군</t>
    <phoneticPr fontId="4" type="noConversion"/>
  </si>
  <si>
    <t>미니멘토스</t>
    <phoneticPr fontId="4" type="noConversion"/>
  </si>
  <si>
    <t>생생톡톡 비타C</t>
    <phoneticPr fontId="4" type="noConversion"/>
  </si>
  <si>
    <t>크런키초콜릿</t>
    <phoneticPr fontId="4" type="noConversion"/>
  </si>
  <si>
    <t>레모나</t>
    <phoneticPr fontId="4" type="noConversion"/>
  </si>
  <si>
    <r>
      <t>2307</t>
    </r>
    <r>
      <rPr>
        <b/>
        <sz val="14"/>
        <color rgb="FF000000"/>
        <rFont val="Consolas"/>
        <family val="3"/>
      </rPr>
      <t>13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구매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리스트</t>
    </r>
    <phoneticPr fontId="4" type="noConversion"/>
  </si>
  <si>
    <r>
      <rPr>
        <sz val="11"/>
        <color rgb="FF000000"/>
        <rFont val="돋움"/>
        <family val="3"/>
        <charset val="129"/>
      </rPr>
      <t>천하장사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소시지</t>
    </r>
    <phoneticPr fontId="4" type="noConversion"/>
  </si>
  <si>
    <t>종이호일</t>
    <phoneticPr fontId="4" type="noConversion"/>
  </si>
  <si>
    <t>치약포장</t>
    <phoneticPr fontId="4" type="noConversion"/>
  </si>
  <si>
    <t>티즐 자몽블랙티</t>
    <phoneticPr fontId="4" type="noConversion"/>
  </si>
  <si>
    <t>루미 고체치약</t>
    <phoneticPr fontId="4" type="noConversion"/>
  </si>
  <si>
    <t>입고 Log</t>
  </si>
  <si>
    <t>입고 수량 (단품)</t>
  </si>
  <si>
    <t>단품 가격</t>
  </si>
  <si>
    <t>구매 비용</t>
  </si>
  <si>
    <t>판매 금액</t>
  </si>
  <si>
    <t>일자</t>
  </si>
  <si>
    <t>생수</t>
  </si>
  <si>
    <t>헛개차</t>
  </si>
  <si>
    <t>솔의눈</t>
  </si>
  <si>
    <t>블랙보리</t>
  </si>
  <si>
    <t>스페셜티커피</t>
  </si>
  <si>
    <t>초코꿀단지</t>
  </si>
  <si>
    <t>초코꿀딸기</t>
  </si>
  <si>
    <t>과수원 복숭아</t>
  </si>
  <si>
    <t>제주감귤즙</t>
  </si>
  <si>
    <t>도라지배</t>
  </si>
  <si>
    <t>키위에이드</t>
  </si>
  <si>
    <t>비타파워</t>
  </si>
  <si>
    <t>생필품</t>
  </si>
  <si>
    <t>물티슈</t>
  </si>
  <si>
    <t>간식</t>
  </si>
  <si>
    <t>젤리</t>
  </si>
  <si>
    <t>꿀꽈배기</t>
  </si>
  <si>
    <t>고래밥</t>
  </si>
  <si>
    <t>초코송이</t>
  </si>
  <si>
    <t>구운감자</t>
  </si>
  <si>
    <t>쫀듸기</t>
  </si>
  <si>
    <t>벤토 불징어 맛징어</t>
  </si>
  <si>
    <t>몽쉘</t>
    <phoneticPr fontId="4" type="noConversion"/>
  </si>
  <si>
    <t>호올스 블루베리</t>
  </si>
  <si>
    <t>호올스 허니레몬</t>
  </si>
  <si>
    <t>누네띠네</t>
  </si>
  <si>
    <t>크리스피롤</t>
  </si>
  <si>
    <t>버터링 초코</t>
  </si>
  <si>
    <t>바오헝</t>
  </si>
  <si>
    <t>샌드에이드 초코</t>
  </si>
  <si>
    <t>아이스크림</t>
  </si>
  <si>
    <t>빙빙바</t>
  </si>
  <si>
    <t>빠삐코</t>
  </si>
  <si>
    <t>탱크보이</t>
  </si>
  <si>
    <t>죠스바</t>
  </si>
  <si>
    <t>테트리스</t>
  </si>
  <si>
    <t>메로나망고</t>
  </si>
  <si>
    <t>메로나멜론</t>
  </si>
  <si>
    <t>스크류바</t>
  </si>
  <si>
    <t>더위사냥</t>
  </si>
  <si>
    <t>호두마루</t>
  </si>
  <si>
    <t>비비빅</t>
  </si>
  <si>
    <t>바밤바</t>
  </si>
  <si>
    <t>타먹는 차</t>
  </si>
  <si>
    <t>현미녹차</t>
  </si>
  <si>
    <t>히비스커스</t>
  </si>
  <si>
    <t>메밀차</t>
  </si>
  <si>
    <t>둥글레차</t>
  </si>
  <si>
    <t>맥심슈프림</t>
  </si>
  <si>
    <r>
      <rPr>
        <sz val="11"/>
        <color rgb="FF000000"/>
        <rFont val="돋움"/>
        <family val="3"/>
        <charset val="129"/>
      </rPr>
      <t>곰곰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마일드로스트</t>
    </r>
    <phoneticPr fontId="4" type="noConversion"/>
  </si>
  <si>
    <r>
      <rPr>
        <sz val="11"/>
        <color rgb="FF000000"/>
        <rFont val="돋움"/>
        <family val="3"/>
        <charset val="129"/>
      </rPr>
      <t>곰곰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다크로스트</t>
    </r>
    <phoneticPr fontId="4" type="noConversion"/>
  </si>
  <si>
    <t>핸드드립브라질</t>
  </si>
  <si>
    <t>핸드드립 샤이니</t>
  </si>
  <si>
    <t>카페모리 화이트초코</t>
  </si>
  <si>
    <t>카페모리 카라멜마끼야또</t>
  </si>
  <si>
    <t>라면, 인스턴트</t>
  </si>
  <si>
    <t>매일 초코우유</t>
  </si>
  <si>
    <t>매일 딸기우유</t>
  </si>
  <si>
    <t>쌀강정</t>
    <phoneticPr fontId="4" type="noConversion"/>
  </si>
  <si>
    <t>곰곰 유기농 루이보스</t>
  </si>
  <si>
    <t>곰곰 유기농 페퍼민트</t>
  </si>
  <si>
    <t>곰곰 유기농 캐모마일</t>
  </si>
  <si>
    <r>
      <rPr>
        <sz val="11"/>
        <color rgb="FF000000"/>
        <rFont val="돋움"/>
        <family val="3"/>
        <charset val="129"/>
      </rPr>
      <t>엠앤엔즈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미니</t>
    </r>
    <phoneticPr fontId="4" type="noConversion"/>
  </si>
  <si>
    <r>
      <rPr>
        <sz val="11"/>
        <color theme="1"/>
        <rFont val="돋움"/>
        <family val="3"/>
        <charset val="129"/>
      </rPr>
      <t>칫솔</t>
    </r>
    <r>
      <rPr>
        <sz val="11"/>
        <color theme="1"/>
        <rFont val="Consolas"/>
        <family val="3"/>
      </rPr>
      <t>(800)+</t>
    </r>
    <r>
      <rPr>
        <sz val="11"/>
        <color theme="1"/>
        <rFont val="돋움"/>
        <family val="3"/>
        <charset val="129"/>
      </rPr>
      <t>치약</t>
    </r>
    <r>
      <rPr>
        <sz val="11"/>
        <color theme="1"/>
        <rFont val="Consolas"/>
        <family val="3"/>
      </rPr>
      <t>1</t>
    </r>
    <r>
      <rPr>
        <sz val="11"/>
        <color theme="1"/>
        <rFont val="돋움"/>
        <family val="3"/>
        <charset val="129"/>
      </rPr>
      <t>알</t>
    </r>
    <r>
      <rPr>
        <sz val="11"/>
        <color theme="1"/>
        <rFont val="Consolas"/>
        <family val="3"/>
      </rPr>
      <t>(200)=1,000</t>
    </r>
    <phoneticPr fontId="4" type="noConversion"/>
  </si>
  <si>
    <r>
      <rPr>
        <sz val="11"/>
        <color theme="1"/>
        <rFont val="돋움"/>
        <family val="3"/>
        <charset val="129"/>
      </rPr>
      <t>크라프트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큰종이컵</t>
    </r>
    <phoneticPr fontId="4" type="noConversion"/>
  </si>
  <si>
    <r>
      <rPr>
        <sz val="11"/>
        <color theme="1"/>
        <rFont val="돋움"/>
        <family val="3"/>
        <charset val="129"/>
      </rPr>
      <t>오리온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봉지과자</t>
    </r>
    <phoneticPr fontId="4" type="noConversion"/>
  </si>
  <si>
    <r>
      <rPr>
        <sz val="11"/>
        <color theme="1"/>
        <rFont val="돋움"/>
        <family val="3"/>
        <charset val="129"/>
      </rPr>
      <t>초코칩쿠키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미니</t>
    </r>
    <phoneticPr fontId="4" type="noConversion"/>
  </si>
  <si>
    <r>
      <rPr>
        <sz val="11"/>
        <color theme="1"/>
        <rFont val="돋움"/>
        <family val="3"/>
        <charset val="129"/>
      </rPr>
      <t>포스트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그래놀라바</t>
    </r>
    <phoneticPr fontId="4" type="noConversion"/>
  </si>
  <si>
    <r>
      <rPr>
        <sz val="11"/>
        <color theme="1"/>
        <rFont val="돋움"/>
        <family val="3"/>
        <charset val="129"/>
      </rPr>
      <t>켈로그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에너지바</t>
    </r>
    <phoneticPr fontId="4" type="noConversion"/>
  </si>
  <si>
    <r>
      <rPr>
        <sz val="11"/>
        <color theme="1"/>
        <rFont val="돋움"/>
        <family val="3"/>
        <charset val="129"/>
      </rPr>
      <t>라면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돋움"/>
        <family val="3"/>
        <charset val="129"/>
      </rPr>
      <t>인스턴트</t>
    </r>
    <phoneticPr fontId="4" type="noConversion"/>
  </si>
  <si>
    <r>
      <rPr>
        <sz val="11"/>
        <color theme="1"/>
        <rFont val="돋움"/>
        <family val="3"/>
        <charset val="129"/>
      </rPr>
      <t>프렌치카페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카푸치노</t>
    </r>
    <phoneticPr fontId="4" type="noConversion"/>
  </si>
  <si>
    <r>
      <rPr>
        <sz val="11"/>
        <color theme="1"/>
        <rFont val="돋움"/>
        <family val="3"/>
        <charset val="129"/>
      </rPr>
      <t>타먹는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차</t>
    </r>
    <phoneticPr fontId="4" type="noConversion"/>
  </si>
  <si>
    <r>
      <rPr>
        <sz val="11"/>
        <color theme="1"/>
        <rFont val="돋움"/>
        <family val="3"/>
        <charset val="129"/>
      </rPr>
      <t>맥심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슈프림</t>
    </r>
    <phoneticPr fontId="4" type="noConversion"/>
  </si>
  <si>
    <r>
      <rPr>
        <sz val="11"/>
        <color theme="1"/>
        <rFont val="돋움"/>
        <family val="3"/>
        <charset val="129"/>
      </rPr>
      <t>아카페라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아메리카노</t>
    </r>
    <phoneticPr fontId="4" type="noConversion"/>
  </si>
  <si>
    <r>
      <rPr>
        <sz val="11"/>
        <color theme="1"/>
        <rFont val="돋움"/>
        <family val="3"/>
        <charset val="129"/>
      </rPr>
      <t>곰곰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다크로스트</t>
    </r>
    <phoneticPr fontId="4" type="noConversion"/>
  </si>
  <si>
    <r>
      <rPr>
        <sz val="11"/>
        <color theme="1"/>
        <rFont val="돋움"/>
        <family val="3"/>
        <charset val="129"/>
      </rPr>
      <t>곰곰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마일드로스트</t>
    </r>
    <phoneticPr fontId="4" type="noConversion"/>
  </si>
  <si>
    <r>
      <rPr>
        <sz val="11"/>
        <color theme="1"/>
        <rFont val="돋움"/>
        <family val="3"/>
        <charset val="129"/>
      </rPr>
      <t>엠앤엔즈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미니</t>
    </r>
    <phoneticPr fontId="4" type="noConversion"/>
  </si>
  <si>
    <r>
      <rPr>
        <sz val="11"/>
        <color theme="1"/>
        <rFont val="돋움"/>
        <family val="3"/>
        <charset val="129"/>
      </rPr>
      <t>비타</t>
    </r>
    <r>
      <rPr>
        <sz val="11"/>
        <color theme="1"/>
        <rFont val="Consolas"/>
        <family val="3"/>
      </rPr>
      <t>500</t>
    </r>
    <phoneticPr fontId="4" type="noConversion"/>
  </si>
  <si>
    <r>
      <rPr>
        <sz val="11"/>
        <color theme="1"/>
        <rFont val="돋움"/>
        <family val="3"/>
        <charset val="129"/>
      </rPr>
      <t>프렌치카페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카페오레</t>
    </r>
    <phoneticPr fontId="4" type="noConversion"/>
  </si>
  <si>
    <r>
      <rPr>
        <sz val="11"/>
        <color theme="1"/>
        <rFont val="돋움"/>
        <family val="3"/>
        <charset val="129"/>
      </rPr>
      <t>프렌치카페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아메리카노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무라벨</t>
    </r>
    <phoneticPr fontId="4" type="noConversion"/>
  </si>
  <si>
    <r>
      <rPr>
        <sz val="11"/>
        <color theme="1"/>
        <rFont val="돋움"/>
        <family val="3"/>
        <charset val="129"/>
      </rPr>
      <t>티즐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피치우롱티</t>
    </r>
    <phoneticPr fontId="4" type="noConversion"/>
  </si>
  <si>
    <r>
      <rPr>
        <sz val="11"/>
        <color theme="1"/>
        <rFont val="돋움"/>
        <family val="3"/>
        <charset val="129"/>
      </rPr>
      <t>더말린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애플망고</t>
    </r>
    <phoneticPr fontId="4" type="noConversion"/>
  </si>
  <si>
    <r>
      <rPr>
        <sz val="11"/>
        <color theme="1"/>
        <rFont val="돋움"/>
        <family val="3"/>
        <charset val="129"/>
      </rPr>
      <t>매일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바나나는원래하얗다</t>
    </r>
    <phoneticPr fontId="4" type="noConversion"/>
  </si>
  <si>
    <r>
      <rPr>
        <sz val="11"/>
        <color theme="1"/>
        <rFont val="돋움"/>
        <family val="3"/>
        <charset val="129"/>
      </rPr>
      <t>얼라이브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스위티자몽</t>
    </r>
    <phoneticPr fontId="4" type="noConversion"/>
  </si>
  <si>
    <r>
      <rPr>
        <sz val="11"/>
        <color theme="1"/>
        <rFont val="돋움"/>
        <family val="3"/>
        <charset val="129"/>
      </rPr>
      <t>얼라이브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망고</t>
    </r>
    <phoneticPr fontId="4" type="noConversion"/>
  </si>
  <si>
    <r>
      <rPr>
        <sz val="11"/>
        <color theme="1"/>
        <rFont val="돋움"/>
        <family val="3"/>
        <charset val="129"/>
      </rPr>
      <t>젤리데이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포도복숭아</t>
    </r>
    <phoneticPr fontId="4" type="noConversion"/>
  </si>
  <si>
    <t>박카스젤리</t>
    <phoneticPr fontId="4" type="noConversion"/>
  </si>
  <si>
    <r>
      <t>S</t>
    </r>
    <r>
      <rPr>
        <sz val="11"/>
        <color theme="1"/>
        <rFont val="Consolas"/>
        <family val="3"/>
      </rPr>
      <t xml:space="preserve">OUR </t>
    </r>
    <r>
      <rPr>
        <sz val="11"/>
        <color theme="1"/>
        <rFont val="돋움"/>
        <family val="3"/>
        <charset val="129"/>
      </rPr>
      <t>꿈틀이</t>
    </r>
    <phoneticPr fontId="4" type="noConversion"/>
  </si>
  <si>
    <r>
      <rPr>
        <sz val="11"/>
        <color theme="1"/>
        <rFont val="돋움"/>
        <family val="3"/>
        <charset val="129"/>
      </rPr>
      <t>셈볼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초코바</t>
    </r>
    <phoneticPr fontId="4" type="noConversion"/>
  </si>
  <si>
    <r>
      <rPr>
        <sz val="11"/>
        <color theme="1"/>
        <rFont val="돋움"/>
        <family val="3"/>
        <charset val="129"/>
      </rPr>
      <t>가나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초코바</t>
    </r>
    <phoneticPr fontId="4" type="noConversion"/>
  </si>
  <si>
    <r>
      <rPr>
        <sz val="11"/>
        <color rgb="FF000000"/>
        <rFont val="돋움"/>
      </rPr>
      <t>그래놀라</t>
    </r>
    <r>
      <rPr>
        <sz val="11"/>
        <color rgb="FF000000"/>
        <rFont val="Consolas"/>
      </rPr>
      <t xml:space="preserve"> </t>
    </r>
    <r>
      <rPr>
        <sz val="11"/>
        <color rgb="FF000000"/>
        <rFont val="돋움"/>
      </rPr>
      <t>단백질바</t>
    </r>
    <r>
      <rPr>
        <sz val="11"/>
        <color rgb="FF000000"/>
        <rFont val="Consolas"/>
      </rPr>
      <t xml:space="preserve"> </t>
    </r>
    <r>
      <rPr>
        <sz val="11"/>
        <color rgb="FF000000"/>
        <rFont val="돋움"/>
      </rPr>
      <t>미니</t>
    </r>
  </si>
  <si>
    <t>큐티간식꾸러미</t>
    <phoneticPr fontId="4" type="noConversion"/>
  </si>
  <si>
    <r>
      <rPr>
        <sz val="11"/>
        <color theme="1"/>
        <rFont val="돋움"/>
        <family val="3"/>
        <charset val="129"/>
      </rPr>
      <t>비타</t>
    </r>
    <r>
      <rPr>
        <sz val="11"/>
        <color theme="1"/>
        <rFont val="Consolas"/>
        <family val="3"/>
      </rPr>
      <t>500 B</t>
    </r>
    <r>
      <rPr>
        <sz val="11"/>
        <color theme="1"/>
        <rFont val="돋움"/>
        <family val="3"/>
        <charset val="129"/>
      </rPr>
      <t>군</t>
    </r>
    <phoneticPr fontId="4" type="noConversion"/>
  </si>
  <si>
    <r>
      <rPr>
        <sz val="11"/>
        <color theme="1"/>
        <rFont val="돋움"/>
        <family val="3"/>
        <charset val="129"/>
      </rPr>
      <t>생생톡톡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비타</t>
    </r>
    <r>
      <rPr>
        <sz val="11"/>
        <color theme="1"/>
        <rFont val="Consolas"/>
        <family val="3"/>
      </rPr>
      <t>C</t>
    </r>
    <phoneticPr fontId="4" type="noConversion"/>
  </si>
  <si>
    <r>
      <rPr>
        <sz val="11"/>
        <color theme="1"/>
        <rFont val="돋움"/>
        <family val="3"/>
        <charset val="129"/>
      </rPr>
      <t>천하장사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소시지</t>
    </r>
    <phoneticPr fontId="4" type="noConversion"/>
  </si>
  <si>
    <r>
      <rPr>
        <sz val="11"/>
        <color theme="1"/>
        <rFont val="돋움"/>
        <family val="3"/>
        <charset val="129"/>
      </rPr>
      <t>고체치약포장용</t>
    </r>
    <r>
      <rPr>
        <sz val="11"/>
        <color theme="1"/>
        <rFont val="Consolas"/>
        <family val="3"/>
      </rPr>
      <t>(200</t>
    </r>
    <r>
      <rPr>
        <sz val="11"/>
        <color theme="1"/>
        <rFont val="돋움"/>
        <family val="3"/>
        <charset val="129"/>
      </rPr>
      <t>개</t>
    </r>
    <r>
      <rPr>
        <sz val="11"/>
        <color theme="1"/>
        <rFont val="Consolas"/>
        <family val="3"/>
      </rPr>
      <t>)</t>
    </r>
    <phoneticPr fontId="4" type="noConversion"/>
  </si>
  <si>
    <r>
      <rPr>
        <sz val="11"/>
        <color theme="1"/>
        <rFont val="돋움"/>
        <family val="3"/>
        <charset val="129"/>
      </rPr>
      <t>티즐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자몽블랙티</t>
    </r>
    <phoneticPr fontId="4" type="noConversion"/>
  </si>
  <si>
    <r>
      <rPr>
        <sz val="11"/>
        <color theme="1"/>
        <rFont val="돋움"/>
        <family val="3"/>
        <charset val="129"/>
      </rPr>
      <t>천하장사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후랑크</t>
    </r>
    <phoneticPr fontId="4" type="noConversion"/>
  </si>
  <si>
    <r>
      <rPr>
        <sz val="11"/>
        <color theme="1"/>
        <rFont val="돋움"/>
        <family val="3"/>
        <charset val="129"/>
      </rPr>
      <t>루미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고체치약</t>
    </r>
    <phoneticPr fontId="4" type="noConversion"/>
  </si>
  <si>
    <t>230701 재고 조사</t>
  </si>
  <si>
    <t>이전 재고</t>
  </si>
  <si>
    <t>현재 재고</t>
  </si>
  <si>
    <t>출고</t>
  </si>
  <si>
    <t>입고</t>
  </si>
  <si>
    <t>입고 일자</t>
  </si>
  <si>
    <r>
      <rPr>
        <sz val="11"/>
        <color rgb="FF000000"/>
        <rFont val="돋움"/>
        <family val="3"/>
        <charset val="129"/>
      </rPr>
      <t>맥심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슈프림</t>
    </r>
    <phoneticPr fontId="4" type="noConversion"/>
  </si>
  <si>
    <t>230702 재고 조사</t>
  </si>
  <si>
    <r>
      <t xml:space="preserve">230705 </t>
    </r>
    <r>
      <rPr>
        <b/>
        <sz val="14"/>
        <color rgb="FF000000"/>
        <rFont val="돋움"/>
        <family val="3"/>
        <charset val="129"/>
      </rPr>
      <t>재고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조사</t>
    </r>
    <phoneticPr fontId="15" type="noConversion"/>
  </si>
  <si>
    <t>칠성사이다</t>
    <phoneticPr fontId="15" type="noConversion"/>
  </si>
  <si>
    <t>매일 초코우유</t>
    <phoneticPr fontId="15" type="noConversion"/>
  </si>
  <si>
    <t>매일 딸기우유</t>
    <phoneticPr fontId="15" type="noConversion"/>
  </si>
  <si>
    <r>
      <rPr>
        <sz val="11"/>
        <color rgb="FF000000"/>
        <rFont val="돋움"/>
        <family val="3"/>
        <charset val="129"/>
      </rPr>
      <t>엠앤엔즈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미니</t>
    </r>
    <phoneticPr fontId="15" type="noConversion"/>
  </si>
  <si>
    <t>오예스</t>
    <phoneticPr fontId="15" type="noConversion"/>
  </si>
  <si>
    <t>쌀강정</t>
    <phoneticPr fontId="15" type="noConversion"/>
  </si>
  <si>
    <t>돼지바</t>
    <phoneticPr fontId="15" type="noConversion"/>
  </si>
  <si>
    <t>수박바</t>
    <phoneticPr fontId="15" type="noConversion"/>
  </si>
  <si>
    <t>빵또아</t>
    <phoneticPr fontId="15" type="noConversion"/>
  </si>
  <si>
    <t>샤인머스켓청포도바</t>
    <phoneticPr fontId="15" type="noConversion"/>
  </si>
  <si>
    <t>초코퍼지</t>
    <phoneticPr fontId="15" type="noConversion"/>
  </si>
  <si>
    <t>붕어싸만코</t>
    <phoneticPr fontId="15" type="noConversion"/>
  </si>
  <si>
    <r>
      <rPr>
        <sz val="11"/>
        <color rgb="FF000000"/>
        <rFont val="돋움"/>
        <family val="3"/>
        <charset val="129"/>
      </rPr>
      <t>곰곰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유기농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루이보스</t>
    </r>
    <phoneticPr fontId="15" type="noConversion"/>
  </si>
  <si>
    <r>
      <rPr>
        <sz val="11"/>
        <color rgb="FF000000"/>
        <rFont val="돋움"/>
        <family val="3"/>
        <charset val="129"/>
      </rPr>
      <t>곰곰</t>
    </r>
    <r>
      <rPr>
        <sz val="11"/>
        <color rgb="FF000000"/>
        <rFont val="Consolas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유기농</t>
    </r>
    <r>
      <rPr>
        <sz val="11"/>
        <color rgb="FF000000"/>
        <rFont val="Consolas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페퍼민트</t>
    </r>
    <phoneticPr fontId="15" type="noConversion"/>
  </si>
  <si>
    <r>
      <rPr>
        <sz val="11"/>
        <color rgb="FF000000"/>
        <rFont val="돋움"/>
        <family val="3"/>
        <charset val="129"/>
      </rPr>
      <t>곰곰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유기농</t>
    </r>
    <r>
      <rPr>
        <sz val="11"/>
        <color rgb="FF000000"/>
        <rFont val="Consolas"/>
        <family val="3"/>
      </rPr>
      <t xml:space="preserve"> </t>
    </r>
    <r>
      <rPr>
        <sz val="11"/>
        <color rgb="FF000000"/>
        <rFont val="돋움"/>
        <family val="3"/>
        <charset val="129"/>
      </rPr>
      <t>캐모마일</t>
    </r>
    <phoneticPr fontId="15" type="noConversion"/>
  </si>
  <si>
    <r>
      <t xml:space="preserve">230710 </t>
    </r>
    <r>
      <rPr>
        <b/>
        <sz val="14"/>
        <color rgb="FF000000"/>
        <rFont val="돋움"/>
        <family val="3"/>
        <charset val="129"/>
      </rPr>
      <t>재고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조사</t>
    </r>
    <phoneticPr fontId="15" type="noConversion"/>
  </si>
  <si>
    <r>
      <t xml:space="preserve">230709 </t>
    </r>
    <r>
      <rPr>
        <b/>
        <sz val="14"/>
        <color rgb="FF000000"/>
        <rFont val="돋움"/>
        <family val="3"/>
        <charset val="129"/>
      </rPr>
      <t>재고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조사</t>
    </r>
    <phoneticPr fontId="15" type="noConversion"/>
  </si>
  <si>
    <r>
      <t xml:space="preserve">230712 </t>
    </r>
    <r>
      <rPr>
        <b/>
        <sz val="14"/>
        <color rgb="FF000000"/>
        <rFont val="돋움"/>
        <family val="3"/>
        <charset val="129"/>
      </rPr>
      <t>재고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조사</t>
    </r>
    <phoneticPr fontId="15" type="noConversion"/>
  </si>
  <si>
    <r>
      <t>11~12</t>
    </r>
    <r>
      <rPr>
        <sz val="11"/>
        <color rgb="FF000000"/>
        <rFont val="돋움"/>
        <family val="3"/>
        <charset val="129"/>
      </rPr>
      <t>일</t>
    </r>
    <phoneticPr fontId="4" type="noConversion"/>
  </si>
  <si>
    <t>그래놀라 단백질바 미니</t>
  </si>
  <si>
    <r>
      <t xml:space="preserve">230715 </t>
    </r>
    <r>
      <rPr>
        <b/>
        <sz val="14"/>
        <color rgb="FF000000"/>
        <rFont val="돋움"/>
        <family val="3"/>
        <charset val="129"/>
      </rPr>
      <t>재고</t>
    </r>
    <r>
      <rPr>
        <b/>
        <sz val="14"/>
        <color rgb="FF000000"/>
        <rFont val="Consolas"/>
        <family val="3"/>
      </rPr>
      <t xml:space="preserve"> </t>
    </r>
    <r>
      <rPr>
        <b/>
        <sz val="14"/>
        <color rgb="FF000000"/>
        <rFont val="돋움"/>
        <family val="3"/>
        <charset val="129"/>
      </rPr>
      <t>조사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</si>
</sst>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[Red]\(#,##0\)"/>
  </numFmts>
  <fonts count="18">
    <font>
      <sz val="11"/>
      <color theme="1"/>
      <name val="맑은 고딕"/>
      <family val="2"/>
      <scheme val="minor"/>
    </font>
    <font>
      <b/>
      <sz val="14"/>
      <color rgb="FF000000"/>
      <name val="Consolas"/>
      <charset val="1"/>
    </font>
    <font>
      <b/>
      <sz val="11"/>
      <color rgb="FF000000"/>
      <name val="Consolas"/>
      <charset val="1"/>
    </font>
    <font>
      <sz val="11"/>
      <color rgb="FF000000"/>
      <name val="Consolas"/>
      <charset val="1"/>
    </font>
    <font>
      <sz val="8"/>
      <name val="맑은 고딕"/>
      <family val="3"/>
      <charset val="129"/>
      <scheme val="minor"/>
    </font>
    <font>
      <sz val="11"/>
      <color rgb="FF000000"/>
      <name val="Consolas"/>
      <family val="3"/>
    </font>
    <font>
      <sz val="11"/>
      <color rgb="FF000000"/>
      <name val="돋움"/>
      <family val="3"/>
      <charset val="129"/>
    </font>
    <font>
      <sz val="11"/>
      <color rgb="FF000000"/>
      <name val="Consolas"/>
      <family val="3"/>
      <charset val="129"/>
    </font>
    <font>
      <b/>
      <sz val="14"/>
      <color rgb="FF000000"/>
      <name val="돋움"/>
      <family val="3"/>
      <charset val="129"/>
    </font>
    <font>
      <b/>
      <sz val="14"/>
      <color rgb="FF000000"/>
      <name val="Consolas"/>
      <family val="3"/>
    </font>
    <font>
      <b/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theme="1"/>
      <name val="돋움"/>
      <family val="3"/>
      <charset val="129"/>
    </font>
    <font>
      <sz val="11"/>
      <color theme="1"/>
      <name val="Consolas"/>
      <family val="3"/>
      <charset val="129"/>
    </font>
    <font>
      <sz val="11"/>
      <color rgb="FF44546A"/>
      <name val="Consolas"/>
      <family val="3"/>
    </font>
    <font>
      <sz val="8"/>
      <name val="맑은 고딕"/>
      <family val="2"/>
      <charset val="129"/>
      <scheme val="minor"/>
    </font>
    <font>
      <sz val="11"/>
      <color rgb="FF000000"/>
      <name val="돋움"/>
    </font>
    <font>
      <sz val="11"/>
      <color rgb="FF000000"/>
      <name val="Consolas"/>
    </font>
  </fonts>
  <fills count="1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9BE5C8"/>
        <bgColor indexed="64"/>
      </patternFill>
    </fill>
    <fill>
      <patternFill patternType="solid">
        <fgColor rgb="FFEBDEF1"/>
        <bgColor indexed="64"/>
      </patternFill>
    </fill>
    <fill>
      <patternFill patternType="solid">
        <fgColor rgb="FFD8BEE4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rgb="FF000000"/>
      </bottom>
      <diagonal/>
    </border>
    <border>
      <left/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indexed="64"/>
      </right>
      <top style="double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7" xfId="0" applyFont="1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2" fillId="5" borderId="8" xfId="0" applyFont="1" applyFill="1" applyBorder="1"/>
    <xf numFmtId="0" fontId="2" fillId="6" borderId="8" xfId="0" applyFont="1" applyFill="1" applyBorder="1"/>
    <xf numFmtId="0" fontId="2" fillId="7" borderId="8" xfId="0" applyFont="1" applyFill="1" applyBorder="1"/>
    <xf numFmtId="0" fontId="2" fillId="8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3" fontId="3" fillId="0" borderId="11" xfId="0" applyNumberFormat="1" applyFont="1" applyBorder="1"/>
    <xf numFmtId="0" fontId="3" fillId="0" borderId="12" xfId="0" applyFont="1" applyBorder="1"/>
    <xf numFmtId="0" fontId="3" fillId="0" borderId="14" xfId="0" applyFont="1" applyBorder="1"/>
    <xf numFmtId="0" fontId="0" fillId="0" borderId="14" xfId="0" applyBorder="1"/>
    <xf numFmtId="0" fontId="3" fillId="0" borderId="15" xfId="0" applyFont="1" applyBorder="1"/>
    <xf numFmtId="0" fontId="2" fillId="9" borderId="16" xfId="0" applyFont="1" applyFill="1" applyBorder="1"/>
    <xf numFmtId="0" fontId="3" fillId="0" borderId="20" xfId="0" applyFont="1" applyBorder="1"/>
    <xf numFmtId="0" fontId="0" fillId="0" borderId="0" xfId="0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76" fontId="2" fillId="2" borderId="28" xfId="0" applyNumberFormat="1" applyFont="1" applyFill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22" xfId="0" applyFont="1" applyBorder="1"/>
    <xf numFmtId="0" fontId="6" fillId="0" borderId="0" xfId="0" applyFont="1"/>
    <xf numFmtId="0" fontId="6" fillId="0" borderId="13" xfId="0" applyFont="1" applyBorder="1"/>
    <xf numFmtId="0" fontId="6" fillId="0" borderId="21" xfId="0" applyFont="1" applyBorder="1"/>
    <xf numFmtId="0" fontId="7" fillId="0" borderId="21" xfId="0" applyFont="1" applyBorder="1"/>
    <xf numFmtId="0" fontId="5" fillId="0" borderId="0" xfId="0" applyFont="1"/>
    <xf numFmtId="0" fontId="6" fillId="0" borderId="14" xfId="0" applyFont="1" applyBorder="1"/>
    <xf numFmtId="0" fontId="6" fillId="0" borderId="0" xfId="0" applyFont="1" applyAlignment="1">
      <alignment horizontal="center" vertical="center"/>
    </xf>
    <xf numFmtId="3" fontId="0" fillId="0" borderId="0" xfId="0" applyNumberFormat="1"/>
    <xf numFmtId="0" fontId="6" fillId="0" borderId="10" xfId="0" applyFont="1" applyBorder="1"/>
    <xf numFmtId="0" fontId="7" fillId="0" borderId="14" xfId="0" applyFont="1" applyBorder="1"/>
    <xf numFmtId="0" fontId="6" fillId="0" borderId="22" xfId="0" applyFont="1" applyBorder="1"/>
    <xf numFmtId="0" fontId="10" fillId="2" borderId="7" xfId="0" applyFont="1" applyFill="1" applyBorder="1"/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2" borderId="8" xfId="0" applyFont="1" applyFill="1" applyBorder="1"/>
    <xf numFmtId="0" fontId="10" fillId="2" borderId="9" xfId="0" applyFont="1" applyFill="1" applyBorder="1"/>
    <xf numFmtId="0" fontId="5" fillId="0" borderId="10" xfId="0" applyFont="1" applyBorder="1"/>
    <xf numFmtId="0" fontId="5" fillId="0" borderId="11" xfId="0" applyFont="1" applyBorder="1"/>
    <xf numFmtId="3" fontId="5" fillId="0" borderId="11" xfId="0" applyNumberFormat="1" applyFont="1" applyBorder="1"/>
    <xf numFmtId="0" fontId="5" fillId="0" borderId="12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22" xfId="0" applyFont="1" applyBorder="1"/>
    <xf numFmtId="0" fontId="10" fillId="9" borderId="16" xfId="0" applyFont="1" applyFill="1" applyBorder="1"/>
    <xf numFmtId="0" fontId="5" fillId="0" borderId="20" xfId="0" applyFont="1" applyBorder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12" borderId="27" xfId="0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176" fontId="10" fillId="2" borderId="28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176" fontId="10" fillId="2" borderId="35" xfId="0" applyNumberFormat="1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76" fontId="5" fillId="0" borderId="37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76" fontId="5" fillId="0" borderId="40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177" fontId="10" fillId="7" borderId="8" xfId="0" applyNumberFormat="1" applyFont="1" applyFill="1" applyBorder="1" applyAlignment="1">
      <alignment horizontal="center" vertical="center"/>
    </xf>
    <xf numFmtId="177" fontId="10" fillId="13" borderId="8" xfId="0" applyNumberFormat="1" applyFont="1" applyFill="1" applyBorder="1" applyAlignment="1">
      <alignment horizontal="center" vertical="center"/>
    </xf>
    <xf numFmtId="176" fontId="10" fillId="11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3" fontId="2" fillId="9" borderId="17" xfId="0" applyNumberFormat="1" applyFont="1" applyFill="1" applyBorder="1" applyAlignment="1"/>
    <xf numFmtId="0" fontId="2" fillId="9" borderId="18" xfId="0" applyFont="1" applyFill="1" applyBorder="1" applyAlignment="1"/>
    <xf numFmtId="0" fontId="2" fillId="9" borderId="19" xfId="0" applyFont="1" applyFill="1" applyBorder="1" applyAlignment="1"/>
    <xf numFmtId="0" fontId="9" fillId="2" borderId="1" xfId="0" applyFont="1" applyFill="1" applyBorder="1" applyAlignment="1"/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9" fillId="2" borderId="4" xfId="0" applyFont="1" applyFill="1" applyBorder="1" applyAlignment="1"/>
    <xf numFmtId="0" fontId="9" fillId="2" borderId="5" xfId="0" applyFont="1" applyFill="1" applyBorder="1" applyAlignment="1"/>
    <xf numFmtId="0" fontId="9" fillId="2" borderId="6" xfId="0" applyFont="1" applyFill="1" applyBorder="1" applyAlignment="1"/>
    <xf numFmtId="3" fontId="10" fillId="9" borderId="17" xfId="0" applyNumberFormat="1" applyFont="1" applyFill="1" applyBorder="1" applyAlignment="1"/>
    <xf numFmtId="0" fontId="10" fillId="9" borderId="18" xfId="0" applyFont="1" applyFill="1" applyBorder="1" applyAlignment="1"/>
    <xf numFmtId="0" fontId="10" fillId="9" borderId="19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9"/>
  <sheetViews>
    <sheetView topLeftCell="B1" zoomScale="85" zoomScaleNormal="85" workbookViewId="0">
      <selection activeCell="C19" sqref="C19:K19"/>
    </sheetView>
  </sheetViews>
  <sheetFormatPr defaultRowHeight="17.100000000000001"/>
  <cols>
    <col min="2" max="2" width="13.375" customWidth="1"/>
    <col min="3" max="3" width="24.625" customWidth="1"/>
    <col min="11" max="11" width="11.375" customWidth="1"/>
  </cols>
  <sheetData>
    <row r="2" spans="2:12">
      <c r="B2" s="135" t="s">
        <v>0</v>
      </c>
      <c r="C2" s="136"/>
      <c r="D2" s="136"/>
      <c r="E2" s="136"/>
      <c r="F2" s="136"/>
      <c r="G2" s="136"/>
      <c r="H2" s="136"/>
      <c r="I2" s="136"/>
      <c r="J2" s="136"/>
      <c r="K2" s="136"/>
      <c r="L2" s="137"/>
    </row>
    <row r="3" spans="2:12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40"/>
    </row>
    <row r="4" spans="2:12"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  <c r="H4" s="6" t="s">
        <v>7</v>
      </c>
      <c r="I4" s="7" t="s">
        <v>8</v>
      </c>
      <c r="J4" s="8" t="s">
        <v>9</v>
      </c>
      <c r="K4" s="8" t="s">
        <v>10</v>
      </c>
      <c r="L4" s="9" t="s">
        <v>11</v>
      </c>
    </row>
    <row r="5" spans="2:12">
      <c r="B5" s="10" t="s">
        <v>12</v>
      </c>
      <c r="C5" s="14" t="s">
        <v>13</v>
      </c>
      <c r="D5" s="11">
        <v>8</v>
      </c>
      <c r="E5" s="12">
        <v>9700</v>
      </c>
      <c r="F5" s="11">
        <v>6</v>
      </c>
      <c r="G5" s="12">
        <v>67800</v>
      </c>
      <c r="H5" s="11">
        <v>48</v>
      </c>
      <c r="I5" s="11">
        <v>1212</v>
      </c>
      <c r="J5" s="12">
        <v>2000</v>
      </c>
      <c r="K5" s="11" t="s">
        <v>14</v>
      </c>
      <c r="L5" s="13" t="s">
        <v>15</v>
      </c>
    </row>
    <row r="6" spans="2:12">
      <c r="B6" s="34" t="s">
        <v>16</v>
      </c>
      <c r="C6" s="14" t="s">
        <v>17</v>
      </c>
      <c r="D6" s="14">
        <v>8</v>
      </c>
      <c r="E6" s="14">
        <v>8000</v>
      </c>
      <c r="F6" s="14">
        <v>6</v>
      </c>
      <c r="G6" s="14">
        <v>48000</v>
      </c>
      <c r="H6" s="14">
        <v>48</v>
      </c>
      <c r="I6" s="15">
        <v>1000</v>
      </c>
      <c r="J6" s="14">
        <v>2000</v>
      </c>
      <c r="K6" s="38" t="s">
        <v>18</v>
      </c>
      <c r="L6" s="16" t="s">
        <v>19</v>
      </c>
    </row>
    <row r="7" spans="2:12">
      <c r="B7" s="35" t="s">
        <v>16</v>
      </c>
      <c r="C7" s="33" t="s">
        <v>20</v>
      </c>
      <c r="D7" s="31">
        <v>16</v>
      </c>
      <c r="E7" s="31">
        <v>8900</v>
      </c>
      <c r="F7" s="31">
        <v>3</v>
      </c>
      <c r="G7" s="31">
        <v>26700</v>
      </c>
      <c r="H7" s="31">
        <v>48</v>
      </c>
      <c r="I7" s="37">
        <v>556</v>
      </c>
      <c r="J7" s="31">
        <v>1000</v>
      </c>
      <c r="K7" s="33" t="s">
        <v>18</v>
      </c>
      <c r="L7" s="32"/>
    </row>
    <row r="8" spans="2:12">
      <c r="B8" s="35" t="s">
        <v>16</v>
      </c>
      <c r="C8" s="33" t="s">
        <v>21</v>
      </c>
      <c r="D8" s="31">
        <v>24</v>
      </c>
      <c r="E8" s="31">
        <v>9490</v>
      </c>
      <c r="F8" s="31">
        <v>2</v>
      </c>
      <c r="G8" s="31">
        <v>18980</v>
      </c>
      <c r="H8" s="31">
        <v>48</v>
      </c>
      <c r="I8" s="37">
        <v>395</v>
      </c>
      <c r="J8" s="31">
        <v>1000</v>
      </c>
      <c r="K8" s="33" t="s">
        <v>18</v>
      </c>
      <c r="L8" s="32"/>
    </row>
    <row r="9" spans="2:12">
      <c r="B9" s="35" t="s">
        <v>16</v>
      </c>
      <c r="C9" s="33" t="s">
        <v>22</v>
      </c>
      <c r="D9" s="31">
        <v>20</v>
      </c>
      <c r="E9" s="31">
        <v>18900</v>
      </c>
      <c r="F9" s="31">
        <v>5</v>
      </c>
      <c r="G9" s="31">
        <v>94500</v>
      </c>
      <c r="H9" s="31">
        <v>100</v>
      </c>
      <c r="I9" s="37">
        <v>945</v>
      </c>
      <c r="J9" s="31">
        <v>2000</v>
      </c>
      <c r="K9" s="33" t="s">
        <v>18</v>
      </c>
      <c r="L9" s="32"/>
    </row>
    <row r="10" spans="2:12">
      <c r="B10" s="35" t="s">
        <v>16</v>
      </c>
      <c r="C10" s="33" t="s">
        <v>23</v>
      </c>
      <c r="D10" s="31">
        <v>20</v>
      </c>
      <c r="E10" s="31">
        <v>18400</v>
      </c>
      <c r="F10" s="31">
        <v>3</v>
      </c>
      <c r="G10" s="31">
        <v>55200</v>
      </c>
      <c r="H10" s="31">
        <v>60</v>
      </c>
      <c r="I10" s="37">
        <v>920</v>
      </c>
      <c r="J10" s="31">
        <v>2000</v>
      </c>
      <c r="K10" s="33" t="s">
        <v>18</v>
      </c>
      <c r="L10" s="32"/>
    </row>
    <row r="11" spans="2:12">
      <c r="B11" s="35" t="s">
        <v>16</v>
      </c>
      <c r="C11" s="33" t="s">
        <v>24</v>
      </c>
      <c r="D11" s="31">
        <v>20</v>
      </c>
      <c r="E11" s="31">
        <v>17560</v>
      </c>
      <c r="F11" s="31">
        <v>3</v>
      </c>
      <c r="G11" s="31">
        <v>52680</v>
      </c>
      <c r="H11" s="31">
        <v>60</v>
      </c>
      <c r="I11" s="37">
        <v>878</v>
      </c>
      <c r="J11" s="31">
        <v>2000</v>
      </c>
      <c r="K11" s="33" t="s">
        <v>18</v>
      </c>
      <c r="L11" s="32"/>
    </row>
    <row r="12" spans="2:12">
      <c r="B12" s="35" t="s">
        <v>16</v>
      </c>
      <c r="C12" s="33" t="s">
        <v>25</v>
      </c>
      <c r="D12" s="31">
        <v>20</v>
      </c>
      <c r="E12" s="31"/>
      <c r="F12" s="31">
        <v>5</v>
      </c>
      <c r="G12" s="31">
        <v>15750</v>
      </c>
      <c r="H12" s="31">
        <v>100</v>
      </c>
      <c r="I12" s="37">
        <v>157</v>
      </c>
      <c r="J12" s="31">
        <v>500</v>
      </c>
      <c r="K12" s="33" t="s">
        <v>26</v>
      </c>
      <c r="L12" s="32"/>
    </row>
    <row r="13" spans="2:12">
      <c r="B13" s="35" t="s">
        <v>27</v>
      </c>
      <c r="C13" s="33" t="s">
        <v>28</v>
      </c>
      <c r="D13" s="31">
        <v>10</v>
      </c>
      <c r="E13" s="31">
        <v>13900</v>
      </c>
      <c r="F13" s="31">
        <v>3</v>
      </c>
      <c r="G13" s="31">
        <v>41700</v>
      </c>
      <c r="H13" s="31">
        <v>30</v>
      </c>
      <c r="I13" s="37">
        <v>1390</v>
      </c>
      <c r="J13" s="31">
        <v>2000</v>
      </c>
      <c r="K13" s="33" t="s">
        <v>18</v>
      </c>
      <c r="L13" s="32"/>
    </row>
    <row r="14" spans="2:12">
      <c r="B14" s="35" t="s">
        <v>27</v>
      </c>
      <c r="C14" s="33" t="s">
        <v>29</v>
      </c>
      <c r="D14" s="31">
        <v>66</v>
      </c>
      <c r="E14" s="31">
        <v>11690</v>
      </c>
      <c r="F14" s="31">
        <v>1</v>
      </c>
      <c r="G14" s="31">
        <v>11690</v>
      </c>
      <c r="H14" s="31">
        <v>60</v>
      </c>
      <c r="I14" s="37">
        <v>177</v>
      </c>
      <c r="J14" s="31">
        <v>500</v>
      </c>
      <c r="K14" s="33" t="s">
        <v>18</v>
      </c>
      <c r="L14" s="32"/>
    </row>
    <row r="15" spans="2:12">
      <c r="B15" s="35" t="s">
        <v>27</v>
      </c>
      <c r="C15" s="33" t="s">
        <v>30</v>
      </c>
      <c r="D15" s="31">
        <v>10</v>
      </c>
      <c r="E15" s="31"/>
      <c r="F15" s="31">
        <v>3</v>
      </c>
      <c r="G15" s="31">
        <v>28700</v>
      </c>
      <c r="H15" s="31">
        <v>30</v>
      </c>
      <c r="I15" s="37">
        <v>990</v>
      </c>
      <c r="J15" s="31">
        <v>2000</v>
      </c>
      <c r="K15" s="33" t="s">
        <v>18</v>
      </c>
      <c r="L15" s="32"/>
    </row>
    <row r="16" spans="2:12">
      <c r="B16" s="35" t="s">
        <v>27</v>
      </c>
      <c r="C16" s="33" t="s">
        <v>31</v>
      </c>
      <c r="D16" s="31">
        <v>12</v>
      </c>
      <c r="E16" s="31">
        <v>11790</v>
      </c>
      <c r="F16" s="31">
        <v>2</v>
      </c>
      <c r="G16" s="31">
        <v>47160</v>
      </c>
      <c r="H16" s="31">
        <v>24</v>
      </c>
      <c r="I16" s="37">
        <v>982</v>
      </c>
      <c r="J16" s="31">
        <v>1000</v>
      </c>
      <c r="K16" s="33" t="s">
        <v>18</v>
      </c>
      <c r="L16" s="32"/>
    </row>
    <row r="17" spans="2:12">
      <c r="B17" s="36" t="s">
        <v>32</v>
      </c>
      <c r="C17" s="33" t="s">
        <v>33</v>
      </c>
      <c r="D17" s="31">
        <v>6</v>
      </c>
      <c r="E17" s="31">
        <v>20000</v>
      </c>
      <c r="F17" s="31">
        <v>4</v>
      </c>
      <c r="G17" s="31">
        <v>20000</v>
      </c>
      <c r="H17" s="31">
        <v>24</v>
      </c>
      <c r="I17" s="37">
        <v>833</v>
      </c>
      <c r="J17" s="31">
        <v>1000</v>
      </c>
      <c r="K17" s="33" t="s">
        <v>18</v>
      </c>
      <c r="L17" s="32"/>
    </row>
    <row r="18" spans="2:12">
      <c r="B18" s="36" t="s">
        <v>32</v>
      </c>
      <c r="C18" s="33" t="s">
        <v>34</v>
      </c>
      <c r="D18" s="31">
        <v>6</v>
      </c>
      <c r="E18" s="31"/>
      <c r="F18" s="31">
        <v>4</v>
      </c>
      <c r="G18" s="31">
        <v>20320</v>
      </c>
      <c r="H18" s="31">
        <v>24</v>
      </c>
      <c r="I18" s="37">
        <v>847</v>
      </c>
      <c r="J18" s="31">
        <v>1000</v>
      </c>
      <c r="K18" s="33" t="s">
        <v>18</v>
      </c>
      <c r="L18" s="32"/>
    </row>
    <row r="19" spans="2:12" ht="17.45" thickBot="1">
      <c r="B19" s="17" t="s">
        <v>35</v>
      </c>
      <c r="C19" s="141">
        <v>540580</v>
      </c>
      <c r="D19" s="142"/>
      <c r="E19" s="142"/>
      <c r="F19" s="142"/>
      <c r="G19" s="142"/>
      <c r="H19" s="142"/>
      <c r="I19" s="142"/>
      <c r="J19" s="142"/>
      <c r="K19" s="143"/>
      <c r="L19" s="18" t="s">
        <v>19</v>
      </c>
    </row>
  </sheetData>
  <mergeCells count="2">
    <mergeCell ref="B2:L3"/>
    <mergeCell ref="C19:K19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5465-A497-49EA-831F-FADA46B7C033}">
  <dimension ref="B2:I160"/>
  <sheetViews>
    <sheetView topLeftCell="A132" zoomScale="70" zoomScaleNormal="70" workbookViewId="0">
      <selection activeCell="D144" sqref="D144"/>
    </sheetView>
  </sheetViews>
  <sheetFormatPr defaultColWidth="9" defaultRowHeight="17.25" customHeight="1"/>
  <cols>
    <col min="1" max="1" width="9" style="65"/>
    <col min="2" max="2" width="16.75" style="65" customWidth="1"/>
    <col min="3" max="3" width="31.75" style="65" customWidth="1"/>
    <col min="4" max="4" width="18.125" style="65" customWidth="1"/>
    <col min="5" max="6" width="18.25" style="88" customWidth="1"/>
    <col min="7" max="7" width="17" style="88" customWidth="1"/>
    <col min="8" max="8" width="17.5" style="89" customWidth="1"/>
    <col min="9" max="9" width="35.875" style="65" customWidth="1"/>
    <col min="10" max="16384" width="9" style="65"/>
  </cols>
  <sheetData>
    <row r="2" spans="2:9" ht="17.25" customHeight="1">
      <c r="B2" s="108" t="s">
        <v>123</v>
      </c>
      <c r="C2" s="109"/>
      <c r="D2" s="109"/>
      <c r="E2" s="109"/>
      <c r="F2" s="109"/>
      <c r="G2" s="109"/>
      <c r="H2" s="109"/>
      <c r="I2" s="110"/>
    </row>
    <row r="3" spans="2:9" ht="17.25" customHeight="1">
      <c r="B3" s="111"/>
      <c r="C3" s="112"/>
      <c r="D3" s="112"/>
      <c r="E3" s="112"/>
      <c r="F3" s="112"/>
      <c r="G3" s="112"/>
      <c r="H3" s="112"/>
      <c r="I3" s="113"/>
    </row>
    <row r="4" spans="2:9" ht="17.25" customHeight="1">
      <c r="B4" s="90" t="s">
        <v>1</v>
      </c>
      <c r="C4" s="91" t="s">
        <v>2</v>
      </c>
      <c r="D4" s="92" t="s">
        <v>124</v>
      </c>
      <c r="E4" s="93" t="s">
        <v>125</v>
      </c>
      <c r="F4" s="93" t="s">
        <v>126</v>
      </c>
      <c r="G4" s="94" t="s">
        <v>127</v>
      </c>
      <c r="H4" s="95" t="s">
        <v>128</v>
      </c>
      <c r="I4" s="96" t="s">
        <v>11</v>
      </c>
    </row>
    <row r="5" spans="2:9" ht="17.25" customHeight="1">
      <c r="B5" s="97" t="s">
        <v>12</v>
      </c>
      <c r="C5" s="98" t="s">
        <v>129</v>
      </c>
      <c r="D5" s="98">
        <v>26</v>
      </c>
      <c r="E5" s="99">
        <v>199</v>
      </c>
      <c r="F5" s="99">
        <f>PRODUCT(D5, E5)</f>
        <v>5174</v>
      </c>
      <c r="G5" s="99">
        <v>500</v>
      </c>
      <c r="H5" s="100">
        <v>230630</v>
      </c>
      <c r="I5" s="101" t="s">
        <v>19</v>
      </c>
    </row>
    <row r="6" spans="2:9" ht="17.25" customHeight="1">
      <c r="B6" s="73" t="s">
        <v>12</v>
      </c>
      <c r="C6" s="67" t="s">
        <v>130</v>
      </c>
      <c r="D6" s="67">
        <v>9</v>
      </c>
      <c r="E6" s="102">
        <v>0</v>
      </c>
      <c r="F6" s="102">
        <f>PRODUCT(D6, E6)</f>
        <v>0</v>
      </c>
      <c r="G6" s="102">
        <v>1000</v>
      </c>
      <c r="H6" s="103">
        <v>230630</v>
      </c>
      <c r="I6" s="104" t="s">
        <v>19</v>
      </c>
    </row>
    <row r="7" spans="2:9" ht="17.25" customHeight="1">
      <c r="B7" s="73" t="s">
        <v>12</v>
      </c>
      <c r="C7" s="67" t="s">
        <v>131</v>
      </c>
      <c r="D7" s="67">
        <v>8</v>
      </c>
      <c r="E7" s="102">
        <v>0</v>
      </c>
      <c r="F7" s="102">
        <f t="shared" ref="F7:F71" si="0">PRODUCT(D7, E7)</f>
        <v>0</v>
      </c>
      <c r="G7" s="102">
        <v>1000</v>
      </c>
      <c r="H7" s="103">
        <v>230630</v>
      </c>
      <c r="I7" s="104" t="s">
        <v>19</v>
      </c>
    </row>
    <row r="8" spans="2:9" ht="17.25" customHeight="1">
      <c r="B8" s="73" t="s">
        <v>12</v>
      </c>
      <c r="C8" s="67" t="s">
        <v>132</v>
      </c>
      <c r="D8" s="67">
        <v>20</v>
      </c>
      <c r="E8" s="102">
        <v>810</v>
      </c>
      <c r="F8" s="102">
        <f t="shared" si="0"/>
        <v>16200</v>
      </c>
      <c r="G8" s="102">
        <v>1000</v>
      </c>
      <c r="H8" s="103">
        <v>230630</v>
      </c>
      <c r="I8" s="104" t="s">
        <v>19</v>
      </c>
    </row>
    <row r="9" spans="2:9" ht="17.25" customHeight="1">
      <c r="B9" s="73" t="s">
        <v>12</v>
      </c>
      <c r="C9" s="67" t="s">
        <v>133</v>
      </c>
      <c r="D9" s="67">
        <v>15</v>
      </c>
      <c r="E9" s="102">
        <v>1240</v>
      </c>
      <c r="F9" s="102">
        <f t="shared" si="0"/>
        <v>18600</v>
      </c>
      <c r="G9" s="102">
        <v>2000</v>
      </c>
      <c r="H9" s="103">
        <v>230630</v>
      </c>
      <c r="I9" s="104" t="s">
        <v>19</v>
      </c>
    </row>
    <row r="10" spans="2:9" ht="17.25" customHeight="1">
      <c r="B10" s="73" t="s">
        <v>12</v>
      </c>
      <c r="C10" s="67" t="s">
        <v>134</v>
      </c>
      <c r="D10" s="67">
        <v>17</v>
      </c>
      <c r="E10" s="102">
        <v>662</v>
      </c>
      <c r="F10" s="102">
        <f t="shared" si="0"/>
        <v>11254</v>
      </c>
      <c r="G10" s="102">
        <v>1000</v>
      </c>
      <c r="H10" s="103">
        <v>230630</v>
      </c>
      <c r="I10" s="104" t="s">
        <v>19</v>
      </c>
    </row>
    <row r="11" spans="2:9" ht="17.25" customHeight="1">
      <c r="B11" s="73" t="s">
        <v>12</v>
      </c>
      <c r="C11" s="67" t="s">
        <v>135</v>
      </c>
      <c r="D11" s="67">
        <v>13</v>
      </c>
      <c r="E11" s="102">
        <v>649</v>
      </c>
      <c r="F11" s="102">
        <f t="shared" si="0"/>
        <v>8437</v>
      </c>
      <c r="G11" s="102">
        <v>1000</v>
      </c>
      <c r="H11" s="103">
        <v>230630</v>
      </c>
      <c r="I11" s="104" t="s">
        <v>19</v>
      </c>
    </row>
    <row r="12" spans="2:9" ht="17.25" customHeight="1">
      <c r="B12" s="73" t="s">
        <v>12</v>
      </c>
      <c r="C12" s="67" t="s">
        <v>136</v>
      </c>
      <c r="D12" s="67">
        <v>7</v>
      </c>
      <c r="E12" s="102">
        <v>0</v>
      </c>
      <c r="F12" s="102">
        <f t="shared" si="0"/>
        <v>0</v>
      </c>
      <c r="G12" s="102">
        <v>1000</v>
      </c>
      <c r="H12" s="103">
        <v>230630</v>
      </c>
      <c r="I12" s="104" t="s">
        <v>19</v>
      </c>
    </row>
    <row r="13" spans="2:9" ht="17.25" customHeight="1">
      <c r="B13" s="73" t="s">
        <v>12</v>
      </c>
      <c r="C13" s="67" t="s">
        <v>137</v>
      </c>
      <c r="D13" s="67">
        <v>12</v>
      </c>
      <c r="E13" s="102">
        <v>0</v>
      </c>
      <c r="F13" s="102">
        <f t="shared" si="0"/>
        <v>0</v>
      </c>
      <c r="G13" s="102">
        <v>1500</v>
      </c>
      <c r="H13" s="103">
        <v>230630</v>
      </c>
      <c r="I13" s="104" t="s">
        <v>19</v>
      </c>
    </row>
    <row r="14" spans="2:9" ht="17.25" customHeight="1">
      <c r="B14" s="73" t="s">
        <v>12</v>
      </c>
      <c r="C14" s="67" t="s">
        <v>138</v>
      </c>
      <c r="D14" s="67">
        <v>12</v>
      </c>
      <c r="E14" s="102">
        <v>0</v>
      </c>
      <c r="F14" s="102">
        <f t="shared" si="0"/>
        <v>0</v>
      </c>
      <c r="G14" s="102">
        <v>1500</v>
      </c>
      <c r="H14" s="103">
        <v>230630</v>
      </c>
      <c r="I14" s="104" t="s">
        <v>19</v>
      </c>
    </row>
    <row r="15" spans="2:9" ht="17.25" customHeight="1">
      <c r="B15" s="73" t="s">
        <v>12</v>
      </c>
      <c r="C15" s="67" t="s">
        <v>37</v>
      </c>
      <c r="D15" s="67">
        <v>20</v>
      </c>
      <c r="E15" s="102">
        <v>461</v>
      </c>
      <c r="F15" s="102">
        <f t="shared" si="0"/>
        <v>9220</v>
      </c>
      <c r="G15" s="102">
        <v>1000</v>
      </c>
      <c r="H15" s="103">
        <v>230630</v>
      </c>
      <c r="I15" s="104" t="s">
        <v>19</v>
      </c>
    </row>
    <row r="16" spans="2:9" ht="17.25" customHeight="1">
      <c r="B16" s="73" t="s">
        <v>12</v>
      </c>
      <c r="C16" s="67" t="s">
        <v>139</v>
      </c>
      <c r="D16" s="67">
        <v>16</v>
      </c>
      <c r="E16" s="102">
        <v>492</v>
      </c>
      <c r="F16" s="102">
        <f t="shared" si="0"/>
        <v>7872</v>
      </c>
      <c r="G16" s="102">
        <v>1000</v>
      </c>
      <c r="H16" s="103">
        <v>230630</v>
      </c>
      <c r="I16" s="104" t="s">
        <v>19</v>
      </c>
    </row>
    <row r="17" spans="2:9" ht="17.25" customHeight="1">
      <c r="B17" s="73" t="s">
        <v>12</v>
      </c>
      <c r="C17" s="67" t="s">
        <v>140</v>
      </c>
      <c r="D17" s="67">
        <v>27</v>
      </c>
      <c r="E17" s="102">
        <v>398</v>
      </c>
      <c r="F17" s="102">
        <f t="shared" si="0"/>
        <v>10746</v>
      </c>
      <c r="G17" s="102">
        <v>1000</v>
      </c>
      <c r="H17" s="103">
        <v>230630</v>
      </c>
      <c r="I17" s="104" t="s">
        <v>19</v>
      </c>
    </row>
    <row r="18" spans="2:9" ht="17.25" customHeight="1">
      <c r="B18" s="73" t="s">
        <v>141</v>
      </c>
      <c r="C18" s="67" t="s">
        <v>142</v>
      </c>
      <c r="D18" s="67">
        <v>2</v>
      </c>
      <c r="E18" s="102">
        <v>0</v>
      </c>
      <c r="F18" s="102">
        <f t="shared" si="0"/>
        <v>0</v>
      </c>
      <c r="G18" s="102">
        <v>500</v>
      </c>
      <c r="H18" s="103">
        <v>230630</v>
      </c>
      <c r="I18" s="104" t="s">
        <v>19</v>
      </c>
    </row>
    <row r="19" spans="2:9" ht="17.25" customHeight="1">
      <c r="B19" s="73" t="s">
        <v>143</v>
      </c>
      <c r="C19" s="67" t="s">
        <v>144</v>
      </c>
      <c r="D19" s="67">
        <v>83</v>
      </c>
      <c r="E19" s="102">
        <v>0</v>
      </c>
      <c r="F19" s="102">
        <f t="shared" si="0"/>
        <v>0</v>
      </c>
      <c r="G19" s="102">
        <v>330</v>
      </c>
      <c r="H19" s="103">
        <v>230630</v>
      </c>
      <c r="I19" s="104" t="s">
        <v>19</v>
      </c>
    </row>
    <row r="20" spans="2:9" ht="17.25" customHeight="1">
      <c r="B20" s="73" t="s">
        <v>143</v>
      </c>
      <c r="C20" s="67" t="s">
        <v>145</v>
      </c>
      <c r="D20" s="67">
        <v>2</v>
      </c>
      <c r="E20" s="102">
        <v>0</v>
      </c>
      <c r="F20" s="102">
        <f t="shared" si="0"/>
        <v>0</v>
      </c>
      <c r="G20" s="102">
        <v>1000</v>
      </c>
      <c r="H20" s="103">
        <v>230630</v>
      </c>
      <c r="I20" s="104" t="s">
        <v>19</v>
      </c>
    </row>
    <row r="21" spans="2:9" ht="17.25" customHeight="1">
      <c r="B21" s="73" t="s">
        <v>143</v>
      </c>
      <c r="C21" s="67" t="s">
        <v>146</v>
      </c>
      <c r="D21" s="67">
        <v>15</v>
      </c>
      <c r="E21" s="102">
        <v>0</v>
      </c>
      <c r="F21" s="102">
        <f t="shared" si="0"/>
        <v>0</v>
      </c>
      <c r="G21" s="102">
        <v>1000</v>
      </c>
      <c r="H21" s="103">
        <v>230630</v>
      </c>
      <c r="I21" s="104" t="s">
        <v>19</v>
      </c>
    </row>
    <row r="22" spans="2:9" ht="17.25" customHeight="1">
      <c r="B22" s="73" t="s">
        <v>143</v>
      </c>
      <c r="C22" s="67" t="s">
        <v>147</v>
      </c>
      <c r="D22" s="67">
        <v>26</v>
      </c>
      <c r="E22" s="102">
        <v>536</v>
      </c>
      <c r="F22" s="102">
        <f t="shared" si="0"/>
        <v>13936</v>
      </c>
      <c r="G22" s="102">
        <v>1000</v>
      </c>
      <c r="H22" s="103">
        <v>230630</v>
      </c>
      <c r="I22" s="104" t="s">
        <v>19</v>
      </c>
    </row>
    <row r="23" spans="2:9" ht="17.25" customHeight="1">
      <c r="B23" s="73" t="s">
        <v>143</v>
      </c>
      <c r="C23" s="67" t="s">
        <v>148</v>
      </c>
      <c r="D23" s="67">
        <v>18</v>
      </c>
      <c r="E23" s="102">
        <v>589</v>
      </c>
      <c r="F23" s="102">
        <f t="shared" si="0"/>
        <v>10602</v>
      </c>
      <c r="G23" s="102">
        <v>1000</v>
      </c>
      <c r="H23" s="103">
        <v>230630</v>
      </c>
      <c r="I23" s="104" t="s">
        <v>19</v>
      </c>
    </row>
    <row r="24" spans="2:9" ht="17.25" customHeight="1">
      <c r="B24" s="73" t="s">
        <v>143</v>
      </c>
      <c r="C24" s="67" t="s">
        <v>149</v>
      </c>
      <c r="D24" s="67">
        <v>2</v>
      </c>
      <c r="E24" s="102">
        <v>0</v>
      </c>
      <c r="F24" s="102">
        <f t="shared" si="0"/>
        <v>0</v>
      </c>
      <c r="G24" s="102">
        <v>1000</v>
      </c>
      <c r="H24" s="103">
        <v>230630</v>
      </c>
      <c r="I24" s="104" t="s">
        <v>19</v>
      </c>
    </row>
    <row r="25" spans="2:9" ht="17.25" customHeight="1">
      <c r="B25" s="73" t="s">
        <v>143</v>
      </c>
      <c r="C25" s="67" t="s">
        <v>150</v>
      </c>
      <c r="D25" s="67">
        <v>28</v>
      </c>
      <c r="E25" s="102">
        <v>1000</v>
      </c>
      <c r="F25" s="102">
        <f t="shared" si="0"/>
        <v>28000</v>
      </c>
      <c r="G25" s="102">
        <v>1000</v>
      </c>
      <c r="H25" s="103">
        <v>230630</v>
      </c>
      <c r="I25" s="104" t="s">
        <v>19</v>
      </c>
    </row>
    <row r="26" spans="2:9" ht="17.25" customHeight="1">
      <c r="B26" s="73" t="s">
        <v>143</v>
      </c>
      <c r="C26" s="67" t="s">
        <v>29</v>
      </c>
      <c r="D26" s="67">
        <v>21</v>
      </c>
      <c r="E26" s="102">
        <v>0</v>
      </c>
      <c r="F26" s="102">
        <f t="shared" si="0"/>
        <v>0</v>
      </c>
      <c r="G26" s="102">
        <v>500</v>
      </c>
      <c r="H26" s="103">
        <v>230630</v>
      </c>
      <c r="I26" s="104" t="s">
        <v>19</v>
      </c>
    </row>
    <row r="27" spans="2:9" ht="17.25" customHeight="1">
      <c r="B27" s="73" t="s">
        <v>143</v>
      </c>
      <c r="C27" s="39" t="s">
        <v>67</v>
      </c>
      <c r="D27" s="67">
        <v>23</v>
      </c>
      <c r="E27" s="102">
        <v>0</v>
      </c>
      <c r="F27" s="102">
        <f t="shared" si="0"/>
        <v>0</v>
      </c>
      <c r="G27" s="102">
        <v>500</v>
      </c>
      <c r="H27" s="103">
        <v>230630</v>
      </c>
      <c r="I27" s="104" t="s">
        <v>19</v>
      </c>
    </row>
    <row r="28" spans="2:9" ht="17.25" customHeight="1">
      <c r="B28" s="73" t="s">
        <v>143</v>
      </c>
      <c r="C28" s="39" t="s">
        <v>151</v>
      </c>
      <c r="D28" s="67">
        <v>4</v>
      </c>
      <c r="E28" s="102">
        <v>0</v>
      </c>
      <c r="F28" s="102">
        <f t="shared" si="0"/>
        <v>0</v>
      </c>
      <c r="G28" s="102">
        <v>500</v>
      </c>
      <c r="H28" s="103">
        <v>230630</v>
      </c>
      <c r="I28" s="104" t="s">
        <v>19</v>
      </c>
    </row>
    <row r="29" spans="2:9" ht="17.25" customHeight="1">
      <c r="B29" s="73" t="s">
        <v>143</v>
      </c>
      <c r="C29" s="67" t="s">
        <v>152</v>
      </c>
      <c r="D29" s="67">
        <v>3</v>
      </c>
      <c r="E29" s="102">
        <v>0</v>
      </c>
      <c r="F29" s="102">
        <f t="shared" si="0"/>
        <v>0</v>
      </c>
      <c r="G29" s="102">
        <v>1000</v>
      </c>
      <c r="H29" s="103">
        <v>230630</v>
      </c>
      <c r="I29" s="104" t="s">
        <v>19</v>
      </c>
    </row>
    <row r="30" spans="2:9" ht="17.25" customHeight="1">
      <c r="B30" s="73" t="s">
        <v>143</v>
      </c>
      <c r="C30" s="67" t="s">
        <v>153</v>
      </c>
      <c r="D30" s="67">
        <v>24</v>
      </c>
      <c r="E30" s="102">
        <v>970</v>
      </c>
      <c r="F30" s="102">
        <f t="shared" si="0"/>
        <v>23280</v>
      </c>
      <c r="G30" s="102">
        <v>1000</v>
      </c>
      <c r="H30" s="103">
        <v>230630</v>
      </c>
      <c r="I30" s="104" t="s">
        <v>19</v>
      </c>
    </row>
    <row r="31" spans="2:9" ht="17.25" customHeight="1">
      <c r="B31" s="73" t="s">
        <v>143</v>
      </c>
      <c r="C31" s="67" t="s">
        <v>154</v>
      </c>
      <c r="D31" s="67">
        <v>79</v>
      </c>
      <c r="E31" s="102">
        <v>176</v>
      </c>
      <c r="F31" s="102">
        <f t="shared" si="0"/>
        <v>13904</v>
      </c>
      <c r="G31" s="102">
        <v>330</v>
      </c>
      <c r="H31" s="103">
        <v>230630</v>
      </c>
      <c r="I31" s="104" t="s">
        <v>19</v>
      </c>
    </row>
    <row r="32" spans="2:9" ht="17.25" customHeight="1">
      <c r="B32" s="73" t="s">
        <v>143</v>
      </c>
      <c r="C32" s="67" t="s">
        <v>155</v>
      </c>
      <c r="D32" s="67">
        <v>48</v>
      </c>
      <c r="E32" s="102">
        <v>0</v>
      </c>
      <c r="F32" s="102">
        <f t="shared" si="0"/>
        <v>0</v>
      </c>
      <c r="G32" s="102">
        <v>330</v>
      </c>
      <c r="H32" s="103">
        <v>230630</v>
      </c>
      <c r="I32" s="104" t="s">
        <v>19</v>
      </c>
    </row>
    <row r="33" spans="2:9" ht="17.25" customHeight="1">
      <c r="B33" s="73" t="s">
        <v>143</v>
      </c>
      <c r="C33" s="67" t="s">
        <v>156</v>
      </c>
      <c r="D33" s="67">
        <v>60</v>
      </c>
      <c r="E33" s="102">
        <v>108</v>
      </c>
      <c r="F33" s="102">
        <f t="shared" si="0"/>
        <v>6480</v>
      </c>
      <c r="G33" s="102">
        <v>330</v>
      </c>
      <c r="H33" s="103">
        <v>230630</v>
      </c>
      <c r="I33" s="104" t="s">
        <v>19</v>
      </c>
    </row>
    <row r="34" spans="2:9" ht="17.25" customHeight="1">
      <c r="B34" s="73" t="s">
        <v>143</v>
      </c>
      <c r="C34" s="67" t="s">
        <v>157</v>
      </c>
      <c r="D34" s="67">
        <v>35</v>
      </c>
      <c r="E34" s="102">
        <v>0</v>
      </c>
      <c r="F34" s="102">
        <f t="shared" si="0"/>
        <v>0</v>
      </c>
      <c r="G34" s="102">
        <v>330</v>
      </c>
      <c r="H34" s="103">
        <v>230630</v>
      </c>
      <c r="I34" s="104" t="s">
        <v>19</v>
      </c>
    </row>
    <row r="35" spans="2:9" ht="17.25" customHeight="1">
      <c r="B35" s="73" t="s">
        <v>143</v>
      </c>
      <c r="C35" s="67" t="s">
        <v>158</v>
      </c>
      <c r="D35" s="67">
        <v>2</v>
      </c>
      <c r="E35" s="102">
        <v>0</v>
      </c>
      <c r="F35" s="102">
        <f t="shared" si="0"/>
        <v>0</v>
      </c>
      <c r="G35" s="102">
        <v>330</v>
      </c>
      <c r="H35" s="103">
        <v>230630</v>
      </c>
      <c r="I35" s="104" t="s">
        <v>19</v>
      </c>
    </row>
    <row r="36" spans="2:9" ht="17.25" customHeight="1">
      <c r="B36" s="73" t="s">
        <v>159</v>
      </c>
      <c r="C36" s="67" t="s">
        <v>160</v>
      </c>
      <c r="D36" s="67">
        <v>10</v>
      </c>
      <c r="E36" s="102">
        <v>460</v>
      </c>
      <c r="F36" s="102">
        <f t="shared" si="0"/>
        <v>4600</v>
      </c>
      <c r="G36" s="102">
        <v>1000</v>
      </c>
      <c r="H36" s="103">
        <v>230630</v>
      </c>
      <c r="I36" s="104" t="s">
        <v>19</v>
      </c>
    </row>
    <row r="37" spans="2:9" ht="17.25" customHeight="1">
      <c r="B37" s="73" t="s">
        <v>159</v>
      </c>
      <c r="C37" s="67" t="s">
        <v>161</v>
      </c>
      <c r="D37" s="67">
        <v>1</v>
      </c>
      <c r="E37" s="102">
        <v>460</v>
      </c>
      <c r="F37" s="102">
        <f t="shared" si="0"/>
        <v>460</v>
      </c>
      <c r="G37" s="102">
        <v>1000</v>
      </c>
      <c r="H37" s="103">
        <v>230630</v>
      </c>
      <c r="I37" s="104" t="s">
        <v>19</v>
      </c>
    </row>
    <row r="38" spans="2:9" ht="17.25" customHeight="1">
      <c r="B38" s="73" t="s">
        <v>159</v>
      </c>
      <c r="C38" s="67" t="s">
        <v>162</v>
      </c>
      <c r="D38" s="67">
        <v>2</v>
      </c>
      <c r="E38" s="102">
        <v>460</v>
      </c>
      <c r="F38" s="102">
        <f t="shared" si="0"/>
        <v>920</v>
      </c>
      <c r="G38" s="102">
        <v>1000</v>
      </c>
      <c r="H38" s="103">
        <v>230630</v>
      </c>
      <c r="I38" s="104" t="s">
        <v>19</v>
      </c>
    </row>
    <row r="39" spans="2:9" ht="17.25" customHeight="1">
      <c r="B39" s="73" t="s">
        <v>159</v>
      </c>
      <c r="C39" s="67" t="s">
        <v>163</v>
      </c>
      <c r="D39" s="67">
        <v>1</v>
      </c>
      <c r="E39" s="102">
        <v>460</v>
      </c>
      <c r="F39" s="102">
        <f t="shared" si="0"/>
        <v>460</v>
      </c>
      <c r="G39" s="102">
        <v>1000</v>
      </c>
      <c r="H39" s="103">
        <v>230630</v>
      </c>
      <c r="I39" s="104" t="s">
        <v>19</v>
      </c>
    </row>
    <row r="40" spans="2:9" ht="17.25" customHeight="1">
      <c r="B40" s="73" t="s">
        <v>159</v>
      </c>
      <c r="C40" s="67" t="s">
        <v>164</v>
      </c>
      <c r="D40" s="67">
        <v>1</v>
      </c>
      <c r="E40" s="102">
        <v>460</v>
      </c>
      <c r="F40" s="102">
        <f t="shared" si="0"/>
        <v>460</v>
      </c>
      <c r="G40" s="102">
        <v>1000</v>
      </c>
      <c r="H40" s="103">
        <v>230630</v>
      </c>
      <c r="I40" s="104" t="s">
        <v>19</v>
      </c>
    </row>
    <row r="41" spans="2:9" ht="17.25" customHeight="1">
      <c r="B41" s="73" t="s">
        <v>159</v>
      </c>
      <c r="C41" s="67" t="s">
        <v>165</v>
      </c>
      <c r="D41" s="67">
        <v>7</v>
      </c>
      <c r="E41" s="102">
        <v>460</v>
      </c>
      <c r="F41" s="102">
        <f t="shared" si="0"/>
        <v>3220</v>
      </c>
      <c r="G41" s="102">
        <v>1000</v>
      </c>
      <c r="H41" s="103">
        <v>230630</v>
      </c>
      <c r="I41" s="104" t="s">
        <v>19</v>
      </c>
    </row>
    <row r="42" spans="2:9" ht="17.25" customHeight="1">
      <c r="B42" s="73" t="s">
        <v>159</v>
      </c>
      <c r="C42" s="67" t="s">
        <v>166</v>
      </c>
      <c r="D42" s="67">
        <v>1</v>
      </c>
      <c r="E42" s="102">
        <v>460</v>
      </c>
      <c r="F42" s="102">
        <f t="shared" si="0"/>
        <v>460</v>
      </c>
      <c r="G42" s="102">
        <v>1000</v>
      </c>
      <c r="H42" s="103">
        <v>230630</v>
      </c>
      <c r="I42" s="104" t="s">
        <v>19</v>
      </c>
    </row>
    <row r="43" spans="2:9" ht="17.25" customHeight="1">
      <c r="B43" s="73" t="s">
        <v>159</v>
      </c>
      <c r="C43" s="67" t="s">
        <v>167</v>
      </c>
      <c r="D43" s="67">
        <v>1</v>
      </c>
      <c r="E43" s="102">
        <v>460</v>
      </c>
      <c r="F43" s="102">
        <f t="shared" si="0"/>
        <v>460</v>
      </c>
      <c r="G43" s="102">
        <v>1000</v>
      </c>
      <c r="H43" s="103">
        <v>230630</v>
      </c>
      <c r="I43" s="104" t="s">
        <v>19</v>
      </c>
    </row>
    <row r="44" spans="2:9" ht="17.25" customHeight="1">
      <c r="B44" s="73" t="s">
        <v>159</v>
      </c>
      <c r="C44" s="67" t="s">
        <v>168</v>
      </c>
      <c r="D44" s="67">
        <v>2</v>
      </c>
      <c r="E44" s="102">
        <v>460</v>
      </c>
      <c r="F44" s="102">
        <f t="shared" si="0"/>
        <v>920</v>
      </c>
      <c r="G44" s="102">
        <v>1000</v>
      </c>
      <c r="H44" s="103">
        <v>230630</v>
      </c>
      <c r="I44" s="104" t="s">
        <v>19</v>
      </c>
    </row>
    <row r="45" spans="2:9" ht="17.25" customHeight="1">
      <c r="B45" s="73" t="s">
        <v>159</v>
      </c>
      <c r="C45" s="67" t="s">
        <v>169</v>
      </c>
      <c r="D45" s="67">
        <v>6</v>
      </c>
      <c r="E45" s="102">
        <v>460</v>
      </c>
      <c r="F45" s="102">
        <f t="shared" si="0"/>
        <v>2760</v>
      </c>
      <c r="G45" s="102">
        <v>1000</v>
      </c>
      <c r="H45" s="103">
        <v>230630</v>
      </c>
      <c r="I45" s="104" t="s">
        <v>19</v>
      </c>
    </row>
    <row r="46" spans="2:9" ht="17.25" customHeight="1">
      <c r="B46" s="73" t="s">
        <v>159</v>
      </c>
      <c r="C46" s="67" t="s">
        <v>170</v>
      </c>
      <c r="D46" s="67">
        <v>12</v>
      </c>
      <c r="E46" s="102">
        <v>460</v>
      </c>
      <c r="F46" s="102">
        <f t="shared" si="0"/>
        <v>5520</v>
      </c>
      <c r="G46" s="102">
        <v>1000</v>
      </c>
      <c r="H46" s="103">
        <v>230630</v>
      </c>
      <c r="I46" s="104" t="s">
        <v>19</v>
      </c>
    </row>
    <row r="47" spans="2:9" ht="17.25" customHeight="1">
      <c r="B47" s="73" t="s">
        <v>159</v>
      </c>
      <c r="C47" s="67" t="s">
        <v>171</v>
      </c>
      <c r="D47" s="67">
        <v>14</v>
      </c>
      <c r="E47" s="102">
        <v>460</v>
      </c>
      <c r="F47" s="102">
        <f t="shared" si="0"/>
        <v>6440</v>
      </c>
      <c r="G47" s="102">
        <v>1000</v>
      </c>
      <c r="H47" s="103">
        <v>230630</v>
      </c>
      <c r="I47" s="104" t="s">
        <v>19</v>
      </c>
    </row>
    <row r="48" spans="2:9" ht="17.25" customHeight="1">
      <c r="B48" s="73" t="s">
        <v>172</v>
      </c>
      <c r="C48" s="67" t="s">
        <v>173</v>
      </c>
      <c r="D48" s="67">
        <v>85</v>
      </c>
      <c r="E48" s="102">
        <v>460</v>
      </c>
      <c r="F48" s="102">
        <f t="shared" si="0"/>
        <v>39100</v>
      </c>
      <c r="G48" s="102">
        <v>500</v>
      </c>
      <c r="H48" s="103">
        <v>230630</v>
      </c>
      <c r="I48" s="104" t="s">
        <v>19</v>
      </c>
    </row>
    <row r="49" spans="2:9" ht="17.25" customHeight="1">
      <c r="B49" s="73" t="s">
        <v>172</v>
      </c>
      <c r="C49" s="67" t="s">
        <v>174</v>
      </c>
      <c r="D49" s="67">
        <v>80</v>
      </c>
      <c r="E49" s="102">
        <v>0</v>
      </c>
      <c r="F49" s="102">
        <f t="shared" si="0"/>
        <v>0</v>
      </c>
      <c r="G49" s="102">
        <v>500</v>
      </c>
      <c r="H49" s="103">
        <v>230630</v>
      </c>
      <c r="I49" s="104" t="s">
        <v>19</v>
      </c>
    </row>
    <row r="50" spans="2:9" ht="17.25" customHeight="1">
      <c r="B50" s="73" t="s">
        <v>172</v>
      </c>
      <c r="C50" s="67" t="s">
        <v>175</v>
      </c>
      <c r="D50" s="67">
        <v>7</v>
      </c>
      <c r="E50" s="102">
        <v>0</v>
      </c>
      <c r="F50" s="102">
        <f t="shared" si="0"/>
        <v>0</v>
      </c>
      <c r="G50" s="102">
        <v>500</v>
      </c>
      <c r="H50" s="103">
        <v>230630</v>
      </c>
      <c r="I50" s="104" t="s">
        <v>19</v>
      </c>
    </row>
    <row r="51" spans="2:9" ht="17.25" customHeight="1">
      <c r="B51" s="73" t="s">
        <v>172</v>
      </c>
      <c r="C51" s="67" t="s">
        <v>176</v>
      </c>
      <c r="D51" s="67">
        <v>30</v>
      </c>
      <c r="E51" s="102">
        <v>0</v>
      </c>
      <c r="F51" s="102">
        <f t="shared" si="0"/>
        <v>0</v>
      </c>
      <c r="G51" s="102">
        <v>500</v>
      </c>
      <c r="H51" s="103">
        <v>230630</v>
      </c>
      <c r="I51" s="104" t="s">
        <v>19</v>
      </c>
    </row>
    <row r="52" spans="2:9" ht="17.25" customHeight="1">
      <c r="B52" s="73" t="s">
        <v>172</v>
      </c>
      <c r="C52" s="67" t="s">
        <v>177</v>
      </c>
      <c r="D52" s="67">
        <v>48</v>
      </c>
      <c r="E52" s="102">
        <v>0</v>
      </c>
      <c r="F52" s="102">
        <f t="shared" si="0"/>
        <v>0</v>
      </c>
      <c r="G52" s="102">
        <v>500</v>
      </c>
      <c r="H52" s="103">
        <v>230630</v>
      </c>
      <c r="I52" s="104" t="s">
        <v>19</v>
      </c>
    </row>
    <row r="53" spans="2:9" ht="17.25" customHeight="1">
      <c r="B53" s="73" t="s">
        <v>172</v>
      </c>
      <c r="C53" s="62" t="s">
        <v>178</v>
      </c>
      <c r="D53" s="67">
        <v>41</v>
      </c>
      <c r="E53" s="102">
        <v>0</v>
      </c>
      <c r="F53" s="102">
        <f t="shared" si="0"/>
        <v>0</v>
      </c>
      <c r="G53" s="102">
        <v>500</v>
      </c>
      <c r="H53" s="103">
        <v>230630</v>
      </c>
      <c r="I53" s="104" t="s">
        <v>19</v>
      </c>
    </row>
    <row r="54" spans="2:9" ht="17.25" customHeight="1">
      <c r="B54" s="73" t="s">
        <v>172</v>
      </c>
      <c r="C54" s="62" t="s">
        <v>179</v>
      </c>
      <c r="D54" s="67">
        <v>29</v>
      </c>
      <c r="E54" s="102">
        <v>0</v>
      </c>
      <c r="F54" s="102">
        <f t="shared" si="0"/>
        <v>0</v>
      </c>
      <c r="G54" s="102">
        <v>500</v>
      </c>
      <c r="H54" s="103">
        <v>230630</v>
      </c>
      <c r="I54" s="104" t="s">
        <v>19</v>
      </c>
    </row>
    <row r="55" spans="2:9" ht="17.25" customHeight="1">
      <c r="B55" s="73" t="s">
        <v>172</v>
      </c>
      <c r="C55" s="67" t="s">
        <v>180</v>
      </c>
      <c r="D55" s="67">
        <v>3</v>
      </c>
      <c r="E55" s="102">
        <v>0</v>
      </c>
      <c r="F55" s="102">
        <f t="shared" si="0"/>
        <v>0</v>
      </c>
      <c r="G55" s="102">
        <v>1000</v>
      </c>
      <c r="H55" s="103">
        <v>230630</v>
      </c>
      <c r="I55" s="104" t="s">
        <v>19</v>
      </c>
    </row>
    <row r="56" spans="2:9" ht="17.25" customHeight="1">
      <c r="B56" s="73" t="s">
        <v>172</v>
      </c>
      <c r="C56" s="67" t="s">
        <v>181</v>
      </c>
      <c r="D56" s="67">
        <v>1</v>
      </c>
      <c r="E56" s="102">
        <v>0</v>
      </c>
      <c r="F56" s="102">
        <f t="shared" si="0"/>
        <v>0</v>
      </c>
      <c r="G56" s="102">
        <v>1000</v>
      </c>
      <c r="H56" s="103">
        <v>230630</v>
      </c>
      <c r="I56" s="104" t="s">
        <v>19</v>
      </c>
    </row>
    <row r="57" spans="2:9" ht="17.25" customHeight="1">
      <c r="B57" s="73" t="s">
        <v>172</v>
      </c>
      <c r="C57" s="67" t="s">
        <v>182</v>
      </c>
      <c r="D57" s="67">
        <v>21</v>
      </c>
      <c r="E57" s="102">
        <v>0</v>
      </c>
      <c r="F57" s="102">
        <f t="shared" si="0"/>
        <v>0</v>
      </c>
      <c r="G57" s="102">
        <v>1000</v>
      </c>
      <c r="H57" s="103">
        <v>230630</v>
      </c>
      <c r="I57" s="104" t="s">
        <v>19</v>
      </c>
    </row>
    <row r="58" spans="2:9" ht="17.25" customHeight="1">
      <c r="B58" s="73" t="s">
        <v>172</v>
      </c>
      <c r="C58" s="67" t="s">
        <v>183</v>
      </c>
      <c r="D58" s="67">
        <v>4</v>
      </c>
      <c r="E58" s="102">
        <v>0</v>
      </c>
      <c r="F58" s="102">
        <f t="shared" si="0"/>
        <v>0</v>
      </c>
      <c r="G58" s="102">
        <v>1000</v>
      </c>
      <c r="H58" s="103">
        <v>230630</v>
      </c>
      <c r="I58" s="104" t="s">
        <v>19</v>
      </c>
    </row>
    <row r="59" spans="2:9" ht="17.25" customHeight="1">
      <c r="B59" s="65" t="s">
        <v>12</v>
      </c>
      <c r="C59" s="65" t="s">
        <v>129</v>
      </c>
      <c r="D59" s="65">
        <v>100</v>
      </c>
      <c r="E59" s="102">
        <v>157</v>
      </c>
      <c r="F59" s="102">
        <f t="shared" si="0"/>
        <v>15700</v>
      </c>
      <c r="G59" s="88">
        <v>500</v>
      </c>
      <c r="H59" s="89">
        <v>230702</v>
      </c>
    </row>
    <row r="60" spans="2:9" ht="17.25" customHeight="1">
      <c r="B60" s="65" t="s">
        <v>12</v>
      </c>
      <c r="C60" s="67" t="s">
        <v>13</v>
      </c>
      <c r="D60" s="67">
        <v>48</v>
      </c>
      <c r="E60" s="102">
        <v>1412.5</v>
      </c>
      <c r="F60" s="102">
        <f t="shared" si="0"/>
        <v>67800</v>
      </c>
      <c r="G60" s="88">
        <v>2000</v>
      </c>
      <c r="H60" s="89">
        <v>230702</v>
      </c>
    </row>
    <row r="61" spans="2:9" ht="17.25" customHeight="1">
      <c r="B61" s="65" t="s">
        <v>12</v>
      </c>
      <c r="C61" s="67" t="s">
        <v>17</v>
      </c>
      <c r="D61" s="67">
        <v>48</v>
      </c>
      <c r="E61" s="102">
        <v>1000</v>
      </c>
      <c r="F61" s="102">
        <f t="shared" si="0"/>
        <v>48000</v>
      </c>
      <c r="G61" s="88">
        <v>2000</v>
      </c>
      <c r="H61" s="89">
        <v>230702</v>
      </c>
    </row>
    <row r="62" spans="2:9" ht="17.25" customHeight="1">
      <c r="B62" s="65" t="s">
        <v>12</v>
      </c>
      <c r="C62" s="67" t="s">
        <v>20</v>
      </c>
      <c r="D62" s="67">
        <v>48</v>
      </c>
      <c r="E62" s="102">
        <v>556.25</v>
      </c>
      <c r="F62" s="102">
        <f t="shared" si="0"/>
        <v>26700</v>
      </c>
      <c r="G62" s="88">
        <v>1000</v>
      </c>
      <c r="H62" s="89">
        <v>230702</v>
      </c>
    </row>
    <row r="63" spans="2:9" ht="17.25" customHeight="1">
      <c r="B63" s="65" t="s">
        <v>12</v>
      </c>
      <c r="C63" s="67" t="s">
        <v>21</v>
      </c>
      <c r="D63" s="67">
        <v>48</v>
      </c>
      <c r="E63" s="102">
        <v>395.41</v>
      </c>
      <c r="F63" s="102">
        <f t="shared" si="0"/>
        <v>18979.68</v>
      </c>
      <c r="G63" s="88">
        <v>1000</v>
      </c>
      <c r="H63" s="89">
        <v>230702</v>
      </c>
    </row>
    <row r="64" spans="2:9" ht="17.25" customHeight="1">
      <c r="B64" s="65" t="s">
        <v>12</v>
      </c>
      <c r="C64" s="67" t="s">
        <v>22</v>
      </c>
      <c r="D64" s="67">
        <v>100</v>
      </c>
      <c r="E64" s="102">
        <v>945</v>
      </c>
      <c r="F64" s="102">
        <f t="shared" si="0"/>
        <v>94500</v>
      </c>
      <c r="G64" s="88">
        <v>2000</v>
      </c>
      <c r="H64" s="89">
        <v>230702</v>
      </c>
    </row>
    <row r="65" spans="2:8" ht="17.25" customHeight="1">
      <c r="B65" s="65" t="s">
        <v>12</v>
      </c>
      <c r="C65" s="67" t="s">
        <v>23</v>
      </c>
      <c r="D65" s="67">
        <v>60</v>
      </c>
      <c r="E65" s="102">
        <v>920</v>
      </c>
      <c r="F65" s="102">
        <f t="shared" si="0"/>
        <v>55200</v>
      </c>
      <c r="G65" s="88">
        <v>2000</v>
      </c>
      <c r="H65" s="89">
        <v>230702</v>
      </c>
    </row>
    <row r="66" spans="2:8" ht="17.25" customHeight="1">
      <c r="B66" s="65" t="s">
        <v>12</v>
      </c>
      <c r="C66" s="67" t="s">
        <v>24</v>
      </c>
      <c r="D66" s="67">
        <v>60</v>
      </c>
      <c r="E66" s="102">
        <v>878</v>
      </c>
      <c r="F66" s="102">
        <f t="shared" si="0"/>
        <v>52680</v>
      </c>
      <c r="G66" s="88">
        <v>2000</v>
      </c>
      <c r="H66" s="89">
        <v>230702</v>
      </c>
    </row>
    <row r="67" spans="2:8" ht="17.25" customHeight="1">
      <c r="B67" s="65" t="s">
        <v>143</v>
      </c>
      <c r="C67" s="67" t="s">
        <v>29</v>
      </c>
      <c r="D67" s="65">
        <v>66</v>
      </c>
      <c r="E67" s="102">
        <v>177.12</v>
      </c>
      <c r="F67" s="102">
        <f t="shared" si="0"/>
        <v>11689.92</v>
      </c>
      <c r="G67" s="88">
        <v>500</v>
      </c>
      <c r="H67" s="89">
        <v>230702</v>
      </c>
    </row>
    <row r="68" spans="2:8" ht="17.25" customHeight="1">
      <c r="B68" s="65" t="s">
        <v>143</v>
      </c>
      <c r="C68" s="75" t="s">
        <v>28</v>
      </c>
      <c r="D68" s="65">
        <v>30</v>
      </c>
      <c r="E68" s="102">
        <v>1390</v>
      </c>
      <c r="F68" s="102">
        <f t="shared" si="0"/>
        <v>41700</v>
      </c>
      <c r="G68" s="88">
        <v>2000</v>
      </c>
      <c r="H68" s="89">
        <v>230702</v>
      </c>
    </row>
    <row r="69" spans="2:8" ht="17.25" customHeight="1">
      <c r="B69" s="65" t="s">
        <v>143</v>
      </c>
      <c r="C69" s="67" t="s">
        <v>30</v>
      </c>
      <c r="D69" s="65">
        <v>30</v>
      </c>
      <c r="E69" s="102">
        <v>990</v>
      </c>
      <c r="F69" s="102">
        <f t="shared" si="0"/>
        <v>29700</v>
      </c>
      <c r="G69" s="88">
        <v>2000</v>
      </c>
      <c r="H69" s="89">
        <v>230702</v>
      </c>
    </row>
    <row r="70" spans="2:8" ht="17.25" customHeight="1">
      <c r="B70" s="65" t="s">
        <v>143</v>
      </c>
      <c r="C70" s="67" t="s">
        <v>31</v>
      </c>
      <c r="D70" s="65">
        <v>24</v>
      </c>
      <c r="E70" s="102">
        <v>982.5</v>
      </c>
      <c r="F70" s="102">
        <f>PRODUCT(D70, E70)</f>
        <v>23580</v>
      </c>
      <c r="G70" s="88">
        <v>1000</v>
      </c>
      <c r="H70" s="89">
        <v>230702</v>
      </c>
    </row>
    <row r="71" spans="2:8" ht="17.25" customHeight="1">
      <c r="B71" s="67" t="s">
        <v>184</v>
      </c>
      <c r="C71" s="67" t="s">
        <v>33</v>
      </c>
      <c r="D71" s="65">
        <v>24</v>
      </c>
      <c r="E71" s="102">
        <v>833.33</v>
      </c>
      <c r="F71" s="102">
        <f t="shared" si="0"/>
        <v>19999.920000000002</v>
      </c>
      <c r="G71" s="88">
        <v>1000</v>
      </c>
      <c r="H71" s="89">
        <v>230702</v>
      </c>
    </row>
    <row r="72" spans="2:8" ht="17.25" customHeight="1">
      <c r="B72" s="67" t="s">
        <v>184</v>
      </c>
      <c r="C72" s="67" t="s">
        <v>34</v>
      </c>
      <c r="D72" s="65">
        <v>24</v>
      </c>
      <c r="E72" s="102">
        <v>846.66</v>
      </c>
      <c r="F72" s="102">
        <f t="shared" ref="F72:F137" si="1">PRODUCT(D72, E72)</f>
        <v>20319.84</v>
      </c>
      <c r="G72" s="88">
        <v>1000</v>
      </c>
      <c r="H72" s="89">
        <v>230702</v>
      </c>
    </row>
    <row r="73" spans="2:8" ht="17.25" customHeight="1">
      <c r="B73" s="65" t="s">
        <v>12</v>
      </c>
      <c r="C73" s="67" t="s">
        <v>129</v>
      </c>
      <c r="D73" s="65">
        <v>80</v>
      </c>
      <c r="E73" s="102">
        <v>199.87</v>
      </c>
      <c r="F73" s="102">
        <f t="shared" si="1"/>
        <v>15989.6</v>
      </c>
      <c r="G73" s="88">
        <v>500</v>
      </c>
      <c r="H73" s="89">
        <v>230705</v>
      </c>
    </row>
    <row r="74" spans="2:8" ht="17.25" customHeight="1">
      <c r="B74" s="65" t="s">
        <v>12</v>
      </c>
      <c r="C74" s="67" t="s">
        <v>37</v>
      </c>
      <c r="D74" s="67">
        <v>60</v>
      </c>
      <c r="E74" s="102">
        <v>393.83</v>
      </c>
      <c r="F74" s="102">
        <f t="shared" si="1"/>
        <v>23629.8</v>
      </c>
      <c r="G74" s="88">
        <v>1000</v>
      </c>
      <c r="H74" s="89">
        <v>230705</v>
      </c>
    </row>
    <row r="75" spans="2:8" ht="17.25" customHeight="1">
      <c r="B75" s="65" t="s">
        <v>12</v>
      </c>
      <c r="C75" s="67" t="s">
        <v>38</v>
      </c>
      <c r="D75" s="67">
        <v>60</v>
      </c>
      <c r="E75" s="102">
        <v>453.33</v>
      </c>
      <c r="F75" s="102">
        <f t="shared" si="1"/>
        <v>27199.8</v>
      </c>
      <c r="G75" s="88">
        <v>1000</v>
      </c>
      <c r="H75" s="89">
        <v>230705</v>
      </c>
    </row>
    <row r="76" spans="2:8" ht="17.25" customHeight="1">
      <c r="B76" s="65" t="s">
        <v>12</v>
      </c>
      <c r="C76" s="67" t="s">
        <v>185</v>
      </c>
      <c r="D76" s="67">
        <v>48</v>
      </c>
      <c r="E76" s="102">
        <v>530.83000000000004</v>
      </c>
      <c r="F76" s="102">
        <f t="shared" si="1"/>
        <v>25479.840000000004</v>
      </c>
      <c r="G76" s="88">
        <v>1000</v>
      </c>
      <c r="H76" s="89">
        <v>230705</v>
      </c>
    </row>
    <row r="77" spans="2:8" ht="17.25" customHeight="1">
      <c r="B77" s="65" t="s">
        <v>12</v>
      </c>
      <c r="C77" s="67" t="s">
        <v>186</v>
      </c>
      <c r="D77" s="67">
        <v>48</v>
      </c>
      <c r="E77" s="102">
        <v>556.25</v>
      </c>
      <c r="F77" s="102">
        <f t="shared" si="1"/>
        <v>26700</v>
      </c>
      <c r="G77" s="88">
        <v>1000</v>
      </c>
      <c r="H77" s="89">
        <v>230705</v>
      </c>
    </row>
    <row r="78" spans="2:8" ht="17.25" customHeight="1">
      <c r="B78" s="65" t="s">
        <v>143</v>
      </c>
      <c r="C78" s="39" t="s">
        <v>187</v>
      </c>
      <c r="D78" s="67">
        <v>80</v>
      </c>
      <c r="E78" s="102">
        <v>540</v>
      </c>
      <c r="F78" s="102">
        <f t="shared" si="1"/>
        <v>43200</v>
      </c>
      <c r="G78" s="88">
        <v>1000</v>
      </c>
      <c r="H78" s="89">
        <v>230705</v>
      </c>
    </row>
    <row r="79" spans="2:8" ht="17.25" customHeight="1">
      <c r="B79" s="65" t="s">
        <v>172</v>
      </c>
      <c r="C79" s="67" t="s">
        <v>188</v>
      </c>
      <c r="D79" s="67">
        <v>50</v>
      </c>
      <c r="E79" s="102">
        <v>299.8</v>
      </c>
      <c r="F79" s="102">
        <f t="shared" si="1"/>
        <v>14990</v>
      </c>
      <c r="G79" s="88">
        <v>1000</v>
      </c>
      <c r="H79" s="89">
        <v>230705</v>
      </c>
    </row>
    <row r="80" spans="2:8" ht="17.25" customHeight="1">
      <c r="B80" s="65" t="s">
        <v>172</v>
      </c>
      <c r="C80" s="67" t="s">
        <v>189</v>
      </c>
      <c r="D80" s="67">
        <v>50</v>
      </c>
      <c r="E80" s="102">
        <v>285.8</v>
      </c>
      <c r="F80" s="102">
        <f t="shared" si="1"/>
        <v>14290</v>
      </c>
      <c r="G80" s="88">
        <v>1000</v>
      </c>
      <c r="H80" s="89">
        <v>230705</v>
      </c>
    </row>
    <row r="81" spans="2:9" ht="17.25" customHeight="1">
      <c r="B81" s="65" t="s">
        <v>172</v>
      </c>
      <c r="C81" s="67" t="s">
        <v>190</v>
      </c>
      <c r="D81" s="67">
        <v>50</v>
      </c>
      <c r="E81" s="102">
        <v>269.8</v>
      </c>
      <c r="F81" s="102">
        <f t="shared" si="1"/>
        <v>13490</v>
      </c>
      <c r="G81" s="88">
        <v>1000</v>
      </c>
      <c r="H81" s="89">
        <v>230705</v>
      </c>
    </row>
    <row r="82" spans="2:9" ht="17.25" customHeight="1">
      <c r="B82" s="63" t="s">
        <v>47</v>
      </c>
      <c r="C82" s="39" t="s">
        <v>48</v>
      </c>
      <c r="D82" s="67">
        <v>40</v>
      </c>
      <c r="E82" s="102">
        <v>497.5</v>
      </c>
      <c r="F82" s="102">
        <f t="shared" si="1"/>
        <v>19900</v>
      </c>
      <c r="G82" s="88">
        <v>1000</v>
      </c>
      <c r="H82" s="89">
        <v>230705</v>
      </c>
    </row>
    <row r="83" spans="2:9" ht="17.25" customHeight="1">
      <c r="B83" s="63" t="s">
        <v>47</v>
      </c>
      <c r="C83" s="39" t="s">
        <v>49</v>
      </c>
      <c r="D83" s="67">
        <v>80</v>
      </c>
      <c r="E83" s="102">
        <v>544</v>
      </c>
      <c r="F83" s="102">
        <f t="shared" si="1"/>
        <v>43520</v>
      </c>
      <c r="G83" s="88">
        <v>1000</v>
      </c>
      <c r="H83" s="89">
        <v>230705</v>
      </c>
    </row>
    <row r="84" spans="2:9" ht="17.25" customHeight="1">
      <c r="B84" s="63" t="s">
        <v>47</v>
      </c>
      <c r="C84" s="39" t="s">
        <v>50</v>
      </c>
      <c r="D84" s="67">
        <v>40</v>
      </c>
      <c r="E84" s="102">
        <v>977.5</v>
      </c>
      <c r="F84" s="102">
        <f t="shared" si="1"/>
        <v>39100</v>
      </c>
      <c r="G84" s="88">
        <v>1500</v>
      </c>
      <c r="H84" s="89">
        <v>230705</v>
      </c>
    </row>
    <row r="85" spans="2:9" ht="17.25" customHeight="1">
      <c r="B85" s="63" t="s">
        <v>47</v>
      </c>
      <c r="C85" s="39" t="s">
        <v>51</v>
      </c>
      <c r="D85" s="67">
        <v>80</v>
      </c>
      <c r="E85" s="102">
        <v>564</v>
      </c>
      <c r="F85" s="102">
        <f t="shared" si="1"/>
        <v>45120</v>
      </c>
      <c r="G85" s="88">
        <v>1000</v>
      </c>
      <c r="H85" s="89">
        <v>230705</v>
      </c>
    </row>
    <row r="86" spans="2:9" ht="17.25" customHeight="1">
      <c r="B86" s="63" t="s">
        <v>47</v>
      </c>
      <c r="C86" s="39" t="s">
        <v>52</v>
      </c>
      <c r="D86" s="67">
        <v>40</v>
      </c>
      <c r="E86" s="102">
        <v>497.5</v>
      </c>
      <c r="F86" s="102">
        <f t="shared" si="1"/>
        <v>19900</v>
      </c>
      <c r="G86" s="88">
        <v>1000</v>
      </c>
      <c r="H86" s="89">
        <v>230705</v>
      </c>
    </row>
    <row r="87" spans="2:9" ht="17.25" customHeight="1">
      <c r="B87" s="63" t="s">
        <v>47</v>
      </c>
      <c r="C87" s="39" t="s">
        <v>53</v>
      </c>
      <c r="D87" s="67">
        <v>50</v>
      </c>
      <c r="E87" s="102">
        <v>971.6</v>
      </c>
      <c r="F87" s="102">
        <f t="shared" si="1"/>
        <v>48580</v>
      </c>
      <c r="G87" s="88">
        <v>1500</v>
      </c>
      <c r="H87" s="89">
        <v>230705</v>
      </c>
    </row>
    <row r="88" spans="2:9" ht="17.25" customHeight="1">
      <c r="B88" s="63" t="s">
        <v>27</v>
      </c>
      <c r="C88" s="39" t="s">
        <v>54</v>
      </c>
      <c r="D88" s="67">
        <v>30</v>
      </c>
      <c r="E88" s="102">
        <v>300.66000000000003</v>
      </c>
      <c r="F88" s="102">
        <f t="shared" si="1"/>
        <v>9019.8000000000011</v>
      </c>
      <c r="G88" s="88">
        <v>500</v>
      </c>
      <c r="H88" s="89">
        <v>230705</v>
      </c>
    </row>
    <row r="89" spans="2:9" ht="17.25" customHeight="1">
      <c r="B89" s="63" t="s">
        <v>27</v>
      </c>
      <c r="C89" s="62" t="s">
        <v>191</v>
      </c>
      <c r="D89" s="67">
        <v>55</v>
      </c>
      <c r="E89" s="102">
        <v>252.72</v>
      </c>
      <c r="F89" s="102">
        <f t="shared" si="1"/>
        <v>13899.6</v>
      </c>
      <c r="G89" s="88">
        <v>500</v>
      </c>
      <c r="H89" s="89">
        <v>230705</v>
      </c>
    </row>
    <row r="90" spans="2:9" ht="17.25" customHeight="1">
      <c r="B90" s="63" t="s">
        <v>61</v>
      </c>
      <c r="C90" s="63" t="s">
        <v>62</v>
      </c>
      <c r="D90" s="65">
        <v>60</v>
      </c>
      <c r="E90" s="88">
        <v>280</v>
      </c>
      <c r="F90" s="88">
        <f t="shared" si="1"/>
        <v>16800</v>
      </c>
      <c r="G90" s="88">
        <v>800</v>
      </c>
      <c r="H90" s="89">
        <v>230708</v>
      </c>
      <c r="I90" s="64" t="s">
        <v>192</v>
      </c>
    </row>
    <row r="91" spans="2:9" ht="17.25" customHeight="1">
      <c r="B91" s="63" t="s">
        <v>63</v>
      </c>
      <c r="C91" s="64" t="s">
        <v>193</v>
      </c>
      <c r="D91" s="65">
        <v>200</v>
      </c>
      <c r="E91" s="88">
        <v>89.5</v>
      </c>
      <c r="F91" s="88">
        <f t="shared" si="1"/>
        <v>17900</v>
      </c>
      <c r="G91" s="88">
        <v>100</v>
      </c>
      <c r="H91" s="89">
        <v>230708</v>
      </c>
    </row>
    <row r="92" spans="2:9" ht="17.25" customHeight="1">
      <c r="B92" s="63" t="s">
        <v>27</v>
      </c>
      <c r="C92" s="64" t="s">
        <v>194</v>
      </c>
      <c r="D92" s="65">
        <v>32</v>
      </c>
      <c r="E92" s="88">
        <v>668.75</v>
      </c>
      <c r="F92" s="88">
        <f t="shared" si="1"/>
        <v>21400</v>
      </c>
      <c r="G92" s="88">
        <v>1000</v>
      </c>
      <c r="H92" s="89">
        <v>230708</v>
      </c>
    </row>
    <row r="93" spans="2:9" ht="17.25" customHeight="1">
      <c r="B93" s="63" t="s">
        <v>27</v>
      </c>
      <c r="C93" s="64" t="s">
        <v>195</v>
      </c>
      <c r="D93" s="65">
        <v>48</v>
      </c>
      <c r="E93" s="88">
        <v>468.75</v>
      </c>
      <c r="F93" s="88">
        <f t="shared" si="1"/>
        <v>22500</v>
      </c>
      <c r="G93" s="88">
        <v>1000</v>
      </c>
      <c r="H93" s="89">
        <v>230708</v>
      </c>
    </row>
    <row r="94" spans="2:9" ht="17.25" customHeight="1">
      <c r="B94" s="63" t="s">
        <v>27</v>
      </c>
      <c r="C94" s="63" t="s">
        <v>54</v>
      </c>
      <c r="D94" s="65">
        <v>120</v>
      </c>
      <c r="E94" s="88">
        <v>275</v>
      </c>
      <c r="F94" s="88">
        <f t="shared" si="1"/>
        <v>33000</v>
      </c>
      <c r="G94" s="88">
        <v>500</v>
      </c>
      <c r="H94" s="89">
        <v>230708</v>
      </c>
    </row>
    <row r="95" spans="2:9" ht="17.25" customHeight="1">
      <c r="B95" s="63" t="s">
        <v>27</v>
      </c>
      <c r="C95" s="63" t="s">
        <v>67</v>
      </c>
      <c r="D95" s="65">
        <v>192</v>
      </c>
      <c r="E95" s="88">
        <v>135.31</v>
      </c>
      <c r="F95" s="88">
        <f t="shared" si="1"/>
        <v>25979.52</v>
      </c>
      <c r="G95" s="88">
        <v>500</v>
      </c>
      <c r="H95" s="89">
        <v>230708</v>
      </c>
    </row>
    <row r="96" spans="2:9" ht="17.25" customHeight="1">
      <c r="B96" s="63" t="s">
        <v>27</v>
      </c>
      <c r="C96" s="64" t="s">
        <v>196</v>
      </c>
      <c r="D96" s="65">
        <v>60</v>
      </c>
      <c r="E96" s="88">
        <v>515</v>
      </c>
      <c r="F96" s="88">
        <f t="shared" si="1"/>
        <v>30900</v>
      </c>
      <c r="G96" s="88">
        <v>1000</v>
      </c>
      <c r="H96" s="89">
        <v>230708</v>
      </c>
    </row>
    <row r="97" spans="2:8" ht="17.25" customHeight="1">
      <c r="B97" s="63" t="s">
        <v>27</v>
      </c>
      <c r="C97" s="64" t="s">
        <v>197</v>
      </c>
      <c r="D97" s="65">
        <v>48</v>
      </c>
      <c r="E97" s="88">
        <v>580</v>
      </c>
      <c r="F97" s="88">
        <f t="shared" si="1"/>
        <v>27840</v>
      </c>
      <c r="G97" s="88">
        <v>1000</v>
      </c>
      <c r="H97" s="89">
        <v>230708</v>
      </c>
    </row>
    <row r="98" spans="2:8" ht="17.25" customHeight="1">
      <c r="B98" s="64" t="s">
        <v>198</v>
      </c>
      <c r="C98" s="63" t="s">
        <v>71</v>
      </c>
      <c r="D98" s="65">
        <v>36</v>
      </c>
      <c r="E98" s="88">
        <v>661.66</v>
      </c>
      <c r="F98" s="88">
        <f t="shared" si="1"/>
        <v>23819.759999999998</v>
      </c>
      <c r="G98" s="88">
        <v>1000</v>
      </c>
      <c r="H98" s="89">
        <v>230708</v>
      </c>
    </row>
    <row r="99" spans="2:8" ht="17.25" customHeight="1">
      <c r="B99" s="64" t="s">
        <v>198</v>
      </c>
      <c r="C99" s="63" t="s">
        <v>72</v>
      </c>
      <c r="D99" s="65">
        <v>36</v>
      </c>
      <c r="E99" s="88">
        <v>637.22</v>
      </c>
      <c r="F99" s="88">
        <f t="shared" si="1"/>
        <v>22939.920000000002</v>
      </c>
      <c r="G99" s="88">
        <v>1000</v>
      </c>
      <c r="H99" s="89">
        <v>230708</v>
      </c>
    </row>
    <row r="100" spans="2:8" ht="17.25" customHeight="1">
      <c r="B100" s="64" t="s">
        <v>198</v>
      </c>
      <c r="C100" s="63" t="s">
        <v>73</v>
      </c>
      <c r="D100" s="65">
        <v>36</v>
      </c>
      <c r="E100" s="88">
        <v>695.83</v>
      </c>
      <c r="F100" s="88">
        <f t="shared" si="1"/>
        <v>25049.88</v>
      </c>
      <c r="G100" s="88">
        <v>1000</v>
      </c>
      <c r="H100" s="89">
        <v>230708</v>
      </c>
    </row>
    <row r="101" spans="2:8" ht="17.25" customHeight="1">
      <c r="B101" s="63" t="s">
        <v>16</v>
      </c>
      <c r="C101" s="64" t="s">
        <v>199</v>
      </c>
      <c r="D101" s="65">
        <v>60</v>
      </c>
      <c r="E101" s="88">
        <v>1060.33</v>
      </c>
      <c r="F101" s="88">
        <f t="shared" si="1"/>
        <v>63619.799999999996</v>
      </c>
      <c r="G101" s="88">
        <v>2000</v>
      </c>
      <c r="H101" s="89">
        <v>230708</v>
      </c>
    </row>
    <row r="102" spans="2:8" ht="17.25" customHeight="1">
      <c r="B102" s="63" t="s">
        <v>47</v>
      </c>
      <c r="C102" s="63" t="s">
        <v>50</v>
      </c>
      <c r="D102" s="65">
        <v>40</v>
      </c>
      <c r="E102" s="88">
        <v>977.5</v>
      </c>
      <c r="F102" s="88">
        <f t="shared" si="1"/>
        <v>39100</v>
      </c>
      <c r="G102" s="88">
        <v>1500</v>
      </c>
      <c r="H102" s="89">
        <v>230708</v>
      </c>
    </row>
    <row r="103" spans="2:8" ht="17.25" customHeight="1">
      <c r="B103" s="64" t="s">
        <v>200</v>
      </c>
      <c r="C103" s="64" t="s">
        <v>201</v>
      </c>
      <c r="D103" s="65">
        <v>170</v>
      </c>
      <c r="E103" s="88">
        <v>155.82300000000001</v>
      </c>
      <c r="F103" s="88">
        <f t="shared" si="1"/>
        <v>26489.91</v>
      </c>
      <c r="G103" s="88">
        <v>500</v>
      </c>
      <c r="H103" s="89">
        <v>230708</v>
      </c>
    </row>
    <row r="104" spans="2:8" ht="17.25" customHeight="1">
      <c r="B104" s="63" t="s">
        <v>16</v>
      </c>
      <c r="C104" s="64" t="s">
        <v>202</v>
      </c>
      <c r="D104" s="65">
        <v>40</v>
      </c>
      <c r="E104" s="88">
        <v>1040</v>
      </c>
      <c r="F104" s="88">
        <f t="shared" si="1"/>
        <v>41600</v>
      </c>
      <c r="G104" s="88">
        <v>2000</v>
      </c>
      <c r="H104" s="89">
        <v>230708</v>
      </c>
    </row>
    <row r="105" spans="2:8" ht="17.25" customHeight="1">
      <c r="B105" s="64" t="s">
        <v>200</v>
      </c>
      <c r="C105" s="64" t="s">
        <v>203</v>
      </c>
      <c r="D105" s="65">
        <v>100</v>
      </c>
      <c r="E105" s="88">
        <v>109.9</v>
      </c>
      <c r="F105" s="88">
        <f t="shared" si="1"/>
        <v>10990</v>
      </c>
      <c r="G105" s="88">
        <v>500</v>
      </c>
      <c r="H105" s="89">
        <v>230708</v>
      </c>
    </row>
    <row r="106" spans="2:8" ht="17.25" customHeight="1">
      <c r="B106" s="64" t="s">
        <v>200</v>
      </c>
      <c r="C106" s="64" t="s">
        <v>204</v>
      </c>
      <c r="D106" s="65">
        <v>180</v>
      </c>
      <c r="E106" s="88">
        <v>87.72</v>
      </c>
      <c r="F106" s="88">
        <f t="shared" si="1"/>
        <v>15789.6</v>
      </c>
      <c r="G106" s="88">
        <v>500</v>
      </c>
      <c r="H106" s="89">
        <v>230708</v>
      </c>
    </row>
    <row r="107" spans="2:8" ht="17.25" customHeight="1">
      <c r="B107" s="63" t="s">
        <v>27</v>
      </c>
      <c r="C107" s="63" t="s">
        <v>81</v>
      </c>
      <c r="D107" s="65">
        <v>20</v>
      </c>
      <c r="E107" s="88">
        <v>1390</v>
      </c>
      <c r="F107" s="88">
        <f t="shared" si="1"/>
        <v>27800</v>
      </c>
      <c r="G107" s="88">
        <v>2000</v>
      </c>
      <c r="H107" s="89">
        <v>230708</v>
      </c>
    </row>
    <row r="108" spans="2:8" ht="17.25" customHeight="1">
      <c r="B108" s="63" t="s">
        <v>27</v>
      </c>
      <c r="C108" s="64" t="s">
        <v>205</v>
      </c>
      <c r="D108" s="65">
        <v>55</v>
      </c>
      <c r="E108" s="88">
        <v>252.72</v>
      </c>
      <c r="F108" s="88">
        <f t="shared" si="1"/>
        <v>13899.6</v>
      </c>
      <c r="G108" s="88">
        <v>500</v>
      </c>
      <c r="H108" s="89">
        <v>230708</v>
      </c>
    </row>
    <row r="109" spans="2:8" ht="17.25" customHeight="1">
      <c r="B109" s="63" t="s">
        <v>16</v>
      </c>
      <c r="C109" s="63" t="s">
        <v>25</v>
      </c>
      <c r="D109" s="65">
        <v>60</v>
      </c>
      <c r="E109" s="88">
        <v>349</v>
      </c>
      <c r="F109" s="88">
        <f t="shared" si="1"/>
        <v>20940</v>
      </c>
      <c r="G109" s="88">
        <v>500</v>
      </c>
      <c r="H109" s="89">
        <v>230709</v>
      </c>
    </row>
    <row r="110" spans="2:8" ht="17.25" customHeight="1">
      <c r="B110" s="63" t="s">
        <v>16</v>
      </c>
      <c r="C110" s="63" t="s">
        <v>25</v>
      </c>
      <c r="D110" s="65">
        <v>200</v>
      </c>
      <c r="E110" s="88">
        <v>192.45</v>
      </c>
      <c r="F110" s="88">
        <f t="shared" si="1"/>
        <v>38490</v>
      </c>
      <c r="G110" s="88">
        <v>500</v>
      </c>
      <c r="H110" s="89">
        <v>230710</v>
      </c>
    </row>
    <row r="111" spans="2:8" ht="17.25" customHeight="1">
      <c r="B111" s="63" t="s">
        <v>27</v>
      </c>
      <c r="C111" s="64" t="s">
        <v>206</v>
      </c>
      <c r="D111" s="65">
        <v>50</v>
      </c>
      <c r="E111" s="88">
        <v>458.4</v>
      </c>
      <c r="F111" s="88">
        <f t="shared" si="1"/>
        <v>22920</v>
      </c>
      <c r="G111" s="88">
        <v>1000</v>
      </c>
      <c r="H111" s="89">
        <v>230711</v>
      </c>
    </row>
    <row r="112" spans="2:8" ht="17.25" customHeight="1">
      <c r="B112" s="63" t="s">
        <v>16</v>
      </c>
      <c r="C112" s="63" t="s">
        <v>88</v>
      </c>
      <c r="D112" s="65">
        <v>60</v>
      </c>
      <c r="E112" s="88">
        <v>424.83</v>
      </c>
      <c r="F112" s="88">
        <f t="shared" si="1"/>
        <v>25489.8</v>
      </c>
      <c r="G112" s="88">
        <v>1000</v>
      </c>
      <c r="H112" s="89">
        <v>230711</v>
      </c>
    </row>
    <row r="113" spans="2:8" ht="17.25" customHeight="1">
      <c r="B113" s="63" t="s">
        <v>16</v>
      </c>
      <c r="C113" s="64" t="s">
        <v>207</v>
      </c>
      <c r="D113" s="65">
        <v>20</v>
      </c>
      <c r="E113" s="88">
        <v>1190</v>
      </c>
      <c r="F113" s="88">
        <f t="shared" si="1"/>
        <v>23800</v>
      </c>
      <c r="G113" s="88">
        <v>2000</v>
      </c>
      <c r="H113" s="89">
        <v>230711</v>
      </c>
    </row>
    <row r="114" spans="2:8" ht="17.25" customHeight="1">
      <c r="B114" s="63" t="s">
        <v>16</v>
      </c>
      <c r="C114" s="64" t="s">
        <v>208</v>
      </c>
      <c r="D114" s="65">
        <v>40</v>
      </c>
      <c r="E114" s="88">
        <v>906.5</v>
      </c>
      <c r="F114" s="88">
        <f t="shared" si="1"/>
        <v>36260</v>
      </c>
      <c r="G114" s="88">
        <v>2000</v>
      </c>
      <c r="H114" s="89">
        <v>230711</v>
      </c>
    </row>
    <row r="115" spans="2:8" ht="17.25" customHeight="1">
      <c r="B115" s="63" t="s">
        <v>16</v>
      </c>
      <c r="C115" s="64" t="s">
        <v>209</v>
      </c>
      <c r="D115" s="65">
        <v>40</v>
      </c>
      <c r="E115" s="88">
        <v>870</v>
      </c>
      <c r="F115" s="88">
        <f t="shared" si="1"/>
        <v>34800</v>
      </c>
      <c r="G115" s="88">
        <v>2000</v>
      </c>
      <c r="H115" s="89">
        <v>230711</v>
      </c>
    </row>
    <row r="116" spans="2:8" ht="17.25" customHeight="1">
      <c r="B116" s="63" t="s">
        <v>16</v>
      </c>
      <c r="C116" s="64" t="s">
        <v>199</v>
      </c>
      <c r="D116" s="65">
        <v>20</v>
      </c>
      <c r="E116" s="88">
        <v>1058.5</v>
      </c>
      <c r="F116" s="88">
        <f t="shared" si="1"/>
        <v>21170</v>
      </c>
      <c r="G116" s="88">
        <v>2000</v>
      </c>
      <c r="H116" s="89">
        <v>230711</v>
      </c>
    </row>
    <row r="117" spans="2:8" ht="17.25" customHeight="1">
      <c r="B117" s="63" t="s">
        <v>16</v>
      </c>
      <c r="C117" s="63" t="s">
        <v>92</v>
      </c>
      <c r="D117" s="65">
        <v>60</v>
      </c>
      <c r="E117" s="88">
        <v>441.33</v>
      </c>
      <c r="F117" s="88">
        <f t="shared" si="1"/>
        <v>26479.8</v>
      </c>
      <c r="G117" s="88">
        <v>1000</v>
      </c>
      <c r="H117" s="89">
        <v>230711</v>
      </c>
    </row>
    <row r="118" spans="2:8" ht="17.25" customHeight="1">
      <c r="B118" s="63" t="s">
        <v>16</v>
      </c>
      <c r="C118" s="64" t="s">
        <v>210</v>
      </c>
      <c r="D118" s="65">
        <v>40</v>
      </c>
      <c r="E118" s="88">
        <v>1149</v>
      </c>
      <c r="F118" s="88">
        <f t="shared" si="1"/>
        <v>45960</v>
      </c>
      <c r="G118" s="88">
        <v>2000</v>
      </c>
      <c r="H118" s="89">
        <v>230711</v>
      </c>
    </row>
    <row r="119" spans="2:8" ht="17.25" customHeight="1">
      <c r="B119" s="63" t="s">
        <v>16</v>
      </c>
      <c r="C119" s="63" t="s">
        <v>39</v>
      </c>
      <c r="D119" s="65">
        <v>48</v>
      </c>
      <c r="E119" s="88">
        <v>537.5</v>
      </c>
      <c r="F119" s="88">
        <f t="shared" si="1"/>
        <v>25800</v>
      </c>
      <c r="G119" s="88">
        <v>1000</v>
      </c>
      <c r="H119" s="89">
        <v>230711</v>
      </c>
    </row>
    <row r="120" spans="2:8" ht="17.25" customHeight="1">
      <c r="B120" s="63" t="s">
        <v>16</v>
      </c>
      <c r="C120" s="63" t="s">
        <v>40</v>
      </c>
      <c r="D120" s="65">
        <v>48</v>
      </c>
      <c r="E120" s="88">
        <v>550.20000000000005</v>
      </c>
      <c r="F120" s="88">
        <f t="shared" si="1"/>
        <v>26409.600000000002</v>
      </c>
      <c r="G120" s="88">
        <v>1000</v>
      </c>
      <c r="H120" s="89">
        <v>230711</v>
      </c>
    </row>
    <row r="121" spans="2:8" ht="17.25" customHeight="1">
      <c r="B121" s="63" t="s">
        <v>16</v>
      </c>
      <c r="C121" s="64" t="s">
        <v>211</v>
      </c>
      <c r="D121" s="65">
        <v>48</v>
      </c>
      <c r="E121" s="88">
        <v>493.95</v>
      </c>
      <c r="F121" s="88">
        <f t="shared" si="1"/>
        <v>23709.599999999999</v>
      </c>
      <c r="G121" s="88">
        <v>1000</v>
      </c>
      <c r="H121" s="89">
        <v>230711</v>
      </c>
    </row>
    <row r="122" spans="2:8" ht="17.25" customHeight="1">
      <c r="B122" s="63" t="s">
        <v>16</v>
      </c>
      <c r="C122" s="64" t="s">
        <v>212</v>
      </c>
      <c r="D122" s="65">
        <v>60</v>
      </c>
      <c r="E122" s="88">
        <v>540.83000000000004</v>
      </c>
      <c r="F122" s="88">
        <f t="shared" si="1"/>
        <v>32449.800000000003</v>
      </c>
      <c r="G122" s="88">
        <v>1000</v>
      </c>
      <c r="H122" s="89">
        <v>230711</v>
      </c>
    </row>
    <row r="123" spans="2:8" ht="17.25" customHeight="1">
      <c r="B123" s="63" t="s">
        <v>16</v>
      </c>
      <c r="C123" s="64" t="s">
        <v>213</v>
      </c>
      <c r="D123" s="65">
        <v>60</v>
      </c>
      <c r="E123" s="88">
        <v>540.83000000000004</v>
      </c>
      <c r="F123" s="88">
        <f t="shared" si="1"/>
        <v>32449.800000000003</v>
      </c>
      <c r="G123" s="88">
        <v>1000</v>
      </c>
      <c r="H123" s="89">
        <v>230711</v>
      </c>
    </row>
    <row r="124" spans="2:8" ht="17.25" customHeight="1">
      <c r="B124" s="63" t="s">
        <v>27</v>
      </c>
      <c r="C124" s="63" t="s">
        <v>97</v>
      </c>
      <c r="D124" s="65">
        <v>50</v>
      </c>
      <c r="E124" s="88">
        <v>678</v>
      </c>
      <c r="F124" s="88">
        <f t="shared" si="1"/>
        <v>33900</v>
      </c>
      <c r="G124" s="88">
        <v>1000</v>
      </c>
      <c r="H124" s="89">
        <v>230711</v>
      </c>
    </row>
    <row r="125" spans="2:8" ht="17.25" customHeight="1">
      <c r="B125" s="63" t="s">
        <v>27</v>
      </c>
      <c r="C125" s="64" t="s">
        <v>214</v>
      </c>
      <c r="D125" s="65">
        <v>36</v>
      </c>
      <c r="E125" s="88">
        <v>453.33</v>
      </c>
      <c r="F125" s="88">
        <f t="shared" si="1"/>
        <v>16319.88</v>
      </c>
      <c r="G125" s="88">
        <v>1000</v>
      </c>
      <c r="H125" s="89">
        <v>230711</v>
      </c>
    </row>
    <row r="126" spans="2:8" ht="17.25" customHeight="1">
      <c r="B126" s="63" t="s">
        <v>27</v>
      </c>
      <c r="C126" s="63" t="s">
        <v>215</v>
      </c>
      <c r="D126" s="65">
        <v>40</v>
      </c>
      <c r="E126" s="88">
        <v>597</v>
      </c>
      <c r="F126" s="88">
        <f t="shared" si="1"/>
        <v>23880</v>
      </c>
      <c r="G126" s="88">
        <v>1000</v>
      </c>
      <c r="H126" s="89">
        <v>230711</v>
      </c>
    </row>
    <row r="127" spans="2:8" ht="17.25" customHeight="1">
      <c r="B127" s="63" t="s">
        <v>27</v>
      </c>
      <c r="C127" s="65" t="s">
        <v>216</v>
      </c>
      <c r="D127" s="65">
        <v>36</v>
      </c>
      <c r="E127" s="88">
        <v>491.66</v>
      </c>
      <c r="F127" s="88">
        <f t="shared" si="1"/>
        <v>17699.760000000002</v>
      </c>
      <c r="G127" s="88">
        <v>1000</v>
      </c>
      <c r="H127" s="89">
        <v>230711</v>
      </c>
    </row>
    <row r="128" spans="2:8" ht="17.25" customHeight="1">
      <c r="B128" s="63" t="s">
        <v>27</v>
      </c>
      <c r="C128" s="64" t="s">
        <v>194</v>
      </c>
      <c r="D128" s="65">
        <v>128</v>
      </c>
      <c r="E128" s="88">
        <v>668.75</v>
      </c>
      <c r="F128" s="88">
        <f t="shared" si="1"/>
        <v>85600</v>
      </c>
      <c r="G128" s="88">
        <v>1000</v>
      </c>
      <c r="H128" s="89">
        <v>230711</v>
      </c>
    </row>
    <row r="129" spans="2:9" ht="17.25" customHeight="1">
      <c r="B129" s="63" t="s">
        <v>27</v>
      </c>
      <c r="C129" s="63" t="s">
        <v>101</v>
      </c>
      <c r="D129" s="65">
        <v>24</v>
      </c>
      <c r="E129" s="88">
        <v>1612.5</v>
      </c>
      <c r="F129" s="88">
        <f t="shared" si="1"/>
        <v>38700</v>
      </c>
      <c r="G129" s="88">
        <v>2000</v>
      </c>
      <c r="H129" s="89">
        <v>230711</v>
      </c>
    </row>
    <row r="130" spans="2:9" ht="17.25" customHeight="1">
      <c r="B130" s="63" t="s">
        <v>27</v>
      </c>
      <c r="C130" s="64" t="s">
        <v>217</v>
      </c>
      <c r="D130" s="65">
        <v>24</v>
      </c>
      <c r="E130" s="88">
        <v>546.25</v>
      </c>
      <c r="F130" s="88">
        <f t="shared" si="1"/>
        <v>13110</v>
      </c>
      <c r="G130" s="88">
        <v>1000</v>
      </c>
      <c r="H130" s="89">
        <v>230711</v>
      </c>
    </row>
    <row r="131" spans="2:9" ht="17.25" customHeight="1">
      <c r="B131" s="63" t="s">
        <v>27</v>
      </c>
      <c r="C131" s="64" t="s">
        <v>218</v>
      </c>
      <c r="D131" s="65">
        <v>48</v>
      </c>
      <c r="E131" s="88">
        <v>541.66</v>
      </c>
      <c r="F131" s="88">
        <f t="shared" si="1"/>
        <v>25999.68</v>
      </c>
      <c r="G131" s="88">
        <v>1000</v>
      </c>
      <c r="H131" s="89">
        <v>230711</v>
      </c>
    </row>
    <row r="132" spans="2:9" ht="17.25" customHeight="1">
      <c r="B132" s="63" t="s">
        <v>47</v>
      </c>
      <c r="C132" s="63" t="s">
        <v>104</v>
      </c>
      <c r="D132" s="65">
        <v>24</v>
      </c>
      <c r="E132" s="88">
        <v>995.83</v>
      </c>
      <c r="F132" s="88">
        <f t="shared" si="1"/>
        <v>23899.920000000002</v>
      </c>
      <c r="G132" s="88">
        <v>1500</v>
      </c>
      <c r="H132" s="89">
        <v>230711</v>
      </c>
    </row>
    <row r="133" spans="2:9" ht="17.25" customHeight="1">
      <c r="B133" s="63" t="s">
        <v>47</v>
      </c>
      <c r="C133" s="63" t="s">
        <v>48</v>
      </c>
      <c r="D133" s="65">
        <v>40</v>
      </c>
      <c r="E133" s="88">
        <v>497.5</v>
      </c>
      <c r="F133" s="88">
        <f t="shared" si="1"/>
        <v>19900</v>
      </c>
      <c r="G133" s="88">
        <v>1000</v>
      </c>
      <c r="H133" s="89">
        <v>230711</v>
      </c>
    </row>
    <row r="134" spans="2:9" ht="17.25" customHeight="1">
      <c r="B134" s="63" t="s">
        <v>47</v>
      </c>
      <c r="C134" s="63" t="s">
        <v>105</v>
      </c>
      <c r="D134" s="65">
        <v>40</v>
      </c>
      <c r="E134" s="88">
        <v>458.25</v>
      </c>
      <c r="F134" s="88">
        <f t="shared" si="1"/>
        <v>18330</v>
      </c>
      <c r="G134" s="88">
        <v>1000</v>
      </c>
      <c r="H134" s="89">
        <v>230711</v>
      </c>
    </row>
    <row r="135" spans="2:9" ht="17.25" customHeight="1">
      <c r="B135" s="63" t="s">
        <v>47</v>
      </c>
      <c r="C135" s="63" t="s">
        <v>106</v>
      </c>
      <c r="D135" s="65">
        <v>40</v>
      </c>
      <c r="E135" s="88">
        <v>471</v>
      </c>
      <c r="F135" s="88">
        <f t="shared" si="1"/>
        <v>18840</v>
      </c>
      <c r="G135" s="88">
        <v>1000</v>
      </c>
      <c r="H135" s="89">
        <v>230711</v>
      </c>
    </row>
    <row r="136" spans="2:9" ht="17.25" customHeight="1">
      <c r="B136" s="63" t="s">
        <v>47</v>
      </c>
      <c r="C136" s="63" t="s">
        <v>52</v>
      </c>
      <c r="D136" s="65">
        <v>40</v>
      </c>
      <c r="E136" s="88">
        <v>497.5</v>
      </c>
      <c r="F136" s="88">
        <f t="shared" si="1"/>
        <v>19900</v>
      </c>
      <c r="G136" s="88">
        <v>1000</v>
      </c>
      <c r="H136" s="89">
        <v>230711</v>
      </c>
    </row>
    <row r="137" spans="2:9" ht="17.25" customHeight="1">
      <c r="B137" s="63" t="s">
        <v>47</v>
      </c>
      <c r="C137" s="63" t="s">
        <v>53</v>
      </c>
      <c r="D137" s="65">
        <v>25</v>
      </c>
      <c r="E137" s="88">
        <v>977.2</v>
      </c>
      <c r="F137" s="88">
        <f t="shared" si="1"/>
        <v>24430</v>
      </c>
      <c r="G137" s="88">
        <v>1500</v>
      </c>
      <c r="H137" s="89">
        <v>230711</v>
      </c>
    </row>
    <row r="138" spans="2:9" ht="17.25" customHeight="1">
      <c r="B138" s="63" t="s">
        <v>47</v>
      </c>
      <c r="C138" s="63" t="s">
        <v>50</v>
      </c>
      <c r="D138" s="65">
        <v>20</v>
      </c>
      <c r="E138" s="88">
        <v>977.5</v>
      </c>
      <c r="F138" s="88">
        <f t="shared" ref="F138:F160" si="2">PRODUCT(D138, E138)</f>
        <v>19550</v>
      </c>
      <c r="G138" s="88">
        <v>1500</v>
      </c>
      <c r="H138" s="89">
        <v>230711</v>
      </c>
    </row>
    <row r="139" spans="2:9" ht="17.25" customHeight="1">
      <c r="B139" s="63" t="s">
        <v>63</v>
      </c>
      <c r="C139" s="64" t="s">
        <v>193</v>
      </c>
      <c r="D139" s="65">
        <v>200</v>
      </c>
      <c r="E139" s="88">
        <v>89.5</v>
      </c>
      <c r="F139" s="88">
        <f t="shared" si="2"/>
        <v>17900</v>
      </c>
      <c r="G139" s="88">
        <v>100</v>
      </c>
      <c r="H139" s="89">
        <v>230711</v>
      </c>
    </row>
    <row r="140" spans="2:9" ht="17.25" customHeight="1">
      <c r="B140" s="64" t="s">
        <v>198</v>
      </c>
      <c r="C140" s="63" t="s">
        <v>71</v>
      </c>
      <c r="D140" s="65">
        <v>36</v>
      </c>
      <c r="E140" s="88">
        <v>661.66</v>
      </c>
      <c r="F140" s="88">
        <f t="shared" si="2"/>
        <v>23819.759999999998</v>
      </c>
      <c r="G140" s="88">
        <v>1000</v>
      </c>
      <c r="H140" s="89">
        <v>230712</v>
      </c>
    </row>
    <row r="141" spans="2:9" ht="17.25" customHeight="1">
      <c r="B141" s="63" t="s">
        <v>27</v>
      </c>
      <c r="C141" s="62" t="s">
        <v>219</v>
      </c>
      <c r="D141" s="65">
        <v>50</v>
      </c>
      <c r="E141" s="88">
        <v>279.60000000000002</v>
      </c>
      <c r="F141" s="88">
        <f t="shared" si="2"/>
        <v>13980.000000000002</v>
      </c>
      <c r="G141" s="88">
        <v>300</v>
      </c>
      <c r="H141" s="89">
        <v>230712</v>
      </c>
      <c r="I141" s="63" t="s">
        <v>220</v>
      </c>
    </row>
    <row r="142" spans="2:9" ht="17.25" customHeight="1">
      <c r="B142" s="63" t="s">
        <v>63</v>
      </c>
      <c r="C142" s="63" t="s">
        <v>110</v>
      </c>
      <c r="D142" s="65">
        <v>50</v>
      </c>
      <c r="E142" s="88">
        <v>90</v>
      </c>
      <c r="F142" s="88">
        <f t="shared" si="2"/>
        <v>4500</v>
      </c>
      <c r="G142" s="88">
        <v>100</v>
      </c>
      <c r="H142" s="89">
        <v>230712</v>
      </c>
      <c r="I142" s="63" t="s">
        <v>220</v>
      </c>
    </row>
    <row r="143" spans="2:9" ht="17.25" customHeight="1">
      <c r="B143" s="63" t="s">
        <v>27</v>
      </c>
      <c r="C143" s="63" t="s">
        <v>111</v>
      </c>
      <c r="D143" s="65">
        <v>30</v>
      </c>
      <c r="E143" s="88">
        <v>566</v>
      </c>
      <c r="F143" s="88">
        <f t="shared" si="2"/>
        <v>16980</v>
      </c>
      <c r="G143" s="88">
        <v>1000</v>
      </c>
      <c r="H143" s="89">
        <v>230712</v>
      </c>
    </row>
    <row r="144" spans="2:9" ht="17.25" customHeight="1">
      <c r="B144" s="63" t="s">
        <v>16</v>
      </c>
      <c r="C144" s="64" t="s">
        <v>221</v>
      </c>
      <c r="D144" s="65">
        <v>50</v>
      </c>
      <c r="E144" s="88">
        <v>455.8</v>
      </c>
      <c r="F144" s="88">
        <f t="shared" si="2"/>
        <v>22790</v>
      </c>
      <c r="G144" s="88">
        <v>1000</v>
      </c>
      <c r="H144" s="89">
        <v>230712</v>
      </c>
    </row>
    <row r="145" spans="2:9" ht="17.25" customHeight="1">
      <c r="B145" s="63" t="s">
        <v>27</v>
      </c>
      <c r="C145" s="64" t="s">
        <v>205</v>
      </c>
      <c r="D145" s="65">
        <v>110</v>
      </c>
      <c r="E145" s="88">
        <v>252.727</v>
      </c>
      <c r="F145" s="88">
        <f t="shared" si="2"/>
        <v>27799.97</v>
      </c>
      <c r="G145" s="88">
        <v>500</v>
      </c>
      <c r="H145" s="89">
        <v>230712</v>
      </c>
    </row>
    <row r="146" spans="2:9" ht="17.25" customHeight="1">
      <c r="B146" s="63" t="s">
        <v>16</v>
      </c>
      <c r="C146" s="64" t="s">
        <v>208</v>
      </c>
      <c r="D146" s="65">
        <v>40</v>
      </c>
      <c r="E146" s="88">
        <v>906.5</v>
      </c>
      <c r="F146" s="88">
        <f t="shared" si="2"/>
        <v>36260</v>
      </c>
      <c r="G146" s="88">
        <v>2000</v>
      </c>
      <c r="H146" s="89">
        <v>230712</v>
      </c>
    </row>
    <row r="147" spans="2:9" ht="17.25" customHeight="1">
      <c r="B147" s="63" t="s">
        <v>27</v>
      </c>
      <c r="C147" s="63" t="s">
        <v>113</v>
      </c>
      <c r="D147" s="65">
        <v>100</v>
      </c>
      <c r="E147" s="88">
        <v>97.2</v>
      </c>
      <c r="F147" s="88">
        <f t="shared" si="2"/>
        <v>9720</v>
      </c>
      <c r="G147" s="88">
        <v>200</v>
      </c>
      <c r="H147" s="89">
        <v>230712</v>
      </c>
      <c r="I147" s="63" t="s">
        <v>220</v>
      </c>
    </row>
    <row r="148" spans="2:9" ht="17.25" customHeight="1">
      <c r="B148" s="63" t="s">
        <v>27</v>
      </c>
      <c r="C148" s="64" t="s">
        <v>222</v>
      </c>
      <c r="D148" s="65">
        <v>108</v>
      </c>
      <c r="E148" s="88">
        <v>81.296000000000006</v>
      </c>
      <c r="F148" s="88">
        <f t="shared" si="2"/>
        <v>8779.9680000000008</v>
      </c>
      <c r="G148" s="88">
        <v>100</v>
      </c>
      <c r="H148" s="89">
        <v>230712</v>
      </c>
      <c r="I148" s="63" t="s">
        <v>220</v>
      </c>
    </row>
    <row r="149" spans="2:9" ht="17.25" customHeight="1">
      <c r="B149" s="63" t="s">
        <v>16</v>
      </c>
      <c r="C149" s="64" t="s">
        <v>209</v>
      </c>
      <c r="D149" s="65">
        <v>40</v>
      </c>
      <c r="E149" s="88">
        <v>870</v>
      </c>
      <c r="F149" s="88">
        <f t="shared" si="2"/>
        <v>34800</v>
      </c>
      <c r="G149" s="88">
        <v>2000</v>
      </c>
      <c r="H149" s="89">
        <v>230712</v>
      </c>
    </row>
    <row r="150" spans="2:9" ht="17.25" customHeight="1">
      <c r="B150" s="63" t="s">
        <v>27</v>
      </c>
      <c r="C150" s="63" t="s">
        <v>115</v>
      </c>
      <c r="D150" s="65">
        <v>60</v>
      </c>
      <c r="E150" s="88">
        <v>541.66</v>
      </c>
      <c r="F150" s="88">
        <f t="shared" si="2"/>
        <v>32499.599999999999</v>
      </c>
      <c r="G150" s="88">
        <v>1000</v>
      </c>
      <c r="H150" s="89">
        <v>230712</v>
      </c>
    </row>
    <row r="151" spans="2:9" ht="17.25" customHeight="1">
      <c r="B151" s="63" t="s">
        <v>27</v>
      </c>
      <c r="C151" s="63" t="s">
        <v>116</v>
      </c>
      <c r="D151" s="65">
        <v>100</v>
      </c>
      <c r="E151" s="88">
        <v>276.39999999999998</v>
      </c>
      <c r="F151" s="88">
        <f t="shared" si="2"/>
        <v>27639.999999999996</v>
      </c>
      <c r="G151" s="88">
        <v>300</v>
      </c>
      <c r="H151" s="89">
        <v>230712</v>
      </c>
      <c r="I151" s="63" t="s">
        <v>220</v>
      </c>
    </row>
    <row r="152" spans="2:9" ht="17.25" customHeight="1">
      <c r="B152" s="63" t="s">
        <v>27</v>
      </c>
      <c r="C152" s="63" t="s">
        <v>67</v>
      </c>
      <c r="D152" s="65">
        <v>192</v>
      </c>
      <c r="E152" s="88">
        <v>135.31</v>
      </c>
      <c r="F152" s="88">
        <f t="shared" si="2"/>
        <v>25979.52</v>
      </c>
      <c r="G152" s="88">
        <v>500</v>
      </c>
      <c r="H152" s="89">
        <v>230713</v>
      </c>
    </row>
    <row r="153" spans="2:9" ht="17.25" customHeight="1">
      <c r="B153" s="63" t="s">
        <v>16</v>
      </c>
      <c r="C153" s="64" t="s">
        <v>223</v>
      </c>
      <c r="D153" s="65">
        <v>66</v>
      </c>
      <c r="E153" s="88">
        <v>175.6061</v>
      </c>
      <c r="F153" s="88">
        <f t="shared" si="2"/>
        <v>11590.0026</v>
      </c>
      <c r="G153" s="88">
        <v>500</v>
      </c>
      <c r="H153" s="89">
        <v>230713</v>
      </c>
    </row>
    <row r="154" spans="2:9" ht="17.25" customHeight="1">
      <c r="B154" s="63" t="s">
        <v>16</v>
      </c>
      <c r="C154" s="63" t="s">
        <v>88</v>
      </c>
      <c r="D154" s="65">
        <v>60</v>
      </c>
      <c r="E154" s="88">
        <v>424.83</v>
      </c>
      <c r="F154" s="88">
        <f t="shared" si="2"/>
        <v>25489.8</v>
      </c>
      <c r="G154" s="88">
        <v>1000</v>
      </c>
      <c r="H154" s="89">
        <v>230713</v>
      </c>
    </row>
    <row r="155" spans="2:9" ht="17.25" customHeight="1">
      <c r="B155" s="63" t="s">
        <v>63</v>
      </c>
      <c r="C155" s="63" t="s">
        <v>119</v>
      </c>
      <c r="D155" s="65">
        <v>200</v>
      </c>
      <c r="E155" s="88">
        <v>10.5</v>
      </c>
      <c r="F155" s="88">
        <f t="shared" si="2"/>
        <v>2100</v>
      </c>
      <c r="G155" s="88">
        <v>100</v>
      </c>
      <c r="H155" s="89">
        <v>230713</v>
      </c>
      <c r="I155" s="64" t="s">
        <v>224</v>
      </c>
    </row>
    <row r="156" spans="2:9" ht="17.25" customHeight="1">
      <c r="B156" s="63" t="s">
        <v>16</v>
      </c>
      <c r="C156" s="64" t="s">
        <v>225</v>
      </c>
      <c r="D156" s="65">
        <v>20</v>
      </c>
      <c r="E156" s="88">
        <v>860</v>
      </c>
      <c r="F156" s="88">
        <f t="shared" si="2"/>
        <v>17200</v>
      </c>
      <c r="G156" s="88">
        <v>2000</v>
      </c>
      <c r="H156" s="89">
        <v>230713</v>
      </c>
    </row>
    <row r="157" spans="2:9" ht="17.25" customHeight="1">
      <c r="B157" s="63" t="s">
        <v>27</v>
      </c>
      <c r="C157" s="63" t="s">
        <v>101</v>
      </c>
      <c r="D157" s="65">
        <v>24</v>
      </c>
      <c r="E157" s="88">
        <v>1612.5</v>
      </c>
      <c r="F157" s="88">
        <f t="shared" si="2"/>
        <v>38700</v>
      </c>
      <c r="G157" s="88">
        <v>2000</v>
      </c>
      <c r="H157" s="89">
        <v>230713</v>
      </c>
    </row>
    <row r="158" spans="2:9" ht="17.25" customHeight="1">
      <c r="B158" s="63" t="s">
        <v>27</v>
      </c>
      <c r="C158" s="64" t="s">
        <v>226</v>
      </c>
      <c r="D158" s="65">
        <v>20</v>
      </c>
      <c r="E158" s="88">
        <v>1390</v>
      </c>
      <c r="F158" s="88">
        <f t="shared" si="2"/>
        <v>27800</v>
      </c>
      <c r="G158" s="88">
        <v>2000</v>
      </c>
      <c r="H158" s="89">
        <v>230713</v>
      </c>
    </row>
    <row r="159" spans="2:9" ht="17.25" customHeight="1">
      <c r="B159" s="63" t="s">
        <v>61</v>
      </c>
      <c r="C159" s="64" t="s">
        <v>227</v>
      </c>
      <c r="D159" s="65">
        <v>200</v>
      </c>
      <c r="E159" s="88">
        <v>75.5</v>
      </c>
      <c r="F159" s="88">
        <f t="shared" si="2"/>
        <v>15100</v>
      </c>
      <c r="G159" s="88">
        <v>100</v>
      </c>
      <c r="H159" s="89">
        <v>230713</v>
      </c>
    </row>
    <row r="160" spans="2:9" ht="17.25" customHeight="1">
      <c r="B160" s="63" t="s">
        <v>27</v>
      </c>
      <c r="C160" s="64" t="s">
        <v>195</v>
      </c>
      <c r="D160" s="65">
        <v>16</v>
      </c>
      <c r="E160" s="88">
        <v>468.75</v>
      </c>
      <c r="F160" s="88">
        <f t="shared" si="2"/>
        <v>7500</v>
      </c>
      <c r="G160" s="88">
        <v>1000</v>
      </c>
      <c r="H160" s="89">
        <v>230713</v>
      </c>
    </row>
  </sheetData>
  <mergeCells count="1">
    <mergeCell ref="B2:I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315F-F833-4F0A-9B28-41BAE1B0D257}">
  <dimension ref="B2:H58"/>
  <sheetViews>
    <sheetView topLeftCell="B19" zoomScale="85" zoomScaleNormal="85" workbookViewId="0">
      <selection activeCell="E26" sqref="E26"/>
    </sheetView>
  </sheetViews>
  <sheetFormatPr defaultColWidth="9" defaultRowHeight="17.100000000000001"/>
  <cols>
    <col min="1" max="1" width="9" style="19"/>
    <col min="2" max="2" width="17.875" style="19" customWidth="1"/>
    <col min="3" max="3" width="27.5" style="19" customWidth="1"/>
    <col min="4" max="4" width="13.5" style="19" customWidth="1"/>
    <col min="5" max="5" width="14.25" style="19" customWidth="1"/>
    <col min="6" max="7" width="9" style="19"/>
    <col min="8" max="8" width="16.75" style="30" customWidth="1"/>
    <col min="9" max="16384" width="9" style="19"/>
  </cols>
  <sheetData>
    <row r="2" spans="2:8">
      <c r="B2" s="114" t="s">
        <v>228</v>
      </c>
      <c r="C2" s="115"/>
      <c r="D2" s="115"/>
      <c r="E2" s="115"/>
      <c r="F2" s="115"/>
      <c r="G2" s="115"/>
      <c r="H2" s="116"/>
    </row>
    <row r="3" spans="2:8">
      <c r="B3" s="117"/>
      <c r="C3" s="118"/>
      <c r="D3" s="118"/>
      <c r="E3" s="118"/>
      <c r="F3" s="118"/>
      <c r="G3" s="118"/>
      <c r="H3" s="119"/>
    </row>
    <row r="4" spans="2:8">
      <c r="B4" s="23" t="s">
        <v>1</v>
      </c>
      <c r="C4" s="24" t="s">
        <v>2</v>
      </c>
      <c r="D4" s="24" t="s">
        <v>229</v>
      </c>
      <c r="E4" s="24" t="s">
        <v>230</v>
      </c>
      <c r="F4" s="25" t="s">
        <v>231</v>
      </c>
      <c r="G4" s="26" t="s">
        <v>232</v>
      </c>
      <c r="H4" s="27" t="s">
        <v>233</v>
      </c>
    </row>
    <row r="5" spans="2:8">
      <c r="B5" s="120" t="s">
        <v>12</v>
      </c>
      <c r="C5" s="21" t="s">
        <v>129</v>
      </c>
      <c r="D5" s="21">
        <v>0</v>
      </c>
      <c r="E5" s="21">
        <v>26</v>
      </c>
      <c r="F5" s="21">
        <v>0</v>
      </c>
      <c r="G5" s="21">
        <v>26</v>
      </c>
      <c r="H5" s="28">
        <v>230630</v>
      </c>
    </row>
    <row r="6" spans="2:8">
      <c r="B6" s="120"/>
      <c r="C6" s="21" t="s">
        <v>130</v>
      </c>
      <c r="D6" s="21">
        <v>0</v>
      </c>
      <c r="E6" s="21">
        <v>9</v>
      </c>
      <c r="F6" s="21">
        <v>0</v>
      </c>
      <c r="G6" s="21">
        <v>9</v>
      </c>
      <c r="H6" s="28">
        <v>230630</v>
      </c>
    </row>
    <row r="7" spans="2:8">
      <c r="B7" s="120"/>
      <c r="C7" s="21" t="s">
        <v>131</v>
      </c>
      <c r="D7" s="21">
        <v>0</v>
      </c>
      <c r="E7" s="21">
        <v>8</v>
      </c>
      <c r="F7" s="21">
        <v>0</v>
      </c>
      <c r="G7" s="21">
        <v>8</v>
      </c>
      <c r="H7" s="28">
        <v>230630</v>
      </c>
    </row>
    <row r="8" spans="2:8">
      <c r="B8" s="120"/>
      <c r="C8" s="21" t="s">
        <v>132</v>
      </c>
      <c r="D8" s="21">
        <v>0</v>
      </c>
      <c r="E8" s="21">
        <v>13</v>
      </c>
      <c r="F8" s="21">
        <v>7</v>
      </c>
      <c r="G8" s="21">
        <v>20</v>
      </c>
      <c r="H8" s="28">
        <v>230630</v>
      </c>
    </row>
    <row r="9" spans="2:8">
      <c r="B9" s="120"/>
      <c r="C9" s="21" t="s">
        <v>133</v>
      </c>
      <c r="D9" s="21">
        <v>0</v>
      </c>
      <c r="E9" s="21">
        <v>8</v>
      </c>
      <c r="F9" s="21">
        <v>7</v>
      </c>
      <c r="G9" s="21">
        <v>15</v>
      </c>
      <c r="H9" s="28">
        <v>230630</v>
      </c>
    </row>
    <row r="10" spans="2:8">
      <c r="B10" s="120"/>
      <c r="C10" s="21" t="s">
        <v>134</v>
      </c>
      <c r="D10" s="21">
        <v>0</v>
      </c>
      <c r="E10" s="21">
        <v>15</v>
      </c>
      <c r="F10" s="21">
        <v>2</v>
      </c>
      <c r="G10" s="21">
        <v>17</v>
      </c>
      <c r="H10" s="28">
        <v>230630</v>
      </c>
    </row>
    <row r="11" spans="2:8">
      <c r="B11" s="120"/>
      <c r="C11" s="21" t="s">
        <v>135</v>
      </c>
      <c r="D11" s="21">
        <v>0</v>
      </c>
      <c r="E11" s="21">
        <v>13</v>
      </c>
      <c r="F11" s="21">
        <v>0</v>
      </c>
      <c r="G11" s="21">
        <v>13</v>
      </c>
      <c r="H11" s="28">
        <v>230630</v>
      </c>
    </row>
    <row r="12" spans="2:8">
      <c r="B12" s="120"/>
      <c r="C12" s="21" t="s">
        <v>136</v>
      </c>
      <c r="D12" s="21">
        <v>0</v>
      </c>
      <c r="E12" s="21">
        <v>7</v>
      </c>
      <c r="F12" s="21">
        <v>0</v>
      </c>
      <c r="G12" s="21">
        <v>7</v>
      </c>
      <c r="H12" s="28">
        <v>230630</v>
      </c>
    </row>
    <row r="13" spans="2:8">
      <c r="B13" s="120"/>
      <c r="C13" s="21" t="s">
        <v>137</v>
      </c>
      <c r="D13" s="21">
        <v>0</v>
      </c>
      <c r="E13" s="21">
        <v>12</v>
      </c>
      <c r="F13" s="21">
        <v>0</v>
      </c>
      <c r="G13" s="21">
        <v>12</v>
      </c>
      <c r="H13" s="28">
        <v>230630</v>
      </c>
    </row>
    <row r="14" spans="2:8">
      <c r="B14" s="120"/>
      <c r="C14" s="21" t="s">
        <v>138</v>
      </c>
      <c r="D14" s="21">
        <v>0</v>
      </c>
      <c r="E14" s="21">
        <v>12</v>
      </c>
      <c r="F14" s="21">
        <v>0</v>
      </c>
      <c r="G14" s="21">
        <v>12</v>
      </c>
      <c r="H14" s="28">
        <v>230630</v>
      </c>
    </row>
    <row r="15" spans="2:8">
      <c r="B15" s="120"/>
      <c r="C15" s="21" t="s">
        <v>37</v>
      </c>
      <c r="D15" s="21">
        <v>0</v>
      </c>
      <c r="E15" s="21">
        <v>15</v>
      </c>
      <c r="F15" s="21">
        <v>5</v>
      </c>
      <c r="G15" s="21">
        <v>20</v>
      </c>
      <c r="H15" s="28">
        <v>230630</v>
      </c>
    </row>
    <row r="16" spans="2:8">
      <c r="B16" s="120"/>
      <c r="C16" s="21" t="s">
        <v>139</v>
      </c>
      <c r="D16" s="21">
        <v>0</v>
      </c>
      <c r="E16" s="21">
        <v>13</v>
      </c>
      <c r="F16" s="21">
        <v>3</v>
      </c>
      <c r="G16" s="21">
        <v>16</v>
      </c>
      <c r="H16" s="28">
        <v>230630</v>
      </c>
    </row>
    <row r="17" spans="2:8">
      <c r="B17" s="120"/>
      <c r="C17" s="21" t="s">
        <v>140</v>
      </c>
      <c r="D17" s="21">
        <v>0</v>
      </c>
      <c r="E17" s="21">
        <v>21</v>
      </c>
      <c r="F17" s="21">
        <v>6</v>
      </c>
      <c r="G17" s="21">
        <v>27</v>
      </c>
      <c r="H17" s="28">
        <v>230630</v>
      </c>
    </row>
    <row r="18" spans="2:8">
      <c r="B18" s="20" t="s">
        <v>141</v>
      </c>
      <c r="C18" s="21" t="s">
        <v>142</v>
      </c>
      <c r="D18" s="21">
        <v>0</v>
      </c>
      <c r="E18" s="21">
        <v>2</v>
      </c>
      <c r="F18" s="21">
        <v>0</v>
      </c>
      <c r="G18" s="21">
        <v>2</v>
      </c>
      <c r="H18" s="28">
        <v>230630</v>
      </c>
    </row>
    <row r="19" spans="2:8">
      <c r="B19" s="120" t="s">
        <v>143</v>
      </c>
      <c r="C19" s="21" t="s">
        <v>144</v>
      </c>
      <c r="D19" s="21">
        <v>0</v>
      </c>
      <c r="E19" s="21">
        <v>83</v>
      </c>
      <c r="F19" s="21">
        <v>0</v>
      </c>
      <c r="G19" s="21">
        <v>83</v>
      </c>
      <c r="H19" s="28">
        <v>230630</v>
      </c>
    </row>
    <row r="20" spans="2:8">
      <c r="B20" s="120"/>
      <c r="C20" s="21" t="s">
        <v>145</v>
      </c>
      <c r="D20" s="21">
        <v>0</v>
      </c>
      <c r="E20" s="21">
        <v>2</v>
      </c>
      <c r="F20" s="21">
        <v>0</v>
      </c>
      <c r="G20" s="21">
        <v>2</v>
      </c>
      <c r="H20" s="28">
        <v>230630</v>
      </c>
    </row>
    <row r="21" spans="2:8">
      <c r="B21" s="120"/>
      <c r="C21" s="21" t="s">
        <v>146</v>
      </c>
      <c r="D21" s="21">
        <v>0</v>
      </c>
      <c r="E21" s="21">
        <v>15</v>
      </c>
      <c r="F21" s="21">
        <v>0</v>
      </c>
      <c r="G21" s="21">
        <v>15</v>
      </c>
      <c r="H21" s="28">
        <v>230630</v>
      </c>
    </row>
    <row r="22" spans="2:8">
      <c r="B22" s="120"/>
      <c r="C22" s="21" t="s">
        <v>147</v>
      </c>
      <c r="D22" s="21">
        <v>0</v>
      </c>
      <c r="E22" s="21">
        <v>20</v>
      </c>
      <c r="F22" s="21">
        <v>6</v>
      </c>
      <c r="G22" s="21">
        <v>26</v>
      </c>
      <c r="H22" s="28">
        <v>230630</v>
      </c>
    </row>
    <row r="23" spans="2:8">
      <c r="B23" s="120"/>
      <c r="C23" s="21" t="s">
        <v>148</v>
      </c>
      <c r="D23" s="21">
        <v>0</v>
      </c>
      <c r="E23" s="21">
        <v>7</v>
      </c>
      <c r="F23" s="21">
        <v>11</v>
      </c>
      <c r="G23" s="21">
        <v>18</v>
      </c>
      <c r="H23" s="28">
        <v>230630</v>
      </c>
    </row>
    <row r="24" spans="2:8">
      <c r="B24" s="120"/>
      <c r="C24" s="21" t="s">
        <v>149</v>
      </c>
      <c r="D24" s="21">
        <v>0</v>
      </c>
      <c r="E24" s="21">
        <v>2</v>
      </c>
      <c r="F24" s="21">
        <v>0</v>
      </c>
      <c r="G24" s="21">
        <v>2</v>
      </c>
      <c r="H24" s="28">
        <v>230630</v>
      </c>
    </row>
    <row r="25" spans="2:8">
      <c r="B25" s="120"/>
      <c r="C25" s="21" t="s">
        <v>150</v>
      </c>
      <c r="D25" s="21">
        <v>0</v>
      </c>
      <c r="E25" s="21">
        <v>28</v>
      </c>
      <c r="F25" s="21">
        <v>0</v>
      </c>
      <c r="G25" s="21">
        <v>27</v>
      </c>
      <c r="H25" s="28">
        <v>230630</v>
      </c>
    </row>
    <row r="26" spans="2:8">
      <c r="B26" s="120"/>
      <c r="C26" s="21" t="s">
        <v>29</v>
      </c>
      <c r="D26" s="21">
        <v>0</v>
      </c>
      <c r="E26" s="21">
        <v>21</v>
      </c>
      <c r="F26" s="21">
        <v>0</v>
      </c>
      <c r="G26" s="21">
        <v>21</v>
      </c>
      <c r="H26" s="28">
        <v>230630</v>
      </c>
    </row>
    <row r="27" spans="2:8">
      <c r="B27" s="120"/>
      <c r="C27" s="39" t="s">
        <v>67</v>
      </c>
      <c r="D27" s="21">
        <v>0</v>
      </c>
      <c r="E27" s="21">
        <v>23</v>
      </c>
      <c r="F27" s="21">
        <v>0</v>
      </c>
      <c r="G27" s="21">
        <v>23</v>
      </c>
      <c r="H27" s="28">
        <v>230630</v>
      </c>
    </row>
    <row r="28" spans="2:8">
      <c r="B28" s="120"/>
      <c r="C28" s="39" t="s">
        <v>151</v>
      </c>
      <c r="D28" s="21">
        <v>0</v>
      </c>
      <c r="E28" s="21">
        <v>4</v>
      </c>
      <c r="F28" s="21">
        <v>0</v>
      </c>
      <c r="G28" s="21">
        <v>4</v>
      </c>
      <c r="H28" s="28">
        <v>230630</v>
      </c>
    </row>
    <row r="29" spans="2:8">
      <c r="B29" s="120"/>
      <c r="C29" s="21" t="s">
        <v>152</v>
      </c>
      <c r="D29" s="21">
        <v>0</v>
      </c>
      <c r="E29" s="21">
        <v>3</v>
      </c>
      <c r="F29" s="21">
        <v>0</v>
      </c>
      <c r="G29" s="21">
        <v>3</v>
      </c>
      <c r="H29" s="28">
        <v>230630</v>
      </c>
    </row>
    <row r="30" spans="2:8">
      <c r="B30" s="120"/>
      <c r="C30" s="21" t="s">
        <v>153</v>
      </c>
      <c r="D30" s="21">
        <v>0</v>
      </c>
      <c r="E30" s="21">
        <v>24</v>
      </c>
      <c r="F30" s="21">
        <v>0</v>
      </c>
      <c r="G30" s="21">
        <v>24</v>
      </c>
      <c r="H30" s="28">
        <v>230630</v>
      </c>
    </row>
    <row r="31" spans="2:8">
      <c r="B31" s="120"/>
      <c r="C31" s="21" t="s">
        <v>154</v>
      </c>
      <c r="D31" s="21">
        <v>0</v>
      </c>
      <c r="E31" s="21">
        <v>79</v>
      </c>
      <c r="F31" s="21">
        <v>0</v>
      </c>
      <c r="G31" s="21">
        <v>79</v>
      </c>
      <c r="H31" s="28">
        <v>230630</v>
      </c>
    </row>
    <row r="32" spans="2:8">
      <c r="B32" s="120"/>
      <c r="C32" s="21" t="s">
        <v>155</v>
      </c>
      <c r="D32" s="21">
        <v>0</v>
      </c>
      <c r="E32" s="21">
        <v>48</v>
      </c>
      <c r="F32" s="21">
        <v>0</v>
      </c>
      <c r="G32" s="21">
        <v>48</v>
      </c>
      <c r="H32" s="28">
        <v>230630</v>
      </c>
    </row>
    <row r="33" spans="2:8">
      <c r="B33" s="120"/>
      <c r="C33" s="21" t="s">
        <v>156</v>
      </c>
      <c r="D33" s="21">
        <v>0</v>
      </c>
      <c r="E33" s="21">
        <v>60</v>
      </c>
      <c r="F33" s="21">
        <v>0</v>
      </c>
      <c r="G33" s="21">
        <v>60</v>
      </c>
      <c r="H33" s="28">
        <v>230630</v>
      </c>
    </row>
    <row r="34" spans="2:8">
      <c r="B34" s="120"/>
      <c r="C34" s="21" t="s">
        <v>157</v>
      </c>
      <c r="D34" s="21">
        <v>0</v>
      </c>
      <c r="E34" s="21">
        <v>35</v>
      </c>
      <c r="F34" s="21">
        <v>0</v>
      </c>
      <c r="G34" s="21">
        <v>35</v>
      </c>
      <c r="H34" s="28">
        <v>230630</v>
      </c>
    </row>
    <row r="35" spans="2:8">
      <c r="B35" s="120"/>
      <c r="C35" s="21" t="s">
        <v>158</v>
      </c>
      <c r="D35" s="21">
        <v>0</v>
      </c>
      <c r="E35" s="21">
        <v>2</v>
      </c>
      <c r="F35" s="21">
        <v>0</v>
      </c>
      <c r="G35" s="21">
        <v>2</v>
      </c>
      <c r="H35" s="28">
        <v>230630</v>
      </c>
    </row>
    <row r="36" spans="2:8">
      <c r="B36" s="120" t="s">
        <v>159</v>
      </c>
      <c r="C36" s="21" t="s">
        <v>160</v>
      </c>
      <c r="D36" s="21">
        <v>0</v>
      </c>
      <c r="E36" s="21">
        <v>10</v>
      </c>
      <c r="F36" s="21">
        <v>0</v>
      </c>
      <c r="G36" s="21">
        <v>10</v>
      </c>
      <c r="H36" s="28">
        <v>230630</v>
      </c>
    </row>
    <row r="37" spans="2:8">
      <c r="B37" s="120"/>
      <c r="C37" s="21" t="s">
        <v>161</v>
      </c>
      <c r="D37" s="21">
        <v>0</v>
      </c>
      <c r="E37" s="21">
        <v>1</v>
      </c>
      <c r="F37" s="21">
        <v>0</v>
      </c>
      <c r="G37" s="21">
        <v>1</v>
      </c>
      <c r="H37" s="28">
        <v>230630</v>
      </c>
    </row>
    <row r="38" spans="2:8">
      <c r="B38" s="120"/>
      <c r="C38" s="21" t="s">
        <v>162</v>
      </c>
      <c r="D38" s="21">
        <v>0</v>
      </c>
      <c r="E38" s="21">
        <v>2</v>
      </c>
      <c r="F38" s="21">
        <v>0</v>
      </c>
      <c r="G38" s="21">
        <v>2</v>
      </c>
      <c r="H38" s="28">
        <v>230630</v>
      </c>
    </row>
    <row r="39" spans="2:8">
      <c r="B39" s="120"/>
      <c r="C39" s="21" t="s">
        <v>163</v>
      </c>
      <c r="D39" s="21">
        <v>0</v>
      </c>
      <c r="E39" s="21">
        <v>1</v>
      </c>
      <c r="F39" s="21">
        <v>0</v>
      </c>
      <c r="G39" s="21">
        <v>1</v>
      </c>
      <c r="H39" s="28">
        <v>230630</v>
      </c>
    </row>
    <row r="40" spans="2:8">
      <c r="B40" s="120"/>
      <c r="C40" s="21" t="s">
        <v>164</v>
      </c>
      <c r="D40" s="21">
        <v>0</v>
      </c>
      <c r="E40" s="21">
        <v>1</v>
      </c>
      <c r="F40" s="21">
        <v>0</v>
      </c>
      <c r="G40" s="21">
        <v>1</v>
      </c>
      <c r="H40" s="28">
        <v>230630</v>
      </c>
    </row>
    <row r="41" spans="2:8">
      <c r="B41" s="120"/>
      <c r="C41" s="21" t="s">
        <v>165</v>
      </c>
      <c r="D41" s="21">
        <v>0</v>
      </c>
      <c r="E41" s="21">
        <v>7</v>
      </c>
      <c r="F41" s="21">
        <v>0</v>
      </c>
      <c r="G41" s="21">
        <v>7</v>
      </c>
      <c r="H41" s="28">
        <v>230630</v>
      </c>
    </row>
    <row r="42" spans="2:8">
      <c r="B42" s="120"/>
      <c r="C42" s="21" t="s">
        <v>166</v>
      </c>
      <c r="D42" s="21">
        <v>0</v>
      </c>
      <c r="E42" s="21">
        <v>1</v>
      </c>
      <c r="F42" s="21">
        <v>0</v>
      </c>
      <c r="G42" s="21">
        <v>1</v>
      </c>
      <c r="H42" s="28">
        <v>230630</v>
      </c>
    </row>
    <row r="43" spans="2:8">
      <c r="B43" s="120"/>
      <c r="C43" s="21" t="s">
        <v>167</v>
      </c>
      <c r="D43" s="21">
        <v>0</v>
      </c>
      <c r="E43" s="21">
        <v>1</v>
      </c>
      <c r="F43" s="21">
        <v>0</v>
      </c>
      <c r="G43" s="21">
        <v>1</v>
      </c>
      <c r="H43" s="28">
        <v>230630</v>
      </c>
    </row>
    <row r="44" spans="2:8">
      <c r="B44" s="120"/>
      <c r="C44" s="21" t="s">
        <v>168</v>
      </c>
      <c r="D44" s="21">
        <v>0</v>
      </c>
      <c r="E44" s="21">
        <v>2</v>
      </c>
      <c r="F44" s="21">
        <v>0</v>
      </c>
      <c r="G44" s="21">
        <v>2</v>
      </c>
      <c r="H44" s="28">
        <v>230630</v>
      </c>
    </row>
    <row r="45" spans="2:8">
      <c r="B45" s="120"/>
      <c r="C45" s="21" t="s">
        <v>169</v>
      </c>
      <c r="D45" s="21">
        <v>0</v>
      </c>
      <c r="E45" s="21">
        <v>6</v>
      </c>
      <c r="F45" s="21">
        <v>0</v>
      </c>
      <c r="G45" s="21">
        <v>6</v>
      </c>
      <c r="H45" s="28">
        <v>230630</v>
      </c>
    </row>
    <row r="46" spans="2:8">
      <c r="B46" s="120"/>
      <c r="C46" s="21" t="s">
        <v>170</v>
      </c>
      <c r="D46" s="21">
        <v>0</v>
      </c>
      <c r="E46" s="21">
        <v>12</v>
      </c>
      <c r="F46" s="21">
        <v>0</v>
      </c>
      <c r="G46" s="21">
        <v>12</v>
      </c>
      <c r="H46" s="28">
        <v>230630</v>
      </c>
    </row>
    <row r="47" spans="2:8">
      <c r="B47" s="120"/>
      <c r="C47" s="21" t="s">
        <v>171</v>
      </c>
      <c r="D47" s="21">
        <v>0</v>
      </c>
      <c r="E47" s="21">
        <v>14</v>
      </c>
      <c r="F47" s="21">
        <v>0</v>
      </c>
      <c r="G47" s="21">
        <v>14</v>
      </c>
      <c r="H47" s="28">
        <v>230630</v>
      </c>
    </row>
    <row r="48" spans="2:8">
      <c r="B48" s="120" t="s">
        <v>172</v>
      </c>
      <c r="C48" s="21" t="s">
        <v>173</v>
      </c>
      <c r="D48" s="21">
        <v>0</v>
      </c>
      <c r="E48" s="21">
        <v>85</v>
      </c>
      <c r="F48" s="21">
        <v>0</v>
      </c>
      <c r="G48" s="21">
        <v>85</v>
      </c>
      <c r="H48" s="28">
        <v>230630</v>
      </c>
    </row>
    <row r="49" spans="2:8">
      <c r="B49" s="120"/>
      <c r="C49" s="21" t="s">
        <v>174</v>
      </c>
      <c r="D49" s="21">
        <v>0</v>
      </c>
      <c r="E49" s="21">
        <v>80</v>
      </c>
      <c r="F49" s="21">
        <v>0</v>
      </c>
      <c r="G49" s="21">
        <v>80</v>
      </c>
      <c r="H49" s="28">
        <v>230630</v>
      </c>
    </row>
    <row r="50" spans="2:8">
      <c r="B50" s="120"/>
      <c r="C50" s="21" t="s">
        <v>175</v>
      </c>
      <c r="D50" s="21">
        <v>0</v>
      </c>
      <c r="E50" s="21">
        <v>7</v>
      </c>
      <c r="F50" s="21">
        <v>0</v>
      </c>
      <c r="G50" s="21">
        <v>7</v>
      </c>
      <c r="H50" s="28">
        <v>230630</v>
      </c>
    </row>
    <row r="51" spans="2:8">
      <c r="B51" s="120"/>
      <c r="C51" s="21" t="s">
        <v>176</v>
      </c>
      <c r="D51" s="21">
        <v>0</v>
      </c>
      <c r="E51" s="21">
        <v>30</v>
      </c>
      <c r="F51" s="21">
        <v>0</v>
      </c>
      <c r="G51" s="21">
        <v>30</v>
      </c>
      <c r="H51" s="28">
        <v>230630</v>
      </c>
    </row>
    <row r="52" spans="2:8">
      <c r="B52" s="120"/>
      <c r="C52" s="62" t="s">
        <v>234</v>
      </c>
      <c r="D52" s="21">
        <v>0</v>
      </c>
      <c r="E52" s="21">
        <v>48</v>
      </c>
      <c r="F52" s="21">
        <v>0</v>
      </c>
      <c r="G52" s="21">
        <v>48</v>
      </c>
      <c r="H52" s="28">
        <v>230630</v>
      </c>
    </row>
    <row r="53" spans="2:8">
      <c r="B53" s="120"/>
      <c r="C53" s="62" t="s">
        <v>178</v>
      </c>
      <c r="D53" s="21">
        <v>0</v>
      </c>
      <c r="E53" s="21">
        <v>41</v>
      </c>
      <c r="F53" s="21">
        <v>0</v>
      </c>
      <c r="G53" s="21">
        <v>41</v>
      </c>
      <c r="H53" s="28">
        <v>230630</v>
      </c>
    </row>
    <row r="54" spans="2:8">
      <c r="B54" s="120"/>
      <c r="C54" s="62" t="s">
        <v>179</v>
      </c>
      <c r="D54" s="21">
        <v>0</v>
      </c>
      <c r="E54" s="21">
        <v>29</v>
      </c>
      <c r="F54" s="21">
        <v>0</v>
      </c>
      <c r="G54" s="21">
        <v>29</v>
      </c>
      <c r="H54" s="28">
        <v>230630</v>
      </c>
    </row>
    <row r="55" spans="2:8">
      <c r="B55" s="120"/>
      <c r="C55" s="21" t="s">
        <v>180</v>
      </c>
      <c r="D55" s="21">
        <v>0</v>
      </c>
      <c r="E55" s="21">
        <v>3</v>
      </c>
      <c r="F55" s="21">
        <v>0</v>
      </c>
      <c r="G55" s="21">
        <v>3</v>
      </c>
      <c r="H55" s="28">
        <v>230630</v>
      </c>
    </row>
    <row r="56" spans="2:8">
      <c r="B56" s="120"/>
      <c r="C56" s="21" t="s">
        <v>181</v>
      </c>
      <c r="D56" s="21">
        <v>0</v>
      </c>
      <c r="E56" s="21">
        <v>1</v>
      </c>
      <c r="F56" s="21">
        <v>0</v>
      </c>
      <c r="G56" s="21">
        <v>1</v>
      </c>
      <c r="H56" s="28">
        <v>230630</v>
      </c>
    </row>
    <row r="57" spans="2:8">
      <c r="B57" s="120"/>
      <c r="C57" s="21" t="s">
        <v>182</v>
      </c>
      <c r="D57" s="21">
        <v>0</v>
      </c>
      <c r="E57" s="21">
        <v>21</v>
      </c>
      <c r="F57" s="21">
        <v>0</v>
      </c>
      <c r="G57" s="21">
        <v>21</v>
      </c>
      <c r="H57" s="28">
        <v>230630</v>
      </c>
    </row>
    <row r="58" spans="2:8">
      <c r="B58" s="121"/>
      <c r="C58" s="22" t="s">
        <v>183</v>
      </c>
      <c r="D58" s="22">
        <v>0</v>
      </c>
      <c r="E58" s="22">
        <v>4</v>
      </c>
      <c r="F58" s="22">
        <v>0</v>
      </c>
      <c r="G58" s="22">
        <v>4</v>
      </c>
      <c r="H58" s="29">
        <v>230630</v>
      </c>
    </row>
  </sheetData>
  <mergeCells count="5">
    <mergeCell ref="B2:H3"/>
    <mergeCell ref="B5:B17"/>
    <mergeCell ref="B19:B35"/>
    <mergeCell ref="B36:B47"/>
    <mergeCell ref="B48:B58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C5AA-32C4-4131-BAA2-3EA7086E2CF7}">
  <dimension ref="B1:I70"/>
  <sheetViews>
    <sheetView topLeftCell="A28" zoomScale="70" zoomScaleNormal="70" workbookViewId="0">
      <selection activeCell="F33" sqref="F33"/>
    </sheetView>
  </sheetViews>
  <sheetFormatPr defaultColWidth="9" defaultRowHeight="17.100000000000001"/>
  <cols>
    <col min="1" max="1" width="9" style="19"/>
    <col min="2" max="2" width="18.125" style="19" customWidth="1"/>
    <col min="3" max="3" width="27.125" style="19" customWidth="1"/>
    <col min="4" max="5" width="13.75" style="19" customWidth="1"/>
    <col min="6" max="7" width="9" style="19"/>
    <col min="8" max="8" width="15.25" style="30" customWidth="1"/>
    <col min="9" max="9" width="14.25" style="19" customWidth="1"/>
    <col min="10" max="16384" width="9" style="19"/>
  </cols>
  <sheetData>
    <row r="1" spans="2:9" ht="17.45" thickBot="1"/>
    <row r="2" spans="2:9">
      <c r="B2" s="108" t="s">
        <v>235</v>
      </c>
      <c r="C2" s="109"/>
      <c r="D2" s="109"/>
      <c r="E2" s="109"/>
      <c r="F2" s="109"/>
      <c r="G2" s="109"/>
      <c r="H2" s="110"/>
    </row>
    <row r="3" spans="2:9" ht="17.45" thickBot="1">
      <c r="B3" s="111"/>
      <c r="C3" s="112"/>
      <c r="D3" s="112"/>
      <c r="E3" s="112"/>
      <c r="F3" s="112"/>
      <c r="G3" s="112"/>
      <c r="H3" s="113"/>
    </row>
    <row r="4" spans="2:9" ht="17.45" thickTop="1">
      <c r="B4" s="68" t="s">
        <v>1</v>
      </c>
      <c r="C4" s="69" t="s">
        <v>2</v>
      </c>
      <c r="D4" s="69" t="s">
        <v>229</v>
      </c>
      <c r="E4" s="69" t="s">
        <v>230</v>
      </c>
      <c r="F4" s="70" t="s">
        <v>231</v>
      </c>
      <c r="G4" s="71" t="s">
        <v>232</v>
      </c>
      <c r="H4" s="72" t="s">
        <v>233</v>
      </c>
    </row>
    <row r="5" spans="2:9">
      <c r="B5" s="122" t="s">
        <v>12</v>
      </c>
      <c r="C5" s="67" t="s">
        <v>129</v>
      </c>
      <c r="D5" s="67">
        <v>26</v>
      </c>
      <c r="E5" s="67">
        <v>58</v>
      </c>
      <c r="F5" s="67">
        <v>68</v>
      </c>
      <c r="G5" s="67">
        <v>100</v>
      </c>
      <c r="H5" s="66">
        <v>230702</v>
      </c>
      <c r="I5" s="74"/>
    </row>
    <row r="6" spans="2:9">
      <c r="B6" s="122"/>
      <c r="C6" s="67" t="s">
        <v>130</v>
      </c>
      <c r="D6" s="67">
        <v>9</v>
      </c>
      <c r="E6" s="67">
        <v>0</v>
      </c>
      <c r="F6" s="67">
        <v>9</v>
      </c>
      <c r="G6" s="67">
        <v>0</v>
      </c>
      <c r="H6" s="66">
        <v>230630</v>
      </c>
      <c r="I6" s="74"/>
    </row>
    <row r="7" spans="2:9">
      <c r="B7" s="122"/>
      <c r="C7" s="67" t="s">
        <v>131</v>
      </c>
      <c r="D7" s="67">
        <v>8</v>
      </c>
      <c r="E7" s="67">
        <v>0</v>
      </c>
      <c r="F7" s="67">
        <v>8</v>
      </c>
      <c r="G7" s="67">
        <v>0</v>
      </c>
      <c r="H7" s="66">
        <v>230630</v>
      </c>
      <c r="I7" s="74"/>
    </row>
    <row r="8" spans="2:9">
      <c r="B8" s="122"/>
      <c r="C8" s="67" t="s">
        <v>132</v>
      </c>
      <c r="D8" s="67">
        <v>13</v>
      </c>
      <c r="E8" s="67">
        <v>0</v>
      </c>
      <c r="F8" s="67">
        <v>13</v>
      </c>
      <c r="G8" s="67">
        <v>0</v>
      </c>
      <c r="H8" s="66">
        <v>230630</v>
      </c>
      <c r="I8" s="74"/>
    </row>
    <row r="9" spans="2:9">
      <c r="B9" s="122"/>
      <c r="C9" s="67" t="s">
        <v>133</v>
      </c>
      <c r="D9" s="67">
        <v>8</v>
      </c>
      <c r="E9" s="67">
        <v>0</v>
      </c>
      <c r="F9" s="67">
        <v>8</v>
      </c>
      <c r="G9" s="67">
        <v>0</v>
      </c>
      <c r="H9" s="66">
        <v>230630</v>
      </c>
      <c r="I9" s="74"/>
    </row>
    <row r="10" spans="2:9">
      <c r="B10" s="122"/>
      <c r="C10" s="67" t="s">
        <v>134</v>
      </c>
      <c r="D10" s="67">
        <v>15</v>
      </c>
      <c r="E10" s="67">
        <v>0</v>
      </c>
      <c r="F10" s="67">
        <v>15</v>
      </c>
      <c r="G10" s="67">
        <v>0</v>
      </c>
      <c r="H10" s="66">
        <v>230630</v>
      </c>
      <c r="I10" s="74"/>
    </row>
    <row r="11" spans="2:9">
      <c r="B11" s="122"/>
      <c r="C11" s="67" t="s">
        <v>135</v>
      </c>
      <c r="D11" s="67">
        <v>13</v>
      </c>
      <c r="E11" s="67">
        <v>0</v>
      </c>
      <c r="F11" s="67">
        <v>13</v>
      </c>
      <c r="G11" s="67">
        <v>0</v>
      </c>
      <c r="H11" s="66">
        <v>230630</v>
      </c>
      <c r="I11" s="74"/>
    </row>
    <row r="12" spans="2:9">
      <c r="B12" s="122"/>
      <c r="C12" s="67" t="s">
        <v>136</v>
      </c>
      <c r="D12" s="67">
        <v>7</v>
      </c>
      <c r="E12" s="67">
        <v>0</v>
      </c>
      <c r="F12" s="67">
        <v>7</v>
      </c>
      <c r="G12" s="67">
        <v>0</v>
      </c>
      <c r="H12" s="66">
        <v>230630</v>
      </c>
      <c r="I12" s="74"/>
    </row>
    <row r="13" spans="2:9">
      <c r="B13" s="122"/>
      <c r="C13" s="67" t="s">
        <v>137</v>
      </c>
      <c r="D13" s="67">
        <v>12</v>
      </c>
      <c r="E13" s="67">
        <v>12</v>
      </c>
      <c r="F13" s="67">
        <v>0</v>
      </c>
      <c r="G13" s="67">
        <v>0</v>
      </c>
      <c r="H13" s="66">
        <v>230630</v>
      </c>
      <c r="I13" s="74"/>
    </row>
    <row r="14" spans="2:9">
      <c r="B14" s="122"/>
      <c r="C14" s="67" t="s">
        <v>138</v>
      </c>
      <c r="D14" s="67">
        <v>12</v>
      </c>
      <c r="E14" s="67">
        <v>12</v>
      </c>
      <c r="F14" s="67">
        <v>0</v>
      </c>
      <c r="G14" s="67">
        <v>0</v>
      </c>
      <c r="H14" s="66">
        <v>230630</v>
      </c>
      <c r="I14" s="74"/>
    </row>
    <row r="15" spans="2:9">
      <c r="B15" s="122"/>
      <c r="C15" s="67" t="s">
        <v>37</v>
      </c>
      <c r="D15" s="67">
        <v>15</v>
      </c>
      <c r="E15" s="67">
        <v>0</v>
      </c>
      <c r="F15" s="67">
        <v>15</v>
      </c>
      <c r="G15" s="67">
        <v>0</v>
      </c>
      <c r="H15" s="66">
        <v>230630</v>
      </c>
      <c r="I15" s="74"/>
    </row>
    <row r="16" spans="2:9">
      <c r="B16" s="122"/>
      <c r="C16" s="67" t="s">
        <v>139</v>
      </c>
      <c r="D16" s="67">
        <v>13</v>
      </c>
      <c r="E16" s="67">
        <v>0</v>
      </c>
      <c r="F16" s="67">
        <v>13</v>
      </c>
      <c r="G16" s="67">
        <v>0</v>
      </c>
      <c r="H16" s="66">
        <v>230630</v>
      </c>
      <c r="I16" s="74"/>
    </row>
    <row r="17" spans="2:9">
      <c r="B17" s="122"/>
      <c r="C17" s="67" t="s">
        <v>140</v>
      </c>
      <c r="D17" s="67">
        <v>21</v>
      </c>
      <c r="E17" s="67">
        <v>5</v>
      </c>
      <c r="F17" s="67">
        <v>16</v>
      </c>
      <c r="G17" s="67">
        <v>0</v>
      </c>
      <c r="H17" s="66">
        <v>230630</v>
      </c>
      <c r="I17" s="74"/>
    </row>
    <row r="18" spans="2:9">
      <c r="B18" s="122"/>
      <c r="C18" s="75" t="s">
        <v>13</v>
      </c>
      <c r="D18" s="67">
        <v>0</v>
      </c>
      <c r="E18" s="67">
        <v>5</v>
      </c>
      <c r="F18" s="67">
        <v>43</v>
      </c>
      <c r="G18" s="67">
        <v>48</v>
      </c>
      <c r="H18" s="66">
        <v>230702</v>
      </c>
      <c r="I18" s="74"/>
    </row>
    <row r="19" spans="2:9">
      <c r="B19" s="122"/>
      <c r="C19" s="67" t="s">
        <v>17</v>
      </c>
      <c r="D19" s="67">
        <v>0</v>
      </c>
      <c r="E19" s="67">
        <v>5</v>
      </c>
      <c r="F19" s="67">
        <v>43</v>
      </c>
      <c r="G19" s="67">
        <v>48</v>
      </c>
      <c r="H19" s="66">
        <v>230702</v>
      </c>
      <c r="I19" s="74"/>
    </row>
    <row r="20" spans="2:9">
      <c r="B20" s="122"/>
      <c r="C20" s="67" t="s">
        <v>20</v>
      </c>
      <c r="D20" s="67">
        <v>0</v>
      </c>
      <c r="E20" s="67">
        <v>24</v>
      </c>
      <c r="F20" s="67">
        <v>24</v>
      </c>
      <c r="G20" s="67">
        <v>48</v>
      </c>
      <c r="H20" s="66">
        <v>230702</v>
      </c>
      <c r="I20" s="74"/>
    </row>
    <row r="21" spans="2:9">
      <c r="B21" s="122"/>
      <c r="C21" s="67" t="s">
        <v>21</v>
      </c>
      <c r="D21" s="67">
        <v>0</v>
      </c>
      <c r="E21" s="67">
        <v>34</v>
      </c>
      <c r="F21" s="67">
        <v>14</v>
      </c>
      <c r="G21" s="67">
        <v>48</v>
      </c>
      <c r="H21" s="66">
        <v>230702</v>
      </c>
      <c r="I21" s="74"/>
    </row>
    <row r="22" spans="2:9">
      <c r="B22" s="122"/>
      <c r="C22" s="67" t="s">
        <v>22</v>
      </c>
      <c r="D22" s="67">
        <v>0</v>
      </c>
      <c r="E22" s="67">
        <v>48</v>
      </c>
      <c r="F22" s="67">
        <v>52</v>
      </c>
      <c r="G22" s="67">
        <v>100</v>
      </c>
      <c r="H22" s="66">
        <v>230702</v>
      </c>
      <c r="I22" s="74"/>
    </row>
    <row r="23" spans="2:9">
      <c r="B23" s="122"/>
      <c r="C23" s="67" t="s">
        <v>23</v>
      </c>
      <c r="D23" s="67">
        <v>0</v>
      </c>
      <c r="E23" s="67">
        <v>35</v>
      </c>
      <c r="F23" s="67">
        <v>25</v>
      </c>
      <c r="G23" s="67">
        <v>60</v>
      </c>
      <c r="H23" s="66">
        <v>230702</v>
      </c>
      <c r="I23" s="74"/>
    </row>
    <row r="24" spans="2:9">
      <c r="B24" s="122"/>
      <c r="C24" s="67" t="s">
        <v>24</v>
      </c>
      <c r="D24" s="67">
        <v>0</v>
      </c>
      <c r="E24" s="67">
        <v>45</v>
      </c>
      <c r="F24" s="67">
        <v>15</v>
      </c>
      <c r="G24" s="67">
        <v>60</v>
      </c>
      <c r="H24" s="66">
        <v>230702</v>
      </c>
      <c r="I24" s="74"/>
    </row>
    <row r="25" spans="2:9">
      <c r="B25" s="73" t="s">
        <v>141</v>
      </c>
      <c r="C25" s="67" t="s">
        <v>142</v>
      </c>
      <c r="D25" s="67">
        <v>2</v>
      </c>
      <c r="E25" s="67">
        <v>1</v>
      </c>
      <c r="F25" s="67">
        <v>1</v>
      </c>
      <c r="G25" s="67">
        <v>0</v>
      </c>
      <c r="H25" s="66">
        <v>230630</v>
      </c>
      <c r="I25" s="74"/>
    </row>
    <row r="26" spans="2:9">
      <c r="B26" s="122" t="s">
        <v>143</v>
      </c>
      <c r="C26" s="67" t="s">
        <v>144</v>
      </c>
      <c r="D26" s="67">
        <v>83</v>
      </c>
      <c r="E26" s="67">
        <v>0</v>
      </c>
      <c r="F26" s="67">
        <v>83</v>
      </c>
      <c r="G26" s="67">
        <v>0</v>
      </c>
      <c r="H26" s="66">
        <v>230630</v>
      </c>
      <c r="I26" s="74"/>
    </row>
    <row r="27" spans="2:9">
      <c r="B27" s="122"/>
      <c r="C27" s="67" t="s">
        <v>145</v>
      </c>
      <c r="D27" s="67">
        <v>2</v>
      </c>
      <c r="E27" s="67">
        <v>2</v>
      </c>
      <c r="F27" s="67">
        <v>0</v>
      </c>
      <c r="G27" s="67">
        <v>0</v>
      </c>
      <c r="H27" s="66">
        <v>230630</v>
      </c>
      <c r="I27" s="74"/>
    </row>
    <row r="28" spans="2:9">
      <c r="B28" s="122"/>
      <c r="C28" s="67" t="s">
        <v>146</v>
      </c>
      <c r="D28" s="67">
        <v>15</v>
      </c>
      <c r="E28" s="67">
        <v>0</v>
      </c>
      <c r="F28" s="67">
        <v>15</v>
      </c>
      <c r="G28" s="67">
        <v>0</v>
      </c>
      <c r="H28" s="66">
        <v>230630</v>
      </c>
      <c r="I28" s="74"/>
    </row>
    <row r="29" spans="2:9">
      <c r="B29" s="122"/>
      <c r="C29" s="67" t="s">
        <v>147</v>
      </c>
      <c r="D29" s="67">
        <v>20</v>
      </c>
      <c r="E29" s="67">
        <v>0</v>
      </c>
      <c r="F29" s="67">
        <v>20</v>
      </c>
      <c r="G29" s="67">
        <v>0</v>
      </c>
      <c r="H29" s="66">
        <v>230630</v>
      </c>
      <c r="I29" s="74"/>
    </row>
    <row r="30" spans="2:9">
      <c r="B30" s="122"/>
      <c r="C30" s="67" t="s">
        <v>148</v>
      </c>
      <c r="D30" s="67">
        <v>7</v>
      </c>
      <c r="E30" s="67">
        <v>0</v>
      </c>
      <c r="F30" s="67">
        <v>7</v>
      </c>
      <c r="G30" s="67">
        <v>0</v>
      </c>
      <c r="H30" s="66">
        <v>230630</v>
      </c>
      <c r="I30" s="74"/>
    </row>
    <row r="31" spans="2:9">
      <c r="B31" s="122"/>
      <c r="C31" s="67" t="s">
        <v>149</v>
      </c>
      <c r="D31" s="67">
        <v>2</v>
      </c>
      <c r="E31" s="67">
        <v>0</v>
      </c>
      <c r="F31" s="67">
        <v>2</v>
      </c>
      <c r="G31" s="67">
        <v>0</v>
      </c>
      <c r="H31" s="66">
        <v>230630</v>
      </c>
      <c r="I31" s="74"/>
    </row>
    <row r="32" spans="2:9">
      <c r="B32" s="122"/>
      <c r="C32" s="67" t="s">
        <v>150</v>
      </c>
      <c r="D32" s="67">
        <v>28</v>
      </c>
      <c r="E32" s="67">
        <v>27</v>
      </c>
      <c r="F32" s="67">
        <v>1</v>
      </c>
      <c r="G32" s="67">
        <v>0</v>
      </c>
      <c r="H32" s="66">
        <v>230630</v>
      </c>
      <c r="I32" s="74"/>
    </row>
    <row r="33" spans="2:9">
      <c r="B33" s="122"/>
      <c r="C33" s="67" t="s">
        <v>29</v>
      </c>
      <c r="D33" s="67">
        <v>21</v>
      </c>
      <c r="E33" s="67">
        <v>45</v>
      </c>
      <c r="F33" s="67">
        <v>42</v>
      </c>
      <c r="G33" s="67">
        <v>66</v>
      </c>
      <c r="H33" s="66">
        <v>230702</v>
      </c>
      <c r="I33" s="74"/>
    </row>
    <row r="34" spans="2:9">
      <c r="B34" s="122"/>
      <c r="C34" s="39" t="s">
        <v>67</v>
      </c>
      <c r="D34" s="67">
        <v>23</v>
      </c>
      <c r="E34" s="67">
        <v>0</v>
      </c>
      <c r="F34" s="67">
        <v>23</v>
      </c>
      <c r="G34" s="67">
        <v>0</v>
      </c>
      <c r="H34" s="66">
        <v>230630</v>
      </c>
      <c r="I34" s="74"/>
    </row>
    <row r="35" spans="2:9">
      <c r="B35" s="122"/>
      <c r="C35" s="39" t="s">
        <v>151</v>
      </c>
      <c r="D35" s="67">
        <v>4</v>
      </c>
      <c r="E35" s="67">
        <v>0</v>
      </c>
      <c r="F35" s="67">
        <v>4</v>
      </c>
      <c r="G35" s="67">
        <v>0</v>
      </c>
      <c r="H35" s="66">
        <v>230630</v>
      </c>
      <c r="I35" s="74"/>
    </row>
    <row r="36" spans="2:9">
      <c r="B36" s="122"/>
      <c r="C36" s="67" t="s">
        <v>152</v>
      </c>
      <c r="D36" s="67">
        <v>3</v>
      </c>
      <c r="E36" s="67">
        <v>0</v>
      </c>
      <c r="F36" s="67">
        <v>3</v>
      </c>
      <c r="G36" s="67">
        <v>0</v>
      </c>
      <c r="H36" s="66">
        <v>230630</v>
      </c>
      <c r="I36" s="74"/>
    </row>
    <row r="37" spans="2:9">
      <c r="B37" s="122"/>
      <c r="C37" s="67" t="s">
        <v>153</v>
      </c>
      <c r="D37" s="67">
        <v>24</v>
      </c>
      <c r="E37" s="67">
        <v>20</v>
      </c>
      <c r="F37" s="67">
        <v>4</v>
      </c>
      <c r="G37" s="67">
        <v>0</v>
      </c>
      <c r="H37" s="66">
        <v>230630</v>
      </c>
      <c r="I37" s="74"/>
    </row>
    <row r="38" spans="2:9">
      <c r="B38" s="122"/>
      <c r="C38" s="67" t="s">
        <v>154</v>
      </c>
      <c r="D38" s="67">
        <v>79</v>
      </c>
      <c r="E38" s="67">
        <v>30</v>
      </c>
      <c r="F38" s="67">
        <v>49</v>
      </c>
      <c r="G38" s="67">
        <v>0</v>
      </c>
      <c r="H38" s="66">
        <v>230630</v>
      </c>
      <c r="I38" s="74"/>
    </row>
    <row r="39" spans="2:9">
      <c r="B39" s="122"/>
      <c r="C39" s="67" t="s">
        <v>155</v>
      </c>
      <c r="D39" s="67">
        <v>48</v>
      </c>
      <c r="E39" s="67">
        <v>20</v>
      </c>
      <c r="F39" s="67">
        <v>28</v>
      </c>
      <c r="G39" s="67">
        <v>0</v>
      </c>
      <c r="H39" s="66">
        <v>230630</v>
      </c>
      <c r="I39" s="74"/>
    </row>
    <row r="40" spans="2:9">
      <c r="B40" s="122"/>
      <c r="C40" s="67" t="s">
        <v>156</v>
      </c>
      <c r="D40" s="67">
        <v>60</v>
      </c>
      <c r="E40" s="67">
        <v>10</v>
      </c>
      <c r="F40" s="67">
        <v>50</v>
      </c>
      <c r="G40" s="67">
        <v>0</v>
      </c>
      <c r="H40" s="66">
        <v>230630</v>
      </c>
      <c r="I40" s="74"/>
    </row>
    <row r="41" spans="2:9">
      <c r="B41" s="122"/>
      <c r="C41" s="67" t="s">
        <v>157</v>
      </c>
      <c r="D41" s="67">
        <v>35</v>
      </c>
      <c r="E41" s="67">
        <v>12</v>
      </c>
      <c r="F41" s="67">
        <v>23</v>
      </c>
      <c r="G41" s="67">
        <v>0</v>
      </c>
      <c r="H41" s="66">
        <v>230630</v>
      </c>
      <c r="I41" s="74"/>
    </row>
    <row r="42" spans="2:9">
      <c r="B42" s="122"/>
      <c r="C42" s="67" t="s">
        <v>158</v>
      </c>
      <c r="D42" s="67">
        <v>2</v>
      </c>
      <c r="E42" s="67">
        <v>2</v>
      </c>
      <c r="F42" s="67">
        <v>0</v>
      </c>
      <c r="G42" s="67">
        <v>0</v>
      </c>
      <c r="H42" s="66">
        <v>230630</v>
      </c>
      <c r="I42" s="74"/>
    </row>
    <row r="43" spans="2:9">
      <c r="B43" s="122"/>
      <c r="C43" s="75" t="s">
        <v>28</v>
      </c>
      <c r="D43" s="67">
        <v>0</v>
      </c>
      <c r="E43" s="67">
        <v>25</v>
      </c>
      <c r="F43" s="67">
        <v>5</v>
      </c>
      <c r="G43" s="67">
        <v>30</v>
      </c>
      <c r="H43" s="66">
        <v>230702</v>
      </c>
      <c r="I43" s="74"/>
    </row>
    <row r="44" spans="2:9">
      <c r="B44" s="122"/>
      <c r="C44" s="67" t="s">
        <v>30</v>
      </c>
      <c r="D44" s="67">
        <v>0</v>
      </c>
      <c r="E44" s="67">
        <v>30</v>
      </c>
      <c r="F44" s="67">
        <v>0</v>
      </c>
      <c r="G44" s="67">
        <v>30</v>
      </c>
      <c r="H44" s="66">
        <v>230702</v>
      </c>
      <c r="I44" s="74"/>
    </row>
    <row r="45" spans="2:9">
      <c r="B45" s="122"/>
      <c r="C45" s="67" t="s">
        <v>31</v>
      </c>
      <c r="D45" s="67">
        <v>0</v>
      </c>
      <c r="E45" s="67">
        <v>30</v>
      </c>
      <c r="F45" s="67">
        <v>0</v>
      </c>
      <c r="G45" s="67">
        <v>30</v>
      </c>
      <c r="H45" s="66">
        <v>230702</v>
      </c>
      <c r="I45" s="74"/>
    </row>
    <row r="46" spans="2:9">
      <c r="B46" s="122" t="s">
        <v>159</v>
      </c>
      <c r="C46" s="67" t="s">
        <v>160</v>
      </c>
      <c r="D46" s="67">
        <v>10</v>
      </c>
      <c r="E46" s="67">
        <v>0</v>
      </c>
      <c r="F46" s="67">
        <v>10</v>
      </c>
      <c r="G46" s="67">
        <v>0</v>
      </c>
      <c r="H46" s="66">
        <v>230630</v>
      </c>
      <c r="I46" s="74"/>
    </row>
    <row r="47" spans="2:9">
      <c r="B47" s="122"/>
      <c r="C47" s="67" t="s">
        <v>161</v>
      </c>
      <c r="D47" s="67">
        <v>1</v>
      </c>
      <c r="E47" s="67">
        <v>0</v>
      </c>
      <c r="F47" s="67">
        <v>1</v>
      </c>
      <c r="G47" s="67">
        <v>0</v>
      </c>
      <c r="H47" s="66">
        <v>230630</v>
      </c>
      <c r="I47" s="74"/>
    </row>
    <row r="48" spans="2:9">
      <c r="B48" s="122"/>
      <c r="C48" s="67" t="s">
        <v>162</v>
      </c>
      <c r="D48" s="67">
        <v>2</v>
      </c>
      <c r="E48" s="67">
        <v>0</v>
      </c>
      <c r="F48" s="67">
        <v>2</v>
      </c>
      <c r="G48" s="67">
        <v>0</v>
      </c>
      <c r="H48" s="66">
        <v>230630</v>
      </c>
      <c r="I48" s="74"/>
    </row>
    <row r="49" spans="2:9">
      <c r="B49" s="122"/>
      <c r="C49" s="67" t="s">
        <v>163</v>
      </c>
      <c r="D49" s="67">
        <v>1</v>
      </c>
      <c r="E49" s="67">
        <v>0</v>
      </c>
      <c r="F49" s="67">
        <v>1</v>
      </c>
      <c r="G49" s="67">
        <v>0</v>
      </c>
      <c r="H49" s="66">
        <v>230630</v>
      </c>
      <c r="I49" s="74"/>
    </row>
    <row r="50" spans="2:9">
      <c r="B50" s="122"/>
      <c r="C50" s="67" t="s">
        <v>164</v>
      </c>
      <c r="D50" s="67">
        <v>1</v>
      </c>
      <c r="E50" s="67">
        <v>0</v>
      </c>
      <c r="F50" s="67">
        <v>1</v>
      </c>
      <c r="G50" s="67">
        <v>0</v>
      </c>
      <c r="H50" s="66">
        <v>230630</v>
      </c>
      <c r="I50" s="74"/>
    </row>
    <row r="51" spans="2:9">
      <c r="B51" s="122"/>
      <c r="C51" s="67" t="s">
        <v>165</v>
      </c>
      <c r="D51" s="67">
        <v>7</v>
      </c>
      <c r="E51" s="67">
        <v>0</v>
      </c>
      <c r="F51" s="67">
        <v>7</v>
      </c>
      <c r="G51" s="67">
        <v>0</v>
      </c>
      <c r="H51" s="66">
        <v>230630</v>
      </c>
      <c r="I51" s="74"/>
    </row>
    <row r="52" spans="2:9">
      <c r="B52" s="122"/>
      <c r="C52" s="67" t="s">
        <v>166</v>
      </c>
      <c r="D52" s="67">
        <v>1</v>
      </c>
      <c r="E52" s="67">
        <v>0</v>
      </c>
      <c r="F52" s="67">
        <v>1</v>
      </c>
      <c r="G52" s="67">
        <v>0</v>
      </c>
      <c r="H52" s="66">
        <v>230630</v>
      </c>
      <c r="I52" s="74"/>
    </row>
    <row r="53" spans="2:9">
      <c r="B53" s="122"/>
      <c r="C53" s="67" t="s">
        <v>167</v>
      </c>
      <c r="D53" s="67">
        <v>1</v>
      </c>
      <c r="E53" s="67">
        <v>0</v>
      </c>
      <c r="F53" s="67">
        <v>1</v>
      </c>
      <c r="G53" s="67">
        <v>0</v>
      </c>
      <c r="H53" s="66">
        <v>230630</v>
      </c>
      <c r="I53" s="74"/>
    </row>
    <row r="54" spans="2:9">
      <c r="B54" s="122"/>
      <c r="C54" s="67" t="s">
        <v>168</v>
      </c>
      <c r="D54" s="67">
        <v>2</v>
      </c>
      <c r="E54" s="67">
        <v>0</v>
      </c>
      <c r="F54" s="67">
        <v>2</v>
      </c>
      <c r="G54" s="67">
        <v>0</v>
      </c>
      <c r="H54" s="66">
        <v>230630</v>
      </c>
      <c r="I54" s="74"/>
    </row>
    <row r="55" spans="2:9">
      <c r="B55" s="122"/>
      <c r="C55" s="67" t="s">
        <v>169</v>
      </c>
      <c r="D55" s="67">
        <v>6</v>
      </c>
      <c r="E55" s="67">
        <v>0</v>
      </c>
      <c r="F55" s="67">
        <v>6</v>
      </c>
      <c r="G55" s="67">
        <v>0</v>
      </c>
      <c r="H55" s="66">
        <v>230630</v>
      </c>
      <c r="I55" s="74"/>
    </row>
    <row r="56" spans="2:9">
      <c r="B56" s="122"/>
      <c r="C56" s="67" t="s">
        <v>170</v>
      </c>
      <c r="D56" s="67">
        <v>12</v>
      </c>
      <c r="E56" s="67">
        <v>0</v>
      </c>
      <c r="F56" s="67">
        <v>12</v>
      </c>
      <c r="G56" s="67">
        <v>0</v>
      </c>
      <c r="H56" s="66">
        <v>230630</v>
      </c>
      <c r="I56" s="74"/>
    </row>
    <row r="57" spans="2:9">
      <c r="B57" s="122"/>
      <c r="C57" s="67" t="s">
        <v>171</v>
      </c>
      <c r="D57" s="67">
        <v>14</v>
      </c>
      <c r="E57" s="67">
        <v>0</v>
      </c>
      <c r="F57" s="67">
        <v>14</v>
      </c>
      <c r="G57" s="67">
        <v>0</v>
      </c>
      <c r="H57" s="66">
        <v>230630</v>
      </c>
      <c r="I57" s="74"/>
    </row>
    <row r="58" spans="2:9">
      <c r="B58" s="122" t="s">
        <v>172</v>
      </c>
      <c r="C58" s="67" t="s">
        <v>173</v>
      </c>
      <c r="D58" s="67">
        <v>85</v>
      </c>
      <c r="E58" s="67">
        <v>85</v>
      </c>
      <c r="F58" s="67">
        <v>0</v>
      </c>
      <c r="G58" s="67">
        <v>0</v>
      </c>
      <c r="H58" s="66">
        <v>230630</v>
      </c>
      <c r="I58" s="74"/>
    </row>
    <row r="59" spans="2:9">
      <c r="B59" s="122"/>
      <c r="C59" s="67" t="s">
        <v>174</v>
      </c>
      <c r="D59" s="67">
        <v>80</v>
      </c>
      <c r="E59" s="67">
        <v>80</v>
      </c>
      <c r="F59" s="67">
        <v>0</v>
      </c>
      <c r="G59" s="67">
        <v>0</v>
      </c>
      <c r="H59" s="66">
        <v>230630</v>
      </c>
      <c r="I59" s="74"/>
    </row>
    <row r="60" spans="2:9">
      <c r="B60" s="122"/>
      <c r="C60" s="67" t="s">
        <v>175</v>
      </c>
      <c r="D60" s="67">
        <v>7</v>
      </c>
      <c r="E60" s="67">
        <v>7</v>
      </c>
      <c r="F60" s="67">
        <v>0</v>
      </c>
      <c r="G60" s="67">
        <v>0</v>
      </c>
      <c r="H60" s="66">
        <v>230630</v>
      </c>
      <c r="I60" s="74"/>
    </row>
    <row r="61" spans="2:9">
      <c r="B61" s="122"/>
      <c r="C61" s="67" t="s">
        <v>176</v>
      </c>
      <c r="D61" s="67">
        <v>30</v>
      </c>
      <c r="E61" s="67">
        <v>30</v>
      </c>
      <c r="F61" s="67">
        <v>0</v>
      </c>
      <c r="G61" s="67">
        <v>0</v>
      </c>
      <c r="H61" s="66">
        <v>230630</v>
      </c>
      <c r="I61" s="74"/>
    </row>
    <row r="62" spans="2:9">
      <c r="B62" s="122"/>
      <c r="C62" s="62" t="s">
        <v>234</v>
      </c>
      <c r="D62" s="67">
        <v>48</v>
      </c>
      <c r="E62" s="67">
        <v>48</v>
      </c>
      <c r="F62" s="67">
        <v>0</v>
      </c>
      <c r="G62" s="67">
        <v>0</v>
      </c>
      <c r="H62" s="66">
        <v>230630</v>
      </c>
      <c r="I62" s="74"/>
    </row>
    <row r="63" spans="2:9">
      <c r="B63" s="122"/>
      <c r="C63" s="62" t="s">
        <v>178</v>
      </c>
      <c r="D63" s="67">
        <v>41</v>
      </c>
      <c r="E63" s="67">
        <v>41</v>
      </c>
      <c r="F63" s="67">
        <v>0</v>
      </c>
      <c r="G63" s="67">
        <v>0</v>
      </c>
      <c r="H63" s="66">
        <v>230630</v>
      </c>
      <c r="I63" s="74"/>
    </row>
    <row r="64" spans="2:9">
      <c r="B64" s="122"/>
      <c r="C64" s="62" t="s">
        <v>179</v>
      </c>
      <c r="D64" s="67">
        <v>29</v>
      </c>
      <c r="E64" s="67">
        <v>29</v>
      </c>
      <c r="F64" s="67">
        <v>0</v>
      </c>
      <c r="G64" s="67">
        <v>0</v>
      </c>
      <c r="H64" s="66">
        <v>230630</v>
      </c>
      <c r="I64" s="74"/>
    </row>
    <row r="65" spans="2:9">
      <c r="B65" s="122"/>
      <c r="C65" s="67" t="s">
        <v>180</v>
      </c>
      <c r="D65" s="67">
        <v>3</v>
      </c>
      <c r="E65" s="67">
        <v>3</v>
      </c>
      <c r="F65" s="67">
        <v>0</v>
      </c>
      <c r="G65" s="67">
        <v>0</v>
      </c>
      <c r="H65" s="66">
        <v>230630</v>
      </c>
      <c r="I65" s="74"/>
    </row>
    <row r="66" spans="2:9">
      <c r="B66" s="122"/>
      <c r="C66" s="67" t="s">
        <v>181</v>
      </c>
      <c r="D66" s="67">
        <v>1</v>
      </c>
      <c r="E66" s="67">
        <v>1</v>
      </c>
      <c r="F66" s="67">
        <v>0</v>
      </c>
      <c r="G66" s="67">
        <v>0</v>
      </c>
      <c r="H66" s="66">
        <v>230630</v>
      </c>
      <c r="I66" s="74"/>
    </row>
    <row r="67" spans="2:9">
      <c r="B67" s="122"/>
      <c r="C67" s="67" t="s">
        <v>182</v>
      </c>
      <c r="D67" s="67">
        <v>21</v>
      </c>
      <c r="E67" s="67">
        <v>21</v>
      </c>
      <c r="F67" s="67">
        <v>0</v>
      </c>
      <c r="G67" s="67">
        <v>0</v>
      </c>
      <c r="H67" s="66">
        <v>230630</v>
      </c>
      <c r="I67" s="74"/>
    </row>
    <row r="68" spans="2:9">
      <c r="B68" s="122"/>
      <c r="C68" s="67" t="s">
        <v>183</v>
      </c>
      <c r="D68" s="67">
        <v>4</v>
      </c>
      <c r="E68" s="67">
        <v>4</v>
      </c>
      <c r="F68" s="67">
        <v>0</v>
      </c>
      <c r="G68" s="67">
        <v>0</v>
      </c>
      <c r="H68" s="66">
        <v>230630</v>
      </c>
      <c r="I68" s="74"/>
    </row>
    <row r="69" spans="2:9">
      <c r="B69" s="122" t="s">
        <v>184</v>
      </c>
      <c r="C69" s="67" t="s">
        <v>33</v>
      </c>
      <c r="D69" s="67">
        <v>0</v>
      </c>
      <c r="E69" s="67">
        <v>12</v>
      </c>
      <c r="F69" s="67">
        <v>12</v>
      </c>
      <c r="G69" s="67">
        <v>24</v>
      </c>
      <c r="H69" s="66">
        <v>230702</v>
      </c>
      <c r="I69" s="74"/>
    </row>
    <row r="70" spans="2:9" ht="17.45" thickBot="1">
      <c r="B70" s="123"/>
      <c r="C70" s="76" t="s">
        <v>34</v>
      </c>
      <c r="D70" s="76">
        <v>0</v>
      </c>
      <c r="E70" s="76">
        <v>24</v>
      </c>
      <c r="F70" s="76">
        <v>0</v>
      </c>
      <c r="G70" s="76">
        <v>24</v>
      </c>
      <c r="H70" s="77">
        <v>230702</v>
      </c>
      <c r="I70" s="74"/>
    </row>
  </sheetData>
  <mergeCells count="6">
    <mergeCell ref="B69:B70"/>
    <mergeCell ref="B2:H3"/>
    <mergeCell ref="B5:B24"/>
    <mergeCell ref="B26:B45"/>
    <mergeCell ref="B46:B57"/>
    <mergeCell ref="B58:B68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C7E7-74F7-4FF3-AD21-29B1DEC2F13A}">
  <dimension ref="B1:I85"/>
  <sheetViews>
    <sheetView topLeftCell="A43" zoomScale="70" zoomScaleNormal="70" workbookViewId="0">
      <selection activeCell="G64" sqref="G64"/>
    </sheetView>
  </sheetViews>
  <sheetFormatPr defaultColWidth="9" defaultRowHeight="17.100000000000001"/>
  <cols>
    <col min="1" max="1" width="9" style="19"/>
    <col min="2" max="2" width="18.125" style="19" customWidth="1"/>
    <col min="3" max="3" width="27.125" style="19" customWidth="1"/>
    <col min="4" max="5" width="13.75" style="19" customWidth="1"/>
    <col min="6" max="7" width="9" style="19"/>
    <col min="8" max="8" width="15.25" style="30" customWidth="1"/>
    <col min="9" max="9" width="14.25" style="19" customWidth="1"/>
    <col min="10" max="16384" width="9" style="19"/>
  </cols>
  <sheetData>
    <row r="1" spans="2:9" ht="17.45" thickBot="1"/>
    <row r="2" spans="2:9">
      <c r="B2" s="124" t="s">
        <v>236</v>
      </c>
      <c r="C2" s="125"/>
      <c r="D2" s="125"/>
      <c r="E2" s="125"/>
      <c r="F2" s="125"/>
      <c r="G2" s="125"/>
      <c r="H2" s="126"/>
    </row>
    <row r="3" spans="2:9" ht="17.45" thickBot="1">
      <c r="B3" s="127"/>
      <c r="C3" s="112"/>
      <c r="D3" s="112"/>
      <c r="E3" s="112"/>
      <c r="F3" s="112"/>
      <c r="G3" s="112"/>
      <c r="H3" s="128"/>
    </row>
    <row r="4" spans="2:9" ht="17.45" thickTop="1">
      <c r="B4" s="78" t="s">
        <v>1</v>
      </c>
      <c r="C4" s="69" t="s">
        <v>2</v>
      </c>
      <c r="D4" s="69" t="s">
        <v>229</v>
      </c>
      <c r="E4" s="69" t="s">
        <v>230</v>
      </c>
      <c r="F4" s="70" t="s">
        <v>231</v>
      </c>
      <c r="G4" s="71" t="s">
        <v>232</v>
      </c>
      <c r="H4" s="79" t="s">
        <v>233</v>
      </c>
    </row>
    <row r="5" spans="2:9">
      <c r="B5" s="129" t="s">
        <v>12</v>
      </c>
      <c r="C5" s="67" t="s">
        <v>129</v>
      </c>
      <c r="D5" s="67">
        <v>58</v>
      </c>
      <c r="E5" s="67">
        <v>111</v>
      </c>
      <c r="F5" s="67">
        <v>27</v>
      </c>
      <c r="G5" s="67">
        <v>80</v>
      </c>
      <c r="H5" s="81">
        <v>230705</v>
      </c>
      <c r="I5" s="74"/>
    </row>
    <row r="6" spans="2:9">
      <c r="B6" s="129"/>
      <c r="C6" s="67" t="s">
        <v>130</v>
      </c>
      <c r="D6" s="67">
        <v>0</v>
      </c>
      <c r="E6" s="67">
        <v>0</v>
      </c>
      <c r="F6" s="67">
        <v>0</v>
      </c>
      <c r="G6" s="67">
        <v>0</v>
      </c>
      <c r="H6" s="81">
        <v>230630</v>
      </c>
      <c r="I6" s="74"/>
    </row>
    <row r="7" spans="2:9">
      <c r="B7" s="129"/>
      <c r="C7" s="67" t="s">
        <v>131</v>
      </c>
      <c r="D7" s="67">
        <v>0</v>
      </c>
      <c r="E7" s="67">
        <v>0</v>
      </c>
      <c r="F7" s="67">
        <v>0</v>
      </c>
      <c r="G7" s="67">
        <v>0</v>
      </c>
      <c r="H7" s="81">
        <v>230630</v>
      </c>
      <c r="I7" s="74"/>
    </row>
    <row r="8" spans="2:9">
      <c r="B8" s="129"/>
      <c r="C8" s="67" t="s">
        <v>132</v>
      </c>
      <c r="D8" s="67">
        <v>0</v>
      </c>
      <c r="E8" s="67">
        <v>0</v>
      </c>
      <c r="F8" s="67">
        <v>0</v>
      </c>
      <c r="G8" s="67">
        <v>0</v>
      </c>
      <c r="H8" s="81">
        <v>230630</v>
      </c>
      <c r="I8" s="74"/>
    </row>
    <row r="9" spans="2:9">
      <c r="B9" s="129"/>
      <c r="C9" s="67" t="s">
        <v>133</v>
      </c>
      <c r="D9" s="67">
        <v>0</v>
      </c>
      <c r="E9" s="67">
        <v>0</v>
      </c>
      <c r="F9" s="67">
        <v>0</v>
      </c>
      <c r="G9" s="67">
        <v>0</v>
      </c>
      <c r="H9" s="81">
        <v>230630</v>
      </c>
      <c r="I9" s="74"/>
    </row>
    <row r="10" spans="2:9">
      <c r="B10" s="129"/>
      <c r="C10" s="67" t="s">
        <v>134</v>
      </c>
      <c r="D10" s="67">
        <v>0</v>
      </c>
      <c r="E10" s="67">
        <v>0</v>
      </c>
      <c r="F10" s="67">
        <v>0</v>
      </c>
      <c r="G10" s="67">
        <v>0</v>
      </c>
      <c r="H10" s="81">
        <v>230630</v>
      </c>
      <c r="I10" s="74"/>
    </row>
    <row r="11" spans="2:9">
      <c r="B11" s="129"/>
      <c r="C11" s="67" t="s">
        <v>135</v>
      </c>
      <c r="D11" s="67">
        <v>0</v>
      </c>
      <c r="E11" s="67">
        <v>0</v>
      </c>
      <c r="F11" s="67">
        <v>0</v>
      </c>
      <c r="G11" s="67">
        <v>0</v>
      </c>
      <c r="H11" s="81">
        <v>230630</v>
      </c>
      <c r="I11" s="74"/>
    </row>
    <row r="12" spans="2:9">
      <c r="B12" s="129"/>
      <c r="C12" s="67" t="s">
        <v>136</v>
      </c>
      <c r="D12" s="67">
        <v>0</v>
      </c>
      <c r="E12" s="67">
        <v>0</v>
      </c>
      <c r="F12" s="67">
        <v>0</v>
      </c>
      <c r="G12" s="67">
        <v>0</v>
      </c>
      <c r="H12" s="81">
        <v>230630</v>
      </c>
      <c r="I12" s="74"/>
    </row>
    <row r="13" spans="2:9">
      <c r="B13" s="129"/>
      <c r="C13" s="67" t="s">
        <v>137</v>
      </c>
      <c r="D13" s="67">
        <v>12</v>
      </c>
      <c r="E13" s="67">
        <v>7</v>
      </c>
      <c r="F13" s="67">
        <v>5</v>
      </c>
      <c r="G13" s="67">
        <v>0</v>
      </c>
      <c r="H13" s="81">
        <v>230630</v>
      </c>
      <c r="I13" s="74"/>
    </row>
    <row r="14" spans="2:9">
      <c r="B14" s="129"/>
      <c r="C14" s="67" t="s">
        <v>138</v>
      </c>
      <c r="D14" s="67">
        <v>12</v>
      </c>
      <c r="E14" s="67">
        <v>10</v>
      </c>
      <c r="F14" s="67">
        <v>2</v>
      </c>
      <c r="G14" s="67">
        <v>0</v>
      </c>
      <c r="H14" s="81">
        <v>230630</v>
      </c>
      <c r="I14" s="74"/>
    </row>
    <row r="15" spans="2:9">
      <c r="B15" s="129"/>
      <c r="C15" s="67" t="s">
        <v>37</v>
      </c>
      <c r="D15" s="67">
        <v>0</v>
      </c>
      <c r="E15" s="67">
        <v>50</v>
      </c>
      <c r="F15" s="67">
        <v>10</v>
      </c>
      <c r="G15" s="67">
        <v>60</v>
      </c>
      <c r="H15" s="81">
        <v>230705</v>
      </c>
      <c r="I15" s="74"/>
    </row>
    <row r="16" spans="2:9">
      <c r="B16" s="129"/>
      <c r="C16" s="67" t="s">
        <v>139</v>
      </c>
      <c r="D16" s="67">
        <v>0</v>
      </c>
      <c r="E16" s="67">
        <v>0</v>
      </c>
      <c r="F16" s="67">
        <v>0</v>
      </c>
      <c r="G16" s="67">
        <v>0</v>
      </c>
      <c r="H16" s="81">
        <v>230630</v>
      </c>
      <c r="I16" s="74"/>
    </row>
    <row r="17" spans="2:9">
      <c r="B17" s="129"/>
      <c r="C17" s="67" t="s">
        <v>140</v>
      </c>
      <c r="D17" s="67">
        <v>5</v>
      </c>
      <c r="E17" s="67">
        <v>5</v>
      </c>
      <c r="F17" s="67">
        <v>0</v>
      </c>
      <c r="G17" s="67">
        <v>0</v>
      </c>
      <c r="H17" s="81">
        <v>230630</v>
      </c>
      <c r="I17" s="74"/>
    </row>
    <row r="18" spans="2:9">
      <c r="B18" s="129"/>
      <c r="C18" s="75" t="s">
        <v>13</v>
      </c>
      <c r="D18" s="67">
        <v>5</v>
      </c>
      <c r="E18" s="67">
        <v>5</v>
      </c>
      <c r="F18" s="67">
        <v>48</v>
      </c>
      <c r="G18" s="67">
        <v>0</v>
      </c>
      <c r="H18" s="81">
        <v>230702</v>
      </c>
      <c r="I18" s="74"/>
    </row>
    <row r="19" spans="2:9">
      <c r="B19" s="129"/>
      <c r="C19" s="67" t="s">
        <v>17</v>
      </c>
      <c r="D19" s="67">
        <v>5</v>
      </c>
      <c r="E19" s="67">
        <v>5</v>
      </c>
      <c r="F19" s="67">
        <v>48</v>
      </c>
      <c r="G19" s="67">
        <v>0</v>
      </c>
      <c r="H19" s="81">
        <v>230702</v>
      </c>
      <c r="I19" s="74"/>
    </row>
    <row r="20" spans="2:9">
      <c r="B20" s="129"/>
      <c r="C20" s="67" t="s">
        <v>20</v>
      </c>
      <c r="D20" s="67">
        <v>24</v>
      </c>
      <c r="E20" s="67">
        <v>24</v>
      </c>
      <c r="F20" s="67">
        <v>48</v>
      </c>
      <c r="G20" s="67">
        <v>0</v>
      </c>
      <c r="H20" s="81">
        <v>230702</v>
      </c>
      <c r="I20" s="74"/>
    </row>
    <row r="21" spans="2:9">
      <c r="B21" s="129"/>
      <c r="C21" s="67" t="s">
        <v>21</v>
      </c>
      <c r="D21" s="67">
        <v>34</v>
      </c>
      <c r="E21" s="67">
        <v>34</v>
      </c>
      <c r="F21" s="67">
        <v>48</v>
      </c>
      <c r="G21" s="67">
        <v>0</v>
      </c>
      <c r="H21" s="81">
        <v>230702</v>
      </c>
      <c r="I21" s="74"/>
    </row>
    <row r="22" spans="2:9">
      <c r="B22" s="129"/>
      <c r="C22" s="67" t="s">
        <v>22</v>
      </c>
      <c r="D22" s="67">
        <v>48</v>
      </c>
      <c r="E22" s="67">
        <v>31</v>
      </c>
      <c r="F22" s="67">
        <v>117</v>
      </c>
      <c r="G22" s="67">
        <v>0</v>
      </c>
      <c r="H22" s="81">
        <v>230702</v>
      </c>
      <c r="I22" s="74"/>
    </row>
    <row r="23" spans="2:9">
      <c r="B23" s="129"/>
      <c r="C23" s="67" t="s">
        <v>23</v>
      </c>
      <c r="D23" s="67">
        <v>35</v>
      </c>
      <c r="E23" s="67">
        <v>24</v>
      </c>
      <c r="F23" s="67">
        <v>71</v>
      </c>
      <c r="G23" s="67">
        <v>0</v>
      </c>
      <c r="H23" s="81">
        <v>230702</v>
      </c>
      <c r="I23" s="74"/>
    </row>
    <row r="24" spans="2:9">
      <c r="B24" s="129"/>
      <c r="C24" s="67" t="s">
        <v>24</v>
      </c>
      <c r="D24" s="67">
        <v>45</v>
      </c>
      <c r="E24" s="67">
        <v>36</v>
      </c>
      <c r="F24" s="67">
        <v>9</v>
      </c>
      <c r="G24" s="67">
        <v>0</v>
      </c>
      <c r="H24" s="81">
        <v>230702</v>
      </c>
      <c r="I24" s="74"/>
    </row>
    <row r="25" spans="2:9">
      <c r="B25" s="129"/>
      <c r="C25" s="39" t="s">
        <v>237</v>
      </c>
      <c r="D25" s="67">
        <v>0</v>
      </c>
      <c r="E25" s="67">
        <v>49</v>
      </c>
      <c r="F25" s="67">
        <v>11</v>
      </c>
      <c r="G25" s="67">
        <v>60</v>
      </c>
      <c r="H25" s="81">
        <v>230705</v>
      </c>
      <c r="I25" s="74"/>
    </row>
    <row r="26" spans="2:9">
      <c r="B26" s="129"/>
      <c r="C26" s="39" t="s">
        <v>238</v>
      </c>
      <c r="D26" s="67"/>
      <c r="E26" s="67">
        <v>45</v>
      </c>
      <c r="F26" s="67">
        <v>3</v>
      </c>
      <c r="G26" s="67">
        <v>48</v>
      </c>
      <c r="H26" s="81">
        <v>230705</v>
      </c>
      <c r="I26" s="74"/>
    </row>
    <row r="27" spans="2:9">
      <c r="B27" s="129"/>
      <c r="C27" s="39" t="s">
        <v>239</v>
      </c>
      <c r="D27" s="67"/>
      <c r="E27" s="67">
        <v>45</v>
      </c>
      <c r="F27" s="67">
        <v>3</v>
      </c>
      <c r="G27" s="67">
        <v>48</v>
      </c>
      <c r="H27" s="81">
        <v>230705</v>
      </c>
      <c r="I27" s="74"/>
    </row>
    <row r="28" spans="2:9">
      <c r="B28" s="80" t="s">
        <v>141</v>
      </c>
      <c r="C28" s="67" t="s">
        <v>142</v>
      </c>
      <c r="D28" s="67">
        <v>1</v>
      </c>
      <c r="E28" s="67">
        <v>1</v>
      </c>
      <c r="F28" s="67">
        <v>0</v>
      </c>
      <c r="G28" s="67">
        <v>0</v>
      </c>
      <c r="H28" s="81">
        <v>230630</v>
      </c>
      <c r="I28" s="74"/>
    </row>
    <row r="29" spans="2:9">
      <c r="B29" s="129" t="s">
        <v>143</v>
      </c>
      <c r="C29" s="67" t="s">
        <v>144</v>
      </c>
      <c r="D29" s="67">
        <v>0</v>
      </c>
      <c r="E29" s="67">
        <v>0</v>
      </c>
      <c r="F29" s="67">
        <v>0</v>
      </c>
      <c r="G29" s="67">
        <v>0</v>
      </c>
      <c r="H29" s="81">
        <v>230630</v>
      </c>
      <c r="I29" s="74"/>
    </row>
    <row r="30" spans="2:9">
      <c r="B30" s="129"/>
      <c r="C30" s="67" t="s">
        <v>145</v>
      </c>
      <c r="D30" s="67">
        <v>2</v>
      </c>
      <c r="E30" s="67">
        <v>0</v>
      </c>
      <c r="F30" s="67">
        <v>2</v>
      </c>
      <c r="G30" s="67">
        <v>0</v>
      </c>
      <c r="H30" s="81">
        <v>230630</v>
      </c>
      <c r="I30" s="74"/>
    </row>
    <row r="31" spans="2:9">
      <c r="B31" s="129"/>
      <c r="C31" s="67" t="s">
        <v>146</v>
      </c>
      <c r="D31" s="67">
        <v>0</v>
      </c>
      <c r="E31" s="67">
        <v>0</v>
      </c>
      <c r="F31" s="67">
        <v>0</v>
      </c>
      <c r="G31" s="67">
        <v>0</v>
      </c>
      <c r="H31" s="81">
        <v>230630</v>
      </c>
      <c r="I31" s="74"/>
    </row>
    <row r="32" spans="2:9">
      <c r="B32" s="129"/>
      <c r="C32" s="67" t="s">
        <v>147</v>
      </c>
      <c r="D32" s="67">
        <v>0</v>
      </c>
      <c r="E32" s="67">
        <v>0</v>
      </c>
      <c r="F32" s="67">
        <v>0</v>
      </c>
      <c r="G32" s="67">
        <v>0</v>
      </c>
      <c r="H32" s="81">
        <v>230630</v>
      </c>
      <c r="I32" s="74"/>
    </row>
    <row r="33" spans="2:9">
      <c r="B33" s="129"/>
      <c r="C33" s="67" t="s">
        <v>148</v>
      </c>
      <c r="D33" s="67">
        <v>0</v>
      </c>
      <c r="E33" s="67">
        <v>0</v>
      </c>
      <c r="F33" s="67">
        <v>0</v>
      </c>
      <c r="G33" s="67">
        <v>0</v>
      </c>
      <c r="H33" s="81">
        <v>230630</v>
      </c>
      <c r="I33" s="74"/>
    </row>
    <row r="34" spans="2:9">
      <c r="B34" s="129"/>
      <c r="C34" s="67" t="s">
        <v>149</v>
      </c>
      <c r="D34" s="67">
        <v>0</v>
      </c>
      <c r="E34" s="67">
        <v>0</v>
      </c>
      <c r="F34" s="67">
        <v>0</v>
      </c>
      <c r="G34" s="67">
        <v>0</v>
      </c>
      <c r="H34" s="81">
        <v>230630</v>
      </c>
      <c r="I34" s="74"/>
    </row>
    <row r="35" spans="2:9">
      <c r="B35" s="129"/>
      <c r="C35" s="67" t="s">
        <v>150</v>
      </c>
      <c r="D35" s="67">
        <v>27</v>
      </c>
      <c r="E35" s="67">
        <v>27</v>
      </c>
      <c r="F35" s="67">
        <v>0</v>
      </c>
      <c r="G35" s="67">
        <v>0</v>
      </c>
      <c r="H35" s="81">
        <v>230630</v>
      </c>
      <c r="I35" s="74"/>
    </row>
    <row r="36" spans="2:9">
      <c r="B36" s="129"/>
      <c r="C36" s="67" t="s">
        <v>29</v>
      </c>
      <c r="D36" s="67">
        <v>45</v>
      </c>
      <c r="E36" s="67">
        <v>25</v>
      </c>
      <c r="F36" s="67">
        <v>20</v>
      </c>
      <c r="G36" s="67">
        <v>0</v>
      </c>
      <c r="H36" s="81">
        <v>230702</v>
      </c>
      <c r="I36" s="74"/>
    </row>
    <row r="37" spans="2:9">
      <c r="B37" s="129"/>
      <c r="C37" s="39" t="s">
        <v>67</v>
      </c>
      <c r="D37" s="67">
        <v>0</v>
      </c>
      <c r="E37" s="67">
        <v>0</v>
      </c>
      <c r="F37" s="67">
        <v>0</v>
      </c>
      <c r="G37" s="67">
        <v>0</v>
      </c>
      <c r="H37" s="81">
        <v>230630</v>
      </c>
      <c r="I37" s="74"/>
    </row>
    <row r="38" spans="2:9">
      <c r="B38" s="129"/>
      <c r="C38" s="39" t="s">
        <v>151</v>
      </c>
      <c r="D38" s="67">
        <v>0</v>
      </c>
      <c r="E38" s="67">
        <v>0</v>
      </c>
      <c r="F38" s="67">
        <v>0</v>
      </c>
      <c r="G38" s="67">
        <v>0</v>
      </c>
      <c r="H38" s="81">
        <v>230630</v>
      </c>
      <c r="I38" s="74"/>
    </row>
    <row r="39" spans="2:9">
      <c r="B39" s="129"/>
      <c r="C39" s="67" t="s">
        <v>152</v>
      </c>
      <c r="D39" s="67">
        <v>0</v>
      </c>
      <c r="E39" s="67">
        <v>0</v>
      </c>
      <c r="F39" s="67">
        <v>0</v>
      </c>
      <c r="G39" s="67">
        <v>0</v>
      </c>
      <c r="H39" s="81">
        <v>230630</v>
      </c>
      <c r="I39" s="74"/>
    </row>
    <row r="40" spans="2:9">
      <c r="B40" s="129"/>
      <c r="C40" s="67" t="s">
        <v>153</v>
      </c>
      <c r="D40" s="67">
        <v>20</v>
      </c>
      <c r="E40" s="67">
        <v>15</v>
      </c>
      <c r="F40" s="67">
        <v>5</v>
      </c>
      <c r="G40" s="67">
        <v>0</v>
      </c>
      <c r="H40" s="81">
        <v>230630</v>
      </c>
      <c r="I40" s="74"/>
    </row>
    <row r="41" spans="2:9">
      <c r="B41" s="129"/>
      <c r="C41" s="67" t="s">
        <v>154</v>
      </c>
      <c r="D41" s="67">
        <v>30</v>
      </c>
      <c r="E41" s="67">
        <v>12</v>
      </c>
      <c r="F41" s="67">
        <v>18</v>
      </c>
      <c r="G41" s="67">
        <v>0</v>
      </c>
      <c r="H41" s="81">
        <v>230630</v>
      </c>
      <c r="I41" s="74"/>
    </row>
    <row r="42" spans="2:9">
      <c r="B42" s="129"/>
      <c r="C42" s="67" t="s">
        <v>155</v>
      </c>
      <c r="D42" s="67">
        <v>20</v>
      </c>
      <c r="E42" s="67">
        <v>9</v>
      </c>
      <c r="F42" s="67">
        <v>11</v>
      </c>
      <c r="G42" s="67">
        <v>0</v>
      </c>
      <c r="H42" s="81">
        <v>230630</v>
      </c>
      <c r="I42" s="74"/>
    </row>
    <row r="43" spans="2:9">
      <c r="B43" s="129"/>
      <c r="C43" s="67" t="s">
        <v>156</v>
      </c>
      <c r="D43" s="67">
        <v>10</v>
      </c>
      <c r="E43" s="67">
        <v>5</v>
      </c>
      <c r="F43" s="67">
        <v>5</v>
      </c>
      <c r="G43" s="67">
        <v>0</v>
      </c>
      <c r="H43" s="81">
        <v>230630</v>
      </c>
      <c r="I43" s="74"/>
    </row>
    <row r="44" spans="2:9">
      <c r="B44" s="129"/>
      <c r="C44" s="67" t="s">
        <v>157</v>
      </c>
      <c r="D44" s="67">
        <v>12</v>
      </c>
      <c r="E44" s="67">
        <v>9</v>
      </c>
      <c r="F44" s="67">
        <v>3</v>
      </c>
      <c r="G44" s="67">
        <v>0</v>
      </c>
      <c r="H44" s="81">
        <v>230630</v>
      </c>
      <c r="I44" s="74"/>
    </row>
    <row r="45" spans="2:9">
      <c r="B45" s="129"/>
      <c r="C45" s="67" t="s">
        <v>158</v>
      </c>
      <c r="D45" s="67">
        <v>2</v>
      </c>
      <c r="E45" s="67">
        <v>0</v>
      </c>
      <c r="F45" s="67">
        <v>2</v>
      </c>
      <c r="G45" s="67">
        <v>0</v>
      </c>
      <c r="H45" s="81">
        <v>230630</v>
      </c>
      <c r="I45" s="74"/>
    </row>
    <row r="46" spans="2:9">
      <c r="B46" s="129"/>
      <c r="C46" s="75" t="s">
        <v>28</v>
      </c>
      <c r="D46" s="67">
        <v>25</v>
      </c>
      <c r="E46" s="67">
        <v>9</v>
      </c>
      <c r="F46" s="67">
        <v>16</v>
      </c>
      <c r="G46" s="67">
        <v>0</v>
      </c>
      <c r="H46" s="81">
        <v>230702</v>
      </c>
      <c r="I46" s="74"/>
    </row>
    <row r="47" spans="2:9">
      <c r="B47" s="129"/>
      <c r="C47" s="67" t="s">
        <v>30</v>
      </c>
      <c r="D47" s="67">
        <v>30</v>
      </c>
      <c r="E47" s="67">
        <v>18</v>
      </c>
      <c r="F47" s="67">
        <v>12</v>
      </c>
      <c r="G47" s="67">
        <v>0</v>
      </c>
      <c r="H47" s="81">
        <v>230702</v>
      </c>
      <c r="I47" s="74"/>
    </row>
    <row r="48" spans="2:9">
      <c r="B48" s="129"/>
      <c r="C48" s="67" t="s">
        <v>31</v>
      </c>
      <c r="D48" s="67">
        <v>30</v>
      </c>
      <c r="E48" s="67">
        <v>11</v>
      </c>
      <c r="F48" s="67">
        <v>19</v>
      </c>
      <c r="G48" s="67">
        <v>0</v>
      </c>
      <c r="H48" s="81">
        <v>230702</v>
      </c>
      <c r="I48" s="74"/>
    </row>
    <row r="49" spans="2:9">
      <c r="B49" s="129"/>
      <c r="C49" s="62" t="s">
        <v>240</v>
      </c>
      <c r="D49" s="67">
        <v>0</v>
      </c>
      <c r="E49" s="67">
        <v>43</v>
      </c>
      <c r="F49" s="67">
        <v>12</v>
      </c>
      <c r="G49" s="67">
        <v>55</v>
      </c>
      <c r="H49" s="81">
        <v>230705</v>
      </c>
      <c r="I49" s="74"/>
    </row>
    <row r="50" spans="2:9">
      <c r="B50" s="129"/>
      <c r="C50" s="39" t="s">
        <v>241</v>
      </c>
      <c r="D50" s="67">
        <v>0</v>
      </c>
      <c r="E50" s="67">
        <v>23</v>
      </c>
      <c r="F50" s="67">
        <v>7</v>
      </c>
      <c r="G50" s="67">
        <v>30</v>
      </c>
      <c r="H50" s="81">
        <v>230705</v>
      </c>
      <c r="I50" s="74"/>
    </row>
    <row r="51" spans="2:9">
      <c r="B51" s="129"/>
      <c r="C51" s="39" t="s">
        <v>242</v>
      </c>
      <c r="D51" s="67">
        <v>0</v>
      </c>
      <c r="E51" s="67">
        <v>72</v>
      </c>
      <c r="F51" s="67">
        <v>8</v>
      </c>
      <c r="G51" s="67">
        <v>80</v>
      </c>
      <c r="H51" s="81">
        <v>230705</v>
      </c>
      <c r="I51" s="74"/>
    </row>
    <row r="52" spans="2:9">
      <c r="B52" s="129" t="s">
        <v>159</v>
      </c>
      <c r="C52" s="67" t="s">
        <v>160</v>
      </c>
      <c r="D52" s="67">
        <v>0</v>
      </c>
      <c r="E52" s="67">
        <v>0</v>
      </c>
      <c r="F52" s="67">
        <v>0</v>
      </c>
      <c r="G52" s="67">
        <v>0</v>
      </c>
      <c r="H52" s="81">
        <v>230630</v>
      </c>
      <c r="I52" s="74"/>
    </row>
    <row r="53" spans="2:9">
      <c r="B53" s="129"/>
      <c r="C53" s="67" t="s">
        <v>161</v>
      </c>
      <c r="D53" s="67">
        <v>0</v>
      </c>
      <c r="E53" s="67">
        <v>0</v>
      </c>
      <c r="F53" s="67">
        <v>0</v>
      </c>
      <c r="G53" s="67">
        <v>0</v>
      </c>
      <c r="H53" s="81">
        <v>230630</v>
      </c>
      <c r="I53" s="74"/>
    </row>
    <row r="54" spans="2:9">
      <c r="B54" s="129"/>
      <c r="C54" s="67" t="s">
        <v>162</v>
      </c>
      <c r="D54" s="67">
        <v>0</v>
      </c>
      <c r="E54" s="67">
        <v>0</v>
      </c>
      <c r="F54" s="67">
        <v>0</v>
      </c>
      <c r="G54" s="67">
        <v>0</v>
      </c>
      <c r="H54" s="81">
        <v>230630</v>
      </c>
      <c r="I54" s="74"/>
    </row>
    <row r="55" spans="2:9">
      <c r="B55" s="129"/>
      <c r="C55" s="67" t="s">
        <v>163</v>
      </c>
      <c r="D55" s="67">
        <v>0</v>
      </c>
      <c r="E55" s="67">
        <v>0</v>
      </c>
      <c r="F55" s="67">
        <v>0</v>
      </c>
      <c r="G55" s="67">
        <v>0</v>
      </c>
      <c r="H55" s="81">
        <v>230630</v>
      </c>
      <c r="I55" s="74"/>
    </row>
    <row r="56" spans="2:9">
      <c r="B56" s="129"/>
      <c r="C56" s="67" t="s">
        <v>164</v>
      </c>
      <c r="D56" s="67">
        <v>0</v>
      </c>
      <c r="E56" s="67">
        <v>0</v>
      </c>
      <c r="F56" s="67">
        <v>0</v>
      </c>
      <c r="G56" s="67">
        <v>0</v>
      </c>
      <c r="H56" s="81">
        <v>230630</v>
      </c>
      <c r="I56" s="74"/>
    </row>
    <row r="57" spans="2:9">
      <c r="B57" s="129"/>
      <c r="C57" s="67" t="s">
        <v>165</v>
      </c>
      <c r="D57" s="67">
        <v>0</v>
      </c>
      <c r="E57" s="67">
        <v>0</v>
      </c>
      <c r="F57" s="67">
        <v>0</v>
      </c>
      <c r="G57" s="67">
        <v>0</v>
      </c>
      <c r="H57" s="81">
        <v>230630</v>
      </c>
      <c r="I57" s="74"/>
    </row>
    <row r="58" spans="2:9">
      <c r="B58" s="129"/>
      <c r="C58" s="67" t="s">
        <v>166</v>
      </c>
      <c r="D58" s="67">
        <v>0</v>
      </c>
      <c r="E58" s="67">
        <v>0</v>
      </c>
      <c r="F58" s="67">
        <v>0</v>
      </c>
      <c r="G58" s="67">
        <v>0</v>
      </c>
      <c r="H58" s="81">
        <v>230630</v>
      </c>
      <c r="I58" s="74"/>
    </row>
    <row r="59" spans="2:9">
      <c r="B59" s="129"/>
      <c r="C59" s="67" t="s">
        <v>167</v>
      </c>
      <c r="D59" s="67">
        <v>0</v>
      </c>
      <c r="E59" s="67">
        <v>0</v>
      </c>
      <c r="F59" s="67">
        <v>0</v>
      </c>
      <c r="G59" s="67">
        <v>0</v>
      </c>
      <c r="H59" s="81">
        <v>230630</v>
      </c>
      <c r="I59" s="74"/>
    </row>
    <row r="60" spans="2:9">
      <c r="B60" s="129"/>
      <c r="C60" s="67" t="s">
        <v>168</v>
      </c>
      <c r="D60" s="67">
        <v>0</v>
      </c>
      <c r="E60" s="67">
        <v>0</v>
      </c>
      <c r="F60" s="67">
        <v>0</v>
      </c>
      <c r="G60" s="67">
        <v>0</v>
      </c>
      <c r="H60" s="81">
        <v>230630</v>
      </c>
      <c r="I60" s="74"/>
    </row>
    <row r="61" spans="2:9">
      <c r="B61" s="129"/>
      <c r="C61" s="67" t="s">
        <v>169</v>
      </c>
      <c r="D61" s="67">
        <v>0</v>
      </c>
      <c r="E61" s="67">
        <v>0</v>
      </c>
      <c r="F61" s="67">
        <v>0</v>
      </c>
      <c r="G61" s="67">
        <v>0</v>
      </c>
      <c r="H61" s="81">
        <v>230630</v>
      </c>
      <c r="I61" s="74"/>
    </row>
    <row r="62" spans="2:9">
      <c r="B62" s="129"/>
      <c r="C62" s="67" t="s">
        <v>170</v>
      </c>
      <c r="D62" s="67">
        <v>0</v>
      </c>
      <c r="E62" s="67">
        <v>0</v>
      </c>
      <c r="F62" s="67">
        <v>0</v>
      </c>
      <c r="G62" s="67">
        <v>0</v>
      </c>
      <c r="H62" s="81">
        <v>230630</v>
      </c>
      <c r="I62" s="74"/>
    </row>
    <row r="63" spans="2:9">
      <c r="B63" s="129"/>
      <c r="C63" s="67" t="s">
        <v>171</v>
      </c>
      <c r="D63" s="67">
        <v>0</v>
      </c>
      <c r="E63" s="67">
        <v>0</v>
      </c>
      <c r="F63" s="67">
        <v>0</v>
      </c>
      <c r="G63" s="67">
        <v>0</v>
      </c>
      <c r="H63" s="81">
        <v>230630</v>
      </c>
      <c r="I63" s="74"/>
    </row>
    <row r="64" spans="2:9">
      <c r="B64" s="129"/>
      <c r="C64" s="39" t="s">
        <v>243</v>
      </c>
      <c r="D64" s="67">
        <v>0</v>
      </c>
      <c r="E64" s="67">
        <v>40</v>
      </c>
      <c r="F64" s="67">
        <v>0</v>
      </c>
      <c r="G64" s="67">
        <v>40</v>
      </c>
      <c r="H64" s="81">
        <v>230705</v>
      </c>
      <c r="I64" s="74"/>
    </row>
    <row r="65" spans="2:9">
      <c r="B65" s="129"/>
      <c r="C65" s="39" t="s">
        <v>244</v>
      </c>
      <c r="D65" s="67">
        <v>0</v>
      </c>
      <c r="E65" s="67">
        <v>80</v>
      </c>
      <c r="F65" s="67">
        <v>0</v>
      </c>
      <c r="G65" s="67">
        <v>80</v>
      </c>
      <c r="H65" s="81">
        <v>230705</v>
      </c>
      <c r="I65" s="74"/>
    </row>
    <row r="66" spans="2:9">
      <c r="B66" s="129"/>
      <c r="C66" s="39" t="s">
        <v>245</v>
      </c>
      <c r="D66" s="67">
        <v>0</v>
      </c>
      <c r="E66" s="67">
        <v>40</v>
      </c>
      <c r="F66" s="67">
        <v>0</v>
      </c>
      <c r="G66" s="67">
        <v>40</v>
      </c>
      <c r="H66" s="81">
        <v>230705</v>
      </c>
      <c r="I66" s="74"/>
    </row>
    <row r="67" spans="2:9">
      <c r="B67" s="129"/>
      <c r="C67" s="39" t="s">
        <v>246</v>
      </c>
      <c r="D67" s="67">
        <v>0</v>
      </c>
      <c r="E67" s="67">
        <v>80</v>
      </c>
      <c r="F67" s="67">
        <v>0</v>
      </c>
      <c r="G67" s="67">
        <v>80</v>
      </c>
      <c r="H67" s="81">
        <v>230705</v>
      </c>
      <c r="I67" s="74"/>
    </row>
    <row r="68" spans="2:9">
      <c r="B68" s="129"/>
      <c r="C68" s="39" t="s">
        <v>247</v>
      </c>
      <c r="D68" s="67">
        <v>0</v>
      </c>
      <c r="E68" s="67">
        <v>40</v>
      </c>
      <c r="F68" s="67">
        <v>0</v>
      </c>
      <c r="G68" s="67">
        <v>40</v>
      </c>
      <c r="H68" s="81">
        <v>230705</v>
      </c>
      <c r="I68" s="74"/>
    </row>
    <row r="69" spans="2:9">
      <c r="B69" s="129"/>
      <c r="C69" s="39" t="s">
        <v>248</v>
      </c>
      <c r="D69" s="67">
        <v>0</v>
      </c>
      <c r="E69" s="67">
        <v>50</v>
      </c>
      <c r="F69" s="67">
        <v>0</v>
      </c>
      <c r="G69" s="67">
        <v>50</v>
      </c>
      <c r="H69" s="81">
        <v>230705</v>
      </c>
      <c r="I69" s="74"/>
    </row>
    <row r="70" spans="2:9">
      <c r="B70" s="129" t="s">
        <v>172</v>
      </c>
      <c r="C70" s="67" t="s">
        <v>173</v>
      </c>
      <c r="D70" s="67">
        <v>85</v>
      </c>
      <c r="E70" s="67">
        <v>85</v>
      </c>
      <c r="F70" s="67">
        <v>0</v>
      </c>
      <c r="G70" s="67">
        <v>0</v>
      </c>
      <c r="H70" s="81">
        <v>230630</v>
      </c>
      <c r="I70" s="74"/>
    </row>
    <row r="71" spans="2:9">
      <c r="B71" s="129"/>
      <c r="C71" s="67" t="s">
        <v>174</v>
      </c>
      <c r="D71" s="67">
        <v>80</v>
      </c>
      <c r="E71" s="67">
        <v>80</v>
      </c>
      <c r="F71" s="67">
        <v>0</v>
      </c>
      <c r="G71" s="67">
        <v>0</v>
      </c>
      <c r="H71" s="81">
        <v>230630</v>
      </c>
      <c r="I71" s="74"/>
    </row>
    <row r="72" spans="2:9">
      <c r="B72" s="129"/>
      <c r="C72" s="67" t="s">
        <v>175</v>
      </c>
      <c r="D72" s="67">
        <v>7</v>
      </c>
      <c r="E72" s="67">
        <v>4</v>
      </c>
      <c r="F72" s="67">
        <v>3</v>
      </c>
      <c r="G72" s="67">
        <v>0</v>
      </c>
      <c r="H72" s="81">
        <v>230630</v>
      </c>
      <c r="I72" s="74"/>
    </row>
    <row r="73" spans="2:9">
      <c r="B73" s="129"/>
      <c r="C73" s="67" t="s">
        <v>176</v>
      </c>
      <c r="D73" s="67">
        <v>30</v>
      </c>
      <c r="E73" s="67">
        <v>30</v>
      </c>
      <c r="F73" s="67">
        <v>0</v>
      </c>
      <c r="G73" s="67">
        <v>0</v>
      </c>
      <c r="H73" s="81">
        <v>230630</v>
      </c>
      <c r="I73" s="74"/>
    </row>
    <row r="74" spans="2:9">
      <c r="B74" s="129"/>
      <c r="C74" s="62" t="s">
        <v>234</v>
      </c>
      <c r="D74" s="67">
        <v>48</v>
      </c>
      <c r="E74" s="67">
        <v>0</v>
      </c>
      <c r="F74" s="67">
        <v>48</v>
      </c>
      <c r="G74" s="67">
        <v>0</v>
      </c>
      <c r="H74" s="81">
        <v>230630</v>
      </c>
      <c r="I74" s="74"/>
    </row>
    <row r="75" spans="2:9">
      <c r="B75" s="129"/>
      <c r="C75" s="62" t="s">
        <v>178</v>
      </c>
      <c r="D75" s="67">
        <v>41</v>
      </c>
      <c r="E75" s="67">
        <v>41</v>
      </c>
      <c r="F75" s="67">
        <v>0</v>
      </c>
      <c r="G75" s="67">
        <v>0</v>
      </c>
      <c r="H75" s="81">
        <v>230630</v>
      </c>
      <c r="I75" s="74"/>
    </row>
    <row r="76" spans="2:9">
      <c r="B76" s="129"/>
      <c r="C76" s="62" t="s">
        <v>179</v>
      </c>
      <c r="D76" s="67">
        <v>29</v>
      </c>
      <c r="E76" s="67">
        <v>19</v>
      </c>
      <c r="F76" s="67">
        <v>10</v>
      </c>
      <c r="G76" s="67">
        <v>0</v>
      </c>
      <c r="H76" s="81">
        <v>230630</v>
      </c>
      <c r="I76" s="74"/>
    </row>
    <row r="77" spans="2:9">
      <c r="B77" s="129"/>
      <c r="C77" s="67" t="s">
        <v>180</v>
      </c>
      <c r="D77" s="67">
        <v>3</v>
      </c>
      <c r="E77" s="67">
        <v>0</v>
      </c>
      <c r="F77" s="67">
        <v>3</v>
      </c>
      <c r="G77" s="67">
        <v>0</v>
      </c>
      <c r="H77" s="81">
        <v>230630</v>
      </c>
      <c r="I77" s="74"/>
    </row>
    <row r="78" spans="2:9">
      <c r="B78" s="129"/>
      <c r="C78" s="67" t="s">
        <v>181</v>
      </c>
      <c r="D78" s="67">
        <v>1</v>
      </c>
      <c r="E78" s="67">
        <v>0</v>
      </c>
      <c r="F78" s="67">
        <v>1</v>
      </c>
      <c r="G78" s="67">
        <v>0</v>
      </c>
      <c r="H78" s="81">
        <v>230630</v>
      </c>
      <c r="I78" s="74"/>
    </row>
    <row r="79" spans="2:9">
      <c r="B79" s="129"/>
      <c r="C79" s="67" t="s">
        <v>182</v>
      </c>
      <c r="D79" s="67">
        <v>21</v>
      </c>
      <c r="E79" s="67">
        <v>16</v>
      </c>
      <c r="F79" s="67">
        <v>5</v>
      </c>
      <c r="G79" s="67">
        <v>0</v>
      </c>
      <c r="H79" s="81">
        <v>230630</v>
      </c>
      <c r="I79" s="74"/>
    </row>
    <row r="80" spans="2:9">
      <c r="B80" s="129"/>
      <c r="C80" s="67" t="s">
        <v>183</v>
      </c>
      <c r="D80" s="67">
        <v>4</v>
      </c>
      <c r="E80" s="67">
        <v>0</v>
      </c>
      <c r="F80" s="67">
        <v>4</v>
      </c>
      <c r="G80" s="67">
        <v>0</v>
      </c>
      <c r="H80" s="81">
        <v>230630</v>
      </c>
      <c r="I80" s="74"/>
    </row>
    <row r="81" spans="2:9">
      <c r="B81" s="129"/>
      <c r="C81" s="62" t="s">
        <v>249</v>
      </c>
      <c r="D81" s="67">
        <v>0</v>
      </c>
      <c r="E81" s="67">
        <v>49</v>
      </c>
      <c r="F81" s="67">
        <v>1</v>
      </c>
      <c r="G81" s="67">
        <v>50</v>
      </c>
      <c r="H81" s="81">
        <v>230705</v>
      </c>
      <c r="I81" s="74"/>
    </row>
    <row r="82" spans="2:9">
      <c r="B82" s="129"/>
      <c r="C82" s="62" t="s">
        <v>250</v>
      </c>
      <c r="D82" s="67">
        <v>0</v>
      </c>
      <c r="E82" s="67">
        <v>50</v>
      </c>
      <c r="F82" s="67">
        <v>0</v>
      </c>
      <c r="G82" s="67">
        <v>50</v>
      </c>
      <c r="H82" s="81">
        <v>230705</v>
      </c>
      <c r="I82" s="74"/>
    </row>
    <row r="83" spans="2:9">
      <c r="B83" s="129"/>
      <c r="C83" s="62" t="s">
        <v>251</v>
      </c>
      <c r="D83" s="67">
        <v>0</v>
      </c>
      <c r="E83" s="67">
        <v>50</v>
      </c>
      <c r="F83" s="67">
        <v>0</v>
      </c>
      <c r="G83" s="67">
        <v>50</v>
      </c>
      <c r="H83" s="81">
        <v>230705</v>
      </c>
      <c r="I83" s="74"/>
    </row>
    <row r="84" spans="2:9">
      <c r="B84" s="129" t="s">
        <v>184</v>
      </c>
      <c r="C84" s="67" t="s">
        <v>33</v>
      </c>
      <c r="D84" s="67">
        <v>12</v>
      </c>
      <c r="E84" s="67">
        <v>0</v>
      </c>
      <c r="F84" s="67">
        <v>12</v>
      </c>
      <c r="G84" s="67">
        <v>0</v>
      </c>
      <c r="H84" s="81">
        <v>230702</v>
      </c>
      <c r="I84" s="74"/>
    </row>
    <row r="85" spans="2:9" ht="17.45" thickBot="1">
      <c r="B85" s="130"/>
      <c r="C85" s="82" t="s">
        <v>34</v>
      </c>
      <c r="D85" s="82">
        <v>24</v>
      </c>
      <c r="E85" s="82">
        <v>5</v>
      </c>
      <c r="F85" s="82">
        <v>19</v>
      </c>
      <c r="G85" s="82">
        <v>0</v>
      </c>
      <c r="H85" s="83">
        <v>230702</v>
      </c>
      <c r="I85" s="74"/>
    </row>
  </sheetData>
  <mergeCells count="6">
    <mergeCell ref="B84:B85"/>
    <mergeCell ref="B2:H3"/>
    <mergeCell ref="B5:B27"/>
    <mergeCell ref="B29:B51"/>
    <mergeCell ref="B52:B69"/>
    <mergeCell ref="B70:B83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3D80-BD82-480A-A469-B5558E652DC6}">
  <dimension ref="B1:I85"/>
  <sheetViews>
    <sheetView topLeftCell="B22" zoomScale="85" zoomScaleNormal="85" workbookViewId="0">
      <selection activeCell="E40" sqref="E40"/>
    </sheetView>
  </sheetViews>
  <sheetFormatPr defaultColWidth="9" defaultRowHeight="17.100000000000001"/>
  <cols>
    <col min="1" max="1" width="9" style="19"/>
    <col min="2" max="2" width="18.125" style="19" customWidth="1"/>
    <col min="3" max="3" width="27.125" style="19" customWidth="1"/>
    <col min="4" max="5" width="13.75" style="19" customWidth="1"/>
    <col min="6" max="7" width="9" style="19"/>
    <col min="8" max="8" width="15.25" style="30" customWidth="1"/>
    <col min="9" max="9" width="14.25" style="19" customWidth="1"/>
    <col min="10" max="16384" width="9" style="19"/>
  </cols>
  <sheetData>
    <row r="1" spans="2:9" ht="17.45" thickBot="1"/>
    <row r="2" spans="2:9">
      <c r="B2" s="124" t="s">
        <v>252</v>
      </c>
      <c r="C2" s="125"/>
      <c r="D2" s="125"/>
      <c r="E2" s="125"/>
      <c r="F2" s="125"/>
      <c r="G2" s="125"/>
      <c r="H2" s="126"/>
    </row>
    <row r="3" spans="2:9" ht="17.45" thickBot="1">
      <c r="B3" s="127"/>
      <c r="C3" s="112"/>
      <c r="D3" s="112"/>
      <c r="E3" s="112"/>
      <c r="F3" s="112"/>
      <c r="G3" s="112"/>
      <c r="H3" s="128"/>
    </row>
    <row r="4" spans="2:9" ht="17.45" thickTop="1">
      <c r="B4" s="78" t="s">
        <v>1</v>
      </c>
      <c r="C4" s="69" t="s">
        <v>2</v>
      </c>
      <c r="D4" s="69" t="s">
        <v>229</v>
      </c>
      <c r="E4" s="69" t="s">
        <v>230</v>
      </c>
      <c r="F4" s="70" t="s">
        <v>231</v>
      </c>
      <c r="G4" s="71" t="s">
        <v>232</v>
      </c>
      <c r="H4" s="79" t="s">
        <v>233</v>
      </c>
    </row>
    <row r="5" spans="2:9">
      <c r="B5" s="129" t="s">
        <v>12</v>
      </c>
      <c r="C5" s="67" t="s">
        <v>129</v>
      </c>
      <c r="D5" s="67">
        <v>111</v>
      </c>
      <c r="E5" s="67">
        <v>51</v>
      </c>
      <c r="F5" s="67">
        <v>60</v>
      </c>
      <c r="G5" s="67">
        <v>0</v>
      </c>
      <c r="H5" s="81">
        <v>230705</v>
      </c>
      <c r="I5" s="74"/>
    </row>
    <row r="6" spans="2:9">
      <c r="B6" s="129"/>
      <c r="C6" s="67" t="s">
        <v>130</v>
      </c>
      <c r="D6" s="67">
        <v>0</v>
      </c>
      <c r="E6" s="67">
        <v>0</v>
      </c>
      <c r="F6" s="67">
        <v>0</v>
      </c>
      <c r="G6" s="67">
        <v>0</v>
      </c>
      <c r="H6" s="81">
        <v>230630</v>
      </c>
      <c r="I6" s="74"/>
    </row>
    <row r="7" spans="2:9">
      <c r="B7" s="129"/>
      <c r="C7" s="67" t="s">
        <v>131</v>
      </c>
      <c r="D7" s="67">
        <v>0</v>
      </c>
      <c r="E7" s="67">
        <v>0</v>
      </c>
      <c r="F7" s="67">
        <v>0</v>
      </c>
      <c r="G7" s="67">
        <v>0</v>
      </c>
      <c r="H7" s="81">
        <v>230630</v>
      </c>
      <c r="I7" s="74"/>
    </row>
    <row r="8" spans="2:9">
      <c r="B8" s="129"/>
      <c r="C8" s="67" t="s">
        <v>132</v>
      </c>
      <c r="D8" s="67">
        <v>0</v>
      </c>
      <c r="E8" s="67">
        <v>0</v>
      </c>
      <c r="F8" s="67">
        <v>0</v>
      </c>
      <c r="G8" s="67">
        <v>0</v>
      </c>
      <c r="H8" s="81">
        <v>230630</v>
      </c>
      <c r="I8" s="74"/>
    </row>
    <row r="9" spans="2:9">
      <c r="B9" s="129"/>
      <c r="C9" s="67" t="s">
        <v>133</v>
      </c>
      <c r="D9" s="67">
        <v>0</v>
      </c>
      <c r="E9" s="67">
        <v>0</v>
      </c>
      <c r="F9" s="67">
        <v>0</v>
      </c>
      <c r="G9" s="67">
        <v>0</v>
      </c>
      <c r="H9" s="81">
        <v>230630</v>
      </c>
      <c r="I9" s="74"/>
    </row>
    <row r="10" spans="2:9">
      <c r="B10" s="129"/>
      <c r="C10" s="67" t="s">
        <v>134</v>
      </c>
      <c r="D10" s="67">
        <v>0</v>
      </c>
      <c r="E10" s="67">
        <v>0</v>
      </c>
      <c r="F10" s="67">
        <v>0</v>
      </c>
      <c r="G10" s="67">
        <v>0</v>
      </c>
      <c r="H10" s="81">
        <v>230630</v>
      </c>
      <c r="I10" s="74"/>
    </row>
    <row r="11" spans="2:9">
      <c r="B11" s="129"/>
      <c r="C11" s="67" t="s">
        <v>135</v>
      </c>
      <c r="D11" s="67">
        <v>0</v>
      </c>
      <c r="E11" s="67">
        <v>0</v>
      </c>
      <c r="F11" s="67">
        <v>0</v>
      </c>
      <c r="G11" s="67">
        <v>0</v>
      </c>
      <c r="H11" s="81">
        <v>230630</v>
      </c>
      <c r="I11" s="74"/>
    </row>
    <row r="12" spans="2:9">
      <c r="B12" s="129"/>
      <c r="C12" s="67" t="s">
        <v>136</v>
      </c>
      <c r="D12" s="67">
        <v>0</v>
      </c>
      <c r="E12" s="67">
        <v>0</v>
      </c>
      <c r="F12" s="67">
        <v>0</v>
      </c>
      <c r="G12" s="67">
        <v>0</v>
      </c>
      <c r="H12" s="81">
        <v>230630</v>
      </c>
      <c r="I12" s="74"/>
    </row>
    <row r="13" spans="2:9">
      <c r="B13" s="129"/>
      <c r="C13" s="67" t="s">
        <v>137</v>
      </c>
      <c r="D13" s="67">
        <v>7</v>
      </c>
      <c r="E13" s="67">
        <v>7</v>
      </c>
      <c r="F13" s="67">
        <v>0</v>
      </c>
      <c r="G13" s="67">
        <v>0</v>
      </c>
      <c r="H13" s="81">
        <v>230630</v>
      </c>
      <c r="I13" s="74"/>
    </row>
    <row r="14" spans="2:9">
      <c r="B14" s="129"/>
      <c r="C14" s="67" t="s">
        <v>138</v>
      </c>
      <c r="D14" s="67">
        <v>10</v>
      </c>
      <c r="E14" s="67">
        <v>10</v>
      </c>
      <c r="F14" s="67">
        <v>0</v>
      </c>
      <c r="G14" s="67">
        <v>0</v>
      </c>
      <c r="H14" s="81">
        <v>230630</v>
      </c>
      <c r="I14" s="74"/>
    </row>
    <row r="15" spans="2:9">
      <c r="B15" s="129"/>
      <c r="C15" s="67" t="s">
        <v>37</v>
      </c>
      <c r="D15" s="67">
        <v>50</v>
      </c>
      <c r="E15" s="67">
        <v>43</v>
      </c>
      <c r="F15" s="67">
        <v>7</v>
      </c>
      <c r="G15" s="67">
        <v>0</v>
      </c>
      <c r="H15" s="81">
        <v>230705</v>
      </c>
      <c r="I15" s="74"/>
    </row>
    <row r="16" spans="2:9">
      <c r="B16" s="129"/>
      <c r="C16" s="67" t="s">
        <v>139</v>
      </c>
      <c r="D16" s="67">
        <v>0</v>
      </c>
      <c r="E16" s="67">
        <v>0</v>
      </c>
      <c r="F16" s="67">
        <v>0</v>
      </c>
      <c r="G16" s="67">
        <v>0</v>
      </c>
      <c r="H16" s="81">
        <v>230630</v>
      </c>
      <c r="I16" s="74"/>
    </row>
    <row r="17" spans="2:9">
      <c r="B17" s="129"/>
      <c r="C17" s="67" t="s">
        <v>140</v>
      </c>
      <c r="D17" s="67">
        <v>5</v>
      </c>
      <c r="E17" s="67">
        <v>0</v>
      </c>
      <c r="F17" s="67">
        <v>5</v>
      </c>
      <c r="G17" s="67">
        <v>0</v>
      </c>
      <c r="H17" s="81">
        <v>230630</v>
      </c>
      <c r="I17" s="74"/>
    </row>
    <row r="18" spans="2:9">
      <c r="B18" s="129"/>
      <c r="C18" s="75" t="s">
        <v>13</v>
      </c>
      <c r="D18" s="67">
        <v>5</v>
      </c>
      <c r="E18" s="67">
        <v>0</v>
      </c>
      <c r="F18" s="67">
        <v>5</v>
      </c>
      <c r="G18" s="67">
        <v>0</v>
      </c>
      <c r="H18" s="81">
        <v>230702</v>
      </c>
      <c r="I18" s="74"/>
    </row>
    <row r="19" spans="2:9">
      <c r="B19" s="129"/>
      <c r="C19" s="67" t="s">
        <v>17</v>
      </c>
      <c r="D19" s="67">
        <v>5</v>
      </c>
      <c r="E19" s="67">
        <v>0</v>
      </c>
      <c r="F19" s="67">
        <v>5</v>
      </c>
      <c r="G19" s="67">
        <v>0</v>
      </c>
      <c r="H19" s="81">
        <v>230702</v>
      </c>
      <c r="I19" s="74"/>
    </row>
    <row r="20" spans="2:9">
      <c r="B20" s="129"/>
      <c r="C20" s="67" t="s">
        <v>20</v>
      </c>
      <c r="D20" s="67">
        <v>24</v>
      </c>
      <c r="E20" s="67">
        <v>24</v>
      </c>
      <c r="F20" s="67">
        <v>0</v>
      </c>
      <c r="G20" s="67">
        <v>0</v>
      </c>
      <c r="H20" s="81">
        <v>230702</v>
      </c>
      <c r="I20" s="74"/>
    </row>
    <row r="21" spans="2:9">
      <c r="B21" s="129"/>
      <c r="C21" s="67" t="s">
        <v>21</v>
      </c>
      <c r="D21" s="67">
        <v>34</v>
      </c>
      <c r="E21" s="67">
        <v>23</v>
      </c>
      <c r="F21" s="67">
        <v>11</v>
      </c>
      <c r="G21" s="67">
        <v>0</v>
      </c>
      <c r="H21" s="81">
        <v>230702</v>
      </c>
      <c r="I21" s="74"/>
    </row>
    <row r="22" spans="2:9">
      <c r="B22" s="129"/>
      <c r="C22" s="67" t="s">
        <v>22</v>
      </c>
      <c r="D22" s="67">
        <v>31</v>
      </c>
      <c r="E22" s="67">
        <v>17</v>
      </c>
      <c r="F22" s="67">
        <v>14</v>
      </c>
      <c r="G22" s="67">
        <v>0</v>
      </c>
      <c r="H22" s="81">
        <v>230702</v>
      </c>
      <c r="I22" s="74"/>
    </row>
    <row r="23" spans="2:9">
      <c r="B23" s="129"/>
      <c r="C23" s="67" t="s">
        <v>23</v>
      </c>
      <c r="D23" s="67">
        <v>24</v>
      </c>
      <c r="E23" s="67">
        <v>15</v>
      </c>
      <c r="F23" s="67">
        <v>9</v>
      </c>
      <c r="G23" s="67">
        <v>0</v>
      </c>
      <c r="H23" s="81">
        <v>230702</v>
      </c>
      <c r="I23" s="74"/>
    </row>
    <row r="24" spans="2:9">
      <c r="B24" s="129"/>
      <c r="C24" s="67" t="s">
        <v>24</v>
      </c>
      <c r="D24" s="67">
        <v>36</v>
      </c>
      <c r="E24" s="67">
        <v>29</v>
      </c>
      <c r="F24" s="67">
        <v>7</v>
      </c>
      <c r="G24" s="67">
        <v>0</v>
      </c>
      <c r="H24" s="81">
        <v>230702</v>
      </c>
      <c r="I24" s="74"/>
    </row>
    <row r="25" spans="2:9">
      <c r="B25" s="129"/>
      <c r="C25" s="39" t="s">
        <v>237</v>
      </c>
      <c r="D25" s="67">
        <v>49</v>
      </c>
      <c r="E25" s="67">
        <v>41</v>
      </c>
      <c r="F25" s="67">
        <v>8</v>
      </c>
      <c r="G25" s="67">
        <v>0</v>
      </c>
      <c r="H25" s="81">
        <v>230705</v>
      </c>
      <c r="I25" s="74"/>
    </row>
    <row r="26" spans="2:9">
      <c r="B26" s="129"/>
      <c r="C26" s="39" t="s">
        <v>238</v>
      </c>
      <c r="D26" s="67">
        <v>45</v>
      </c>
      <c r="E26" s="67">
        <v>36</v>
      </c>
      <c r="F26" s="67">
        <v>9</v>
      </c>
      <c r="G26" s="67">
        <v>0</v>
      </c>
      <c r="H26" s="81">
        <v>230705</v>
      </c>
      <c r="I26" s="74"/>
    </row>
    <row r="27" spans="2:9">
      <c r="B27" s="129"/>
      <c r="C27" s="39" t="s">
        <v>239</v>
      </c>
      <c r="D27" s="67">
        <v>45</v>
      </c>
      <c r="E27" s="67">
        <v>33</v>
      </c>
      <c r="F27" s="67">
        <v>12</v>
      </c>
      <c r="G27" s="67">
        <v>0</v>
      </c>
      <c r="H27" s="81">
        <v>230705</v>
      </c>
      <c r="I27" s="74"/>
    </row>
    <row r="28" spans="2:9">
      <c r="B28" s="80" t="s">
        <v>141</v>
      </c>
      <c r="C28" s="67" t="s">
        <v>142</v>
      </c>
      <c r="D28" s="67">
        <v>1</v>
      </c>
      <c r="E28" s="67">
        <v>1</v>
      </c>
      <c r="F28" s="67">
        <v>0</v>
      </c>
      <c r="G28" s="67">
        <v>0</v>
      </c>
      <c r="H28" s="81">
        <v>230630</v>
      </c>
      <c r="I28" s="74"/>
    </row>
    <row r="29" spans="2:9">
      <c r="B29" s="129" t="s">
        <v>143</v>
      </c>
      <c r="C29" s="67" t="s">
        <v>144</v>
      </c>
      <c r="D29" s="67">
        <v>0</v>
      </c>
      <c r="E29" s="67">
        <v>0</v>
      </c>
      <c r="F29" s="67">
        <v>0</v>
      </c>
      <c r="G29" s="67">
        <v>0</v>
      </c>
      <c r="H29" s="81">
        <v>230630</v>
      </c>
      <c r="I29" s="74"/>
    </row>
    <row r="30" spans="2:9">
      <c r="B30" s="129"/>
      <c r="C30" s="67" t="s">
        <v>145</v>
      </c>
      <c r="D30" s="67">
        <v>0</v>
      </c>
      <c r="E30" s="67">
        <v>0</v>
      </c>
      <c r="F30" s="67">
        <v>0</v>
      </c>
      <c r="G30" s="67">
        <v>0</v>
      </c>
      <c r="H30" s="81">
        <v>230630</v>
      </c>
      <c r="I30" s="74"/>
    </row>
    <row r="31" spans="2:9">
      <c r="B31" s="129"/>
      <c r="C31" s="67" t="s">
        <v>146</v>
      </c>
      <c r="D31" s="67">
        <v>0</v>
      </c>
      <c r="E31" s="67">
        <v>0</v>
      </c>
      <c r="F31" s="67">
        <v>0</v>
      </c>
      <c r="G31" s="67">
        <v>0</v>
      </c>
      <c r="H31" s="81">
        <v>230630</v>
      </c>
      <c r="I31" s="74"/>
    </row>
    <row r="32" spans="2:9">
      <c r="B32" s="129"/>
      <c r="C32" s="67" t="s">
        <v>147</v>
      </c>
      <c r="D32" s="67">
        <v>0</v>
      </c>
      <c r="E32" s="67">
        <v>0</v>
      </c>
      <c r="F32" s="67">
        <v>0</v>
      </c>
      <c r="G32" s="67">
        <v>0</v>
      </c>
      <c r="H32" s="81">
        <v>230630</v>
      </c>
      <c r="I32" s="74"/>
    </row>
    <row r="33" spans="2:9">
      <c r="B33" s="129"/>
      <c r="C33" s="67" t="s">
        <v>148</v>
      </c>
      <c r="D33" s="67">
        <v>0</v>
      </c>
      <c r="E33" s="67">
        <v>0</v>
      </c>
      <c r="F33" s="67">
        <v>0</v>
      </c>
      <c r="G33" s="67">
        <v>0</v>
      </c>
      <c r="H33" s="81">
        <v>230630</v>
      </c>
      <c r="I33" s="74"/>
    </row>
    <row r="34" spans="2:9">
      <c r="B34" s="129"/>
      <c r="C34" s="67" t="s">
        <v>149</v>
      </c>
      <c r="D34" s="67">
        <v>0</v>
      </c>
      <c r="E34" s="67">
        <v>0</v>
      </c>
      <c r="F34" s="67">
        <v>0</v>
      </c>
      <c r="G34" s="67">
        <v>0</v>
      </c>
      <c r="H34" s="81">
        <v>230630</v>
      </c>
      <c r="I34" s="74"/>
    </row>
    <row r="35" spans="2:9">
      <c r="B35" s="129"/>
      <c r="C35" s="67" t="s">
        <v>150</v>
      </c>
      <c r="D35" s="67">
        <v>27</v>
      </c>
      <c r="E35" s="67">
        <v>25</v>
      </c>
      <c r="F35" s="67">
        <v>2</v>
      </c>
      <c r="G35" s="67">
        <v>0</v>
      </c>
      <c r="H35" s="81">
        <v>230630</v>
      </c>
      <c r="I35" s="74"/>
    </row>
    <row r="36" spans="2:9">
      <c r="B36" s="129"/>
      <c r="C36" s="67" t="s">
        <v>29</v>
      </c>
      <c r="D36" s="67">
        <v>25</v>
      </c>
      <c r="E36" s="67">
        <v>5</v>
      </c>
      <c r="F36" s="67">
        <v>20</v>
      </c>
      <c r="G36" s="67">
        <v>0</v>
      </c>
      <c r="H36" s="81">
        <v>230702</v>
      </c>
      <c r="I36" s="74"/>
    </row>
    <row r="37" spans="2:9">
      <c r="B37" s="129"/>
      <c r="C37" s="39" t="s">
        <v>67</v>
      </c>
      <c r="D37" s="67">
        <v>0</v>
      </c>
      <c r="E37" s="67">
        <v>0</v>
      </c>
      <c r="F37" s="67">
        <v>0</v>
      </c>
      <c r="G37" s="67">
        <v>0</v>
      </c>
      <c r="H37" s="81">
        <v>230630</v>
      </c>
      <c r="I37" s="74"/>
    </row>
    <row r="38" spans="2:9">
      <c r="B38" s="129"/>
      <c r="C38" s="39" t="s">
        <v>151</v>
      </c>
      <c r="D38" s="67">
        <v>0</v>
      </c>
      <c r="E38" s="67">
        <v>0</v>
      </c>
      <c r="F38" s="67">
        <v>0</v>
      </c>
      <c r="G38" s="67">
        <v>0</v>
      </c>
      <c r="H38" s="81">
        <v>230630</v>
      </c>
      <c r="I38" s="74"/>
    </row>
    <row r="39" spans="2:9">
      <c r="B39" s="129"/>
      <c r="C39" s="67" t="s">
        <v>152</v>
      </c>
      <c r="D39" s="67">
        <v>0</v>
      </c>
      <c r="E39" s="67">
        <v>0</v>
      </c>
      <c r="F39" s="67">
        <v>0</v>
      </c>
      <c r="G39" s="67">
        <v>0</v>
      </c>
      <c r="H39" s="81">
        <v>230630</v>
      </c>
      <c r="I39" s="74"/>
    </row>
    <row r="40" spans="2:9">
      <c r="B40" s="129"/>
      <c r="C40" s="67" t="s">
        <v>153</v>
      </c>
      <c r="D40" s="67">
        <v>15</v>
      </c>
      <c r="E40" s="67">
        <v>10</v>
      </c>
      <c r="F40" s="67">
        <v>5</v>
      </c>
      <c r="G40" s="67">
        <v>0</v>
      </c>
      <c r="H40" s="81">
        <v>230630</v>
      </c>
      <c r="I40" s="74"/>
    </row>
    <row r="41" spans="2:9">
      <c r="B41" s="129"/>
      <c r="C41" s="67" t="s">
        <v>154</v>
      </c>
      <c r="D41" s="67">
        <v>12</v>
      </c>
      <c r="E41" s="67">
        <v>2</v>
      </c>
      <c r="F41" s="67">
        <v>10</v>
      </c>
      <c r="G41" s="67">
        <v>0</v>
      </c>
      <c r="H41" s="81">
        <v>230630</v>
      </c>
      <c r="I41" s="74"/>
    </row>
    <row r="42" spans="2:9">
      <c r="B42" s="129"/>
      <c r="C42" s="67" t="s">
        <v>155</v>
      </c>
      <c r="D42" s="67">
        <v>9</v>
      </c>
      <c r="E42" s="67">
        <v>1</v>
      </c>
      <c r="F42" s="67">
        <v>8</v>
      </c>
      <c r="G42" s="67">
        <v>0</v>
      </c>
      <c r="H42" s="81">
        <v>230630</v>
      </c>
      <c r="I42" s="74"/>
    </row>
    <row r="43" spans="2:9">
      <c r="B43" s="129"/>
      <c r="C43" s="67" t="s">
        <v>156</v>
      </c>
      <c r="D43" s="67">
        <v>5</v>
      </c>
      <c r="E43" s="67">
        <v>0</v>
      </c>
      <c r="F43" s="67">
        <v>5</v>
      </c>
      <c r="G43" s="67">
        <v>0</v>
      </c>
      <c r="H43" s="81">
        <v>230630</v>
      </c>
      <c r="I43" s="74"/>
    </row>
    <row r="44" spans="2:9">
      <c r="B44" s="129"/>
      <c r="C44" s="67" t="s">
        <v>157</v>
      </c>
      <c r="D44" s="67">
        <v>9</v>
      </c>
      <c r="E44" s="67">
        <v>0</v>
      </c>
      <c r="F44" s="67">
        <v>9</v>
      </c>
      <c r="G44" s="67">
        <v>0</v>
      </c>
      <c r="H44" s="81">
        <v>230630</v>
      </c>
      <c r="I44" s="74"/>
    </row>
    <row r="45" spans="2:9">
      <c r="B45" s="129"/>
      <c r="C45" s="67" t="s">
        <v>158</v>
      </c>
      <c r="D45" s="67">
        <v>0</v>
      </c>
      <c r="E45" s="67">
        <v>0</v>
      </c>
      <c r="F45" s="67">
        <v>0</v>
      </c>
      <c r="G45" s="67">
        <v>0</v>
      </c>
      <c r="H45" s="81">
        <v>230630</v>
      </c>
      <c r="I45" s="74"/>
    </row>
    <row r="46" spans="2:9">
      <c r="B46" s="129"/>
      <c r="C46" s="75" t="s">
        <v>28</v>
      </c>
      <c r="D46" s="67">
        <v>9</v>
      </c>
      <c r="E46" s="67">
        <v>1</v>
      </c>
      <c r="F46" s="67">
        <v>8</v>
      </c>
      <c r="G46" s="67">
        <v>0</v>
      </c>
      <c r="H46" s="81">
        <v>230702</v>
      </c>
      <c r="I46" s="74"/>
    </row>
    <row r="47" spans="2:9">
      <c r="B47" s="129"/>
      <c r="C47" s="67" t="s">
        <v>30</v>
      </c>
      <c r="D47" s="67">
        <v>18</v>
      </c>
      <c r="E47" s="67">
        <v>15</v>
      </c>
      <c r="F47" s="67">
        <v>3</v>
      </c>
      <c r="G47" s="67">
        <v>0</v>
      </c>
      <c r="H47" s="81">
        <v>230702</v>
      </c>
      <c r="I47" s="74"/>
    </row>
    <row r="48" spans="2:9">
      <c r="B48" s="129"/>
      <c r="C48" s="67" t="s">
        <v>31</v>
      </c>
      <c r="D48" s="67">
        <v>11</v>
      </c>
      <c r="E48" s="67">
        <v>11</v>
      </c>
      <c r="F48" s="67">
        <v>0</v>
      </c>
      <c r="G48" s="67">
        <v>0</v>
      </c>
      <c r="H48" s="81">
        <v>230702</v>
      </c>
      <c r="I48" s="74"/>
    </row>
    <row r="49" spans="2:9">
      <c r="B49" s="129"/>
      <c r="C49" s="62" t="s">
        <v>240</v>
      </c>
      <c r="D49" s="67">
        <v>43</v>
      </c>
      <c r="E49" s="67">
        <v>10</v>
      </c>
      <c r="F49" s="67">
        <v>33</v>
      </c>
      <c r="G49" s="67">
        <v>0</v>
      </c>
      <c r="H49" s="81">
        <v>230705</v>
      </c>
      <c r="I49" s="74"/>
    </row>
    <row r="50" spans="2:9">
      <c r="B50" s="129"/>
      <c r="C50" s="39" t="s">
        <v>241</v>
      </c>
      <c r="D50" s="67">
        <v>23</v>
      </c>
      <c r="E50" s="67">
        <v>10</v>
      </c>
      <c r="F50" s="67">
        <v>13</v>
      </c>
      <c r="G50" s="67">
        <v>0</v>
      </c>
      <c r="H50" s="81">
        <v>230705</v>
      </c>
      <c r="I50" s="74"/>
    </row>
    <row r="51" spans="2:9">
      <c r="B51" s="129"/>
      <c r="C51" s="39" t="s">
        <v>242</v>
      </c>
      <c r="D51" s="67">
        <v>72</v>
      </c>
      <c r="E51" s="67">
        <v>60</v>
      </c>
      <c r="F51" s="67">
        <v>12</v>
      </c>
      <c r="G51" s="67">
        <v>0</v>
      </c>
      <c r="H51" s="81">
        <v>230705</v>
      </c>
      <c r="I51" s="74"/>
    </row>
    <row r="52" spans="2:9">
      <c r="B52" s="129" t="s">
        <v>159</v>
      </c>
      <c r="C52" s="67" t="s">
        <v>160</v>
      </c>
      <c r="D52" s="67">
        <v>0</v>
      </c>
      <c r="E52" s="67">
        <v>0</v>
      </c>
      <c r="F52" s="67">
        <v>0</v>
      </c>
      <c r="G52" s="67">
        <v>0</v>
      </c>
      <c r="H52" s="81">
        <v>230630</v>
      </c>
      <c r="I52" s="74"/>
    </row>
    <row r="53" spans="2:9">
      <c r="B53" s="129"/>
      <c r="C53" s="67" t="s">
        <v>161</v>
      </c>
      <c r="D53" s="67">
        <v>0</v>
      </c>
      <c r="E53" s="67">
        <v>0</v>
      </c>
      <c r="F53" s="67">
        <v>0</v>
      </c>
      <c r="G53" s="67">
        <v>0</v>
      </c>
      <c r="H53" s="81">
        <v>230630</v>
      </c>
      <c r="I53" s="74"/>
    </row>
    <row r="54" spans="2:9">
      <c r="B54" s="129"/>
      <c r="C54" s="67" t="s">
        <v>162</v>
      </c>
      <c r="D54" s="67">
        <v>0</v>
      </c>
      <c r="E54" s="67">
        <v>0</v>
      </c>
      <c r="F54" s="67">
        <v>0</v>
      </c>
      <c r="G54" s="67">
        <v>0</v>
      </c>
      <c r="H54" s="81">
        <v>230630</v>
      </c>
      <c r="I54" s="74"/>
    </row>
    <row r="55" spans="2:9">
      <c r="B55" s="129"/>
      <c r="C55" s="67" t="s">
        <v>163</v>
      </c>
      <c r="D55" s="67">
        <v>0</v>
      </c>
      <c r="E55" s="67">
        <v>0</v>
      </c>
      <c r="F55" s="67">
        <v>0</v>
      </c>
      <c r="G55" s="67">
        <v>0</v>
      </c>
      <c r="H55" s="81">
        <v>230630</v>
      </c>
      <c r="I55" s="74"/>
    </row>
    <row r="56" spans="2:9">
      <c r="B56" s="129"/>
      <c r="C56" s="67" t="s">
        <v>164</v>
      </c>
      <c r="D56" s="67">
        <v>0</v>
      </c>
      <c r="E56" s="67">
        <v>0</v>
      </c>
      <c r="F56" s="67">
        <v>0</v>
      </c>
      <c r="G56" s="67">
        <v>0</v>
      </c>
      <c r="H56" s="81">
        <v>230630</v>
      </c>
      <c r="I56" s="74"/>
    </row>
    <row r="57" spans="2:9">
      <c r="B57" s="129"/>
      <c r="C57" s="67" t="s">
        <v>165</v>
      </c>
      <c r="D57" s="67">
        <v>0</v>
      </c>
      <c r="E57" s="67">
        <v>0</v>
      </c>
      <c r="F57" s="67">
        <v>0</v>
      </c>
      <c r="G57" s="67">
        <v>0</v>
      </c>
      <c r="H57" s="81">
        <v>230630</v>
      </c>
      <c r="I57" s="74"/>
    </row>
    <row r="58" spans="2:9">
      <c r="B58" s="129"/>
      <c r="C58" s="67" t="s">
        <v>166</v>
      </c>
      <c r="D58" s="67">
        <v>0</v>
      </c>
      <c r="E58" s="67">
        <v>0</v>
      </c>
      <c r="F58" s="67">
        <v>0</v>
      </c>
      <c r="G58" s="67">
        <v>0</v>
      </c>
      <c r="H58" s="81">
        <v>230630</v>
      </c>
      <c r="I58" s="74"/>
    </row>
    <row r="59" spans="2:9">
      <c r="B59" s="129"/>
      <c r="C59" s="67" t="s">
        <v>167</v>
      </c>
      <c r="D59" s="67">
        <v>0</v>
      </c>
      <c r="E59" s="67">
        <v>0</v>
      </c>
      <c r="F59" s="67">
        <v>0</v>
      </c>
      <c r="G59" s="67">
        <v>0</v>
      </c>
      <c r="H59" s="81">
        <v>230630</v>
      </c>
      <c r="I59" s="74"/>
    </row>
    <row r="60" spans="2:9">
      <c r="B60" s="129"/>
      <c r="C60" s="67" t="s">
        <v>168</v>
      </c>
      <c r="D60" s="67">
        <v>0</v>
      </c>
      <c r="E60" s="67">
        <v>0</v>
      </c>
      <c r="F60" s="67">
        <v>0</v>
      </c>
      <c r="G60" s="67">
        <v>0</v>
      </c>
      <c r="H60" s="81">
        <v>230630</v>
      </c>
      <c r="I60" s="74"/>
    </row>
    <row r="61" spans="2:9">
      <c r="B61" s="129"/>
      <c r="C61" s="67" t="s">
        <v>169</v>
      </c>
      <c r="D61" s="67">
        <v>0</v>
      </c>
      <c r="E61" s="67">
        <v>0</v>
      </c>
      <c r="F61" s="67">
        <v>0</v>
      </c>
      <c r="G61" s="67">
        <v>0</v>
      </c>
      <c r="H61" s="81">
        <v>230630</v>
      </c>
      <c r="I61" s="74"/>
    </row>
    <row r="62" spans="2:9">
      <c r="B62" s="129"/>
      <c r="C62" s="67" t="s">
        <v>170</v>
      </c>
      <c r="D62" s="67">
        <v>0</v>
      </c>
      <c r="E62" s="67">
        <v>0</v>
      </c>
      <c r="F62" s="67">
        <v>0</v>
      </c>
      <c r="G62" s="67">
        <v>0</v>
      </c>
      <c r="H62" s="81">
        <v>230630</v>
      </c>
      <c r="I62" s="74"/>
    </row>
    <row r="63" spans="2:9">
      <c r="B63" s="129"/>
      <c r="C63" s="67" t="s">
        <v>171</v>
      </c>
      <c r="D63" s="67">
        <v>0</v>
      </c>
      <c r="E63" s="67">
        <v>0</v>
      </c>
      <c r="F63" s="67">
        <v>0</v>
      </c>
      <c r="G63" s="67">
        <v>0</v>
      </c>
      <c r="H63" s="81">
        <v>230630</v>
      </c>
      <c r="I63" s="74"/>
    </row>
    <row r="64" spans="2:9">
      <c r="B64" s="129"/>
      <c r="C64" s="39" t="s">
        <v>243</v>
      </c>
      <c r="D64" s="67">
        <v>40</v>
      </c>
      <c r="E64" s="67">
        <v>25</v>
      </c>
      <c r="F64" s="67">
        <v>15</v>
      </c>
      <c r="G64" s="67">
        <v>0</v>
      </c>
      <c r="H64" s="81">
        <v>230705</v>
      </c>
      <c r="I64" s="74"/>
    </row>
    <row r="65" spans="2:9">
      <c r="B65" s="129"/>
      <c r="C65" s="39" t="s">
        <v>244</v>
      </c>
      <c r="D65" s="67">
        <v>80</v>
      </c>
      <c r="E65" s="67">
        <v>65</v>
      </c>
      <c r="F65" s="67">
        <v>15</v>
      </c>
      <c r="G65" s="67">
        <v>0</v>
      </c>
      <c r="H65" s="81">
        <v>230705</v>
      </c>
      <c r="I65" s="74"/>
    </row>
    <row r="66" spans="2:9">
      <c r="B66" s="129"/>
      <c r="C66" s="39" t="s">
        <v>245</v>
      </c>
      <c r="D66" s="67">
        <v>40</v>
      </c>
      <c r="E66" s="67">
        <v>21</v>
      </c>
      <c r="F66" s="67">
        <v>19</v>
      </c>
      <c r="G66" s="67">
        <v>0</v>
      </c>
      <c r="H66" s="81">
        <v>230705</v>
      </c>
      <c r="I66" s="74"/>
    </row>
    <row r="67" spans="2:9">
      <c r="B67" s="129"/>
      <c r="C67" s="39" t="s">
        <v>246</v>
      </c>
      <c r="D67" s="67">
        <v>80</v>
      </c>
      <c r="E67" s="67">
        <v>72</v>
      </c>
      <c r="F67" s="67">
        <v>8</v>
      </c>
      <c r="G67" s="67">
        <v>0</v>
      </c>
      <c r="H67" s="81">
        <v>230705</v>
      </c>
      <c r="I67" s="74"/>
    </row>
    <row r="68" spans="2:9">
      <c r="B68" s="129"/>
      <c r="C68" s="39" t="s">
        <v>247</v>
      </c>
      <c r="D68" s="67">
        <v>40</v>
      </c>
      <c r="E68" s="67">
        <v>27</v>
      </c>
      <c r="F68" s="67">
        <v>13</v>
      </c>
      <c r="G68" s="67">
        <v>0</v>
      </c>
      <c r="H68" s="81">
        <v>230705</v>
      </c>
      <c r="I68" s="74"/>
    </row>
    <row r="69" spans="2:9">
      <c r="B69" s="129"/>
      <c r="C69" s="39" t="s">
        <v>248</v>
      </c>
      <c r="D69" s="67">
        <v>50</v>
      </c>
      <c r="E69" s="67">
        <v>39</v>
      </c>
      <c r="F69" s="67">
        <v>11</v>
      </c>
      <c r="G69" s="67">
        <v>0</v>
      </c>
      <c r="H69" s="81">
        <v>230705</v>
      </c>
      <c r="I69" s="74"/>
    </row>
    <row r="70" spans="2:9">
      <c r="B70" s="129" t="s">
        <v>172</v>
      </c>
      <c r="C70" s="67" t="s">
        <v>173</v>
      </c>
      <c r="D70" s="67">
        <v>85</v>
      </c>
      <c r="E70" s="67">
        <v>85</v>
      </c>
      <c r="F70" s="67">
        <v>0</v>
      </c>
      <c r="G70" s="67">
        <v>0</v>
      </c>
      <c r="H70" s="81">
        <v>230630</v>
      </c>
      <c r="I70" s="74"/>
    </row>
    <row r="71" spans="2:9">
      <c r="B71" s="129"/>
      <c r="C71" s="67" t="s">
        <v>174</v>
      </c>
      <c r="D71" s="67">
        <v>80</v>
      </c>
      <c r="E71" s="67">
        <v>80</v>
      </c>
      <c r="F71" s="67">
        <v>0</v>
      </c>
      <c r="G71" s="67">
        <v>0</v>
      </c>
      <c r="H71" s="81">
        <v>230630</v>
      </c>
      <c r="I71" s="74"/>
    </row>
    <row r="72" spans="2:9">
      <c r="B72" s="129"/>
      <c r="C72" s="67" t="s">
        <v>175</v>
      </c>
      <c r="D72" s="67">
        <v>4</v>
      </c>
      <c r="E72" s="67">
        <v>4</v>
      </c>
      <c r="F72" s="67">
        <v>0</v>
      </c>
      <c r="G72" s="67">
        <v>0</v>
      </c>
      <c r="H72" s="81">
        <v>230630</v>
      </c>
      <c r="I72" s="74"/>
    </row>
    <row r="73" spans="2:9">
      <c r="B73" s="129"/>
      <c r="C73" s="67" t="s">
        <v>176</v>
      </c>
      <c r="D73" s="67">
        <v>30</v>
      </c>
      <c r="E73" s="67">
        <v>30</v>
      </c>
      <c r="F73" s="67">
        <v>0</v>
      </c>
      <c r="G73" s="67">
        <v>0</v>
      </c>
      <c r="H73" s="81">
        <v>230630</v>
      </c>
      <c r="I73" s="74"/>
    </row>
    <row r="74" spans="2:9">
      <c r="B74" s="129"/>
      <c r="C74" s="62" t="s">
        <v>234</v>
      </c>
      <c r="D74" s="67">
        <v>0</v>
      </c>
      <c r="E74" s="67">
        <v>0</v>
      </c>
      <c r="F74" s="67">
        <v>0</v>
      </c>
      <c r="G74" s="67">
        <v>0</v>
      </c>
      <c r="H74" s="81">
        <v>230630</v>
      </c>
      <c r="I74" s="74"/>
    </row>
    <row r="75" spans="2:9">
      <c r="B75" s="129"/>
      <c r="C75" s="62" t="s">
        <v>178</v>
      </c>
      <c r="D75" s="67">
        <v>41</v>
      </c>
      <c r="E75" s="67">
        <v>29</v>
      </c>
      <c r="F75" s="67">
        <v>12</v>
      </c>
      <c r="G75" s="67">
        <v>0</v>
      </c>
      <c r="H75" s="81">
        <v>230630</v>
      </c>
      <c r="I75" s="74"/>
    </row>
    <row r="76" spans="2:9">
      <c r="B76" s="129"/>
      <c r="C76" s="62" t="s">
        <v>179</v>
      </c>
      <c r="D76" s="67">
        <v>19</v>
      </c>
      <c r="E76" s="67">
        <v>11</v>
      </c>
      <c r="F76" s="67">
        <v>8</v>
      </c>
      <c r="G76" s="67">
        <v>0</v>
      </c>
      <c r="H76" s="81">
        <v>230630</v>
      </c>
      <c r="I76" s="74"/>
    </row>
    <row r="77" spans="2:9">
      <c r="B77" s="129"/>
      <c r="C77" s="67" t="s">
        <v>180</v>
      </c>
      <c r="D77" s="67">
        <v>0</v>
      </c>
      <c r="E77" s="67">
        <v>0</v>
      </c>
      <c r="F77" s="67">
        <v>0</v>
      </c>
      <c r="G77" s="67">
        <v>0</v>
      </c>
      <c r="H77" s="81">
        <v>230630</v>
      </c>
      <c r="I77" s="74"/>
    </row>
    <row r="78" spans="2:9">
      <c r="B78" s="129"/>
      <c r="C78" s="67" t="s">
        <v>181</v>
      </c>
      <c r="D78" s="67">
        <v>0</v>
      </c>
      <c r="E78" s="67">
        <v>0</v>
      </c>
      <c r="F78" s="67">
        <v>0</v>
      </c>
      <c r="G78" s="67">
        <v>0</v>
      </c>
      <c r="H78" s="81">
        <v>230630</v>
      </c>
      <c r="I78" s="74"/>
    </row>
    <row r="79" spans="2:9">
      <c r="B79" s="129"/>
      <c r="C79" s="67" t="s">
        <v>182</v>
      </c>
      <c r="D79" s="67">
        <v>16</v>
      </c>
      <c r="E79" s="67">
        <v>11</v>
      </c>
      <c r="F79" s="67">
        <v>5</v>
      </c>
      <c r="G79" s="67">
        <v>0</v>
      </c>
      <c r="H79" s="81">
        <v>230630</v>
      </c>
      <c r="I79" s="74"/>
    </row>
    <row r="80" spans="2:9">
      <c r="B80" s="129"/>
      <c r="C80" s="67" t="s">
        <v>183</v>
      </c>
      <c r="D80" s="67">
        <v>0</v>
      </c>
      <c r="E80" s="67">
        <v>0</v>
      </c>
      <c r="F80" s="67">
        <v>0</v>
      </c>
      <c r="G80" s="67">
        <v>0</v>
      </c>
      <c r="H80" s="81">
        <v>230630</v>
      </c>
      <c r="I80" s="74"/>
    </row>
    <row r="81" spans="2:9">
      <c r="B81" s="129"/>
      <c r="C81" s="62" t="s">
        <v>249</v>
      </c>
      <c r="D81" s="67">
        <v>49</v>
      </c>
      <c r="E81" s="67">
        <v>49</v>
      </c>
      <c r="F81" s="67">
        <v>0</v>
      </c>
      <c r="G81" s="67">
        <v>0</v>
      </c>
      <c r="H81" s="81">
        <v>230705</v>
      </c>
      <c r="I81" s="74"/>
    </row>
    <row r="82" spans="2:9">
      <c r="B82" s="129"/>
      <c r="C82" s="62" t="s">
        <v>250</v>
      </c>
      <c r="D82" s="67">
        <v>50</v>
      </c>
      <c r="E82" s="67">
        <v>50</v>
      </c>
      <c r="F82" s="67">
        <v>0</v>
      </c>
      <c r="G82" s="67">
        <v>0</v>
      </c>
      <c r="H82" s="81">
        <v>230705</v>
      </c>
      <c r="I82" s="74"/>
    </row>
    <row r="83" spans="2:9">
      <c r="B83" s="129"/>
      <c r="C83" s="62" t="s">
        <v>251</v>
      </c>
      <c r="D83" s="67">
        <v>50</v>
      </c>
      <c r="E83" s="67">
        <v>50</v>
      </c>
      <c r="F83" s="67">
        <v>0</v>
      </c>
      <c r="G83" s="67">
        <v>0</v>
      </c>
      <c r="H83" s="81">
        <v>230705</v>
      </c>
      <c r="I83" s="74"/>
    </row>
    <row r="84" spans="2:9">
      <c r="B84" s="129" t="s">
        <v>184</v>
      </c>
      <c r="C84" s="67" t="s">
        <v>33</v>
      </c>
      <c r="D84" s="67">
        <v>0</v>
      </c>
      <c r="E84" s="67">
        <v>0</v>
      </c>
      <c r="F84" s="67">
        <v>0</v>
      </c>
      <c r="G84" s="67">
        <v>0</v>
      </c>
      <c r="H84" s="81">
        <v>230702</v>
      </c>
      <c r="I84" s="74"/>
    </row>
    <row r="85" spans="2:9" ht="17.45" thickBot="1">
      <c r="B85" s="130"/>
      <c r="C85" s="82" t="s">
        <v>34</v>
      </c>
      <c r="D85" s="82">
        <v>5</v>
      </c>
      <c r="E85" s="82">
        <v>0</v>
      </c>
      <c r="F85" s="82">
        <v>5</v>
      </c>
      <c r="G85" s="82">
        <v>0</v>
      </c>
      <c r="H85" s="83">
        <v>230702</v>
      </c>
      <c r="I85" s="74"/>
    </row>
  </sheetData>
  <mergeCells count="6">
    <mergeCell ref="B84:B85"/>
    <mergeCell ref="B2:H3"/>
    <mergeCell ref="B5:B27"/>
    <mergeCell ref="B29:B51"/>
    <mergeCell ref="B52:B69"/>
    <mergeCell ref="B70:B83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6527-BE09-49BC-9D69-D4E5A97A8402}">
  <dimension ref="B1:I94"/>
  <sheetViews>
    <sheetView topLeftCell="C13" zoomScale="85" zoomScaleNormal="85" workbookViewId="0">
      <selection activeCell="E19" sqref="E19"/>
    </sheetView>
  </sheetViews>
  <sheetFormatPr defaultColWidth="9" defaultRowHeight="17.100000000000001"/>
  <cols>
    <col min="1" max="1" width="9" style="19"/>
    <col min="2" max="2" width="18.125" style="19" customWidth="1"/>
    <col min="3" max="3" width="27.125" style="19" customWidth="1"/>
    <col min="4" max="5" width="13.75" style="19" customWidth="1"/>
    <col min="6" max="7" width="9" style="19"/>
    <col min="8" max="8" width="15.25" style="30" customWidth="1"/>
    <col min="9" max="9" width="14.25" style="19" customWidth="1"/>
    <col min="10" max="16384" width="9" style="19"/>
  </cols>
  <sheetData>
    <row r="1" spans="2:9" ht="17.45" thickBot="1"/>
    <row r="2" spans="2:9">
      <c r="B2" s="124" t="s">
        <v>253</v>
      </c>
      <c r="C2" s="125"/>
      <c r="D2" s="125"/>
      <c r="E2" s="125"/>
      <c r="F2" s="125"/>
      <c r="G2" s="125"/>
      <c r="H2" s="126"/>
    </row>
    <row r="3" spans="2:9" ht="17.45" thickBot="1">
      <c r="B3" s="127"/>
      <c r="C3" s="112"/>
      <c r="D3" s="112"/>
      <c r="E3" s="112"/>
      <c r="F3" s="112"/>
      <c r="G3" s="112"/>
      <c r="H3" s="128"/>
    </row>
    <row r="4" spans="2:9" ht="17.45" thickTop="1">
      <c r="B4" s="78" t="s">
        <v>1</v>
      </c>
      <c r="C4" s="69" t="s">
        <v>2</v>
      </c>
      <c r="D4" s="69" t="s">
        <v>229</v>
      </c>
      <c r="E4" s="69" t="s">
        <v>230</v>
      </c>
      <c r="F4" s="70" t="s">
        <v>231</v>
      </c>
      <c r="G4" s="71" t="s">
        <v>232</v>
      </c>
      <c r="H4" s="79" t="s">
        <v>233</v>
      </c>
    </row>
    <row r="5" spans="2:9">
      <c r="B5" s="129" t="s">
        <v>12</v>
      </c>
      <c r="C5" s="67" t="s">
        <v>129</v>
      </c>
      <c r="D5" s="67">
        <v>51</v>
      </c>
      <c r="E5" s="67">
        <v>2</v>
      </c>
      <c r="F5" s="67">
        <f>G5+D5-E5</f>
        <v>109</v>
      </c>
      <c r="G5" s="67">
        <v>60</v>
      </c>
      <c r="H5" s="81">
        <v>230709</v>
      </c>
      <c r="I5" s="74"/>
    </row>
    <row r="6" spans="2:9">
      <c r="B6" s="129"/>
      <c r="C6" s="67" t="s">
        <v>130</v>
      </c>
      <c r="D6" s="67">
        <v>0</v>
      </c>
      <c r="E6" s="67">
        <v>0</v>
      </c>
      <c r="F6" s="67">
        <f t="shared" ref="F6:F74" si="0">G6+D6-E6</f>
        <v>0</v>
      </c>
      <c r="G6" s="67">
        <v>0</v>
      </c>
      <c r="H6" s="81">
        <v>230630</v>
      </c>
      <c r="I6" s="74"/>
    </row>
    <row r="7" spans="2:9">
      <c r="B7" s="129"/>
      <c r="C7" s="67" t="s">
        <v>131</v>
      </c>
      <c r="D7" s="67">
        <v>0</v>
      </c>
      <c r="E7" s="67">
        <v>0</v>
      </c>
      <c r="F7" s="67">
        <f t="shared" si="0"/>
        <v>0</v>
      </c>
      <c r="G7" s="67">
        <v>0</v>
      </c>
      <c r="H7" s="81">
        <v>230630</v>
      </c>
      <c r="I7" s="74"/>
    </row>
    <row r="8" spans="2:9">
      <c r="B8" s="129"/>
      <c r="C8" s="67" t="s">
        <v>132</v>
      </c>
      <c r="D8" s="67">
        <v>0</v>
      </c>
      <c r="E8" s="67">
        <v>0</v>
      </c>
      <c r="F8" s="67">
        <f t="shared" si="0"/>
        <v>0</v>
      </c>
      <c r="G8" s="67">
        <v>0</v>
      </c>
      <c r="H8" s="81">
        <v>230630</v>
      </c>
      <c r="I8" s="74"/>
    </row>
    <row r="9" spans="2:9">
      <c r="B9" s="129"/>
      <c r="C9" s="67" t="s">
        <v>133</v>
      </c>
      <c r="D9" s="67">
        <v>0</v>
      </c>
      <c r="E9" s="67">
        <v>0</v>
      </c>
      <c r="F9" s="67">
        <f t="shared" si="0"/>
        <v>0</v>
      </c>
      <c r="G9" s="67">
        <v>0</v>
      </c>
      <c r="H9" s="81">
        <v>230630</v>
      </c>
      <c r="I9" s="74"/>
    </row>
    <row r="10" spans="2:9">
      <c r="B10" s="129"/>
      <c r="C10" s="67" t="s">
        <v>134</v>
      </c>
      <c r="D10" s="67">
        <v>0</v>
      </c>
      <c r="E10" s="67">
        <v>0</v>
      </c>
      <c r="F10" s="67">
        <f t="shared" si="0"/>
        <v>0</v>
      </c>
      <c r="G10" s="67">
        <v>0</v>
      </c>
      <c r="H10" s="81">
        <v>230630</v>
      </c>
      <c r="I10" s="74"/>
    </row>
    <row r="11" spans="2:9">
      <c r="B11" s="129"/>
      <c r="C11" s="67" t="s">
        <v>135</v>
      </c>
      <c r="D11" s="67">
        <v>0</v>
      </c>
      <c r="E11" s="67">
        <v>0</v>
      </c>
      <c r="F11" s="67">
        <f t="shared" si="0"/>
        <v>0</v>
      </c>
      <c r="G11" s="67">
        <v>0</v>
      </c>
      <c r="H11" s="81">
        <v>230630</v>
      </c>
      <c r="I11" s="74"/>
    </row>
    <row r="12" spans="2:9">
      <c r="B12" s="129"/>
      <c r="C12" s="67" t="s">
        <v>136</v>
      </c>
      <c r="D12" s="67">
        <v>0</v>
      </c>
      <c r="E12" s="67">
        <v>0</v>
      </c>
      <c r="F12" s="67">
        <f t="shared" si="0"/>
        <v>0</v>
      </c>
      <c r="G12" s="67">
        <v>0</v>
      </c>
      <c r="H12" s="81">
        <v>230630</v>
      </c>
      <c r="I12" s="74"/>
    </row>
    <row r="13" spans="2:9">
      <c r="B13" s="129"/>
      <c r="C13" s="67" t="s">
        <v>137</v>
      </c>
      <c r="D13" s="67">
        <v>7</v>
      </c>
      <c r="E13" s="67">
        <v>7</v>
      </c>
      <c r="F13" s="67">
        <f t="shared" si="0"/>
        <v>0</v>
      </c>
      <c r="G13" s="67">
        <v>0</v>
      </c>
      <c r="H13" s="81">
        <v>230630</v>
      </c>
      <c r="I13" s="74"/>
    </row>
    <row r="14" spans="2:9">
      <c r="B14" s="129"/>
      <c r="C14" s="67" t="s">
        <v>138</v>
      </c>
      <c r="D14" s="67">
        <v>10</v>
      </c>
      <c r="E14" s="67">
        <v>10</v>
      </c>
      <c r="F14" s="67">
        <f t="shared" si="0"/>
        <v>0</v>
      </c>
      <c r="G14" s="67">
        <v>0</v>
      </c>
      <c r="H14" s="81">
        <v>230630</v>
      </c>
      <c r="I14" s="74"/>
    </row>
    <row r="15" spans="2:9">
      <c r="B15" s="129"/>
      <c r="C15" s="67" t="s">
        <v>37</v>
      </c>
      <c r="D15" s="67">
        <v>43</v>
      </c>
      <c r="E15" s="67">
        <v>17</v>
      </c>
      <c r="F15" s="67">
        <f t="shared" si="0"/>
        <v>26</v>
      </c>
      <c r="G15" s="67">
        <v>0</v>
      </c>
      <c r="H15" s="81">
        <v>230705</v>
      </c>
      <c r="I15" s="74"/>
    </row>
    <row r="16" spans="2:9">
      <c r="B16" s="129"/>
      <c r="C16" s="67" t="s">
        <v>139</v>
      </c>
      <c r="D16" s="67">
        <v>0</v>
      </c>
      <c r="E16" s="67">
        <v>0</v>
      </c>
      <c r="F16" s="67">
        <f t="shared" si="0"/>
        <v>0</v>
      </c>
      <c r="G16" s="67">
        <v>0</v>
      </c>
      <c r="H16" s="81">
        <v>230630</v>
      </c>
      <c r="I16" s="74"/>
    </row>
    <row r="17" spans="2:9">
      <c r="B17" s="129"/>
      <c r="C17" s="67" t="s">
        <v>140</v>
      </c>
      <c r="D17" s="67">
        <v>0</v>
      </c>
      <c r="E17" s="67">
        <v>0</v>
      </c>
      <c r="F17" s="67">
        <f t="shared" si="0"/>
        <v>0</v>
      </c>
      <c r="G17" s="67">
        <v>0</v>
      </c>
      <c r="H17" s="81">
        <v>230630</v>
      </c>
      <c r="I17" s="74"/>
    </row>
    <row r="18" spans="2:9">
      <c r="B18" s="129"/>
      <c r="C18" s="75" t="s">
        <v>13</v>
      </c>
      <c r="D18" s="67">
        <v>0</v>
      </c>
      <c r="E18" s="67">
        <v>0</v>
      </c>
      <c r="F18" s="67">
        <f t="shared" si="0"/>
        <v>0</v>
      </c>
      <c r="G18" s="67">
        <v>0</v>
      </c>
      <c r="H18" s="81">
        <v>230702</v>
      </c>
      <c r="I18" s="74"/>
    </row>
    <row r="19" spans="2:9">
      <c r="B19" s="129"/>
      <c r="C19" s="67" t="s">
        <v>17</v>
      </c>
      <c r="D19" s="67">
        <v>0</v>
      </c>
      <c r="E19" s="67">
        <v>0</v>
      </c>
      <c r="F19" s="67">
        <f t="shared" si="0"/>
        <v>0</v>
      </c>
      <c r="G19" s="67">
        <v>0</v>
      </c>
      <c r="H19" s="81">
        <v>230702</v>
      </c>
      <c r="I19" s="74"/>
    </row>
    <row r="20" spans="2:9">
      <c r="B20" s="129"/>
      <c r="C20" s="67" t="s">
        <v>20</v>
      </c>
      <c r="D20" s="67">
        <v>24</v>
      </c>
      <c r="E20" s="67">
        <v>24</v>
      </c>
      <c r="F20" s="67">
        <f t="shared" si="0"/>
        <v>0</v>
      </c>
      <c r="G20" s="67">
        <v>0</v>
      </c>
      <c r="H20" s="81">
        <v>230702</v>
      </c>
      <c r="I20" s="74"/>
    </row>
    <row r="21" spans="2:9">
      <c r="B21" s="129"/>
      <c r="C21" s="67" t="s">
        <v>21</v>
      </c>
      <c r="D21" s="67">
        <v>23</v>
      </c>
      <c r="E21" s="67">
        <v>19</v>
      </c>
      <c r="F21" s="67">
        <f t="shared" si="0"/>
        <v>4</v>
      </c>
      <c r="G21" s="67">
        <v>0</v>
      </c>
      <c r="H21" s="81">
        <v>230702</v>
      </c>
      <c r="I21" s="74"/>
    </row>
    <row r="22" spans="2:9">
      <c r="B22" s="129"/>
      <c r="C22" s="67" t="s">
        <v>22</v>
      </c>
      <c r="D22" s="67">
        <v>17</v>
      </c>
      <c r="E22" s="67">
        <v>0</v>
      </c>
      <c r="F22" s="67">
        <f t="shared" si="0"/>
        <v>57</v>
      </c>
      <c r="G22" s="67">
        <v>40</v>
      </c>
      <c r="H22" s="81">
        <v>230708</v>
      </c>
      <c r="I22" s="74"/>
    </row>
    <row r="23" spans="2:9">
      <c r="B23" s="129"/>
      <c r="C23" s="67" t="s">
        <v>23</v>
      </c>
      <c r="D23" s="67">
        <v>15</v>
      </c>
      <c r="E23" s="67">
        <v>0</v>
      </c>
      <c r="F23" s="67">
        <f t="shared" si="0"/>
        <v>15</v>
      </c>
      <c r="G23" s="67">
        <v>0</v>
      </c>
      <c r="H23" s="81">
        <v>230702</v>
      </c>
      <c r="I23" s="74"/>
    </row>
    <row r="24" spans="2:9">
      <c r="B24" s="129"/>
      <c r="C24" s="67" t="s">
        <v>24</v>
      </c>
      <c r="D24" s="67">
        <v>29</v>
      </c>
      <c r="E24" s="67">
        <v>6</v>
      </c>
      <c r="F24" s="67">
        <f t="shared" si="0"/>
        <v>23</v>
      </c>
      <c r="G24" s="67">
        <v>0</v>
      </c>
      <c r="H24" s="81">
        <v>230702</v>
      </c>
      <c r="I24" s="74"/>
    </row>
    <row r="25" spans="2:9">
      <c r="B25" s="129"/>
      <c r="C25" s="39" t="s">
        <v>237</v>
      </c>
      <c r="D25" s="67">
        <v>41</v>
      </c>
      <c r="E25" s="67">
        <v>0</v>
      </c>
      <c r="F25" s="67">
        <f t="shared" si="0"/>
        <v>41</v>
      </c>
      <c r="G25" s="67">
        <v>0</v>
      </c>
      <c r="H25" s="81">
        <v>230705</v>
      </c>
      <c r="I25" s="74"/>
    </row>
    <row r="26" spans="2:9">
      <c r="B26" s="129"/>
      <c r="C26" s="39" t="s">
        <v>238</v>
      </c>
      <c r="D26" s="67">
        <v>36</v>
      </c>
      <c r="E26" s="67">
        <v>6</v>
      </c>
      <c r="F26" s="67">
        <f t="shared" si="0"/>
        <v>30</v>
      </c>
      <c r="G26" s="67">
        <v>0</v>
      </c>
      <c r="H26" s="81">
        <v>230705</v>
      </c>
      <c r="I26" s="74"/>
    </row>
    <row r="27" spans="2:9">
      <c r="B27" s="129"/>
      <c r="C27" s="39" t="s">
        <v>239</v>
      </c>
      <c r="D27" s="67">
        <v>33</v>
      </c>
      <c r="E27" s="67">
        <v>3</v>
      </c>
      <c r="F27" s="67">
        <f t="shared" si="0"/>
        <v>30</v>
      </c>
      <c r="G27" s="67">
        <v>0</v>
      </c>
      <c r="H27" s="81">
        <v>230705</v>
      </c>
      <c r="I27" s="74"/>
    </row>
    <row r="28" spans="2:9">
      <c r="B28" s="129"/>
      <c r="C28" s="39" t="s">
        <v>74</v>
      </c>
      <c r="D28" s="67">
        <v>0</v>
      </c>
      <c r="E28" s="67">
        <v>40</v>
      </c>
      <c r="F28" s="67">
        <f t="shared" si="0"/>
        <v>20</v>
      </c>
      <c r="G28" s="67">
        <v>60</v>
      </c>
      <c r="H28" s="81">
        <v>230708</v>
      </c>
      <c r="I28" s="74"/>
    </row>
    <row r="29" spans="2:9">
      <c r="B29" s="80" t="s">
        <v>141</v>
      </c>
      <c r="C29" s="67" t="s">
        <v>142</v>
      </c>
      <c r="D29" s="67">
        <v>1</v>
      </c>
      <c r="E29" s="67">
        <v>1</v>
      </c>
      <c r="F29" s="67">
        <f t="shared" si="0"/>
        <v>0</v>
      </c>
      <c r="G29" s="67">
        <v>0</v>
      </c>
      <c r="H29" s="81">
        <v>230630</v>
      </c>
      <c r="I29" s="74"/>
    </row>
    <row r="30" spans="2:9">
      <c r="B30" s="129" t="s">
        <v>143</v>
      </c>
      <c r="C30" s="67" t="s">
        <v>144</v>
      </c>
      <c r="D30" s="67">
        <v>0</v>
      </c>
      <c r="E30" s="67">
        <v>0</v>
      </c>
      <c r="F30" s="67">
        <f t="shared" si="0"/>
        <v>0</v>
      </c>
      <c r="G30" s="67">
        <v>0</v>
      </c>
      <c r="H30" s="81">
        <v>230630</v>
      </c>
      <c r="I30" s="74"/>
    </row>
    <row r="31" spans="2:9">
      <c r="B31" s="129"/>
      <c r="C31" s="67" t="s">
        <v>145</v>
      </c>
      <c r="D31" s="67">
        <v>0</v>
      </c>
      <c r="E31" s="67">
        <v>0</v>
      </c>
      <c r="F31" s="67">
        <f t="shared" si="0"/>
        <v>0</v>
      </c>
      <c r="G31" s="67">
        <v>0</v>
      </c>
      <c r="H31" s="81">
        <v>230630</v>
      </c>
      <c r="I31" s="74"/>
    </row>
    <row r="32" spans="2:9">
      <c r="B32" s="129"/>
      <c r="C32" s="67" t="s">
        <v>146</v>
      </c>
      <c r="D32" s="67">
        <v>0</v>
      </c>
      <c r="E32" s="67">
        <v>0</v>
      </c>
      <c r="F32" s="67">
        <f t="shared" si="0"/>
        <v>0</v>
      </c>
      <c r="G32" s="67">
        <v>0</v>
      </c>
      <c r="H32" s="81">
        <v>230630</v>
      </c>
      <c r="I32" s="74"/>
    </row>
    <row r="33" spans="2:9">
      <c r="B33" s="129"/>
      <c r="C33" s="67" t="s">
        <v>147</v>
      </c>
      <c r="D33" s="67">
        <v>0</v>
      </c>
      <c r="E33" s="67">
        <v>0</v>
      </c>
      <c r="F33" s="67">
        <f t="shared" si="0"/>
        <v>0</v>
      </c>
      <c r="G33" s="67">
        <v>0</v>
      </c>
      <c r="H33" s="81">
        <v>230630</v>
      </c>
      <c r="I33" s="74"/>
    </row>
    <row r="34" spans="2:9">
      <c r="B34" s="129"/>
      <c r="C34" s="67" t="s">
        <v>148</v>
      </c>
      <c r="D34" s="67">
        <v>0</v>
      </c>
      <c r="E34" s="67">
        <v>0</v>
      </c>
      <c r="F34" s="67">
        <f t="shared" si="0"/>
        <v>0</v>
      </c>
      <c r="G34" s="67">
        <v>0</v>
      </c>
      <c r="H34" s="81">
        <v>230630</v>
      </c>
      <c r="I34" s="74"/>
    </row>
    <row r="35" spans="2:9">
      <c r="B35" s="129"/>
      <c r="C35" s="67" t="s">
        <v>149</v>
      </c>
      <c r="D35" s="67">
        <v>0</v>
      </c>
      <c r="E35" s="67">
        <v>0</v>
      </c>
      <c r="F35" s="67">
        <f t="shared" si="0"/>
        <v>0</v>
      </c>
      <c r="G35" s="67">
        <v>0</v>
      </c>
      <c r="H35" s="81">
        <v>230630</v>
      </c>
      <c r="I35" s="74"/>
    </row>
    <row r="36" spans="2:9">
      <c r="B36" s="129"/>
      <c r="C36" s="67" t="s">
        <v>150</v>
      </c>
      <c r="D36" s="67">
        <v>25</v>
      </c>
      <c r="E36" s="67">
        <v>25</v>
      </c>
      <c r="F36" s="67">
        <f t="shared" si="0"/>
        <v>0</v>
      </c>
      <c r="G36" s="67">
        <v>0</v>
      </c>
      <c r="H36" s="81">
        <v>230630</v>
      </c>
      <c r="I36" s="74"/>
    </row>
    <row r="37" spans="2:9">
      <c r="B37" s="129"/>
      <c r="C37" s="67" t="s">
        <v>29</v>
      </c>
      <c r="D37" s="67">
        <v>5</v>
      </c>
      <c r="E37" s="67">
        <v>0</v>
      </c>
      <c r="F37" s="67">
        <f t="shared" si="0"/>
        <v>5</v>
      </c>
      <c r="G37" s="67">
        <v>0</v>
      </c>
      <c r="H37" s="81">
        <v>230702</v>
      </c>
      <c r="I37" s="74"/>
    </row>
    <row r="38" spans="2:9">
      <c r="B38" s="129"/>
      <c r="C38" s="39" t="s">
        <v>67</v>
      </c>
      <c r="D38" s="67">
        <v>0</v>
      </c>
      <c r="E38" s="67">
        <v>110</v>
      </c>
      <c r="F38" s="67">
        <f t="shared" si="0"/>
        <v>82</v>
      </c>
      <c r="G38" s="67">
        <v>192</v>
      </c>
      <c r="H38" s="81">
        <v>230708</v>
      </c>
      <c r="I38" s="74"/>
    </row>
    <row r="39" spans="2:9">
      <c r="B39" s="129"/>
      <c r="C39" s="39" t="s">
        <v>151</v>
      </c>
      <c r="D39" s="67">
        <v>0</v>
      </c>
      <c r="E39" s="67">
        <v>0</v>
      </c>
      <c r="F39" s="67">
        <f t="shared" si="0"/>
        <v>0</v>
      </c>
      <c r="G39" s="67">
        <v>0</v>
      </c>
      <c r="H39" s="81">
        <v>230630</v>
      </c>
      <c r="I39" s="74"/>
    </row>
    <row r="40" spans="2:9">
      <c r="B40" s="129"/>
      <c r="C40" s="67" t="s">
        <v>152</v>
      </c>
      <c r="D40" s="67">
        <v>0</v>
      </c>
      <c r="E40" s="67">
        <v>0</v>
      </c>
      <c r="F40" s="67">
        <f t="shared" si="0"/>
        <v>0</v>
      </c>
      <c r="G40" s="67">
        <v>0</v>
      </c>
      <c r="H40" s="81">
        <v>230630</v>
      </c>
      <c r="I40" s="74"/>
    </row>
    <row r="41" spans="2:9">
      <c r="B41" s="129"/>
      <c r="C41" s="67" t="s">
        <v>153</v>
      </c>
      <c r="D41" s="67">
        <v>10</v>
      </c>
      <c r="E41" s="67">
        <v>5</v>
      </c>
      <c r="F41" s="67">
        <f t="shared" si="0"/>
        <v>5</v>
      </c>
      <c r="G41" s="67">
        <v>0</v>
      </c>
      <c r="H41" s="81">
        <v>230630</v>
      </c>
      <c r="I41" s="74"/>
    </row>
    <row r="42" spans="2:9">
      <c r="B42" s="129"/>
      <c r="C42" s="67" t="s">
        <v>154</v>
      </c>
      <c r="D42" s="67">
        <v>2</v>
      </c>
      <c r="E42" s="67">
        <v>0</v>
      </c>
      <c r="F42" s="67">
        <f t="shared" si="0"/>
        <v>2</v>
      </c>
      <c r="G42" s="67">
        <v>0</v>
      </c>
      <c r="H42" s="81">
        <v>230630</v>
      </c>
      <c r="I42" s="74"/>
    </row>
    <row r="43" spans="2:9">
      <c r="B43" s="129"/>
      <c r="C43" s="67" t="s">
        <v>155</v>
      </c>
      <c r="D43" s="67">
        <v>1</v>
      </c>
      <c r="E43" s="67">
        <v>0</v>
      </c>
      <c r="F43" s="67">
        <f t="shared" si="0"/>
        <v>1</v>
      </c>
      <c r="G43" s="67">
        <v>0</v>
      </c>
      <c r="H43" s="81">
        <v>230630</v>
      </c>
      <c r="I43" s="74"/>
    </row>
    <row r="44" spans="2:9">
      <c r="B44" s="129"/>
      <c r="C44" s="67" t="s">
        <v>156</v>
      </c>
      <c r="D44" s="67">
        <v>0</v>
      </c>
      <c r="E44" s="67">
        <v>0</v>
      </c>
      <c r="F44" s="67">
        <f t="shared" si="0"/>
        <v>0</v>
      </c>
      <c r="G44" s="67">
        <v>0</v>
      </c>
      <c r="H44" s="81">
        <v>230630</v>
      </c>
      <c r="I44" s="74"/>
    </row>
    <row r="45" spans="2:9">
      <c r="B45" s="129"/>
      <c r="C45" s="67" t="s">
        <v>157</v>
      </c>
      <c r="D45" s="67">
        <v>0</v>
      </c>
      <c r="E45" s="67">
        <v>0</v>
      </c>
      <c r="F45" s="67">
        <f t="shared" si="0"/>
        <v>0</v>
      </c>
      <c r="G45" s="67">
        <v>0</v>
      </c>
      <c r="H45" s="81">
        <v>230630</v>
      </c>
      <c r="I45" s="74"/>
    </row>
    <row r="46" spans="2:9">
      <c r="B46" s="129"/>
      <c r="C46" s="67" t="s">
        <v>158</v>
      </c>
      <c r="D46" s="67">
        <v>0</v>
      </c>
      <c r="E46" s="67">
        <v>0</v>
      </c>
      <c r="F46" s="67">
        <f t="shared" si="0"/>
        <v>0</v>
      </c>
      <c r="G46" s="67">
        <v>0</v>
      </c>
      <c r="H46" s="81">
        <v>230630</v>
      </c>
      <c r="I46" s="74"/>
    </row>
    <row r="47" spans="2:9">
      <c r="B47" s="129"/>
      <c r="C47" s="75" t="s">
        <v>28</v>
      </c>
      <c r="D47" s="67">
        <v>1</v>
      </c>
      <c r="E47" s="67">
        <v>18</v>
      </c>
      <c r="F47" s="67">
        <f t="shared" si="0"/>
        <v>3</v>
      </c>
      <c r="G47" s="67">
        <v>20</v>
      </c>
      <c r="H47" s="81">
        <v>230708</v>
      </c>
      <c r="I47" s="74"/>
    </row>
    <row r="48" spans="2:9">
      <c r="B48" s="129"/>
      <c r="C48" s="67" t="s">
        <v>30</v>
      </c>
      <c r="D48" s="67">
        <v>15</v>
      </c>
      <c r="E48" s="67">
        <v>15</v>
      </c>
      <c r="F48" s="67">
        <f t="shared" si="0"/>
        <v>0</v>
      </c>
      <c r="G48" s="67">
        <v>0</v>
      </c>
      <c r="H48" s="81">
        <v>230702</v>
      </c>
      <c r="I48" s="74"/>
    </row>
    <row r="49" spans="2:9">
      <c r="B49" s="129"/>
      <c r="C49" s="67" t="s">
        <v>31</v>
      </c>
      <c r="D49" s="67">
        <v>11</v>
      </c>
      <c r="E49" s="67">
        <v>11</v>
      </c>
      <c r="F49" s="67">
        <f t="shared" si="0"/>
        <v>0</v>
      </c>
      <c r="G49" s="67">
        <v>0</v>
      </c>
      <c r="H49" s="81">
        <v>230702</v>
      </c>
      <c r="I49" s="74"/>
    </row>
    <row r="50" spans="2:9">
      <c r="B50" s="129"/>
      <c r="C50" s="62" t="s">
        <v>240</v>
      </c>
      <c r="D50" s="67">
        <v>10</v>
      </c>
      <c r="E50" s="67">
        <v>43</v>
      </c>
      <c r="F50" s="67">
        <f t="shared" si="0"/>
        <v>22</v>
      </c>
      <c r="G50" s="67">
        <v>55</v>
      </c>
      <c r="H50" s="81">
        <v>230708</v>
      </c>
      <c r="I50" s="74"/>
    </row>
    <row r="51" spans="2:9">
      <c r="B51" s="129"/>
      <c r="C51" s="39" t="s">
        <v>241</v>
      </c>
      <c r="D51" s="67">
        <v>10</v>
      </c>
      <c r="E51" s="67">
        <v>100</v>
      </c>
      <c r="F51" s="67">
        <f t="shared" si="0"/>
        <v>30</v>
      </c>
      <c r="G51" s="67">
        <v>120</v>
      </c>
      <c r="H51" s="81">
        <v>230708</v>
      </c>
      <c r="I51" s="74"/>
    </row>
    <row r="52" spans="2:9">
      <c r="B52" s="129"/>
      <c r="C52" s="39" t="s">
        <v>242</v>
      </c>
      <c r="D52" s="67">
        <v>60</v>
      </c>
      <c r="E52" s="67">
        <v>55</v>
      </c>
      <c r="F52" s="67">
        <f t="shared" si="0"/>
        <v>5</v>
      </c>
      <c r="G52" s="67">
        <v>0</v>
      </c>
      <c r="H52" s="81">
        <v>230705</v>
      </c>
      <c r="I52" s="74"/>
    </row>
    <row r="53" spans="2:9">
      <c r="B53" s="129"/>
      <c r="C53" s="39" t="s">
        <v>65</v>
      </c>
      <c r="D53" s="67">
        <v>0</v>
      </c>
      <c r="E53" s="67">
        <v>0</v>
      </c>
      <c r="F53" s="67">
        <f t="shared" si="0"/>
        <v>32</v>
      </c>
      <c r="G53" s="67">
        <v>32</v>
      </c>
      <c r="H53" s="81">
        <v>230708</v>
      </c>
      <c r="I53" s="74"/>
    </row>
    <row r="54" spans="2:9">
      <c r="B54" s="129"/>
      <c r="C54" s="39" t="s">
        <v>66</v>
      </c>
      <c r="D54" s="67">
        <v>0</v>
      </c>
      <c r="E54" s="67">
        <v>32</v>
      </c>
      <c r="F54" s="67">
        <f t="shared" si="0"/>
        <v>16</v>
      </c>
      <c r="G54" s="67">
        <v>48</v>
      </c>
      <c r="H54" s="81">
        <v>230708</v>
      </c>
      <c r="I54" s="74"/>
    </row>
    <row r="55" spans="2:9">
      <c r="B55" s="129"/>
      <c r="C55" s="39" t="s">
        <v>68</v>
      </c>
      <c r="D55" s="67">
        <v>0</v>
      </c>
      <c r="E55" s="67">
        <v>50</v>
      </c>
      <c r="F55" s="67">
        <f t="shared" si="0"/>
        <v>10</v>
      </c>
      <c r="G55" s="67">
        <v>60</v>
      </c>
      <c r="H55" s="81">
        <v>230708</v>
      </c>
      <c r="I55" s="74"/>
    </row>
    <row r="56" spans="2:9">
      <c r="B56" s="129"/>
      <c r="C56" s="39" t="s">
        <v>69</v>
      </c>
      <c r="D56" s="67">
        <v>0</v>
      </c>
      <c r="E56" s="67">
        <v>45</v>
      </c>
      <c r="F56" s="67">
        <f t="shared" si="0"/>
        <v>3</v>
      </c>
      <c r="G56" s="67">
        <v>48</v>
      </c>
      <c r="H56" s="81">
        <v>230708</v>
      </c>
      <c r="I56" s="74"/>
    </row>
    <row r="57" spans="2:9">
      <c r="B57" s="129" t="s">
        <v>159</v>
      </c>
      <c r="C57" s="67" t="s">
        <v>160</v>
      </c>
      <c r="D57" s="67">
        <v>0</v>
      </c>
      <c r="E57" s="67">
        <v>0</v>
      </c>
      <c r="F57" s="67">
        <f t="shared" si="0"/>
        <v>0</v>
      </c>
      <c r="G57" s="67">
        <v>0</v>
      </c>
      <c r="H57" s="81">
        <v>230630</v>
      </c>
      <c r="I57" s="74"/>
    </row>
    <row r="58" spans="2:9">
      <c r="B58" s="129"/>
      <c r="C58" s="67" t="s">
        <v>161</v>
      </c>
      <c r="D58" s="67">
        <v>0</v>
      </c>
      <c r="E58" s="67">
        <v>0</v>
      </c>
      <c r="F58" s="67">
        <f t="shared" si="0"/>
        <v>0</v>
      </c>
      <c r="G58" s="67">
        <v>0</v>
      </c>
      <c r="H58" s="81">
        <v>230630</v>
      </c>
      <c r="I58" s="74"/>
    </row>
    <row r="59" spans="2:9">
      <c r="B59" s="129"/>
      <c r="C59" s="67" t="s">
        <v>162</v>
      </c>
      <c r="D59" s="67">
        <v>0</v>
      </c>
      <c r="E59" s="67">
        <v>0</v>
      </c>
      <c r="F59" s="67">
        <f t="shared" si="0"/>
        <v>0</v>
      </c>
      <c r="G59" s="67">
        <v>0</v>
      </c>
      <c r="H59" s="81">
        <v>230630</v>
      </c>
      <c r="I59" s="74"/>
    </row>
    <row r="60" spans="2:9">
      <c r="B60" s="129"/>
      <c r="C60" s="67" t="s">
        <v>163</v>
      </c>
      <c r="D60" s="67">
        <v>0</v>
      </c>
      <c r="E60" s="67">
        <v>0</v>
      </c>
      <c r="F60" s="67">
        <f t="shared" si="0"/>
        <v>0</v>
      </c>
      <c r="G60" s="67">
        <v>0</v>
      </c>
      <c r="H60" s="81">
        <v>230630</v>
      </c>
      <c r="I60" s="74"/>
    </row>
    <row r="61" spans="2:9">
      <c r="B61" s="129"/>
      <c r="C61" s="67" t="s">
        <v>164</v>
      </c>
      <c r="D61" s="67">
        <v>0</v>
      </c>
      <c r="E61" s="67">
        <v>0</v>
      </c>
      <c r="F61" s="67">
        <f t="shared" si="0"/>
        <v>0</v>
      </c>
      <c r="G61" s="67">
        <v>0</v>
      </c>
      <c r="H61" s="81">
        <v>230630</v>
      </c>
      <c r="I61" s="74"/>
    </row>
    <row r="62" spans="2:9">
      <c r="B62" s="129"/>
      <c r="C62" s="67" t="s">
        <v>165</v>
      </c>
      <c r="D62" s="67">
        <v>0</v>
      </c>
      <c r="E62" s="67">
        <v>0</v>
      </c>
      <c r="F62" s="67">
        <f t="shared" si="0"/>
        <v>0</v>
      </c>
      <c r="G62" s="67">
        <v>0</v>
      </c>
      <c r="H62" s="81">
        <v>230630</v>
      </c>
      <c r="I62" s="74"/>
    </row>
    <row r="63" spans="2:9">
      <c r="B63" s="129"/>
      <c r="C63" s="67" t="s">
        <v>166</v>
      </c>
      <c r="D63" s="67">
        <v>0</v>
      </c>
      <c r="E63" s="67">
        <v>0</v>
      </c>
      <c r="F63" s="67">
        <f t="shared" si="0"/>
        <v>0</v>
      </c>
      <c r="G63" s="67">
        <v>0</v>
      </c>
      <c r="H63" s="81">
        <v>230630</v>
      </c>
      <c r="I63" s="74"/>
    </row>
    <row r="64" spans="2:9">
      <c r="B64" s="129"/>
      <c r="C64" s="67" t="s">
        <v>167</v>
      </c>
      <c r="D64" s="67">
        <v>0</v>
      </c>
      <c r="E64" s="67">
        <v>0</v>
      </c>
      <c r="F64" s="67">
        <f t="shared" si="0"/>
        <v>0</v>
      </c>
      <c r="G64" s="67">
        <v>0</v>
      </c>
      <c r="H64" s="81">
        <v>230630</v>
      </c>
      <c r="I64" s="74"/>
    </row>
    <row r="65" spans="2:9">
      <c r="B65" s="129"/>
      <c r="C65" s="67" t="s">
        <v>168</v>
      </c>
      <c r="D65" s="67">
        <v>0</v>
      </c>
      <c r="E65" s="67">
        <v>0</v>
      </c>
      <c r="F65" s="67">
        <f t="shared" si="0"/>
        <v>0</v>
      </c>
      <c r="G65" s="67">
        <v>0</v>
      </c>
      <c r="H65" s="81">
        <v>230630</v>
      </c>
      <c r="I65" s="74"/>
    </row>
    <row r="66" spans="2:9">
      <c r="B66" s="129"/>
      <c r="C66" s="67" t="s">
        <v>169</v>
      </c>
      <c r="D66" s="67">
        <v>0</v>
      </c>
      <c r="E66" s="67">
        <v>0</v>
      </c>
      <c r="F66" s="67">
        <f t="shared" si="0"/>
        <v>0</v>
      </c>
      <c r="G66" s="67">
        <v>0</v>
      </c>
      <c r="H66" s="81">
        <v>230630</v>
      </c>
      <c r="I66" s="74"/>
    </row>
    <row r="67" spans="2:9">
      <c r="B67" s="129"/>
      <c r="C67" s="67" t="s">
        <v>170</v>
      </c>
      <c r="D67" s="67">
        <v>0</v>
      </c>
      <c r="E67" s="67">
        <v>0</v>
      </c>
      <c r="F67" s="67">
        <f t="shared" si="0"/>
        <v>0</v>
      </c>
      <c r="G67" s="67">
        <v>0</v>
      </c>
      <c r="H67" s="81">
        <v>230630</v>
      </c>
      <c r="I67" s="74"/>
    </row>
    <row r="68" spans="2:9">
      <c r="B68" s="129"/>
      <c r="C68" s="67" t="s">
        <v>171</v>
      </c>
      <c r="D68" s="67">
        <v>0</v>
      </c>
      <c r="E68" s="67">
        <v>0</v>
      </c>
      <c r="F68" s="67">
        <f t="shared" si="0"/>
        <v>0</v>
      </c>
      <c r="G68" s="67">
        <v>0</v>
      </c>
      <c r="H68" s="81">
        <v>230630</v>
      </c>
      <c r="I68" s="74"/>
    </row>
    <row r="69" spans="2:9">
      <c r="B69" s="129"/>
      <c r="C69" s="39" t="s">
        <v>243</v>
      </c>
      <c r="D69" s="67">
        <v>25</v>
      </c>
      <c r="E69" s="67">
        <v>25</v>
      </c>
      <c r="F69" s="67">
        <f t="shared" si="0"/>
        <v>0</v>
      </c>
      <c r="G69" s="67">
        <v>0</v>
      </c>
      <c r="H69" s="81">
        <v>230705</v>
      </c>
      <c r="I69" s="74"/>
    </row>
    <row r="70" spans="2:9">
      <c r="B70" s="129"/>
      <c r="C70" s="39" t="s">
        <v>244</v>
      </c>
      <c r="D70" s="67">
        <v>65</v>
      </c>
      <c r="E70" s="67">
        <v>30</v>
      </c>
      <c r="F70" s="67">
        <f t="shared" si="0"/>
        <v>35</v>
      </c>
      <c r="G70" s="67">
        <v>0</v>
      </c>
      <c r="H70" s="81">
        <v>230705</v>
      </c>
      <c r="I70" s="74"/>
    </row>
    <row r="71" spans="2:9">
      <c r="B71" s="129"/>
      <c r="C71" s="39" t="s">
        <v>245</v>
      </c>
      <c r="D71" s="67">
        <v>21</v>
      </c>
      <c r="E71" s="67">
        <v>23</v>
      </c>
      <c r="F71" s="67">
        <f t="shared" si="0"/>
        <v>38</v>
      </c>
      <c r="G71" s="67">
        <v>40</v>
      </c>
      <c r="H71" s="81">
        <v>230708</v>
      </c>
      <c r="I71" s="74"/>
    </row>
    <row r="72" spans="2:9">
      <c r="B72" s="129"/>
      <c r="C72" s="39" t="s">
        <v>246</v>
      </c>
      <c r="D72" s="67">
        <v>72</v>
      </c>
      <c r="E72" s="67">
        <v>8</v>
      </c>
      <c r="F72" s="67">
        <f t="shared" si="0"/>
        <v>64</v>
      </c>
      <c r="G72" s="67">
        <v>0</v>
      </c>
      <c r="H72" s="81">
        <v>230705</v>
      </c>
      <c r="I72" s="74"/>
    </row>
    <row r="73" spans="2:9">
      <c r="B73" s="129"/>
      <c r="C73" s="39" t="s">
        <v>247</v>
      </c>
      <c r="D73" s="67">
        <v>27</v>
      </c>
      <c r="E73" s="67">
        <v>20</v>
      </c>
      <c r="F73" s="67">
        <f t="shared" si="0"/>
        <v>7</v>
      </c>
      <c r="G73" s="67">
        <v>0</v>
      </c>
      <c r="H73" s="81">
        <v>230705</v>
      </c>
      <c r="I73" s="74"/>
    </row>
    <row r="74" spans="2:9">
      <c r="B74" s="129"/>
      <c r="C74" s="39" t="s">
        <v>248</v>
      </c>
      <c r="D74" s="67">
        <v>39</v>
      </c>
      <c r="E74" s="67">
        <v>10</v>
      </c>
      <c r="F74" s="67">
        <f t="shared" si="0"/>
        <v>29</v>
      </c>
      <c r="G74" s="67">
        <v>0</v>
      </c>
      <c r="H74" s="81">
        <v>230705</v>
      </c>
      <c r="I74" s="74"/>
    </row>
    <row r="75" spans="2:9">
      <c r="B75" s="129" t="s">
        <v>172</v>
      </c>
      <c r="C75" s="67" t="s">
        <v>173</v>
      </c>
      <c r="D75" s="67">
        <v>85</v>
      </c>
      <c r="E75" s="67">
        <v>85</v>
      </c>
      <c r="F75" s="67">
        <f t="shared" ref="F75:F94" si="1">G75+D75-E75</f>
        <v>0</v>
      </c>
      <c r="G75" s="67">
        <v>0</v>
      </c>
      <c r="H75" s="81">
        <v>230630</v>
      </c>
      <c r="I75" s="74"/>
    </row>
    <row r="76" spans="2:9">
      <c r="B76" s="129"/>
      <c r="C76" s="67" t="s">
        <v>174</v>
      </c>
      <c r="D76" s="67">
        <v>80</v>
      </c>
      <c r="E76" s="67">
        <v>80</v>
      </c>
      <c r="F76" s="67">
        <f t="shared" si="1"/>
        <v>0</v>
      </c>
      <c r="G76" s="67">
        <v>0</v>
      </c>
      <c r="H76" s="81">
        <v>230630</v>
      </c>
      <c r="I76" s="74"/>
    </row>
    <row r="77" spans="2:9">
      <c r="B77" s="129"/>
      <c r="C77" s="67" t="s">
        <v>175</v>
      </c>
      <c r="D77" s="67">
        <v>4</v>
      </c>
      <c r="E77" s="67">
        <v>4</v>
      </c>
      <c r="F77" s="67">
        <f t="shared" si="1"/>
        <v>0</v>
      </c>
      <c r="G77" s="67">
        <v>0</v>
      </c>
      <c r="H77" s="81">
        <v>230630</v>
      </c>
      <c r="I77" s="74"/>
    </row>
    <row r="78" spans="2:9">
      <c r="B78" s="129"/>
      <c r="C78" s="67" t="s">
        <v>176</v>
      </c>
      <c r="D78" s="67">
        <v>30</v>
      </c>
      <c r="E78" s="67">
        <v>30</v>
      </c>
      <c r="F78" s="67">
        <f t="shared" si="1"/>
        <v>0</v>
      </c>
      <c r="G78" s="67">
        <v>0</v>
      </c>
      <c r="H78" s="81">
        <v>230630</v>
      </c>
      <c r="I78" s="74"/>
    </row>
    <row r="79" spans="2:9">
      <c r="B79" s="129"/>
      <c r="C79" s="62" t="s">
        <v>234</v>
      </c>
      <c r="D79" s="67">
        <v>0</v>
      </c>
      <c r="E79" s="67">
        <v>160</v>
      </c>
      <c r="F79" s="67">
        <f t="shared" si="1"/>
        <v>10</v>
      </c>
      <c r="G79" s="67">
        <v>170</v>
      </c>
      <c r="H79" s="81">
        <v>230708</v>
      </c>
      <c r="I79" s="74"/>
    </row>
    <row r="80" spans="2:9">
      <c r="B80" s="129"/>
      <c r="C80" s="62" t="s">
        <v>178</v>
      </c>
      <c r="D80" s="67">
        <v>29</v>
      </c>
      <c r="E80" s="67">
        <v>165</v>
      </c>
      <c r="F80" s="67">
        <f>G80+D80-E80</f>
        <v>44</v>
      </c>
      <c r="G80" s="67">
        <v>180</v>
      </c>
      <c r="H80" s="81">
        <v>230708</v>
      </c>
      <c r="I80" s="74"/>
    </row>
    <row r="81" spans="2:9">
      <c r="B81" s="129"/>
      <c r="C81" s="62" t="s">
        <v>179</v>
      </c>
      <c r="D81" s="67">
        <v>11</v>
      </c>
      <c r="E81" s="67">
        <v>85</v>
      </c>
      <c r="F81" s="67">
        <f>G81+D81-E81</f>
        <v>26</v>
      </c>
      <c r="G81" s="67">
        <v>100</v>
      </c>
      <c r="H81" s="81">
        <v>230708</v>
      </c>
      <c r="I81" s="74"/>
    </row>
    <row r="82" spans="2:9">
      <c r="B82" s="129"/>
      <c r="C82" s="67" t="s">
        <v>180</v>
      </c>
      <c r="D82" s="67">
        <v>0</v>
      </c>
      <c r="E82" s="67">
        <v>0</v>
      </c>
      <c r="F82" s="67">
        <f t="shared" si="1"/>
        <v>0</v>
      </c>
      <c r="G82" s="67">
        <v>0</v>
      </c>
      <c r="H82" s="81">
        <v>230630</v>
      </c>
      <c r="I82" s="74"/>
    </row>
    <row r="83" spans="2:9">
      <c r="B83" s="129"/>
      <c r="C83" s="67" t="s">
        <v>181</v>
      </c>
      <c r="D83" s="67">
        <v>0</v>
      </c>
      <c r="E83" s="67">
        <v>0</v>
      </c>
      <c r="F83" s="67">
        <f t="shared" si="1"/>
        <v>0</v>
      </c>
      <c r="G83" s="67">
        <v>0</v>
      </c>
      <c r="H83" s="81">
        <v>230630</v>
      </c>
      <c r="I83" s="74"/>
    </row>
    <row r="84" spans="2:9">
      <c r="B84" s="129"/>
      <c r="C84" s="67" t="s">
        <v>182</v>
      </c>
      <c r="D84" s="67">
        <v>11</v>
      </c>
      <c r="E84" s="67">
        <v>11</v>
      </c>
      <c r="F84" s="67">
        <f t="shared" si="1"/>
        <v>0</v>
      </c>
      <c r="G84" s="67">
        <v>0</v>
      </c>
      <c r="H84" s="81">
        <v>230630</v>
      </c>
      <c r="I84" s="74"/>
    </row>
    <row r="85" spans="2:9">
      <c r="B85" s="129"/>
      <c r="C85" s="67" t="s">
        <v>183</v>
      </c>
      <c r="D85" s="67">
        <v>0</v>
      </c>
      <c r="E85" s="67">
        <v>0</v>
      </c>
      <c r="F85" s="67">
        <f t="shared" si="1"/>
        <v>0</v>
      </c>
      <c r="G85" s="67">
        <v>0</v>
      </c>
      <c r="H85" s="81">
        <v>230630</v>
      </c>
      <c r="I85" s="74"/>
    </row>
    <row r="86" spans="2:9">
      <c r="B86" s="129"/>
      <c r="C86" s="62" t="s">
        <v>249</v>
      </c>
      <c r="D86" s="67">
        <v>49</v>
      </c>
      <c r="E86" s="67">
        <v>49</v>
      </c>
      <c r="F86" s="67">
        <f t="shared" si="1"/>
        <v>0</v>
      </c>
      <c r="G86" s="67">
        <v>0</v>
      </c>
      <c r="H86" s="81">
        <v>230705</v>
      </c>
      <c r="I86" s="74"/>
    </row>
    <row r="87" spans="2:9">
      <c r="B87" s="129"/>
      <c r="C87" s="62" t="s">
        <v>250</v>
      </c>
      <c r="D87" s="67">
        <v>50</v>
      </c>
      <c r="E87" s="67">
        <v>50</v>
      </c>
      <c r="F87" s="67">
        <f t="shared" si="1"/>
        <v>0</v>
      </c>
      <c r="G87" s="67">
        <v>0</v>
      </c>
      <c r="H87" s="81">
        <v>230705</v>
      </c>
      <c r="I87" s="74"/>
    </row>
    <row r="88" spans="2:9">
      <c r="B88" s="129"/>
      <c r="C88" s="62" t="s">
        <v>251</v>
      </c>
      <c r="D88" s="67">
        <v>50</v>
      </c>
      <c r="E88" s="67">
        <v>50</v>
      </c>
      <c r="F88" s="67">
        <f t="shared" si="1"/>
        <v>0</v>
      </c>
      <c r="G88" s="67">
        <v>0</v>
      </c>
      <c r="H88" s="81">
        <v>230705</v>
      </c>
      <c r="I88" s="74"/>
    </row>
    <row r="89" spans="2:9">
      <c r="B89" s="129" t="s">
        <v>184</v>
      </c>
      <c r="C89" s="67" t="s">
        <v>33</v>
      </c>
      <c r="D89" s="67">
        <v>0</v>
      </c>
      <c r="E89" s="67">
        <v>2</v>
      </c>
      <c r="F89" s="67">
        <f t="shared" si="1"/>
        <v>34</v>
      </c>
      <c r="G89" s="67">
        <v>36</v>
      </c>
      <c r="H89" s="81">
        <v>230708</v>
      </c>
      <c r="I89" s="74"/>
    </row>
    <row r="90" spans="2:9">
      <c r="B90" s="129"/>
      <c r="C90" s="67" t="s">
        <v>34</v>
      </c>
      <c r="D90" s="67">
        <v>0</v>
      </c>
      <c r="E90" s="67">
        <v>0</v>
      </c>
      <c r="F90" s="67">
        <f t="shared" si="1"/>
        <v>0</v>
      </c>
      <c r="G90" s="67">
        <v>0</v>
      </c>
      <c r="H90" s="81">
        <v>230702</v>
      </c>
      <c r="I90" s="74"/>
    </row>
    <row r="91" spans="2:9">
      <c r="B91" s="129"/>
      <c r="C91" s="39" t="s">
        <v>72</v>
      </c>
      <c r="D91" s="67">
        <v>0</v>
      </c>
      <c r="E91" s="67">
        <v>10</v>
      </c>
      <c r="F91" s="67">
        <f t="shared" si="1"/>
        <v>26</v>
      </c>
      <c r="G91" s="67">
        <v>36</v>
      </c>
      <c r="H91" s="81">
        <v>230708</v>
      </c>
      <c r="I91" s="74"/>
    </row>
    <row r="92" spans="2:9">
      <c r="B92" s="129"/>
      <c r="C92" s="39" t="s">
        <v>73</v>
      </c>
      <c r="D92" s="67">
        <v>0</v>
      </c>
      <c r="E92" s="67">
        <v>20</v>
      </c>
      <c r="F92" s="67">
        <f t="shared" si="1"/>
        <v>16</v>
      </c>
      <c r="G92" s="67">
        <v>36</v>
      </c>
      <c r="H92" s="81">
        <v>230708</v>
      </c>
      <c r="I92" s="74"/>
    </row>
    <row r="93" spans="2:9">
      <c r="B93" s="84" t="s">
        <v>61</v>
      </c>
      <c r="C93" s="39" t="s">
        <v>62</v>
      </c>
      <c r="D93" s="67">
        <v>0</v>
      </c>
      <c r="E93" s="67">
        <v>58</v>
      </c>
      <c r="F93" s="67">
        <f t="shared" si="1"/>
        <v>2</v>
      </c>
      <c r="G93" s="67">
        <v>60</v>
      </c>
      <c r="H93" s="81">
        <v>230708</v>
      </c>
      <c r="I93" s="74"/>
    </row>
    <row r="94" spans="2:9" ht="17.45" thickBot="1">
      <c r="B94" s="85" t="s">
        <v>63</v>
      </c>
      <c r="C94" s="86" t="s">
        <v>64</v>
      </c>
      <c r="D94" s="86">
        <v>0</v>
      </c>
      <c r="E94" s="86">
        <v>25</v>
      </c>
      <c r="F94" s="86">
        <f t="shared" si="1"/>
        <v>175</v>
      </c>
      <c r="G94" s="86">
        <v>200</v>
      </c>
      <c r="H94" s="87">
        <v>230708</v>
      </c>
    </row>
  </sheetData>
  <mergeCells count="6">
    <mergeCell ref="B89:B92"/>
    <mergeCell ref="B2:H3"/>
    <mergeCell ref="B57:B74"/>
    <mergeCell ref="B75:B88"/>
    <mergeCell ref="B5:B28"/>
    <mergeCell ref="B30:B56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567E-2E0F-4023-93CE-45E62250F37F}">
  <dimension ref="B1:I118"/>
  <sheetViews>
    <sheetView topLeftCell="A72" zoomScale="85" zoomScaleNormal="85" workbookViewId="0">
      <selection activeCell="I66" sqref="I66"/>
    </sheetView>
  </sheetViews>
  <sheetFormatPr defaultColWidth="9" defaultRowHeight="17.100000000000001"/>
  <cols>
    <col min="1" max="1" width="9" style="19"/>
    <col min="2" max="2" width="18.125" style="19" customWidth="1"/>
    <col min="3" max="3" width="27.125" style="19" customWidth="1"/>
    <col min="4" max="5" width="13.75" style="19" customWidth="1"/>
    <col min="6" max="7" width="9" style="19"/>
    <col min="8" max="8" width="15.25" style="30" customWidth="1"/>
    <col min="9" max="9" width="14.25" style="19" customWidth="1"/>
    <col min="10" max="16384" width="9" style="19"/>
  </cols>
  <sheetData>
    <row r="1" spans="2:9" ht="17.45" thickBot="1"/>
    <row r="2" spans="2:9">
      <c r="B2" s="124" t="s">
        <v>254</v>
      </c>
      <c r="C2" s="125"/>
      <c r="D2" s="125"/>
      <c r="E2" s="125"/>
      <c r="F2" s="125"/>
      <c r="G2" s="125"/>
      <c r="H2" s="126"/>
    </row>
    <row r="3" spans="2:9" ht="17.45" thickBot="1">
      <c r="B3" s="127"/>
      <c r="C3" s="112"/>
      <c r="D3" s="112"/>
      <c r="E3" s="112"/>
      <c r="F3" s="112"/>
      <c r="G3" s="112"/>
      <c r="H3" s="128"/>
    </row>
    <row r="4" spans="2:9" ht="18" thickTop="1" thickBot="1">
      <c r="B4" s="78" t="s">
        <v>1</v>
      </c>
      <c r="C4" s="69" t="s">
        <v>2</v>
      </c>
      <c r="D4" s="69" t="s">
        <v>229</v>
      </c>
      <c r="E4" s="69" t="s">
        <v>230</v>
      </c>
      <c r="F4" s="70" t="s">
        <v>231</v>
      </c>
      <c r="G4" s="71" t="s">
        <v>232</v>
      </c>
      <c r="H4" s="79" t="s">
        <v>233</v>
      </c>
    </row>
    <row r="5" spans="2:9">
      <c r="B5" s="133" t="s">
        <v>12</v>
      </c>
      <c r="C5" s="105" t="s">
        <v>129</v>
      </c>
      <c r="D5" s="105">
        <v>2</v>
      </c>
      <c r="E5" s="105">
        <v>173</v>
      </c>
      <c r="F5" s="105">
        <f>G5+D5-E5</f>
        <v>29</v>
      </c>
      <c r="G5" s="105">
        <v>200</v>
      </c>
      <c r="H5" s="106">
        <v>230710</v>
      </c>
      <c r="I5" s="74"/>
    </row>
    <row r="6" spans="2:9">
      <c r="B6" s="129"/>
      <c r="C6" s="67" t="s">
        <v>130</v>
      </c>
      <c r="D6" s="67">
        <v>0</v>
      </c>
      <c r="E6" s="67">
        <v>0</v>
      </c>
      <c r="F6" s="67">
        <f t="shared" ref="F6:F91" si="0">G6+D6-E6</f>
        <v>0</v>
      </c>
      <c r="G6" s="67">
        <v>0</v>
      </c>
      <c r="H6" s="81">
        <v>230630</v>
      </c>
      <c r="I6" s="74"/>
    </row>
    <row r="7" spans="2:9">
      <c r="B7" s="129"/>
      <c r="C7" s="67" t="s">
        <v>131</v>
      </c>
      <c r="D7" s="67">
        <v>0</v>
      </c>
      <c r="E7" s="67">
        <v>0</v>
      </c>
      <c r="F7" s="67">
        <f t="shared" si="0"/>
        <v>0</v>
      </c>
      <c r="G7" s="67">
        <v>0</v>
      </c>
      <c r="H7" s="81">
        <v>230630</v>
      </c>
      <c r="I7" s="74"/>
    </row>
    <row r="8" spans="2:9">
      <c r="B8" s="129"/>
      <c r="C8" s="67" t="s">
        <v>132</v>
      </c>
      <c r="D8" s="67">
        <v>0</v>
      </c>
      <c r="E8" s="67">
        <v>0</v>
      </c>
      <c r="F8" s="67">
        <f t="shared" si="0"/>
        <v>0</v>
      </c>
      <c r="G8" s="67">
        <v>0</v>
      </c>
      <c r="H8" s="81">
        <v>230630</v>
      </c>
      <c r="I8" s="74"/>
    </row>
    <row r="9" spans="2:9">
      <c r="B9" s="129"/>
      <c r="C9" s="67" t="s">
        <v>133</v>
      </c>
      <c r="D9" s="67">
        <v>0</v>
      </c>
      <c r="E9" s="67">
        <v>0</v>
      </c>
      <c r="F9" s="67">
        <f t="shared" si="0"/>
        <v>0</v>
      </c>
      <c r="G9" s="67">
        <v>0</v>
      </c>
      <c r="H9" s="81">
        <v>230630</v>
      </c>
      <c r="I9" s="74"/>
    </row>
    <row r="10" spans="2:9">
      <c r="B10" s="129"/>
      <c r="C10" s="67" t="s">
        <v>134</v>
      </c>
      <c r="D10" s="67">
        <v>0</v>
      </c>
      <c r="E10" s="67">
        <v>0</v>
      </c>
      <c r="F10" s="67">
        <f t="shared" si="0"/>
        <v>0</v>
      </c>
      <c r="G10" s="67">
        <v>0</v>
      </c>
      <c r="H10" s="81">
        <v>230630</v>
      </c>
      <c r="I10" s="74"/>
    </row>
    <row r="11" spans="2:9">
      <c r="B11" s="129"/>
      <c r="C11" s="67" t="s">
        <v>135</v>
      </c>
      <c r="D11" s="67">
        <v>0</v>
      </c>
      <c r="E11" s="67">
        <v>0</v>
      </c>
      <c r="F11" s="67">
        <f t="shared" si="0"/>
        <v>0</v>
      </c>
      <c r="G11" s="67">
        <v>0</v>
      </c>
      <c r="H11" s="81">
        <v>230630</v>
      </c>
      <c r="I11" s="74"/>
    </row>
    <row r="12" spans="2:9">
      <c r="B12" s="129"/>
      <c r="C12" s="67" t="s">
        <v>136</v>
      </c>
      <c r="D12" s="67">
        <v>0</v>
      </c>
      <c r="E12" s="67">
        <v>0</v>
      </c>
      <c r="F12" s="67">
        <f t="shared" si="0"/>
        <v>0</v>
      </c>
      <c r="G12" s="67">
        <v>0</v>
      </c>
      <c r="H12" s="81">
        <v>230630</v>
      </c>
      <c r="I12" s="74"/>
    </row>
    <row r="13" spans="2:9">
      <c r="B13" s="129"/>
      <c r="C13" s="67" t="s">
        <v>137</v>
      </c>
      <c r="D13" s="67">
        <v>7</v>
      </c>
      <c r="E13" s="67">
        <v>3</v>
      </c>
      <c r="F13" s="67">
        <f t="shared" si="0"/>
        <v>4</v>
      </c>
      <c r="G13" s="67">
        <v>0</v>
      </c>
      <c r="H13" s="81">
        <v>230630</v>
      </c>
      <c r="I13" s="74"/>
    </row>
    <row r="14" spans="2:9">
      <c r="B14" s="129"/>
      <c r="C14" s="67" t="s">
        <v>138</v>
      </c>
      <c r="D14" s="67">
        <v>10</v>
      </c>
      <c r="E14" s="67">
        <v>8</v>
      </c>
      <c r="F14" s="67">
        <f t="shared" si="0"/>
        <v>2</v>
      </c>
      <c r="G14" s="67">
        <v>0</v>
      </c>
      <c r="H14" s="81">
        <v>230630</v>
      </c>
      <c r="I14" s="74"/>
    </row>
    <row r="15" spans="2:9">
      <c r="B15" s="129"/>
      <c r="C15" s="67" t="s">
        <v>37</v>
      </c>
      <c r="D15" s="67">
        <v>17</v>
      </c>
      <c r="E15" s="67">
        <v>17</v>
      </c>
      <c r="F15" s="67">
        <f t="shared" si="0"/>
        <v>60</v>
      </c>
      <c r="G15" s="67">
        <v>60</v>
      </c>
      <c r="H15" s="81">
        <v>230711</v>
      </c>
      <c r="I15" s="74"/>
    </row>
    <row r="16" spans="2:9">
      <c r="B16" s="129"/>
      <c r="C16" s="67" t="s">
        <v>139</v>
      </c>
      <c r="D16" s="67">
        <v>0</v>
      </c>
      <c r="E16" s="67">
        <v>0</v>
      </c>
      <c r="F16" s="67">
        <f t="shared" si="0"/>
        <v>0</v>
      </c>
      <c r="G16" s="67">
        <v>0</v>
      </c>
      <c r="H16" s="81">
        <v>230630</v>
      </c>
      <c r="I16" s="74"/>
    </row>
    <row r="17" spans="2:9">
      <c r="B17" s="129"/>
      <c r="C17" s="67" t="s">
        <v>140</v>
      </c>
      <c r="D17" s="67">
        <v>0</v>
      </c>
      <c r="E17" s="67">
        <v>0</v>
      </c>
      <c r="F17" s="67">
        <f t="shared" si="0"/>
        <v>0</v>
      </c>
      <c r="G17" s="67">
        <v>0</v>
      </c>
      <c r="H17" s="81">
        <v>230630</v>
      </c>
      <c r="I17" s="74"/>
    </row>
    <row r="18" spans="2:9">
      <c r="B18" s="129"/>
      <c r="C18" s="75" t="s">
        <v>13</v>
      </c>
      <c r="D18" s="67">
        <v>0</v>
      </c>
      <c r="E18" s="67">
        <v>0</v>
      </c>
      <c r="F18" s="67">
        <f t="shared" si="0"/>
        <v>0</v>
      </c>
      <c r="G18" s="67">
        <v>0</v>
      </c>
      <c r="H18" s="81">
        <v>230702</v>
      </c>
      <c r="I18" s="74"/>
    </row>
    <row r="19" spans="2:9">
      <c r="B19" s="129"/>
      <c r="C19" s="67" t="s">
        <v>17</v>
      </c>
      <c r="D19" s="67">
        <v>0</v>
      </c>
      <c r="E19" s="67">
        <v>0</v>
      </c>
      <c r="F19" s="67">
        <f t="shared" si="0"/>
        <v>0</v>
      </c>
      <c r="G19" s="67">
        <v>0</v>
      </c>
      <c r="H19" s="81">
        <v>230702</v>
      </c>
      <c r="I19" s="74"/>
    </row>
    <row r="20" spans="2:9">
      <c r="B20" s="129"/>
      <c r="C20" s="67" t="s">
        <v>20</v>
      </c>
      <c r="D20" s="67">
        <v>24</v>
      </c>
      <c r="E20" s="67">
        <v>23</v>
      </c>
      <c r="F20" s="67">
        <f t="shared" si="0"/>
        <v>1</v>
      </c>
      <c r="G20" s="67">
        <v>0</v>
      </c>
      <c r="H20" s="81">
        <v>230702</v>
      </c>
      <c r="I20" s="74"/>
    </row>
    <row r="21" spans="2:9">
      <c r="B21" s="129"/>
      <c r="C21" s="67" t="s">
        <v>21</v>
      </c>
      <c r="D21" s="67">
        <v>19</v>
      </c>
      <c r="E21" s="67">
        <v>17</v>
      </c>
      <c r="F21" s="67">
        <f t="shared" si="0"/>
        <v>2</v>
      </c>
      <c r="G21" s="67">
        <v>0</v>
      </c>
      <c r="H21" s="81">
        <v>230702</v>
      </c>
      <c r="I21" s="74"/>
    </row>
    <row r="22" spans="2:9">
      <c r="B22" s="129"/>
      <c r="C22" s="67" t="s">
        <v>22</v>
      </c>
      <c r="D22" s="67">
        <v>0</v>
      </c>
      <c r="E22" s="67">
        <v>0</v>
      </c>
      <c r="F22" s="67">
        <f t="shared" si="0"/>
        <v>0</v>
      </c>
      <c r="G22" s="67">
        <v>0</v>
      </c>
      <c r="H22" s="81">
        <v>230708</v>
      </c>
      <c r="I22" s="74"/>
    </row>
    <row r="23" spans="2:9">
      <c r="B23" s="129"/>
      <c r="C23" s="67" t="s">
        <v>23</v>
      </c>
      <c r="D23" s="67">
        <v>0</v>
      </c>
      <c r="E23" s="67">
        <v>0</v>
      </c>
      <c r="F23" s="67">
        <f t="shared" si="0"/>
        <v>0</v>
      </c>
      <c r="G23" s="67">
        <v>0</v>
      </c>
      <c r="H23" s="81">
        <v>230702</v>
      </c>
      <c r="I23" s="74"/>
    </row>
    <row r="24" spans="2:9">
      <c r="B24" s="129"/>
      <c r="C24" s="67" t="s">
        <v>24</v>
      </c>
      <c r="D24" s="67">
        <v>6</v>
      </c>
      <c r="E24" s="67">
        <v>4</v>
      </c>
      <c r="F24" s="67">
        <f t="shared" si="0"/>
        <v>2</v>
      </c>
      <c r="G24" s="67">
        <v>0</v>
      </c>
      <c r="H24" s="81">
        <v>230702</v>
      </c>
      <c r="I24" s="74"/>
    </row>
    <row r="25" spans="2:9">
      <c r="B25" s="129"/>
      <c r="C25" s="39" t="s">
        <v>237</v>
      </c>
      <c r="D25" s="67">
        <v>0</v>
      </c>
      <c r="E25" s="67">
        <v>60</v>
      </c>
      <c r="F25" s="67">
        <f t="shared" si="0"/>
        <v>0</v>
      </c>
      <c r="G25" s="67">
        <v>60</v>
      </c>
      <c r="H25" s="81">
        <v>230711</v>
      </c>
      <c r="I25" s="74"/>
    </row>
    <row r="26" spans="2:9">
      <c r="B26" s="129"/>
      <c r="C26" s="39" t="s">
        <v>238</v>
      </c>
      <c r="D26" s="67">
        <v>6</v>
      </c>
      <c r="E26" s="67">
        <v>46</v>
      </c>
      <c r="F26" s="67">
        <f t="shared" si="0"/>
        <v>8</v>
      </c>
      <c r="G26" s="67">
        <v>48</v>
      </c>
      <c r="H26" s="81">
        <v>230711</v>
      </c>
      <c r="I26" s="74"/>
    </row>
    <row r="27" spans="2:9">
      <c r="B27" s="129"/>
      <c r="C27" s="39" t="s">
        <v>239</v>
      </c>
      <c r="D27" s="67">
        <v>3</v>
      </c>
      <c r="E27" s="67">
        <v>45</v>
      </c>
      <c r="F27" s="67">
        <f t="shared" si="0"/>
        <v>6</v>
      </c>
      <c r="G27" s="67">
        <v>48</v>
      </c>
      <c r="H27" s="81">
        <v>230711</v>
      </c>
      <c r="I27" s="74"/>
    </row>
    <row r="28" spans="2:9">
      <c r="B28" s="129"/>
      <c r="C28" s="39" t="s">
        <v>94</v>
      </c>
      <c r="D28" s="67">
        <v>0</v>
      </c>
      <c r="E28" s="67">
        <v>47</v>
      </c>
      <c r="F28" s="67">
        <f t="shared" si="0"/>
        <v>1</v>
      </c>
      <c r="G28" s="67">
        <v>48</v>
      </c>
      <c r="H28" s="81">
        <v>230711</v>
      </c>
      <c r="I28" s="74"/>
    </row>
    <row r="29" spans="2:9">
      <c r="B29" s="129"/>
      <c r="C29" s="39" t="s">
        <v>74</v>
      </c>
      <c r="D29" s="67">
        <v>40</v>
      </c>
      <c r="E29" s="67">
        <v>44</v>
      </c>
      <c r="F29" s="67">
        <f t="shared" si="0"/>
        <v>16</v>
      </c>
      <c r="G29" s="67">
        <v>20</v>
      </c>
      <c r="H29" s="81">
        <v>230711</v>
      </c>
      <c r="I29" s="74"/>
    </row>
    <row r="30" spans="2:9">
      <c r="B30" s="129"/>
      <c r="C30" s="39" t="s">
        <v>89</v>
      </c>
      <c r="D30" s="67">
        <v>0</v>
      </c>
      <c r="E30" s="67">
        <v>20</v>
      </c>
      <c r="F30" s="67">
        <f t="shared" si="0"/>
        <v>0</v>
      </c>
      <c r="G30" s="67">
        <v>20</v>
      </c>
      <c r="H30" s="81">
        <v>230711</v>
      </c>
      <c r="I30" s="74"/>
    </row>
    <row r="31" spans="2:9">
      <c r="B31" s="129"/>
      <c r="C31" s="39" t="s">
        <v>90</v>
      </c>
      <c r="D31" s="67">
        <v>0</v>
      </c>
      <c r="E31" s="67">
        <v>63</v>
      </c>
      <c r="F31" s="67">
        <f t="shared" si="0"/>
        <v>17</v>
      </c>
      <c r="G31" s="67">
        <v>80</v>
      </c>
      <c r="H31" s="81">
        <v>230712</v>
      </c>
      <c r="I31" s="74" t="s">
        <v>255</v>
      </c>
    </row>
    <row r="32" spans="2:9">
      <c r="B32" s="129"/>
      <c r="C32" s="39" t="s">
        <v>91</v>
      </c>
      <c r="D32" s="67">
        <v>0</v>
      </c>
      <c r="E32" s="67">
        <v>51</v>
      </c>
      <c r="F32" s="67">
        <f t="shared" si="0"/>
        <v>29</v>
      </c>
      <c r="G32" s="67">
        <v>80</v>
      </c>
      <c r="H32" s="81">
        <v>230712</v>
      </c>
      <c r="I32" s="74" t="s">
        <v>255</v>
      </c>
    </row>
    <row r="33" spans="2:9">
      <c r="B33" s="129"/>
      <c r="C33" s="39" t="s">
        <v>93</v>
      </c>
      <c r="D33" s="67">
        <v>0</v>
      </c>
      <c r="E33" s="67">
        <v>27</v>
      </c>
      <c r="F33" s="67">
        <f t="shared" si="0"/>
        <v>13</v>
      </c>
      <c r="G33" s="67">
        <v>40</v>
      </c>
      <c r="H33" s="81">
        <v>230711</v>
      </c>
      <c r="I33" s="74"/>
    </row>
    <row r="34" spans="2:9">
      <c r="B34" s="129"/>
      <c r="C34" s="39" t="s">
        <v>95</v>
      </c>
      <c r="D34" s="67">
        <v>0</v>
      </c>
      <c r="E34" s="67">
        <v>60</v>
      </c>
      <c r="F34" s="67">
        <f t="shared" si="0"/>
        <v>0</v>
      </c>
      <c r="G34" s="67">
        <v>60</v>
      </c>
      <c r="H34" s="81">
        <v>230711</v>
      </c>
      <c r="I34" s="74"/>
    </row>
    <row r="35" spans="2:9">
      <c r="B35" s="129"/>
      <c r="C35" s="39" t="s">
        <v>96</v>
      </c>
      <c r="D35" s="67">
        <v>0</v>
      </c>
      <c r="E35" s="67">
        <v>55</v>
      </c>
      <c r="F35" s="67">
        <f t="shared" si="0"/>
        <v>5</v>
      </c>
      <c r="G35" s="67">
        <v>60</v>
      </c>
      <c r="H35" s="81">
        <v>230711</v>
      </c>
      <c r="I35" s="74"/>
    </row>
    <row r="36" spans="2:9">
      <c r="B36" s="129"/>
      <c r="C36" s="39" t="s">
        <v>87</v>
      </c>
      <c r="D36" s="67">
        <v>0</v>
      </c>
      <c r="E36" s="67">
        <v>28</v>
      </c>
      <c r="F36" s="67">
        <f t="shared" si="0"/>
        <v>22</v>
      </c>
      <c r="G36" s="67">
        <v>50</v>
      </c>
      <c r="H36" s="81">
        <v>230711</v>
      </c>
      <c r="I36" s="74"/>
    </row>
    <row r="37" spans="2:9">
      <c r="B37" s="129"/>
      <c r="C37" s="39" t="s">
        <v>112</v>
      </c>
      <c r="D37" s="67">
        <v>0</v>
      </c>
      <c r="E37" s="67">
        <v>50</v>
      </c>
      <c r="F37" s="67">
        <f t="shared" si="0"/>
        <v>0</v>
      </c>
      <c r="G37" s="67">
        <v>50</v>
      </c>
      <c r="H37" s="81">
        <v>230712</v>
      </c>
      <c r="I37" s="74"/>
    </row>
    <row r="38" spans="2:9">
      <c r="B38" s="80" t="s">
        <v>141</v>
      </c>
      <c r="C38" s="67" t="s">
        <v>142</v>
      </c>
      <c r="D38" s="67">
        <v>1</v>
      </c>
      <c r="E38" s="67">
        <v>1</v>
      </c>
      <c r="F38" s="67">
        <f t="shared" si="0"/>
        <v>0</v>
      </c>
      <c r="G38" s="67">
        <v>0</v>
      </c>
      <c r="H38" s="81">
        <v>230630</v>
      </c>
      <c r="I38" s="74"/>
    </row>
    <row r="39" spans="2:9">
      <c r="B39" s="129" t="s">
        <v>143</v>
      </c>
      <c r="C39" s="67" t="s">
        <v>144</v>
      </c>
      <c r="D39" s="67">
        <v>0</v>
      </c>
      <c r="E39" s="67">
        <v>0</v>
      </c>
      <c r="F39" s="67">
        <f t="shared" si="0"/>
        <v>0</v>
      </c>
      <c r="G39" s="67">
        <v>0</v>
      </c>
      <c r="H39" s="81">
        <v>230630</v>
      </c>
      <c r="I39" s="74"/>
    </row>
    <row r="40" spans="2:9">
      <c r="B40" s="129"/>
      <c r="C40" s="67" t="s">
        <v>145</v>
      </c>
      <c r="D40" s="67">
        <v>0</v>
      </c>
      <c r="E40" s="67">
        <v>0</v>
      </c>
      <c r="F40" s="67">
        <f t="shared" si="0"/>
        <v>0</v>
      </c>
      <c r="G40" s="67">
        <v>0</v>
      </c>
      <c r="H40" s="81">
        <v>230630</v>
      </c>
      <c r="I40" s="74"/>
    </row>
    <row r="41" spans="2:9">
      <c r="B41" s="129"/>
      <c r="C41" s="67" t="s">
        <v>146</v>
      </c>
      <c r="D41" s="67">
        <v>0</v>
      </c>
      <c r="E41" s="67">
        <v>0</v>
      </c>
      <c r="F41" s="67">
        <f t="shared" si="0"/>
        <v>0</v>
      </c>
      <c r="G41" s="67">
        <v>0</v>
      </c>
      <c r="H41" s="81">
        <v>230630</v>
      </c>
      <c r="I41" s="74"/>
    </row>
    <row r="42" spans="2:9">
      <c r="B42" s="129"/>
      <c r="C42" s="67" t="s">
        <v>147</v>
      </c>
      <c r="D42" s="67">
        <v>0</v>
      </c>
      <c r="E42" s="67">
        <v>0</v>
      </c>
      <c r="F42" s="67">
        <f t="shared" si="0"/>
        <v>0</v>
      </c>
      <c r="G42" s="67">
        <v>0</v>
      </c>
      <c r="H42" s="81">
        <v>230630</v>
      </c>
      <c r="I42" s="74"/>
    </row>
    <row r="43" spans="2:9">
      <c r="B43" s="129"/>
      <c r="C43" s="67" t="s">
        <v>148</v>
      </c>
      <c r="D43" s="67">
        <v>0</v>
      </c>
      <c r="E43" s="67">
        <v>0</v>
      </c>
      <c r="F43" s="67">
        <f t="shared" si="0"/>
        <v>0</v>
      </c>
      <c r="G43" s="67">
        <v>0</v>
      </c>
      <c r="H43" s="81">
        <v>230630</v>
      </c>
      <c r="I43" s="74"/>
    </row>
    <row r="44" spans="2:9">
      <c r="B44" s="129"/>
      <c r="C44" s="67" t="s">
        <v>149</v>
      </c>
      <c r="D44" s="67">
        <v>0</v>
      </c>
      <c r="E44" s="67">
        <v>0</v>
      </c>
      <c r="F44" s="67">
        <f t="shared" si="0"/>
        <v>0</v>
      </c>
      <c r="G44" s="67">
        <v>0</v>
      </c>
      <c r="H44" s="81">
        <v>230630</v>
      </c>
      <c r="I44" s="74"/>
    </row>
    <row r="45" spans="2:9">
      <c r="B45" s="129"/>
      <c r="C45" s="67" t="s">
        <v>150</v>
      </c>
      <c r="D45" s="67">
        <v>25</v>
      </c>
      <c r="E45" s="67">
        <v>17</v>
      </c>
      <c r="F45" s="67">
        <f t="shared" si="0"/>
        <v>8</v>
      </c>
      <c r="G45" s="67">
        <v>0</v>
      </c>
      <c r="H45" s="81">
        <v>230630</v>
      </c>
      <c r="I45" s="74"/>
    </row>
    <row r="46" spans="2:9">
      <c r="B46" s="129"/>
      <c r="C46" s="67" t="s">
        <v>29</v>
      </c>
      <c r="D46" s="67">
        <v>0</v>
      </c>
      <c r="E46" s="67">
        <v>0</v>
      </c>
      <c r="F46" s="67">
        <v>0</v>
      </c>
      <c r="G46" s="67">
        <v>0</v>
      </c>
      <c r="H46" s="81">
        <v>230702</v>
      </c>
      <c r="I46" s="74"/>
    </row>
    <row r="47" spans="2:9">
      <c r="B47" s="129"/>
      <c r="C47" s="39" t="s">
        <v>67</v>
      </c>
      <c r="D47" s="67">
        <v>110</v>
      </c>
      <c r="E47" s="67">
        <v>58</v>
      </c>
      <c r="F47" s="67">
        <f t="shared" si="0"/>
        <v>52</v>
      </c>
      <c r="G47" s="67">
        <v>0</v>
      </c>
      <c r="H47" s="81">
        <v>230708</v>
      </c>
      <c r="I47" s="74"/>
    </row>
    <row r="48" spans="2:9">
      <c r="B48" s="129"/>
      <c r="C48" s="39" t="s">
        <v>151</v>
      </c>
      <c r="D48" s="67">
        <v>0</v>
      </c>
      <c r="E48" s="67">
        <v>0</v>
      </c>
      <c r="F48" s="67">
        <f t="shared" si="0"/>
        <v>0</v>
      </c>
      <c r="G48" s="67">
        <v>0</v>
      </c>
      <c r="H48" s="81">
        <v>230630</v>
      </c>
      <c r="I48" s="74"/>
    </row>
    <row r="49" spans="2:9">
      <c r="B49" s="129"/>
      <c r="C49" s="67" t="s">
        <v>152</v>
      </c>
      <c r="D49" s="67">
        <v>0</v>
      </c>
      <c r="E49" s="67">
        <v>0</v>
      </c>
      <c r="F49" s="67">
        <f t="shared" si="0"/>
        <v>0</v>
      </c>
      <c r="G49" s="67">
        <v>0</v>
      </c>
      <c r="H49" s="81">
        <v>230630</v>
      </c>
      <c r="I49" s="74"/>
    </row>
    <row r="50" spans="2:9">
      <c r="B50" s="129"/>
      <c r="C50" s="67" t="s">
        <v>153</v>
      </c>
      <c r="D50" s="67">
        <v>5</v>
      </c>
      <c r="E50" s="67">
        <v>0</v>
      </c>
      <c r="F50" s="67">
        <f t="shared" si="0"/>
        <v>5</v>
      </c>
      <c r="G50" s="67">
        <v>0</v>
      </c>
      <c r="H50" s="81">
        <v>230630</v>
      </c>
      <c r="I50" s="74"/>
    </row>
    <row r="51" spans="2:9">
      <c r="B51" s="129"/>
      <c r="C51" s="67" t="s">
        <v>154</v>
      </c>
      <c r="D51" s="67">
        <v>0</v>
      </c>
      <c r="E51" s="67">
        <v>0</v>
      </c>
      <c r="F51" s="67">
        <f t="shared" si="0"/>
        <v>0</v>
      </c>
      <c r="G51" s="67">
        <v>0</v>
      </c>
      <c r="H51" s="81">
        <v>230630</v>
      </c>
      <c r="I51" s="74"/>
    </row>
    <row r="52" spans="2:9">
      <c r="B52" s="129"/>
      <c r="C52" s="67" t="s">
        <v>155</v>
      </c>
      <c r="D52" s="67">
        <v>0</v>
      </c>
      <c r="E52" s="67">
        <v>0</v>
      </c>
      <c r="F52" s="67">
        <f t="shared" si="0"/>
        <v>0</v>
      </c>
      <c r="G52" s="67">
        <v>0</v>
      </c>
      <c r="H52" s="81">
        <v>230630</v>
      </c>
      <c r="I52" s="74"/>
    </row>
    <row r="53" spans="2:9">
      <c r="B53" s="129"/>
      <c r="C53" s="67" t="s">
        <v>156</v>
      </c>
      <c r="D53" s="67">
        <v>0</v>
      </c>
      <c r="E53" s="67">
        <v>0</v>
      </c>
      <c r="F53" s="67">
        <f t="shared" si="0"/>
        <v>0</v>
      </c>
      <c r="G53" s="67">
        <v>0</v>
      </c>
      <c r="H53" s="81">
        <v>230630</v>
      </c>
      <c r="I53" s="74"/>
    </row>
    <row r="54" spans="2:9">
      <c r="B54" s="129"/>
      <c r="C54" s="67" t="s">
        <v>157</v>
      </c>
      <c r="D54" s="67">
        <v>0</v>
      </c>
      <c r="E54" s="67">
        <v>0</v>
      </c>
      <c r="F54" s="67">
        <f t="shared" si="0"/>
        <v>0</v>
      </c>
      <c r="G54" s="67">
        <v>0</v>
      </c>
      <c r="H54" s="81">
        <v>230630</v>
      </c>
      <c r="I54" s="74"/>
    </row>
    <row r="55" spans="2:9">
      <c r="B55" s="129"/>
      <c r="C55" s="67" t="s">
        <v>158</v>
      </c>
      <c r="D55" s="67">
        <v>0</v>
      </c>
      <c r="E55" s="67">
        <v>0</v>
      </c>
      <c r="F55" s="67">
        <f t="shared" si="0"/>
        <v>0</v>
      </c>
      <c r="G55" s="67">
        <v>0</v>
      </c>
      <c r="H55" s="81">
        <v>230630</v>
      </c>
      <c r="I55" s="74"/>
    </row>
    <row r="56" spans="2:9">
      <c r="B56" s="129"/>
      <c r="C56" s="75" t="s">
        <v>28</v>
      </c>
      <c r="D56" s="67">
        <v>18</v>
      </c>
      <c r="E56" s="67">
        <v>18</v>
      </c>
      <c r="F56" s="67">
        <f t="shared" si="0"/>
        <v>0</v>
      </c>
      <c r="G56" s="67">
        <v>0</v>
      </c>
      <c r="H56" s="81">
        <v>230708</v>
      </c>
      <c r="I56" s="74"/>
    </row>
    <row r="57" spans="2:9">
      <c r="B57" s="129"/>
      <c r="C57" s="67" t="s">
        <v>30</v>
      </c>
      <c r="D57" s="67">
        <v>15</v>
      </c>
      <c r="E57" s="67">
        <v>15</v>
      </c>
      <c r="F57" s="67">
        <f t="shared" si="0"/>
        <v>0</v>
      </c>
      <c r="G57" s="67">
        <v>0</v>
      </c>
      <c r="H57" s="81">
        <v>230702</v>
      </c>
      <c r="I57" s="74"/>
    </row>
    <row r="58" spans="2:9">
      <c r="B58" s="129"/>
      <c r="C58" s="67" t="s">
        <v>31</v>
      </c>
      <c r="D58" s="67">
        <v>11</v>
      </c>
      <c r="E58" s="67">
        <v>2</v>
      </c>
      <c r="F58" s="67">
        <f t="shared" si="0"/>
        <v>9</v>
      </c>
      <c r="G58" s="67">
        <v>0</v>
      </c>
      <c r="H58" s="81">
        <v>230702</v>
      </c>
      <c r="I58" s="74"/>
    </row>
    <row r="59" spans="2:9">
      <c r="B59" s="129"/>
      <c r="C59" s="62" t="s">
        <v>240</v>
      </c>
      <c r="D59" s="67">
        <v>43</v>
      </c>
      <c r="E59" s="67">
        <v>100</v>
      </c>
      <c r="F59" s="67">
        <f t="shared" si="0"/>
        <v>53</v>
      </c>
      <c r="G59" s="67">
        <v>110</v>
      </c>
      <c r="H59" s="81">
        <v>230712</v>
      </c>
      <c r="I59" s="74"/>
    </row>
    <row r="60" spans="2:9">
      <c r="B60" s="129"/>
      <c r="C60" s="39" t="s">
        <v>241</v>
      </c>
      <c r="D60" s="67">
        <v>100</v>
      </c>
      <c r="E60" s="67">
        <v>85</v>
      </c>
      <c r="F60" s="67">
        <f t="shared" si="0"/>
        <v>15</v>
      </c>
      <c r="G60" s="67">
        <v>0</v>
      </c>
      <c r="H60" s="81">
        <v>230708</v>
      </c>
      <c r="I60" s="74"/>
    </row>
    <row r="61" spans="2:9">
      <c r="B61" s="129"/>
      <c r="C61" s="39" t="s">
        <v>242</v>
      </c>
      <c r="D61" s="67">
        <v>55</v>
      </c>
      <c r="E61" s="67">
        <v>55</v>
      </c>
      <c r="F61" s="67">
        <f t="shared" si="0"/>
        <v>0</v>
      </c>
      <c r="G61" s="67">
        <v>0</v>
      </c>
      <c r="H61" s="81">
        <v>230705</v>
      </c>
      <c r="I61" s="74"/>
    </row>
    <row r="62" spans="2:9">
      <c r="B62" s="129"/>
      <c r="C62" s="39" t="s">
        <v>65</v>
      </c>
      <c r="D62" s="67">
        <v>0</v>
      </c>
      <c r="E62" s="67">
        <v>116</v>
      </c>
      <c r="F62" s="67">
        <f t="shared" si="0"/>
        <v>12</v>
      </c>
      <c r="G62" s="67">
        <v>128</v>
      </c>
      <c r="H62" s="81">
        <v>230711</v>
      </c>
      <c r="I62" s="74"/>
    </row>
    <row r="63" spans="2:9">
      <c r="B63" s="129"/>
      <c r="C63" s="39" t="s">
        <v>66</v>
      </c>
      <c r="D63" s="67">
        <v>32</v>
      </c>
      <c r="E63" s="67">
        <v>5</v>
      </c>
      <c r="F63" s="67">
        <f t="shared" si="0"/>
        <v>27</v>
      </c>
      <c r="G63" s="67">
        <v>0</v>
      </c>
      <c r="H63" s="81">
        <v>230708</v>
      </c>
      <c r="I63" s="74"/>
    </row>
    <row r="64" spans="2:9">
      <c r="B64" s="129"/>
      <c r="C64" s="39" t="s">
        <v>68</v>
      </c>
      <c r="D64" s="67">
        <v>50</v>
      </c>
      <c r="E64" s="67">
        <v>49</v>
      </c>
      <c r="F64" s="67">
        <f t="shared" si="0"/>
        <v>1</v>
      </c>
      <c r="G64" s="67">
        <v>0</v>
      </c>
      <c r="H64" s="81">
        <v>230708</v>
      </c>
      <c r="I64" s="74"/>
    </row>
    <row r="65" spans="2:9">
      <c r="B65" s="129"/>
      <c r="C65" s="39" t="s">
        <v>69</v>
      </c>
      <c r="D65" s="67">
        <v>45</v>
      </c>
      <c r="E65" s="67">
        <v>40</v>
      </c>
      <c r="F65" s="67">
        <f t="shared" si="0"/>
        <v>5</v>
      </c>
      <c r="G65" s="67">
        <v>0</v>
      </c>
      <c r="H65" s="81">
        <v>230708</v>
      </c>
      <c r="I65" s="74"/>
    </row>
    <row r="66" spans="2:9">
      <c r="B66" s="129"/>
      <c r="C66" s="39" t="s">
        <v>102</v>
      </c>
      <c r="D66" s="67">
        <v>0</v>
      </c>
      <c r="E66" s="67">
        <v>20</v>
      </c>
      <c r="F66" s="67">
        <f t="shared" si="0"/>
        <v>4</v>
      </c>
      <c r="G66" s="67">
        <v>24</v>
      </c>
      <c r="H66" s="81">
        <v>230711</v>
      </c>
      <c r="I66" s="74"/>
    </row>
    <row r="67" spans="2:9">
      <c r="B67" s="129"/>
      <c r="C67" s="39" t="s">
        <v>103</v>
      </c>
      <c r="D67" s="67">
        <v>0</v>
      </c>
      <c r="E67" s="67">
        <v>45</v>
      </c>
      <c r="F67" s="67">
        <f t="shared" si="0"/>
        <v>3</v>
      </c>
      <c r="G67" s="67">
        <v>48</v>
      </c>
      <c r="H67" s="81">
        <v>230711</v>
      </c>
      <c r="I67" s="74"/>
    </row>
    <row r="68" spans="2:9">
      <c r="B68" s="129"/>
      <c r="C68" s="39" t="s">
        <v>97</v>
      </c>
      <c r="D68" s="67">
        <v>0</v>
      </c>
      <c r="E68" s="67">
        <v>50</v>
      </c>
      <c r="F68" s="67">
        <f t="shared" si="0"/>
        <v>0</v>
      </c>
      <c r="G68" s="67">
        <v>50</v>
      </c>
      <c r="H68" s="81">
        <v>230711</v>
      </c>
      <c r="I68" s="74"/>
    </row>
    <row r="69" spans="2:9">
      <c r="B69" s="129"/>
      <c r="C69" s="39" t="s">
        <v>98</v>
      </c>
      <c r="D69" s="67">
        <v>0</v>
      </c>
      <c r="E69" s="67">
        <v>30</v>
      </c>
      <c r="F69" s="67">
        <f t="shared" si="0"/>
        <v>6</v>
      </c>
      <c r="G69" s="67">
        <v>36</v>
      </c>
      <c r="H69" s="81">
        <v>230711</v>
      </c>
      <c r="I69" s="74"/>
    </row>
    <row r="70" spans="2:9">
      <c r="B70" s="129"/>
      <c r="C70" s="39" t="s">
        <v>99</v>
      </c>
      <c r="D70" s="67">
        <v>0</v>
      </c>
      <c r="E70" s="67">
        <v>24</v>
      </c>
      <c r="F70" s="67">
        <f t="shared" si="0"/>
        <v>16</v>
      </c>
      <c r="G70" s="67">
        <v>40</v>
      </c>
      <c r="H70" s="81">
        <v>230711</v>
      </c>
      <c r="I70" s="74"/>
    </row>
    <row r="71" spans="2:9">
      <c r="B71" s="129"/>
      <c r="C71" s="39" t="s">
        <v>100</v>
      </c>
      <c r="D71" s="67">
        <v>0</v>
      </c>
      <c r="E71" s="67">
        <v>33</v>
      </c>
      <c r="F71" s="67">
        <f t="shared" si="0"/>
        <v>3</v>
      </c>
      <c r="G71" s="67">
        <v>36</v>
      </c>
      <c r="H71" s="81">
        <v>230711</v>
      </c>
      <c r="I71" s="74"/>
    </row>
    <row r="72" spans="2:9">
      <c r="B72" s="129"/>
      <c r="C72" s="39" t="s">
        <v>256</v>
      </c>
      <c r="D72" s="67">
        <v>0</v>
      </c>
      <c r="E72" s="67">
        <v>37</v>
      </c>
      <c r="F72" s="67">
        <f t="shared" si="0"/>
        <v>13</v>
      </c>
      <c r="G72" s="67">
        <v>50</v>
      </c>
      <c r="H72" s="81">
        <v>230712</v>
      </c>
      <c r="I72" s="74"/>
    </row>
    <row r="73" spans="2:9">
      <c r="B73" s="129"/>
      <c r="C73" s="39" t="s">
        <v>113</v>
      </c>
      <c r="D73" s="67">
        <v>0</v>
      </c>
      <c r="E73" s="67">
        <v>100</v>
      </c>
      <c r="F73" s="67">
        <f t="shared" si="0"/>
        <v>0</v>
      </c>
      <c r="G73" s="67">
        <v>100</v>
      </c>
      <c r="H73" s="81">
        <v>230712</v>
      </c>
      <c r="I73" s="74"/>
    </row>
    <row r="74" spans="2:9">
      <c r="B74" s="129"/>
      <c r="C74" s="39" t="s">
        <v>111</v>
      </c>
      <c r="D74" s="67">
        <v>0</v>
      </c>
      <c r="E74" s="67">
        <v>29</v>
      </c>
      <c r="F74" s="67">
        <f t="shared" si="0"/>
        <v>1</v>
      </c>
      <c r="G74" s="67">
        <v>30</v>
      </c>
      <c r="H74" s="81">
        <v>230712</v>
      </c>
      <c r="I74" s="74"/>
    </row>
    <row r="75" spans="2:9">
      <c r="B75" s="129"/>
      <c r="C75" s="39" t="s">
        <v>115</v>
      </c>
      <c r="D75" s="67">
        <v>0</v>
      </c>
      <c r="E75" s="67">
        <v>59</v>
      </c>
      <c r="F75" s="67">
        <f t="shared" si="0"/>
        <v>1</v>
      </c>
      <c r="G75" s="67">
        <v>60</v>
      </c>
      <c r="H75" s="81">
        <v>230712</v>
      </c>
      <c r="I75" s="74"/>
    </row>
    <row r="76" spans="2:9">
      <c r="B76" s="129"/>
      <c r="C76" s="39" t="s">
        <v>116</v>
      </c>
      <c r="D76" s="67">
        <v>0</v>
      </c>
      <c r="E76" s="67">
        <v>48</v>
      </c>
      <c r="F76" s="67">
        <f t="shared" si="0"/>
        <v>52</v>
      </c>
      <c r="G76" s="67">
        <v>100</v>
      </c>
      <c r="H76" s="81">
        <v>230712</v>
      </c>
      <c r="I76" s="74"/>
    </row>
    <row r="77" spans="2:9">
      <c r="B77" s="129"/>
      <c r="C77" s="39" t="s">
        <v>114</v>
      </c>
      <c r="D77" s="67">
        <v>0</v>
      </c>
      <c r="E77" s="67">
        <v>74</v>
      </c>
      <c r="F77" s="67">
        <f t="shared" si="0"/>
        <v>34</v>
      </c>
      <c r="G77" s="67">
        <v>108</v>
      </c>
      <c r="H77" s="81">
        <v>230712</v>
      </c>
      <c r="I77" s="74"/>
    </row>
    <row r="78" spans="2:9">
      <c r="B78" s="129"/>
      <c r="C78" s="39" t="s">
        <v>101</v>
      </c>
      <c r="D78" s="67">
        <v>0</v>
      </c>
      <c r="E78" s="67">
        <v>6</v>
      </c>
      <c r="F78" s="67">
        <f t="shared" si="0"/>
        <v>18</v>
      </c>
      <c r="G78" s="67">
        <v>24</v>
      </c>
      <c r="H78" s="81">
        <v>230711</v>
      </c>
      <c r="I78" s="74"/>
    </row>
    <row r="79" spans="2:9">
      <c r="B79" s="129" t="s">
        <v>159</v>
      </c>
      <c r="C79" s="67" t="s">
        <v>160</v>
      </c>
      <c r="D79" s="67">
        <v>0</v>
      </c>
      <c r="E79" s="67">
        <v>0</v>
      </c>
      <c r="F79" s="67">
        <f t="shared" si="0"/>
        <v>0</v>
      </c>
      <c r="G79" s="67">
        <v>0</v>
      </c>
      <c r="H79" s="81">
        <v>230630</v>
      </c>
      <c r="I79" s="74"/>
    </row>
    <row r="80" spans="2:9">
      <c r="B80" s="129"/>
      <c r="C80" s="67" t="s">
        <v>161</v>
      </c>
      <c r="D80" s="67">
        <v>0</v>
      </c>
      <c r="E80" s="67">
        <v>0</v>
      </c>
      <c r="F80" s="67">
        <f t="shared" si="0"/>
        <v>0</v>
      </c>
      <c r="G80" s="67">
        <v>0</v>
      </c>
      <c r="H80" s="81">
        <v>230630</v>
      </c>
      <c r="I80" s="74"/>
    </row>
    <row r="81" spans="2:9">
      <c r="B81" s="129"/>
      <c r="C81" s="67" t="s">
        <v>162</v>
      </c>
      <c r="D81" s="67">
        <v>0</v>
      </c>
      <c r="E81" s="67">
        <v>0</v>
      </c>
      <c r="F81" s="67">
        <f t="shared" si="0"/>
        <v>0</v>
      </c>
      <c r="G81" s="67">
        <v>0</v>
      </c>
      <c r="H81" s="81">
        <v>230630</v>
      </c>
      <c r="I81" s="74"/>
    </row>
    <row r="82" spans="2:9">
      <c r="B82" s="129"/>
      <c r="C82" s="67" t="s">
        <v>163</v>
      </c>
      <c r="D82" s="67">
        <v>0</v>
      </c>
      <c r="E82" s="67">
        <v>0</v>
      </c>
      <c r="F82" s="67">
        <f t="shared" si="0"/>
        <v>0</v>
      </c>
      <c r="G82" s="67">
        <v>0</v>
      </c>
      <c r="H82" s="81">
        <v>230630</v>
      </c>
      <c r="I82" s="74"/>
    </row>
    <row r="83" spans="2:9">
      <c r="B83" s="129"/>
      <c r="C83" s="67" t="s">
        <v>164</v>
      </c>
      <c r="D83" s="67">
        <v>0</v>
      </c>
      <c r="E83" s="67">
        <v>0</v>
      </c>
      <c r="F83" s="67">
        <f t="shared" si="0"/>
        <v>0</v>
      </c>
      <c r="G83" s="67">
        <v>0</v>
      </c>
      <c r="H83" s="81">
        <v>230630</v>
      </c>
      <c r="I83" s="74"/>
    </row>
    <row r="84" spans="2:9">
      <c r="B84" s="129"/>
      <c r="C84" s="67" t="s">
        <v>165</v>
      </c>
      <c r="D84" s="67">
        <v>0</v>
      </c>
      <c r="E84" s="67">
        <v>0</v>
      </c>
      <c r="F84" s="67">
        <f t="shared" si="0"/>
        <v>0</v>
      </c>
      <c r="G84" s="67">
        <v>0</v>
      </c>
      <c r="H84" s="81">
        <v>230630</v>
      </c>
      <c r="I84" s="74"/>
    </row>
    <row r="85" spans="2:9">
      <c r="B85" s="129"/>
      <c r="C85" s="67" t="s">
        <v>166</v>
      </c>
      <c r="D85" s="67">
        <v>0</v>
      </c>
      <c r="E85" s="67">
        <v>37</v>
      </c>
      <c r="F85" s="67">
        <f t="shared" si="0"/>
        <v>3</v>
      </c>
      <c r="G85" s="67">
        <v>40</v>
      </c>
      <c r="H85" s="81">
        <v>230711</v>
      </c>
      <c r="I85" s="74"/>
    </row>
    <row r="86" spans="2:9">
      <c r="B86" s="129"/>
      <c r="C86" s="67" t="s">
        <v>167</v>
      </c>
      <c r="D86" s="67">
        <v>0</v>
      </c>
      <c r="E86" s="67">
        <v>35</v>
      </c>
      <c r="F86" s="67">
        <f t="shared" si="0"/>
        <v>5</v>
      </c>
      <c r="G86" s="67">
        <v>40</v>
      </c>
      <c r="H86" s="81">
        <v>230711</v>
      </c>
      <c r="I86" s="74"/>
    </row>
    <row r="87" spans="2:9">
      <c r="B87" s="129"/>
      <c r="C87" s="67" t="s">
        <v>168</v>
      </c>
      <c r="D87" s="67">
        <v>0</v>
      </c>
      <c r="E87" s="67">
        <v>0</v>
      </c>
      <c r="F87" s="67">
        <f t="shared" si="0"/>
        <v>0</v>
      </c>
      <c r="G87" s="67">
        <v>0</v>
      </c>
      <c r="H87" s="81">
        <v>230630</v>
      </c>
      <c r="I87" s="74"/>
    </row>
    <row r="88" spans="2:9">
      <c r="B88" s="129"/>
      <c r="C88" s="67" t="s">
        <v>169</v>
      </c>
      <c r="D88" s="67">
        <v>0</v>
      </c>
      <c r="E88" s="67">
        <v>0</v>
      </c>
      <c r="F88" s="67">
        <f t="shared" si="0"/>
        <v>0</v>
      </c>
      <c r="G88" s="67">
        <v>0</v>
      </c>
      <c r="H88" s="81">
        <v>230630</v>
      </c>
      <c r="I88" s="74"/>
    </row>
    <row r="89" spans="2:9">
      <c r="B89" s="129"/>
      <c r="C89" s="67" t="s">
        <v>170</v>
      </c>
      <c r="D89" s="67">
        <v>0</v>
      </c>
      <c r="E89" s="67">
        <v>0</v>
      </c>
      <c r="F89" s="67">
        <f t="shared" si="0"/>
        <v>0</v>
      </c>
      <c r="G89" s="67">
        <v>0</v>
      </c>
      <c r="H89" s="81">
        <v>230630</v>
      </c>
      <c r="I89" s="74"/>
    </row>
    <row r="90" spans="2:9">
      <c r="B90" s="129"/>
      <c r="C90" s="67" t="s">
        <v>171</v>
      </c>
      <c r="D90" s="67">
        <v>0</v>
      </c>
      <c r="E90" s="67">
        <v>0</v>
      </c>
      <c r="F90" s="67">
        <f t="shared" si="0"/>
        <v>0</v>
      </c>
      <c r="G90" s="67">
        <v>0</v>
      </c>
      <c r="H90" s="81">
        <v>230630</v>
      </c>
      <c r="I90" s="74"/>
    </row>
    <row r="91" spans="2:9">
      <c r="B91" s="129"/>
      <c r="C91" s="39" t="s">
        <v>243</v>
      </c>
      <c r="D91" s="67">
        <v>25</v>
      </c>
      <c r="E91" s="67">
        <v>35</v>
      </c>
      <c r="F91" s="67">
        <f t="shared" si="0"/>
        <v>30</v>
      </c>
      <c r="G91" s="67">
        <v>40</v>
      </c>
      <c r="H91" s="81">
        <v>230711</v>
      </c>
      <c r="I91" s="74"/>
    </row>
    <row r="92" spans="2:9">
      <c r="B92" s="129"/>
      <c r="C92" s="39" t="s">
        <v>244</v>
      </c>
      <c r="D92" s="67">
        <v>30</v>
      </c>
      <c r="E92" s="67">
        <v>19</v>
      </c>
      <c r="F92" s="67">
        <f t="shared" ref="F92:F116" si="1">G92+D92-E92</f>
        <v>11</v>
      </c>
      <c r="G92" s="67">
        <v>0</v>
      </c>
      <c r="H92" s="81">
        <v>230705</v>
      </c>
      <c r="I92" s="74"/>
    </row>
    <row r="93" spans="2:9">
      <c r="B93" s="129"/>
      <c r="C93" s="39" t="s">
        <v>245</v>
      </c>
      <c r="D93" s="67">
        <v>23</v>
      </c>
      <c r="E93" s="67">
        <v>27</v>
      </c>
      <c r="F93" s="67">
        <f t="shared" si="1"/>
        <v>16</v>
      </c>
      <c r="G93" s="67">
        <v>20</v>
      </c>
      <c r="H93" s="81">
        <v>230711</v>
      </c>
      <c r="I93" s="74"/>
    </row>
    <row r="94" spans="2:9">
      <c r="B94" s="129"/>
      <c r="C94" s="39" t="s">
        <v>246</v>
      </c>
      <c r="D94" s="67">
        <v>8</v>
      </c>
      <c r="E94" s="67">
        <v>3</v>
      </c>
      <c r="F94" s="67">
        <f t="shared" si="1"/>
        <v>5</v>
      </c>
      <c r="G94" s="67">
        <v>0</v>
      </c>
      <c r="H94" s="81">
        <v>230705</v>
      </c>
      <c r="I94" s="74"/>
    </row>
    <row r="95" spans="2:9">
      <c r="B95" s="129"/>
      <c r="C95" s="39" t="s">
        <v>247</v>
      </c>
      <c r="D95" s="67">
        <v>20</v>
      </c>
      <c r="E95" s="67">
        <v>55</v>
      </c>
      <c r="F95" s="67">
        <f t="shared" si="1"/>
        <v>5</v>
      </c>
      <c r="G95" s="67">
        <v>40</v>
      </c>
      <c r="H95" s="81">
        <v>230711</v>
      </c>
      <c r="I95" s="74"/>
    </row>
    <row r="96" spans="2:9">
      <c r="B96" s="129"/>
      <c r="C96" s="39" t="s">
        <v>248</v>
      </c>
      <c r="D96" s="67">
        <v>10</v>
      </c>
      <c r="E96" s="67">
        <v>18</v>
      </c>
      <c r="F96" s="67">
        <f t="shared" si="1"/>
        <v>17</v>
      </c>
      <c r="G96" s="67">
        <v>25</v>
      </c>
      <c r="H96" s="81">
        <v>230711</v>
      </c>
      <c r="I96" s="74"/>
    </row>
    <row r="97" spans="2:9">
      <c r="B97" s="129"/>
      <c r="C97" s="39" t="s">
        <v>104</v>
      </c>
      <c r="D97" s="67">
        <v>0</v>
      </c>
      <c r="E97" s="67">
        <v>24</v>
      </c>
      <c r="F97" s="67">
        <f t="shared" si="1"/>
        <v>0</v>
      </c>
      <c r="G97" s="67">
        <v>24</v>
      </c>
      <c r="H97" s="81">
        <v>230711</v>
      </c>
      <c r="I97" s="74"/>
    </row>
    <row r="98" spans="2:9">
      <c r="B98" s="129" t="s">
        <v>172</v>
      </c>
      <c r="C98" s="67" t="s">
        <v>173</v>
      </c>
      <c r="D98" s="67">
        <v>85</v>
      </c>
      <c r="E98" s="67">
        <v>85</v>
      </c>
      <c r="F98" s="67">
        <f t="shared" si="1"/>
        <v>0</v>
      </c>
      <c r="G98" s="67">
        <v>0</v>
      </c>
      <c r="H98" s="81">
        <v>230630</v>
      </c>
      <c r="I98" s="74"/>
    </row>
    <row r="99" spans="2:9">
      <c r="B99" s="129"/>
      <c r="C99" s="67" t="s">
        <v>174</v>
      </c>
      <c r="D99" s="67">
        <v>80</v>
      </c>
      <c r="E99" s="67">
        <v>80</v>
      </c>
      <c r="F99" s="67">
        <f t="shared" si="1"/>
        <v>0</v>
      </c>
      <c r="G99" s="67">
        <v>0</v>
      </c>
      <c r="H99" s="81">
        <v>230630</v>
      </c>
      <c r="I99" s="74"/>
    </row>
    <row r="100" spans="2:9">
      <c r="B100" s="129"/>
      <c r="C100" s="67" t="s">
        <v>175</v>
      </c>
      <c r="D100" s="67">
        <v>4</v>
      </c>
      <c r="E100" s="67">
        <v>4</v>
      </c>
      <c r="F100" s="67">
        <f t="shared" si="1"/>
        <v>0</v>
      </c>
      <c r="G100" s="67">
        <v>0</v>
      </c>
      <c r="H100" s="81">
        <v>230630</v>
      </c>
      <c r="I100" s="74"/>
    </row>
    <row r="101" spans="2:9">
      <c r="B101" s="129"/>
      <c r="C101" s="67" t="s">
        <v>176</v>
      </c>
      <c r="D101" s="67">
        <v>30</v>
      </c>
      <c r="E101" s="67">
        <v>30</v>
      </c>
      <c r="F101" s="67">
        <f t="shared" si="1"/>
        <v>0</v>
      </c>
      <c r="G101" s="67">
        <v>0</v>
      </c>
      <c r="H101" s="81">
        <v>230630</v>
      </c>
      <c r="I101" s="74"/>
    </row>
    <row r="102" spans="2:9">
      <c r="B102" s="129"/>
      <c r="C102" s="62" t="s">
        <v>234</v>
      </c>
      <c r="D102" s="67">
        <v>160</v>
      </c>
      <c r="E102" s="67">
        <v>160</v>
      </c>
      <c r="F102" s="67">
        <v>0</v>
      </c>
      <c r="G102" s="67">
        <v>0</v>
      </c>
      <c r="H102" s="81">
        <v>230708</v>
      </c>
      <c r="I102" s="74"/>
    </row>
    <row r="103" spans="2:9">
      <c r="B103" s="129"/>
      <c r="C103" s="62" t="s">
        <v>178</v>
      </c>
      <c r="D103" s="67">
        <v>165</v>
      </c>
      <c r="E103" s="67">
        <v>165</v>
      </c>
      <c r="F103" s="67">
        <f t="shared" si="1"/>
        <v>0</v>
      </c>
      <c r="G103" s="67">
        <v>0</v>
      </c>
      <c r="H103" s="81">
        <v>230708</v>
      </c>
      <c r="I103" s="74"/>
    </row>
    <row r="104" spans="2:9">
      <c r="B104" s="129"/>
      <c r="C104" s="62" t="s">
        <v>179</v>
      </c>
      <c r="D104" s="67">
        <v>85</v>
      </c>
      <c r="E104" s="67">
        <v>85</v>
      </c>
      <c r="F104" s="67">
        <f t="shared" si="1"/>
        <v>0</v>
      </c>
      <c r="G104" s="67">
        <v>0</v>
      </c>
      <c r="H104" s="81">
        <v>230708</v>
      </c>
      <c r="I104" s="74"/>
    </row>
    <row r="105" spans="2:9">
      <c r="B105" s="129"/>
      <c r="C105" s="67" t="s">
        <v>180</v>
      </c>
      <c r="D105" s="67">
        <v>0</v>
      </c>
      <c r="E105" s="67">
        <v>0</v>
      </c>
      <c r="F105" s="67">
        <f t="shared" si="1"/>
        <v>0</v>
      </c>
      <c r="G105" s="67">
        <v>0</v>
      </c>
      <c r="H105" s="81">
        <v>230630</v>
      </c>
      <c r="I105" s="74"/>
    </row>
    <row r="106" spans="2:9">
      <c r="B106" s="129"/>
      <c r="C106" s="67" t="s">
        <v>181</v>
      </c>
      <c r="D106" s="67">
        <v>0</v>
      </c>
      <c r="E106" s="67">
        <v>0</v>
      </c>
      <c r="F106" s="67">
        <f t="shared" si="1"/>
        <v>0</v>
      </c>
      <c r="G106" s="67">
        <v>0</v>
      </c>
      <c r="H106" s="81">
        <v>230630</v>
      </c>
      <c r="I106" s="74"/>
    </row>
    <row r="107" spans="2:9">
      <c r="B107" s="129"/>
      <c r="C107" s="67" t="s">
        <v>182</v>
      </c>
      <c r="D107" s="67">
        <v>11</v>
      </c>
      <c r="E107" s="67">
        <v>11</v>
      </c>
      <c r="F107" s="67">
        <f t="shared" si="1"/>
        <v>0</v>
      </c>
      <c r="G107" s="67">
        <v>0</v>
      </c>
      <c r="H107" s="81">
        <v>230630</v>
      </c>
      <c r="I107" s="74"/>
    </row>
    <row r="108" spans="2:9">
      <c r="B108" s="129"/>
      <c r="C108" s="67" t="s">
        <v>183</v>
      </c>
      <c r="D108" s="67">
        <v>0</v>
      </c>
      <c r="E108" s="67">
        <v>0</v>
      </c>
      <c r="F108" s="67">
        <f t="shared" si="1"/>
        <v>0</v>
      </c>
      <c r="G108" s="67">
        <v>0</v>
      </c>
      <c r="H108" s="81">
        <v>230630</v>
      </c>
      <c r="I108" s="74"/>
    </row>
    <row r="109" spans="2:9">
      <c r="B109" s="129"/>
      <c r="C109" s="62" t="s">
        <v>249</v>
      </c>
      <c r="D109" s="67">
        <v>49</v>
      </c>
      <c r="E109" s="67">
        <v>49</v>
      </c>
      <c r="F109" s="67">
        <f t="shared" si="1"/>
        <v>0</v>
      </c>
      <c r="G109" s="67">
        <v>0</v>
      </c>
      <c r="H109" s="81">
        <v>230705</v>
      </c>
      <c r="I109" s="74"/>
    </row>
    <row r="110" spans="2:9">
      <c r="B110" s="129"/>
      <c r="C110" s="62" t="s">
        <v>250</v>
      </c>
      <c r="D110" s="67">
        <v>50</v>
      </c>
      <c r="E110" s="67">
        <v>50</v>
      </c>
      <c r="F110" s="67">
        <f t="shared" si="1"/>
        <v>0</v>
      </c>
      <c r="G110" s="67">
        <v>0</v>
      </c>
      <c r="H110" s="81">
        <v>230705</v>
      </c>
      <c r="I110" s="74"/>
    </row>
    <row r="111" spans="2:9">
      <c r="B111" s="129"/>
      <c r="C111" s="62" t="s">
        <v>251</v>
      </c>
      <c r="D111" s="67">
        <v>50</v>
      </c>
      <c r="E111" s="67">
        <v>50</v>
      </c>
      <c r="F111" s="67">
        <f t="shared" si="1"/>
        <v>0</v>
      </c>
      <c r="G111" s="67">
        <v>0</v>
      </c>
      <c r="H111" s="81">
        <v>230705</v>
      </c>
      <c r="I111" s="74"/>
    </row>
    <row r="112" spans="2:9">
      <c r="B112" s="129" t="s">
        <v>184</v>
      </c>
      <c r="C112" s="67" t="s">
        <v>33</v>
      </c>
      <c r="D112" s="67">
        <v>2</v>
      </c>
      <c r="E112" s="67">
        <v>36</v>
      </c>
      <c r="F112" s="67">
        <f t="shared" si="1"/>
        <v>2</v>
      </c>
      <c r="G112" s="67">
        <v>36</v>
      </c>
      <c r="H112" s="81">
        <v>230712</v>
      </c>
      <c r="I112" s="74"/>
    </row>
    <row r="113" spans="2:9">
      <c r="B113" s="129"/>
      <c r="C113" s="67" t="s">
        <v>34</v>
      </c>
      <c r="D113" s="67">
        <v>0</v>
      </c>
      <c r="E113" s="67">
        <v>0</v>
      </c>
      <c r="F113" s="67">
        <f t="shared" si="1"/>
        <v>0</v>
      </c>
      <c r="G113" s="67">
        <v>0</v>
      </c>
      <c r="H113" s="81">
        <v>230702</v>
      </c>
      <c r="I113" s="74"/>
    </row>
    <row r="114" spans="2:9">
      <c r="B114" s="129"/>
      <c r="C114" s="39" t="s">
        <v>72</v>
      </c>
      <c r="D114" s="67">
        <v>10</v>
      </c>
      <c r="E114" s="67">
        <v>10</v>
      </c>
      <c r="F114" s="67">
        <f t="shared" si="1"/>
        <v>0</v>
      </c>
      <c r="G114" s="67">
        <v>0</v>
      </c>
      <c r="H114" s="81">
        <v>230708</v>
      </c>
      <c r="I114" s="74"/>
    </row>
    <row r="115" spans="2:9">
      <c r="B115" s="129"/>
      <c r="C115" s="39" t="s">
        <v>73</v>
      </c>
      <c r="D115" s="67">
        <v>20</v>
      </c>
      <c r="E115" s="67">
        <v>17</v>
      </c>
      <c r="F115" s="67">
        <f t="shared" si="1"/>
        <v>3</v>
      </c>
      <c r="G115" s="67">
        <v>0</v>
      </c>
      <c r="H115" s="81">
        <v>230708</v>
      </c>
      <c r="I115" s="74"/>
    </row>
    <row r="116" spans="2:9">
      <c r="B116" s="84" t="s">
        <v>61</v>
      </c>
      <c r="C116" s="39" t="s">
        <v>62</v>
      </c>
      <c r="D116" s="67">
        <v>58</v>
      </c>
      <c r="E116" s="67">
        <v>56</v>
      </c>
      <c r="F116" s="67">
        <f t="shared" si="1"/>
        <v>2</v>
      </c>
      <c r="G116" s="67">
        <v>0</v>
      </c>
      <c r="H116" s="81">
        <v>230708</v>
      </c>
      <c r="I116" s="74"/>
    </row>
    <row r="117" spans="2:9">
      <c r="B117" s="131" t="s">
        <v>63</v>
      </c>
      <c r="C117" s="19" t="s">
        <v>64</v>
      </c>
      <c r="D117" s="19">
        <v>25</v>
      </c>
      <c r="E117" s="19">
        <v>100</v>
      </c>
      <c r="F117" s="19">
        <f t="shared" ref="F117:F118" si="2">G117+D117-E117</f>
        <v>125</v>
      </c>
      <c r="G117" s="19">
        <v>200</v>
      </c>
      <c r="H117" s="107">
        <v>230711</v>
      </c>
      <c r="I117" s="74"/>
    </row>
    <row r="118" spans="2:9" ht="17.45" thickBot="1">
      <c r="B118" s="132"/>
      <c r="C118" s="86" t="s">
        <v>110</v>
      </c>
      <c r="D118" s="86">
        <v>0</v>
      </c>
      <c r="E118" s="86">
        <v>33</v>
      </c>
      <c r="F118" s="86">
        <f t="shared" si="2"/>
        <v>17</v>
      </c>
      <c r="G118" s="86">
        <v>50</v>
      </c>
      <c r="H118" s="87">
        <v>230712</v>
      </c>
      <c r="I118" s="74"/>
    </row>
  </sheetData>
  <mergeCells count="7">
    <mergeCell ref="B117:B118"/>
    <mergeCell ref="B2:H3"/>
    <mergeCell ref="B98:B111"/>
    <mergeCell ref="B112:B115"/>
    <mergeCell ref="B79:B97"/>
    <mergeCell ref="B39:B78"/>
    <mergeCell ref="B5:B37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82D-0AA3-48BF-9C63-41BD3ABA33CC}">
  <dimension ref="B1:I121"/>
  <sheetViews>
    <sheetView tabSelected="1" topLeftCell="A86" zoomScale="90" zoomScaleNormal="90" workbookViewId="0">
      <selection activeCell="C74" sqref="C74"/>
    </sheetView>
  </sheetViews>
  <sheetFormatPr defaultColWidth="9" defaultRowHeight="17.100000000000001"/>
  <cols>
    <col min="1" max="1" width="9" style="19"/>
    <col min="2" max="2" width="18.125" style="19" customWidth="1"/>
    <col min="3" max="3" width="27.125" style="19" customWidth="1"/>
    <col min="4" max="5" width="13.75" style="19" customWidth="1"/>
    <col min="6" max="7" width="9" style="19"/>
    <col min="8" max="8" width="15.25" style="30" customWidth="1"/>
    <col min="9" max="9" width="14.25" style="19" customWidth="1"/>
    <col min="10" max="16384" width="9" style="19"/>
  </cols>
  <sheetData>
    <row r="1" spans="2:9" ht="17.45" thickBot="1"/>
    <row r="2" spans="2:9">
      <c r="B2" s="124" t="s">
        <v>257</v>
      </c>
      <c r="C2" s="125"/>
      <c r="D2" s="125"/>
      <c r="E2" s="125"/>
      <c r="F2" s="125"/>
      <c r="G2" s="125"/>
      <c r="H2" s="126"/>
    </row>
    <row r="3" spans="2:9" ht="17.45" thickBot="1">
      <c r="B3" s="127"/>
      <c r="C3" s="112"/>
      <c r="D3" s="112"/>
      <c r="E3" s="112"/>
      <c r="F3" s="112"/>
      <c r="G3" s="112"/>
      <c r="H3" s="128"/>
    </row>
    <row r="4" spans="2:9" ht="18" thickTop="1" thickBot="1">
      <c r="B4" s="78" t="s">
        <v>1</v>
      </c>
      <c r="C4" s="69" t="s">
        <v>2</v>
      </c>
      <c r="D4" s="69" t="s">
        <v>229</v>
      </c>
      <c r="E4" s="69" t="s">
        <v>230</v>
      </c>
      <c r="F4" s="70" t="s">
        <v>231</v>
      </c>
      <c r="G4" s="71" t="s">
        <v>232</v>
      </c>
      <c r="H4" s="79" t="s">
        <v>233</v>
      </c>
    </row>
    <row r="5" spans="2:9">
      <c r="B5" s="133" t="s">
        <v>12</v>
      </c>
      <c r="C5" s="105" t="s">
        <v>129</v>
      </c>
      <c r="D5" s="105">
        <v>173</v>
      </c>
      <c r="E5" s="105">
        <v>122</v>
      </c>
      <c r="F5" s="105">
        <f>G5+D5-E5</f>
        <v>51</v>
      </c>
      <c r="G5" s="105">
        <v>0</v>
      </c>
      <c r="H5" s="106">
        <v>230710</v>
      </c>
      <c r="I5" s="74"/>
    </row>
    <row r="6" spans="2:9">
      <c r="B6" s="129"/>
      <c r="C6" s="67" t="s">
        <v>130</v>
      </c>
      <c r="D6" s="67">
        <v>0</v>
      </c>
      <c r="E6" s="67">
        <v>0</v>
      </c>
      <c r="F6" s="67">
        <f t="shared" ref="F6:F70" si="0">G6+D6-E6</f>
        <v>0</v>
      </c>
      <c r="G6" s="67">
        <v>0</v>
      </c>
      <c r="H6" s="81">
        <v>230630</v>
      </c>
      <c r="I6" s="74"/>
    </row>
    <row r="7" spans="2:9">
      <c r="B7" s="129"/>
      <c r="C7" s="67" t="s">
        <v>131</v>
      </c>
      <c r="D7" s="67">
        <v>0</v>
      </c>
      <c r="E7" s="67">
        <v>0</v>
      </c>
      <c r="F7" s="67">
        <f t="shared" si="0"/>
        <v>0</v>
      </c>
      <c r="G7" s="67">
        <v>0</v>
      </c>
      <c r="H7" s="81">
        <v>230630</v>
      </c>
      <c r="I7" s="74"/>
    </row>
    <row r="8" spans="2:9">
      <c r="B8" s="129"/>
      <c r="C8" s="67" t="s">
        <v>132</v>
      </c>
      <c r="D8" s="67">
        <v>0</v>
      </c>
      <c r="E8" s="67">
        <v>0</v>
      </c>
      <c r="F8" s="67">
        <f t="shared" si="0"/>
        <v>0</v>
      </c>
      <c r="G8" s="67">
        <v>0</v>
      </c>
      <c r="H8" s="81">
        <v>230630</v>
      </c>
      <c r="I8" s="74"/>
    </row>
    <row r="9" spans="2:9">
      <c r="B9" s="129"/>
      <c r="C9" s="67" t="s">
        <v>133</v>
      </c>
      <c r="D9" s="67">
        <v>0</v>
      </c>
      <c r="E9" s="67">
        <v>0</v>
      </c>
      <c r="F9" s="67">
        <f t="shared" si="0"/>
        <v>0</v>
      </c>
      <c r="G9" s="67">
        <v>0</v>
      </c>
      <c r="H9" s="81">
        <v>230630</v>
      </c>
      <c r="I9" s="74"/>
    </row>
    <row r="10" spans="2:9">
      <c r="B10" s="129"/>
      <c r="C10" s="67" t="s">
        <v>134</v>
      </c>
      <c r="D10" s="67">
        <v>0</v>
      </c>
      <c r="E10" s="67">
        <v>0</v>
      </c>
      <c r="F10" s="67">
        <f t="shared" si="0"/>
        <v>0</v>
      </c>
      <c r="G10" s="67">
        <v>0</v>
      </c>
      <c r="H10" s="81">
        <v>230630</v>
      </c>
      <c r="I10" s="74"/>
    </row>
    <row r="11" spans="2:9">
      <c r="B11" s="129"/>
      <c r="C11" s="67" t="s">
        <v>135</v>
      </c>
      <c r="D11" s="67">
        <v>0</v>
      </c>
      <c r="E11" s="67">
        <v>0</v>
      </c>
      <c r="F11" s="67">
        <f t="shared" si="0"/>
        <v>0</v>
      </c>
      <c r="G11" s="67">
        <v>0</v>
      </c>
      <c r="H11" s="81">
        <v>230630</v>
      </c>
      <c r="I11" s="74"/>
    </row>
    <row r="12" spans="2:9">
      <c r="B12" s="129"/>
      <c r="C12" s="67" t="s">
        <v>136</v>
      </c>
      <c r="D12" s="67">
        <v>0</v>
      </c>
      <c r="E12" s="67">
        <v>0</v>
      </c>
      <c r="F12" s="67">
        <f t="shared" si="0"/>
        <v>0</v>
      </c>
      <c r="G12" s="67">
        <v>0</v>
      </c>
      <c r="H12" s="81">
        <v>230630</v>
      </c>
      <c r="I12" s="74"/>
    </row>
    <row r="13" spans="2:9">
      <c r="B13" s="129"/>
      <c r="C13" s="67" t="s">
        <v>137</v>
      </c>
      <c r="D13" s="67">
        <v>3</v>
      </c>
      <c r="E13" s="67">
        <v>3</v>
      </c>
      <c r="F13" s="67">
        <f t="shared" si="0"/>
        <v>0</v>
      </c>
      <c r="G13" s="67">
        <v>0</v>
      </c>
      <c r="H13" s="81">
        <v>230630</v>
      </c>
      <c r="I13" s="74"/>
    </row>
    <row r="14" spans="2:9">
      <c r="B14" s="129"/>
      <c r="C14" s="67" t="s">
        <v>138</v>
      </c>
      <c r="D14" s="67">
        <v>8</v>
      </c>
      <c r="E14" s="67">
        <v>7</v>
      </c>
      <c r="F14" s="67">
        <f t="shared" si="0"/>
        <v>1</v>
      </c>
      <c r="G14" s="67">
        <v>0</v>
      </c>
      <c r="H14" s="81">
        <v>230630</v>
      </c>
      <c r="I14" s="74"/>
    </row>
    <row r="15" spans="2:9">
      <c r="B15" s="129"/>
      <c r="C15" s="67" t="s">
        <v>37</v>
      </c>
      <c r="D15" s="67">
        <v>17</v>
      </c>
      <c r="E15" s="67">
        <v>22</v>
      </c>
      <c r="F15" s="67">
        <f t="shared" si="0"/>
        <v>55</v>
      </c>
      <c r="G15" s="67">
        <v>60</v>
      </c>
      <c r="H15" s="81">
        <v>230713</v>
      </c>
      <c r="I15" s="74"/>
    </row>
    <row r="16" spans="2:9">
      <c r="B16" s="129"/>
      <c r="C16" s="67" t="s">
        <v>139</v>
      </c>
      <c r="D16" s="67">
        <v>0</v>
      </c>
      <c r="E16" s="67">
        <v>0</v>
      </c>
      <c r="F16" s="67">
        <f t="shared" si="0"/>
        <v>0</v>
      </c>
      <c r="G16" s="67">
        <v>0</v>
      </c>
      <c r="H16" s="81">
        <v>230630</v>
      </c>
      <c r="I16" s="74"/>
    </row>
    <row r="17" spans="2:9">
      <c r="B17" s="129"/>
      <c r="C17" s="67" t="s">
        <v>140</v>
      </c>
      <c r="D17" s="67">
        <v>0</v>
      </c>
      <c r="E17" s="67">
        <v>0</v>
      </c>
      <c r="F17" s="67">
        <f t="shared" si="0"/>
        <v>0</v>
      </c>
      <c r="G17" s="67">
        <v>0</v>
      </c>
      <c r="H17" s="81">
        <v>230630</v>
      </c>
      <c r="I17" s="74"/>
    </row>
    <row r="18" spans="2:9">
      <c r="B18" s="129"/>
      <c r="C18" s="75" t="s">
        <v>13</v>
      </c>
      <c r="D18" s="67">
        <v>0</v>
      </c>
      <c r="E18" s="67">
        <v>0</v>
      </c>
      <c r="F18" s="67">
        <f t="shared" si="0"/>
        <v>0</v>
      </c>
      <c r="G18" s="67">
        <v>0</v>
      </c>
      <c r="H18" s="81">
        <v>230702</v>
      </c>
      <c r="I18" s="74"/>
    </row>
    <row r="19" spans="2:9">
      <c r="B19" s="129"/>
      <c r="C19" s="67" t="s">
        <v>17</v>
      </c>
      <c r="D19" s="67">
        <v>0</v>
      </c>
      <c r="E19" s="67">
        <v>0</v>
      </c>
      <c r="F19" s="67">
        <f t="shared" si="0"/>
        <v>0</v>
      </c>
      <c r="G19" s="67">
        <v>0</v>
      </c>
      <c r="H19" s="81">
        <v>230702</v>
      </c>
      <c r="I19" s="74"/>
    </row>
    <row r="20" spans="2:9">
      <c r="B20" s="129"/>
      <c r="C20" s="67" t="s">
        <v>20</v>
      </c>
      <c r="D20" s="67">
        <v>23</v>
      </c>
      <c r="E20" s="67">
        <v>22</v>
      </c>
      <c r="F20" s="67">
        <f t="shared" si="0"/>
        <v>1</v>
      </c>
      <c r="G20" s="67">
        <v>0</v>
      </c>
      <c r="H20" s="81">
        <v>230702</v>
      </c>
      <c r="I20" s="74"/>
    </row>
    <row r="21" spans="2:9">
      <c r="B21" s="129"/>
      <c r="C21" s="67" t="s">
        <v>21</v>
      </c>
      <c r="D21" s="67">
        <v>17</v>
      </c>
      <c r="E21" s="67">
        <v>17</v>
      </c>
      <c r="F21" s="67">
        <f t="shared" si="0"/>
        <v>0</v>
      </c>
      <c r="G21" s="67">
        <v>0</v>
      </c>
      <c r="H21" s="81">
        <v>230702</v>
      </c>
      <c r="I21" s="74"/>
    </row>
    <row r="22" spans="2:9">
      <c r="B22" s="129"/>
      <c r="C22" s="67" t="s">
        <v>22</v>
      </c>
      <c r="D22" s="67">
        <v>0</v>
      </c>
      <c r="E22" s="67">
        <v>0</v>
      </c>
      <c r="F22" s="67">
        <f t="shared" si="0"/>
        <v>0</v>
      </c>
      <c r="G22" s="67">
        <v>0</v>
      </c>
      <c r="H22" s="81">
        <v>230708</v>
      </c>
      <c r="I22" s="74"/>
    </row>
    <row r="23" spans="2:9">
      <c r="B23" s="129"/>
      <c r="C23" s="67" t="s">
        <v>23</v>
      </c>
      <c r="D23" s="67">
        <v>0</v>
      </c>
      <c r="E23" s="67">
        <v>0</v>
      </c>
      <c r="F23" s="67">
        <f t="shared" si="0"/>
        <v>0</v>
      </c>
      <c r="G23" s="67">
        <v>0</v>
      </c>
      <c r="H23" s="81">
        <v>230702</v>
      </c>
      <c r="I23" s="74"/>
    </row>
    <row r="24" spans="2:9">
      <c r="B24" s="129"/>
      <c r="C24" s="67" t="s">
        <v>24</v>
      </c>
      <c r="D24" s="67">
        <v>4</v>
      </c>
      <c r="E24" s="67">
        <v>0</v>
      </c>
      <c r="F24" s="67">
        <f t="shared" si="0"/>
        <v>4</v>
      </c>
      <c r="G24" s="67">
        <v>0</v>
      </c>
      <c r="H24" s="81">
        <v>230702</v>
      </c>
      <c r="I24" s="74"/>
    </row>
    <row r="25" spans="2:9">
      <c r="B25" s="129"/>
      <c r="C25" s="39" t="s">
        <v>237</v>
      </c>
      <c r="D25" s="67">
        <v>60</v>
      </c>
      <c r="E25" s="67">
        <v>41</v>
      </c>
      <c r="F25" s="67">
        <f t="shared" si="0"/>
        <v>19</v>
      </c>
      <c r="G25" s="67">
        <v>0</v>
      </c>
      <c r="H25" s="81">
        <v>230711</v>
      </c>
      <c r="I25" s="74"/>
    </row>
    <row r="26" spans="2:9">
      <c r="B26" s="129"/>
      <c r="C26" s="39" t="s">
        <v>238</v>
      </c>
      <c r="D26" s="67">
        <v>46</v>
      </c>
      <c r="E26" s="67">
        <v>37</v>
      </c>
      <c r="F26" s="67">
        <f t="shared" si="0"/>
        <v>9</v>
      </c>
      <c r="G26" s="67">
        <v>0</v>
      </c>
      <c r="H26" s="81">
        <v>230711</v>
      </c>
      <c r="I26" s="74"/>
    </row>
    <row r="27" spans="2:9">
      <c r="B27" s="129"/>
      <c r="C27" s="39" t="s">
        <v>239</v>
      </c>
      <c r="D27" s="67">
        <v>45</v>
      </c>
      <c r="E27" s="67">
        <v>38</v>
      </c>
      <c r="F27" s="67">
        <f t="shared" si="0"/>
        <v>7</v>
      </c>
      <c r="G27" s="67">
        <v>0</v>
      </c>
      <c r="H27" s="81">
        <v>230711</v>
      </c>
      <c r="I27" s="74"/>
    </row>
    <row r="28" spans="2:9">
      <c r="B28" s="129"/>
      <c r="C28" s="39" t="s">
        <v>94</v>
      </c>
      <c r="D28" s="67">
        <v>47</v>
      </c>
      <c r="E28" s="67">
        <v>43</v>
      </c>
      <c r="F28" s="67">
        <f t="shared" si="0"/>
        <v>4</v>
      </c>
      <c r="G28" s="67">
        <v>0</v>
      </c>
      <c r="H28" s="81">
        <v>230711</v>
      </c>
      <c r="I28" s="74"/>
    </row>
    <row r="29" spans="2:9">
      <c r="B29" s="129"/>
      <c r="C29" s="39" t="s">
        <v>74</v>
      </c>
      <c r="D29" s="67">
        <v>44</v>
      </c>
      <c r="E29" s="67">
        <v>35</v>
      </c>
      <c r="F29" s="67">
        <f t="shared" si="0"/>
        <v>9</v>
      </c>
      <c r="G29" s="67">
        <v>0</v>
      </c>
      <c r="H29" s="81">
        <v>230711</v>
      </c>
      <c r="I29" s="74"/>
    </row>
    <row r="30" spans="2:9">
      <c r="B30" s="129"/>
      <c r="C30" s="39" t="s">
        <v>89</v>
      </c>
      <c r="D30" s="67">
        <v>20</v>
      </c>
      <c r="E30" s="67">
        <v>20</v>
      </c>
      <c r="F30" s="67">
        <f t="shared" si="0"/>
        <v>0</v>
      </c>
      <c r="G30" s="67">
        <v>0</v>
      </c>
      <c r="H30" s="81">
        <v>230711</v>
      </c>
      <c r="I30" s="74"/>
    </row>
    <row r="31" spans="2:9">
      <c r="B31" s="129"/>
      <c r="C31" s="39" t="s">
        <v>90</v>
      </c>
      <c r="D31" s="67">
        <v>63</v>
      </c>
      <c r="E31" s="67">
        <v>40</v>
      </c>
      <c r="F31" s="67">
        <f t="shared" si="0"/>
        <v>23</v>
      </c>
      <c r="G31" s="67">
        <v>0</v>
      </c>
      <c r="H31" s="81">
        <v>230712</v>
      </c>
      <c r="I31" s="74"/>
    </row>
    <row r="32" spans="2:9">
      <c r="B32" s="129"/>
      <c r="C32" s="39" t="s">
        <v>91</v>
      </c>
      <c r="D32" s="67">
        <v>51</v>
      </c>
      <c r="E32" s="67">
        <v>39</v>
      </c>
      <c r="F32" s="67">
        <f t="shared" si="0"/>
        <v>12</v>
      </c>
      <c r="G32" s="67">
        <v>0</v>
      </c>
      <c r="H32" s="81">
        <v>230712</v>
      </c>
      <c r="I32" s="74"/>
    </row>
    <row r="33" spans="2:9">
      <c r="B33" s="129"/>
      <c r="C33" s="39" t="s">
        <v>121</v>
      </c>
      <c r="D33" s="67">
        <v>0</v>
      </c>
      <c r="E33" s="67">
        <v>20</v>
      </c>
      <c r="F33" s="67">
        <f t="shared" si="0"/>
        <v>0</v>
      </c>
      <c r="G33" s="67">
        <v>20</v>
      </c>
      <c r="H33" s="81">
        <v>230713</v>
      </c>
      <c r="I33" s="74"/>
    </row>
    <row r="34" spans="2:9">
      <c r="B34" s="129"/>
      <c r="C34" s="39" t="s">
        <v>93</v>
      </c>
      <c r="D34" s="67">
        <v>27</v>
      </c>
      <c r="E34" s="67">
        <v>3</v>
      </c>
      <c r="F34" s="67">
        <f t="shared" si="0"/>
        <v>24</v>
      </c>
      <c r="G34" s="67">
        <v>0</v>
      </c>
      <c r="H34" s="81">
        <v>230711</v>
      </c>
      <c r="I34" s="74"/>
    </row>
    <row r="35" spans="2:9">
      <c r="B35" s="129"/>
      <c r="C35" s="39" t="s">
        <v>95</v>
      </c>
      <c r="D35" s="67">
        <v>60</v>
      </c>
      <c r="E35" s="67">
        <v>45</v>
      </c>
      <c r="F35" s="67">
        <f t="shared" si="0"/>
        <v>15</v>
      </c>
      <c r="G35" s="67">
        <v>0</v>
      </c>
      <c r="H35" s="81">
        <v>230711</v>
      </c>
      <c r="I35" s="74"/>
    </row>
    <row r="36" spans="2:9">
      <c r="B36" s="129"/>
      <c r="C36" s="39" t="s">
        <v>96</v>
      </c>
      <c r="D36" s="67">
        <v>55</v>
      </c>
      <c r="E36" s="67">
        <v>45</v>
      </c>
      <c r="F36" s="67">
        <f t="shared" si="0"/>
        <v>10</v>
      </c>
      <c r="G36" s="67">
        <v>0</v>
      </c>
      <c r="H36" s="81">
        <v>230711</v>
      </c>
      <c r="I36" s="74"/>
    </row>
    <row r="37" spans="2:9">
      <c r="B37" s="129"/>
      <c r="C37" s="39" t="s">
        <v>87</v>
      </c>
      <c r="D37" s="67">
        <v>28</v>
      </c>
      <c r="E37" s="67">
        <v>19</v>
      </c>
      <c r="F37" s="67">
        <f t="shared" si="0"/>
        <v>9</v>
      </c>
      <c r="G37" s="67">
        <v>0</v>
      </c>
      <c r="H37" s="81">
        <v>230711</v>
      </c>
      <c r="I37" s="74"/>
    </row>
    <row r="38" spans="2:9">
      <c r="B38" s="129"/>
      <c r="C38" s="39" t="s">
        <v>112</v>
      </c>
      <c r="D38" s="67">
        <v>50</v>
      </c>
      <c r="E38" s="67">
        <v>50</v>
      </c>
      <c r="F38" s="67">
        <f t="shared" si="0"/>
        <v>0</v>
      </c>
      <c r="G38" s="67">
        <v>0</v>
      </c>
      <c r="H38" s="81">
        <v>230712</v>
      </c>
      <c r="I38" s="74"/>
    </row>
    <row r="39" spans="2:9">
      <c r="B39" s="80" t="s">
        <v>141</v>
      </c>
      <c r="C39" s="67" t="s">
        <v>142</v>
      </c>
      <c r="D39" s="67">
        <v>1</v>
      </c>
      <c r="E39" s="67">
        <v>1</v>
      </c>
      <c r="F39" s="67">
        <f t="shared" si="0"/>
        <v>0</v>
      </c>
      <c r="G39" s="67">
        <v>0</v>
      </c>
      <c r="H39" s="81">
        <v>230630</v>
      </c>
      <c r="I39" s="74"/>
    </row>
    <row r="40" spans="2:9">
      <c r="B40" s="129" t="s">
        <v>143</v>
      </c>
      <c r="C40" s="67" t="s">
        <v>144</v>
      </c>
      <c r="D40" s="67">
        <v>0</v>
      </c>
      <c r="E40" s="67">
        <v>0</v>
      </c>
      <c r="F40" s="67">
        <f t="shared" si="0"/>
        <v>0</v>
      </c>
      <c r="G40" s="67">
        <v>0</v>
      </c>
      <c r="H40" s="81">
        <v>230630</v>
      </c>
      <c r="I40" s="74"/>
    </row>
    <row r="41" spans="2:9">
      <c r="B41" s="129"/>
      <c r="C41" s="67" t="s">
        <v>145</v>
      </c>
      <c r="D41" s="67">
        <v>0</v>
      </c>
      <c r="E41" s="67">
        <v>0</v>
      </c>
      <c r="F41" s="67">
        <f t="shared" si="0"/>
        <v>0</v>
      </c>
      <c r="G41" s="67">
        <v>0</v>
      </c>
      <c r="H41" s="81">
        <v>230630</v>
      </c>
      <c r="I41" s="74"/>
    </row>
    <row r="42" spans="2:9">
      <c r="B42" s="129"/>
      <c r="C42" s="67" t="s">
        <v>146</v>
      </c>
      <c r="D42" s="67">
        <v>0</v>
      </c>
      <c r="E42" s="67">
        <v>0</v>
      </c>
      <c r="F42" s="67">
        <f t="shared" si="0"/>
        <v>0</v>
      </c>
      <c r="G42" s="67">
        <v>0</v>
      </c>
      <c r="H42" s="81">
        <v>230630</v>
      </c>
      <c r="I42" s="74"/>
    </row>
    <row r="43" spans="2:9">
      <c r="B43" s="129"/>
      <c r="C43" s="67" t="s">
        <v>147</v>
      </c>
      <c r="D43" s="67">
        <v>0</v>
      </c>
      <c r="E43" s="67">
        <v>0</v>
      </c>
      <c r="F43" s="67">
        <f t="shared" si="0"/>
        <v>0</v>
      </c>
      <c r="G43" s="67">
        <v>0</v>
      </c>
      <c r="H43" s="81">
        <v>230630</v>
      </c>
      <c r="I43" s="74"/>
    </row>
    <row r="44" spans="2:9">
      <c r="B44" s="129"/>
      <c r="C44" s="67" t="s">
        <v>148</v>
      </c>
      <c r="D44" s="67">
        <v>0</v>
      </c>
      <c r="E44" s="67">
        <v>0</v>
      </c>
      <c r="F44" s="67">
        <f t="shared" si="0"/>
        <v>0</v>
      </c>
      <c r="G44" s="67">
        <v>0</v>
      </c>
      <c r="H44" s="81">
        <v>230630</v>
      </c>
      <c r="I44" s="74"/>
    </row>
    <row r="45" spans="2:9">
      <c r="B45" s="129"/>
      <c r="C45" s="67" t="s">
        <v>149</v>
      </c>
      <c r="D45" s="67">
        <v>0</v>
      </c>
      <c r="E45" s="67">
        <v>0</v>
      </c>
      <c r="F45" s="67">
        <f t="shared" si="0"/>
        <v>0</v>
      </c>
      <c r="G45" s="67">
        <v>0</v>
      </c>
      <c r="H45" s="81">
        <v>230630</v>
      </c>
      <c r="I45" s="74"/>
    </row>
    <row r="46" spans="2:9">
      <c r="B46" s="129"/>
      <c r="C46" s="67" t="s">
        <v>150</v>
      </c>
      <c r="D46" s="67">
        <v>17</v>
      </c>
      <c r="E46" s="67">
        <v>8</v>
      </c>
      <c r="F46" s="67">
        <f t="shared" si="0"/>
        <v>9</v>
      </c>
      <c r="G46" s="67">
        <v>0</v>
      </c>
      <c r="H46" s="81">
        <v>230630</v>
      </c>
      <c r="I46" s="74"/>
    </row>
    <row r="47" spans="2:9">
      <c r="B47" s="129"/>
      <c r="C47" s="67" t="s">
        <v>29</v>
      </c>
      <c r="D47" s="67">
        <v>0</v>
      </c>
      <c r="E47" s="67">
        <v>59</v>
      </c>
      <c r="F47" s="67">
        <f t="shared" si="0"/>
        <v>7</v>
      </c>
      <c r="G47" s="67">
        <v>66</v>
      </c>
      <c r="H47" s="81">
        <v>230713</v>
      </c>
      <c r="I47" s="74"/>
    </row>
    <row r="48" spans="2:9">
      <c r="B48" s="129"/>
      <c r="C48" s="39" t="s">
        <v>67</v>
      </c>
      <c r="D48" s="67">
        <v>58</v>
      </c>
      <c r="E48" s="67">
        <v>151</v>
      </c>
      <c r="F48" s="67">
        <f t="shared" si="0"/>
        <v>99</v>
      </c>
      <c r="G48" s="67">
        <v>192</v>
      </c>
      <c r="H48" s="81">
        <v>230713</v>
      </c>
      <c r="I48" s="74"/>
    </row>
    <row r="49" spans="2:9">
      <c r="B49" s="129"/>
      <c r="C49" s="39" t="s">
        <v>151</v>
      </c>
      <c r="D49" s="67">
        <v>0</v>
      </c>
      <c r="E49" s="67">
        <v>0</v>
      </c>
      <c r="F49" s="67">
        <f t="shared" si="0"/>
        <v>0</v>
      </c>
      <c r="G49" s="67">
        <v>0</v>
      </c>
      <c r="H49" s="81">
        <v>230630</v>
      </c>
      <c r="I49" s="74"/>
    </row>
    <row r="50" spans="2:9">
      <c r="B50" s="129"/>
      <c r="C50" s="67" t="s">
        <v>152</v>
      </c>
      <c r="D50" s="67">
        <v>0</v>
      </c>
      <c r="E50" s="67">
        <v>0</v>
      </c>
      <c r="F50" s="67">
        <f t="shared" si="0"/>
        <v>0</v>
      </c>
      <c r="G50" s="67">
        <v>0</v>
      </c>
      <c r="H50" s="81">
        <v>230630</v>
      </c>
      <c r="I50" s="74"/>
    </row>
    <row r="51" spans="2:9">
      <c r="B51" s="129"/>
      <c r="C51" s="67" t="s">
        <v>153</v>
      </c>
      <c r="D51" s="67">
        <v>0</v>
      </c>
      <c r="E51" s="67">
        <v>0</v>
      </c>
      <c r="F51" s="67">
        <v>0</v>
      </c>
      <c r="G51" s="67">
        <v>0</v>
      </c>
      <c r="H51" s="81">
        <v>230630</v>
      </c>
      <c r="I51" s="74"/>
    </row>
    <row r="52" spans="2:9">
      <c r="B52" s="129"/>
      <c r="C52" s="67" t="s">
        <v>154</v>
      </c>
      <c r="D52" s="67">
        <v>0</v>
      </c>
      <c r="E52" s="67">
        <v>0</v>
      </c>
      <c r="F52" s="67">
        <f t="shared" si="0"/>
        <v>0</v>
      </c>
      <c r="G52" s="67">
        <v>0</v>
      </c>
      <c r="H52" s="81">
        <v>230630</v>
      </c>
      <c r="I52" s="74"/>
    </row>
    <row r="53" spans="2:9">
      <c r="B53" s="129"/>
      <c r="C53" s="67" t="s">
        <v>155</v>
      </c>
      <c r="D53" s="67">
        <v>0</v>
      </c>
      <c r="E53" s="67">
        <v>0</v>
      </c>
      <c r="F53" s="67">
        <f t="shared" si="0"/>
        <v>0</v>
      </c>
      <c r="G53" s="67">
        <v>0</v>
      </c>
      <c r="H53" s="81">
        <v>230630</v>
      </c>
      <c r="I53" s="74"/>
    </row>
    <row r="54" spans="2:9">
      <c r="B54" s="129"/>
      <c r="C54" s="67" t="s">
        <v>156</v>
      </c>
      <c r="D54" s="67">
        <v>0</v>
      </c>
      <c r="E54" s="67">
        <v>0</v>
      </c>
      <c r="F54" s="67">
        <f t="shared" si="0"/>
        <v>0</v>
      </c>
      <c r="G54" s="67">
        <v>0</v>
      </c>
      <c r="H54" s="81">
        <v>230630</v>
      </c>
      <c r="I54" s="74"/>
    </row>
    <row r="55" spans="2:9">
      <c r="B55" s="129"/>
      <c r="C55" s="67" t="s">
        <v>157</v>
      </c>
      <c r="D55" s="67">
        <v>0</v>
      </c>
      <c r="E55" s="67">
        <v>0</v>
      </c>
      <c r="F55" s="67">
        <f t="shared" si="0"/>
        <v>0</v>
      </c>
      <c r="G55" s="67">
        <v>0</v>
      </c>
      <c r="H55" s="81">
        <v>230630</v>
      </c>
      <c r="I55" s="74"/>
    </row>
    <row r="56" spans="2:9">
      <c r="B56" s="129"/>
      <c r="C56" s="67" t="s">
        <v>158</v>
      </c>
      <c r="D56" s="67">
        <v>0</v>
      </c>
      <c r="E56" s="67">
        <v>0</v>
      </c>
      <c r="F56" s="67">
        <f t="shared" si="0"/>
        <v>0</v>
      </c>
      <c r="G56" s="67">
        <v>0</v>
      </c>
      <c r="H56" s="81">
        <v>230630</v>
      </c>
      <c r="I56" s="74"/>
    </row>
    <row r="57" spans="2:9">
      <c r="B57" s="129"/>
      <c r="C57" s="75" t="s">
        <v>28</v>
      </c>
      <c r="D57" s="67">
        <v>18</v>
      </c>
      <c r="E57" s="67">
        <v>18</v>
      </c>
      <c r="F57" s="67">
        <f t="shared" si="0"/>
        <v>20</v>
      </c>
      <c r="G57" s="67">
        <v>20</v>
      </c>
      <c r="H57" s="81">
        <v>230713</v>
      </c>
      <c r="I57" s="74"/>
    </row>
    <row r="58" spans="2:9">
      <c r="B58" s="129"/>
      <c r="C58" s="67" t="s">
        <v>30</v>
      </c>
      <c r="D58" s="67">
        <v>15</v>
      </c>
      <c r="E58" s="67">
        <v>0</v>
      </c>
      <c r="F58" s="67">
        <f t="shared" si="0"/>
        <v>15</v>
      </c>
      <c r="G58" s="67">
        <v>0</v>
      </c>
      <c r="H58" s="81">
        <v>230702</v>
      </c>
      <c r="I58" s="74"/>
    </row>
    <row r="59" spans="2:9">
      <c r="B59" s="129"/>
      <c r="C59" s="67" t="s">
        <v>31</v>
      </c>
      <c r="D59" s="67">
        <v>2</v>
      </c>
      <c r="E59" s="67">
        <v>0</v>
      </c>
      <c r="F59" s="67">
        <f t="shared" si="0"/>
        <v>2</v>
      </c>
      <c r="G59" s="67">
        <v>0</v>
      </c>
      <c r="H59" s="81">
        <v>230702</v>
      </c>
      <c r="I59" s="74"/>
    </row>
    <row r="60" spans="2:9">
      <c r="B60" s="129"/>
      <c r="C60" s="62" t="s">
        <v>240</v>
      </c>
      <c r="D60" s="67">
        <v>100</v>
      </c>
      <c r="E60" s="67">
        <v>100</v>
      </c>
      <c r="F60" s="67">
        <f t="shared" si="0"/>
        <v>0</v>
      </c>
      <c r="G60" s="67">
        <v>0</v>
      </c>
      <c r="H60" s="81">
        <v>230712</v>
      </c>
      <c r="I60" s="74"/>
    </row>
    <row r="61" spans="2:9">
      <c r="B61" s="129"/>
      <c r="C61" s="39" t="s">
        <v>241</v>
      </c>
      <c r="D61" s="67">
        <v>85</v>
      </c>
      <c r="E61" s="67">
        <v>79</v>
      </c>
      <c r="F61" s="67">
        <f t="shared" si="0"/>
        <v>6</v>
      </c>
      <c r="G61" s="67">
        <v>0</v>
      </c>
      <c r="H61" s="81">
        <v>230708</v>
      </c>
      <c r="I61" s="74"/>
    </row>
    <row r="62" spans="2:9">
      <c r="B62" s="129"/>
      <c r="C62" s="39" t="s">
        <v>242</v>
      </c>
      <c r="D62" s="67">
        <v>55</v>
      </c>
      <c r="E62" s="67">
        <v>19</v>
      </c>
      <c r="F62" s="67">
        <f t="shared" si="0"/>
        <v>36</v>
      </c>
      <c r="G62" s="67">
        <v>0</v>
      </c>
      <c r="H62" s="81">
        <v>230705</v>
      </c>
      <c r="I62" s="74"/>
    </row>
    <row r="63" spans="2:9">
      <c r="B63" s="129"/>
      <c r="C63" s="39" t="s">
        <v>65</v>
      </c>
      <c r="D63" s="67">
        <v>116</v>
      </c>
      <c r="E63" s="67">
        <v>98</v>
      </c>
      <c r="F63" s="67">
        <f t="shared" si="0"/>
        <v>18</v>
      </c>
      <c r="G63" s="67">
        <v>0</v>
      </c>
      <c r="H63" s="81">
        <v>230711</v>
      </c>
      <c r="I63" s="74"/>
    </row>
    <row r="64" spans="2:9">
      <c r="B64" s="129"/>
      <c r="C64" s="39" t="s">
        <v>66</v>
      </c>
      <c r="D64" s="67">
        <v>5</v>
      </c>
      <c r="E64" s="67">
        <v>16</v>
      </c>
      <c r="F64" s="67">
        <f t="shared" si="0"/>
        <v>5</v>
      </c>
      <c r="G64" s="67">
        <v>16</v>
      </c>
      <c r="H64" s="81">
        <v>230713</v>
      </c>
      <c r="I64" s="74"/>
    </row>
    <row r="65" spans="2:9">
      <c r="B65" s="129"/>
      <c r="C65" s="39" t="s">
        <v>68</v>
      </c>
      <c r="D65" s="67">
        <v>49</v>
      </c>
      <c r="E65" s="67">
        <v>47</v>
      </c>
      <c r="F65" s="67">
        <f t="shared" si="0"/>
        <v>2</v>
      </c>
      <c r="G65" s="67">
        <v>0</v>
      </c>
      <c r="H65" s="81">
        <v>230708</v>
      </c>
      <c r="I65" s="74"/>
    </row>
    <row r="66" spans="2:9">
      <c r="B66" s="129"/>
      <c r="C66" s="39" t="s">
        <v>69</v>
      </c>
      <c r="D66" s="67">
        <v>40</v>
      </c>
      <c r="E66" s="67">
        <v>37</v>
      </c>
      <c r="F66" s="67">
        <f t="shared" si="0"/>
        <v>3</v>
      </c>
      <c r="G66" s="67">
        <v>0</v>
      </c>
      <c r="H66" s="81">
        <v>230708</v>
      </c>
      <c r="I66" s="74"/>
    </row>
    <row r="67" spans="2:9">
      <c r="B67" s="129"/>
      <c r="C67" s="39" t="s">
        <v>102</v>
      </c>
      <c r="D67" s="67">
        <v>20</v>
      </c>
      <c r="E67" s="67">
        <v>15</v>
      </c>
      <c r="F67" s="67">
        <f t="shared" si="0"/>
        <v>5</v>
      </c>
      <c r="G67" s="67">
        <v>0</v>
      </c>
      <c r="H67" s="81">
        <v>230711</v>
      </c>
      <c r="I67" s="74"/>
    </row>
    <row r="68" spans="2:9">
      <c r="B68" s="129"/>
      <c r="C68" s="39" t="s">
        <v>103</v>
      </c>
      <c r="D68" s="67">
        <v>45</v>
      </c>
      <c r="E68" s="67">
        <v>36</v>
      </c>
      <c r="F68" s="67">
        <f t="shared" si="0"/>
        <v>9</v>
      </c>
      <c r="G68" s="67">
        <v>0</v>
      </c>
      <c r="H68" s="81">
        <v>230711</v>
      </c>
      <c r="I68" s="74"/>
    </row>
    <row r="69" spans="2:9">
      <c r="B69" s="129"/>
      <c r="C69" s="39" t="s">
        <v>97</v>
      </c>
      <c r="D69" s="67">
        <v>50</v>
      </c>
      <c r="E69" s="67">
        <v>20</v>
      </c>
      <c r="F69" s="67">
        <f t="shared" si="0"/>
        <v>30</v>
      </c>
      <c r="G69" s="67">
        <v>0</v>
      </c>
      <c r="H69" s="81">
        <v>230711</v>
      </c>
      <c r="I69" s="74"/>
    </row>
    <row r="70" spans="2:9">
      <c r="B70" s="129"/>
      <c r="C70" s="39" t="s">
        <v>98</v>
      </c>
      <c r="D70" s="67">
        <v>30</v>
      </c>
      <c r="E70" s="67">
        <v>20</v>
      </c>
      <c r="F70" s="67">
        <f t="shared" si="0"/>
        <v>10</v>
      </c>
      <c r="G70" s="67">
        <v>0</v>
      </c>
      <c r="H70" s="81">
        <v>230711</v>
      </c>
      <c r="I70" s="74"/>
    </row>
    <row r="71" spans="2:9">
      <c r="B71" s="129"/>
      <c r="C71" s="39" t="s">
        <v>99</v>
      </c>
      <c r="D71" s="67">
        <v>24</v>
      </c>
      <c r="E71" s="67">
        <v>3</v>
      </c>
      <c r="F71" s="67">
        <f t="shared" ref="F71:F121" si="1">G71+D71-E71</f>
        <v>21</v>
      </c>
      <c r="G71" s="67">
        <v>0</v>
      </c>
      <c r="H71" s="81">
        <v>230711</v>
      </c>
      <c r="I71" s="74"/>
    </row>
    <row r="72" spans="2:9">
      <c r="B72" s="129"/>
      <c r="C72" s="39" t="s">
        <v>100</v>
      </c>
      <c r="D72" s="67">
        <v>33</v>
      </c>
      <c r="E72" s="67">
        <v>11</v>
      </c>
      <c r="F72" s="67">
        <f t="shared" si="1"/>
        <v>22</v>
      </c>
      <c r="G72" s="67">
        <v>0</v>
      </c>
      <c r="H72" s="81">
        <v>230711</v>
      </c>
      <c r="I72" s="74"/>
    </row>
    <row r="73" spans="2:9">
      <c r="B73" s="129"/>
      <c r="C73" s="39" t="s">
        <v>256</v>
      </c>
      <c r="D73" s="67">
        <v>37</v>
      </c>
      <c r="E73" s="67">
        <v>3</v>
      </c>
      <c r="F73" s="67">
        <f t="shared" si="1"/>
        <v>34</v>
      </c>
      <c r="G73" s="67">
        <v>0</v>
      </c>
      <c r="H73" s="81">
        <v>230712</v>
      </c>
      <c r="I73" s="74"/>
    </row>
    <row r="74" spans="2:9">
      <c r="B74" s="129"/>
      <c r="C74" s="39" t="s">
        <v>113</v>
      </c>
      <c r="D74" s="67">
        <v>100</v>
      </c>
      <c r="E74" s="67">
        <v>100</v>
      </c>
      <c r="F74" s="67">
        <f t="shared" si="1"/>
        <v>0</v>
      </c>
      <c r="G74" s="67">
        <v>0</v>
      </c>
      <c r="H74" s="81">
        <v>230712</v>
      </c>
      <c r="I74" s="74"/>
    </row>
    <row r="75" spans="2:9">
      <c r="B75" s="129"/>
      <c r="C75" s="39" t="s">
        <v>111</v>
      </c>
      <c r="D75" s="67">
        <v>29</v>
      </c>
      <c r="E75" s="67">
        <v>28</v>
      </c>
      <c r="F75" s="67">
        <f t="shared" si="1"/>
        <v>1</v>
      </c>
      <c r="G75" s="67">
        <v>0</v>
      </c>
      <c r="H75" s="81">
        <v>230712</v>
      </c>
      <c r="I75" s="74"/>
    </row>
    <row r="76" spans="2:9">
      <c r="B76" s="129"/>
      <c r="C76" s="39" t="s">
        <v>115</v>
      </c>
      <c r="D76" s="67">
        <v>59</v>
      </c>
      <c r="E76" s="67">
        <v>48</v>
      </c>
      <c r="F76" s="67">
        <f t="shared" si="1"/>
        <v>11</v>
      </c>
      <c r="G76" s="67">
        <v>0</v>
      </c>
      <c r="H76" s="81">
        <v>230712</v>
      </c>
      <c r="I76" s="74"/>
    </row>
    <row r="77" spans="2:9">
      <c r="B77" s="129"/>
      <c r="C77" s="39" t="s">
        <v>116</v>
      </c>
      <c r="D77" s="67">
        <v>48</v>
      </c>
      <c r="E77" s="67">
        <v>6</v>
      </c>
      <c r="F77" s="67">
        <f t="shared" si="1"/>
        <v>42</v>
      </c>
      <c r="G77" s="67">
        <v>0</v>
      </c>
      <c r="H77" s="81">
        <v>230712</v>
      </c>
      <c r="I77" s="74"/>
    </row>
    <row r="78" spans="2:9">
      <c r="B78" s="129"/>
      <c r="C78" s="39" t="s">
        <v>114</v>
      </c>
      <c r="D78" s="67">
        <v>74</v>
      </c>
      <c r="E78" s="67">
        <v>8</v>
      </c>
      <c r="F78" s="67">
        <f t="shared" si="1"/>
        <v>66</v>
      </c>
      <c r="G78" s="67">
        <v>0</v>
      </c>
      <c r="H78" s="81">
        <v>230712</v>
      </c>
      <c r="I78" s="74"/>
    </row>
    <row r="79" spans="2:9">
      <c r="B79" s="129"/>
      <c r="C79" s="39" t="s">
        <v>101</v>
      </c>
      <c r="D79" s="67">
        <v>6</v>
      </c>
      <c r="E79" s="67">
        <v>9</v>
      </c>
      <c r="F79" s="67">
        <f t="shared" si="1"/>
        <v>21</v>
      </c>
      <c r="G79" s="67">
        <v>24</v>
      </c>
      <c r="H79" s="81">
        <v>230713</v>
      </c>
      <c r="I79" s="74"/>
    </row>
    <row r="80" spans="2:9">
      <c r="B80" s="129" t="s">
        <v>159</v>
      </c>
      <c r="C80" s="67" t="s">
        <v>160</v>
      </c>
      <c r="D80" s="67">
        <v>0</v>
      </c>
      <c r="E80" s="67">
        <v>0</v>
      </c>
      <c r="F80" s="67">
        <f t="shared" si="1"/>
        <v>0</v>
      </c>
      <c r="G80" s="67">
        <v>0</v>
      </c>
      <c r="H80" s="81">
        <v>230630</v>
      </c>
      <c r="I80" s="74"/>
    </row>
    <row r="81" spans="2:9">
      <c r="B81" s="129"/>
      <c r="C81" s="67" t="s">
        <v>161</v>
      </c>
      <c r="D81" s="67">
        <v>0</v>
      </c>
      <c r="E81" s="67">
        <v>0</v>
      </c>
      <c r="F81" s="67">
        <f t="shared" si="1"/>
        <v>0</v>
      </c>
      <c r="G81" s="67">
        <v>0</v>
      </c>
      <c r="H81" s="81">
        <v>230630</v>
      </c>
      <c r="I81" s="74"/>
    </row>
    <row r="82" spans="2:9">
      <c r="B82" s="129"/>
      <c r="C82" s="67" t="s">
        <v>162</v>
      </c>
      <c r="D82" s="67">
        <v>0</v>
      </c>
      <c r="E82" s="67">
        <v>0</v>
      </c>
      <c r="F82" s="67">
        <f t="shared" si="1"/>
        <v>0</v>
      </c>
      <c r="G82" s="67">
        <v>0</v>
      </c>
      <c r="H82" s="81">
        <v>230630</v>
      </c>
      <c r="I82" s="74"/>
    </row>
    <row r="83" spans="2:9">
      <c r="B83" s="129"/>
      <c r="C83" s="67" t="s">
        <v>163</v>
      </c>
      <c r="D83" s="67">
        <v>0</v>
      </c>
      <c r="E83" s="67">
        <v>0</v>
      </c>
      <c r="F83" s="67">
        <f t="shared" si="1"/>
        <v>0</v>
      </c>
      <c r="G83" s="67">
        <v>0</v>
      </c>
      <c r="H83" s="81">
        <v>230630</v>
      </c>
      <c r="I83" s="74"/>
    </row>
    <row r="84" spans="2:9">
      <c r="B84" s="129"/>
      <c r="C84" s="67" t="s">
        <v>164</v>
      </c>
      <c r="D84" s="67">
        <v>0</v>
      </c>
      <c r="E84" s="67">
        <v>0</v>
      </c>
      <c r="F84" s="67">
        <f t="shared" si="1"/>
        <v>0</v>
      </c>
      <c r="G84" s="67">
        <v>0</v>
      </c>
      <c r="H84" s="81">
        <v>230630</v>
      </c>
      <c r="I84" s="74"/>
    </row>
    <row r="85" spans="2:9">
      <c r="B85" s="129"/>
      <c r="C85" s="67" t="s">
        <v>165</v>
      </c>
      <c r="D85" s="67">
        <v>0</v>
      </c>
      <c r="E85" s="67">
        <v>0</v>
      </c>
      <c r="F85" s="67">
        <f t="shared" si="1"/>
        <v>0</v>
      </c>
      <c r="G85" s="67">
        <v>0</v>
      </c>
      <c r="H85" s="81">
        <v>230630</v>
      </c>
      <c r="I85" s="74"/>
    </row>
    <row r="86" spans="2:9">
      <c r="B86" s="129"/>
      <c r="C86" s="67" t="s">
        <v>166</v>
      </c>
      <c r="D86" s="67">
        <v>37</v>
      </c>
      <c r="E86" s="67">
        <v>26</v>
      </c>
      <c r="F86" s="67">
        <f t="shared" si="1"/>
        <v>11</v>
      </c>
      <c r="G86" s="67">
        <v>0</v>
      </c>
      <c r="H86" s="81">
        <v>230711</v>
      </c>
      <c r="I86" s="74"/>
    </row>
    <row r="87" spans="2:9">
      <c r="B87" s="129"/>
      <c r="C87" s="67" t="s">
        <v>167</v>
      </c>
      <c r="D87" s="67">
        <v>35</v>
      </c>
      <c r="E87" s="67">
        <v>13</v>
      </c>
      <c r="F87" s="67">
        <f t="shared" si="1"/>
        <v>22</v>
      </c>
      <c r="G87" s="67">
        <v>0</v>
      </c>
      <c r="H87" s="81">
        <v>230711</v>
      </c>
      <c r="I87" s="74"/>
    </row>
    <row r="88" spans="2:9">
      <c r="B88" s="129"/>
      <c r="C88" s="67" t="s">
        <v>168</v>
      </c>
      <c r="D88" s="67">
        <v>0</v>
      </c>
      <c r="E88" s="67">
        <v>0</v>
      </c>
      <c r="F88" s="67">
        <f t="shared" si="1"/>
        <v>0</v>
      </c>
      <c r="G88" s="67">
        <v>0</v>
      </c>
      <c r="H88" s="81">
        <v>230630</v>
      </c>
      <c r="I88" s="74"/>
    </row>
    <row r="89" spans="2:9">
      <c r="B89" s="129"/>
      <c r="C89" s="67" t="s">
        <v>169</v>
      </c>
      <c r="D89" s="67">
        <v>0</v>
      </c>
      <c r="E89" s="67">
        <v>0</v>
      </c>
      <c r="F89" s="67">
        <f t="shared" si="1"/>
        <v>0</v>
      </c>
      <c r="G89" s="67">
        <v>0</v>
      </c>
      <c r="H89" s="81">
        <v>230630</v>
      </c>
      <c r="I89" s="74"/>
    </row>
    <row r="90" spans="2:9">
      <c r="B90" s="129"/>
      <c r="C90" s="67" t="s">
        <v>170</v>
      </c>
      <c r="D90" s="67">
        <v>0</v>
      </c>
      <c r="E90" s="67">
        <v>0</v>
      </c>
      <c r="F90" s="67">
        <f t="shared" si="1"/>
        <v>0</v>
      </c>
      <c r="G90" s="67">
        <v>0</v>
      </c>
      <c r="H90" s="81">
        <v>230630</v>
      </c>
      <c r="I90" s="74"/>
    </row>
    <row r="91" spans="2:9">
      <c r="B91" s="129"/>
      <c r="C91" s="67" t="s">
        <v>171</v>
      </c>
      <c r="D91" s="67">
        <v>0</v>
      </c>
      <c r="E91" s="67">
        <v>0</v>
      </c>
      <c r="F91" s="67">
        <f t="shared" si="1"/>
        <v>0</v>
      </c>
      <c r="G91" s="67">
        <v>0</v>
      </c>
      <c r="H91" s="81">
        <v>230630</v>
      </c>
      <c r="I91" s="74"/>
    </row>
    <row r="92" spans="2:9">
      <c r="B92" s="129"/>
      <c r="C92" s="39" t="s">
        <v>243</v>
      </c>
      <c r="D92" s="67">
        <v>35</v>
      </c>
      <c r="E92" s="67">
        <v>66</v>
      </c>
      <c r="F92" s="67">
        <f t="shared" si="1"/>
        <v>9</v>
      </c>
      <c r="G92" s="67">
        <v>40</v>
      </c>
      <c r="H92" s="81">
        <v>230713</v>
      </c>
      <c r="I92" s="74"/>
    </row>
    <row r="93" spans="2:9">
      <c r="B93" s="129"/>
      <c r="C93" s="39" t="s">
        <v>244</v>
      </c>
      <c r="D93" s="67">
        <v>19</v>
      </c>
      <c r="E93" s="67">
        <v>11</v>
      </c>
      <c r="F93" s="67">
        <f t="shared" si="1"/>
        <v>8</v>
      </c>
      <c r="G93" s="67">
        <v>0</v>
      </c>
      <c r="H93" s="81">
        <v>230705</v>
      </c>
      <c r="I93" s="74"/>
    </row>
    <row r="94" spans="2:9">
      <c r="B94" s="129"/>
      <c r="C94" s="39" t="s">
        <v>245</v>
      </c>
      <c r="D94" s="67">
        <v>27</v>
      </c>
      <c r="E94" s="67">
        <v>9</v>
      </c>
      <c r="F94" s="67">
        <f t="shared" si="1"/>
        <v>18</v>
      </c>
      <c r="G94" s="67">
        <v>0</v>
      </c>
      <c r="H94" s="81">
        <v>230711</v>
      </c>
      <c r="I94" s="74"/>
    </row>
    <row r="95" spans="2:9">
      <c r="B95" s="129"/>
      <c r="C95" s="39" t="s">
        <v>246</v>
      </c>
      <c r="D95" s="67">
        <v>3</v>
      </c>
      <c r="E95" s="67">
        <v>2</v>
      </c>
      <c r="F95" s="67">
        <f t="shared" si="1"/>
        <v>1</v>
      </c>
      <c r="G95" s="67">
        <v>0</v>
      </c>
      <c r="H95" s="81">
        <v>230705</v>
      </c>
      <c r="I95" s="74"/>
    </row>
    <row r="96" spans="2:9">
      <c r="B96" s="129"/>
      <c r="C96" s="39" t="s">
        <v>247</v>
      </c>
      <c r="D96" s="67">
        <v>55</v>
      </c>
      <c r="E96" s="67">
        <v>18</v>
      </c>
      <c r="F96" s="67">
        <f t="shared" si="1"/>
        <v>37</v>
      </c>
      <c r="G96" s="67">
        <v>0</v>
      </c>
      <c r="H96" s="81">
        <v>230711</v>
      </c>
      <c r="I96" s="74"/>
    </row>
    <row r="97" spans="2:9">
      <c r="B97" s="129"/>
      <c r="C97" s="39" t="s">
        <v>248</v>
      </c>
      <c r="D97" s="67">
        <v>18</v>
      </c>
      <c r="E97" s="67">
        <v>2</v>
      </c>
      <c r="F97" s="67">
        <f t="shared" si="1"/>
        <v>16</v>
      </c>
      <c r="G97" s="67">
        <v>0</v>
      </c>
      <c r="H97" s="81">
        <v>230711</v>
      </c>
      <c r="I97" s="74"/>
    </row>
    <row r="98" spans="2:9">
      <c r="B98" s="129"/>
      <c r="C98" s="39" t="s">
        <v>104</v>
      </c>
      <c r="D98" s="67">
        <v>24</v>
      </c>
      <c r="E98" s="67">
        <v>11</v>
      </c>
      <c r="F98" s="67">
        <f t="shared" si="1"/>
        <v>13</v>
      </c>
      <c r="G98" s="67">
        <v>0</v>
      </c>
      <c r="H98" s="81">
        <v>230711</v>
      </c>
      <c r="I98" s="74"/>
    </row>
    <row r="99" spans="2:9">
      <c r="B99" s="129" t="s">
        <v>172</v>
      </c>
      <c r="C99" s="67" t="s">
        <v>173</v>
      </c>
      <c r="D99" s="67">
        <v>85</v>
      </c>
      <c r="E99" s="67">
        <v>85</v>
      </c>
      <c r="F99" s="67">
        <f t="shared" si="1"/>
        <v>0</v>
      </c>
      <c r="G99" s="67">
        <v>0</v>
      </c>
      <c r="H99" s="81">
        <v>230630</v>
      </c>
      <c r="I99" s="74"/>
    </row>
    <row r="100" spans="2:9">
      <c r="B100" s="129"/>
      <c r="C100" s="67" t="s">
        <v>174</v>
      </c>
      <c r="D100" s="67">
        <v>80</v>
      </c>
      <c r="E100" s="67">
        <v>80</v>
      </c>
      <c r="F100" s="67">
        <f t="shared" si="1"/>
        <v>0</v>
      </c>
      <c r="G100" s="67">
        <v>0</v>
      </c>
      <c r="H100" s="81">
        <v>230630</v>
      </c>
      <c r="I100" s="74"/>
    </row>
    <row r="101" spans="2:9">
      <c r="B101" s="129"/>
      <c r="C101" s="67" t="s">
        <v>175</v>
      </c>
      <c r="D101" s="67">
        <v>4</v>
      </c>
      <c r="E101" s="67">
        <v>4</v>
      </c>
      <c r="F101" s="67">
        <f t="shared" si="1"/>
        <v>0</v>
      </c>
      <c r="G101" s="67">
        <v>0</v>
      </c>
      <c r="H101" s="81">
        <v>230630</v>
      </c>
      <c r="I101" s="74"/>
    </row>
    <row r="102" spans="2:9">
      <c r="B102" s="129"/>
      <c r="C102" s="67" t="s">
        <v>176</v>
      </c>
      <c r="D102" s="67">
        <v>30</v>
      </c>
      <c r="E102" s="67">
        <v>30</v>
      </c>
      <c r="F102" s="67">
        <f t="shared" si="1"/>
        <v>0</v>
      </c>
      <c r="G102" s="67">
        <v>0</v>
      </c>
      <c r="H102" s="81">
        <v>230630</v>
      </c>
      <c r="I102" s="74"/>
    </row>
    <row r="103" spans="2:9">
      <c r="B103" s="129"/>
      <c r="C103" s="62" t="s">
        <v>234</v>
      </c>
      <c r="D103" s="67">
        <v>160</v>
      </c>
      <c r="E103" s="67">
        <v>160</v>
      </c>
      <c r="F103" s="67">
        <f t="shared" si="1"/>
        <v>0</v>
      </c>
      <c r="G103" s="67">
        <v>0</v>
      </c>
      <c r="H103" s="81">
        <v>230708</v>
      </c>
      <c r="I103" s="74"/>
    </row>
    <row r="104" spans="2:9">
      <c r="B104" s="129"/>
      <c r="C104" s="62" t="s">
        <v>178</v>
      </c>
      <c r="D104" s="67">
        <v>165</v>
      </c>
      <c r="E104" s="67">
        <v>160</v>
      </c>
      <c r="F104" s="67">
        <f t="shared" si="1"/>
        <v>5</v>
      </c>
      <c r="G104" s="67">
        <v>0</v>
      </c>
      <c r="H104" s="81">
        <v>230708</v>
      </c>
      <c r="I104" s="74"/>
    </row>
    <row r="105" spans="2:9">
      <c r="B105" s="129"/>
      <c r="C105" s="62" t="s">
        <v>179</v>
      </c>
      <c r="D105" s="67">
        <v>85</v>
      </c>
      <c r="E105" s="67">
        <v>80</v>
      </c>
      <c r="F105" s="67">
        <f t="shared" si="1"/>
        <v>5</v>
      </c>
      <c r="G105" s="67">
        <v>0</v>
      </c>
      <c r="H105" s="81">
        <v>230708</v>
      </c>
      <c r="I105" s="74"/>
    </row>
    <row r="106" spans="2:9">
      <c r="B106" s="129"/>
      <c r="C106" s="67" t="s">
        <v>180</v>
      </c>
      <c r="D106" s="67">
        <v>0</v>
      </c>
      <c r="E106" s="67">
        <v>0</v>
      </c>
      <c r="F106" s="67">
        <f t="shared" si="1"/>
        <v>0</v>
      </c>
      <c r="G106" s="67">
        <v>0</v>
      </c>
      <c r="H106" s="81">
        <v>230630</v>
      </c>
      <c r="I106" s="74"/>
    </row>
    <row r="107" spans="2:9">
      <c r="B107" s="129"/>
      <c r="C107" s="67" t="s">
        <v>181</v>
      </c>
      <c r="D107" s="67">
        <v>0</v>
      </c>
      <c r="E107" s="67">
        <v>0</v>
      </c>
      <c r="F107" s="67">
        <f t="shared" si="1"/>
        <v>0</v>
      </c>
      <c r="G107" s="67">
        <v>0</v>
      </c>
      <c r="H107" s="81">
        <v>230630</v>
      </c>
      <c r="I107" s="74"/>
    </row>
    <row r="108" spans="2:9">
      <c r="B108" s="129"/>
      <c r="C108" s="67" t="s">
        <v>182</v>
      </c>
      <c r="D108" s="67">
        <v>11</v>
      </c>
      <c r="E108" s="67">
        <v>0</v>
      </c>
      <c r="F108" s="67">
        <f t="shared" si="1"/>
        <v>11</v>
      </c>
      <c r="G108" s="67">
        <v>0</v>
      </c>
      <c r="H108" s="81">
        <v>230630</v>
      </c>
      <c r="I108" s="74"/>
    </row>
    <row r="109" spans="2:9">
      <c r="B109" s="129"/>
      <c r="C109" s="67" t="s">
        <v>183</v>
      </c>
      <c r="D109" s="67">
        <v>0</v>
      </c>
      <c r="E109" s="67">
        <v>0</v>
      </c>
      <c r="F109" s="67">
        <f t="shared" si="1"/>
        <v>0</v>
      </c>
      <c r="G109" s="67">
        <v>0</v>
      </c>
      <c r="H109" s="81">
        <v>230630</v>
      </c>
      <c r="I109" s="74"/>
    </row>
    <row r="110" spans="2:9">
      <c r="B110" s="129"/>
      <c r="C110" s="62" t="s">
        <v>249</v>
      </c>
      <c r="D110" s="67">
        <v>49</v>
      </c>
      <c r="E110" s="67">
        <v>49</v>
      </c>
      <c r="F110" s="67">
        <f t="shared" si="1"/>
        <v>0</v>
      </c>
      <c r="G110" s="67">
        <v>0</v>
      </c>
      <c r="H110" s="81">
        <v>230705</v>
      </c>
      <c r="I110" s="74"/>
    </row>
    <row r="111" spans="2:9">
      <c r="B111" s="129"/>
      <c r="C111" s="62" t="s">
        <v>250</v>
      </c>
      <c r="D111" s="67">
        <v>50</v>
      </c>
      <c r="E111" s="67">
        <v>48</v>
      </c>
      <c r="F111" s="67">
        <f t="shared" si="1"/>
        <v>2</v>
      </c>
      <c r="G111" s="67">
        <v>0</v>
      </c>
      <c r="H111" s="81">
        <v>230705</v>
      </c>
      <c r="I111" s="74"/>
    </row>
    <row r="112" spans="2:9">
      <c r="B112" s="129"/>
      <c r="C112" s="62" t="s">
        <v>251</v>
      </c>
      <c r="D112" s="67">
        <v>50</v>
      </c>
      <c r="E112" s="67">
        <v>48</v>
      </c>
      <c r="F112" s="67">
        <f t="shared" si="1"/>
        <v>2</v>
      </c>
      <c r="G112" s="67">
        <v>0</v>
      </c>
      <c r="H112" s="81">
        <v>230705</v>
      </c>
      <c r="I112" s="74"/>
    </row>
    <row r="113" spans="2:9">
      <c r="B113" s="129" t="s">
        <v>184</v>
      </c>
      <c r="C113" s="67" t="s">
        <v>33</v>
      </c>
      <c r="D113" s="67">
        <v>36</v>
      </c>
      <c r="E113" s="67">
        <v>26</v>
      </c>
      <c r="F113" s="67">
        <f t="shared" si="1"/>
        <v>10</v>
      </c>
      <c r="G113" s="67">
        <v>0</v>
      </c>
      <c r="H113" s="81">
        <v>230712</v>
      </c>
      <c r="I113" s="74"/>
    </row>
    <row r="114" spans="2:9">
      <c r="B114" s="129"/>
      <c r="C114" s="67" t="s">
        <v>34</v>
      </c>
      <c r="D114" s="67">
        <v>0</v>
      </c>
      <c r="E114" s="67">
        <v>0</v>
      </c>
      <c r="F114" s="67">
        <f t="shared" si="1"/>
        <v>0</v>
      </c>
      <c r="G114" s="67">
        <v>0</v>
      </c>
      <c r="H114" s="81">
        <v>230702</v>
      </c>
      <c r="I114" s="74"/>
    </row>
    <row r="115" spans="2:9">
      <c r="B115" s="129"/>
      <c r="C115" s="39" t="s">
        <v>72</v>
      </c>
      <c r="D115" s="67">
        <v>10</v>
      </c>
      <c r="E115" s="67">
        <v>0</v>
      </c>
      <c r="F115" s="67">
        <f t="shared" si="1"/>
        <v>10</v>
      </c>
      <c r="G115" s="67">
        <v>0</v>
      </c>
      <c r="H115" s="81">
        <v>230708</v>
      </c>
      <c r="I115" s="74"/>
    </row>
    <row r="116" spans="2:9">
      <c r="B116" s="129"/>
      <c r="C116" s="39" t="s">
        <v>73</v>
      </c>
      <c r="D116" s="67">
        <v>17</v>
      </c>
      <c r="E116" s="67">
        <v>12</v>
      </c>
      <c r="F116" s="67">
        <f t="shared" si="1"/>
        <v>5</v>
      </c>
      <c r="G116" s="67">
        <v>0</v>
      </c>
      <c r="H116" s="81">
        <v>230708</v>
      </c>
      <c r="I116" s="74"/>
    </row>
    <row r="117" spans="2:9">
      <c r="B117" s="134" t="s">
        <v>61</v>
      </c>
      <c r="C117" s="39" t="s">
        <v>62</v>
      </c>
      <c r="D117" s="67">
        <v>56</v>
      </c>
      <c r="E117" s="67">
        <v>56</v>
      </c>
      <c r="F117" s="67">
        <f t="shared" si="1"/>
        <v>0</v>
      </c>
      <c r="G117" s="67">
        <v>0</v>
      </c>
      <c r="H117" s="81">
        <v>230708</v>
      </c>
      <c r="I117" s="74"/>
    </row>
    <row r="118" spans="2:9">
      <c r="B118" s="134"/>
      <c r="C118" s="39" t="s">
        <v>122</v>
      </c>
      <c r="D118" s="67">
        <v>0</v>
      </c>
      <c r="E118" s="67">
        <v>200</v>
      </c>
      <c r="F118" s="67">
        <f t="shared" si="1"/>
        <v>0</v>
      </c>
      <c r="G118" s="67">
        <v>200</v>
      </c>
      <c r="H118" s="81">
        <v>230713</v>
      </c>
      <c r="I118" s="74"/>
    </row>
    <row r="119" spans="2:9">
      <c r="B119" s="131" t="s">
        <v>63</v>
      </c>
      <c r="C119" s="19" t="s">
        <v>64</v>
      </c>
      <c r="D119" s="19">
        <v>100</v>
      </c>
      <c r="E119" s="19">
        <v>30</v>
      </c>
      <c r="F119" s="19">
        <f t="shared" si="1"/>
        <v>70</v>
      </c>
      <c r="G119" s="19">
        <v>0</v>
      </c>
      <c r="H119" s="107">
        <v>230711</v>
      </c>
      <c r="I119" s="74"/>
    </row>
    <row r="120" spans="2:9">
      <c r="B120" s="131"/>
      <c r="C120" s="19" t="s">
        <v>110</v>
      </c>
      <c r="D120" s="19">
        <v>33</v>
      </c>
      <c r="E120" s="19">
        <v>3</v>
      </c>
      <c r="F120" s="19">
        <f t="shared" ref="F120" si="2">G120+D120-E120</f>
        <v>30</v>
      </c>
      <c r="G120" s="19">
        <v>0</v>
      </c>
      <c r="H120" s="107">
        <v>230712</v>
      </c>
      <c r="I120" s="74"/>
    </row>
    <row r="121" spans="2:9" ht="17.45" thickBot="1">
      <c r="B121" s="132"/>
      <c r="C121" s="86" t="s">
        <v>119</v>
      </c>
      <c r="D121" s="86">
        <v>0</v>
      </c>
      <c r="E121" s="86">
        <v>200</v>
      </c>
      <c r="F121" s="86">
        <f t="shared" si="1"/>
        <v>0</v>
      </c>
      <c r="G121" s="86">
        <v>200</v>
      </c>
      <c r="H121" s="87">
        <v>230713</v>
      </c>
      <c r="I121" s="74"/>
    </row>
  </sheetData>
  <mergeCells count="8">
    <mergeCell ref="B119:B121"/>
    <mergeCell ref="B117:B118"/>
    <mergeCell ref="B2:H3"/>
    <mergeCell ref="B5:B38"/>
    <mergeCell ref="B40:B79"/>
    <mergeCell ref="B80:B98"/>
    <mergeCell ref="B99:B112"/>
    <mergeCell ref="B113:B11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DA1E-5498-495B-98D1-B836AE12B510}">
  <dimension ref="B1:L17"/>
  <sheetViews>
    <sheetView zoomScaleNormal="100" workbookViewId="0">
      <selection sqref="A1:XFD1048576"/>
    </sheetView>
  </sheetViews>
  <sheetFormatPr defaultRowHeight="17.100000000000001"/>
  <cols>
    <col min="2" max="2" width="13.375" customWidth="1"/>
    <col min="3" max="3" width="24.625" customWidth="1"/>
    <col min="11" max="11" width="11.375" customWidth="1"/>
  </cols>
  <sheetData>
    <row r="1" spans="2:12" ht="17.45" thickBot="1"/>
    <row r="2" spans="2:12">
      <c r="B2" s="144" t="s">
        <v>36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2:12" ht="17.45" thickBot="1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9"/>
    </row>
    <row r="4" spans="2:12" ht="17.45" thickTop="1">
      <c r="B4" s="44" t="s">
        <v>1</v>
      </c>
      <c r="C4" s="45" t="s">
        <v>2</v>
      </c>
      <c r="D4" s="45" t="s">
        <v>3</v>
      </c>
      <c r="E4" s="46" t="s">
        <v>4</v>
      </c>
      <c r="F4" s="47" t="s">
        <v>5</v>
      </c>
      <c r="G4" s="48" t="s">
        <v>6</v>
      </c>
      <c r="H4" s="49" t="s">
        <v>7</v>
      </c>
      <c r="I4" s="50" t="s">
        <v>8</v>
      </c>
      <c r="J4" s="51" t="s">
        <v>9</v>
      </c>
      <c r="K4" s="51" t="s">
        <v>10</v>
      </c>
      <c r="L4" s="52" t="s">
        <v>11</v>
      </c>
    </row>
    <row r="5" spans="2:12">
      <c r="B5" s="53" t="s">
        <v>12</v>
      </c>
      <c r="C5" s="38" t="s">
        <v>25</v>
      </c>
      <c r="D5" s="54">
        <v>80</v>
      </c>
      <c r="E5" s="55">
        <v>15990</v>
      </c>
      <c r="F5" s="54">
        <v>1</v>
      </c>
      <c r="G5" s="55">
        <v>15990</v>
      </c>
      <c r="H5" s="54">
        <v>80</v>
      </c>
      <c r="I5" s="54">
        <f>G5/80</f>
        <v>199.875</v>
      </c>
      <c r="J5" s="55">
        <v>500</v>
      </c>
      <c r="K5" s="54" t="s">
        <v>14</v>
      </c>
      <c r="L5" s="56" t="s">
        <v>15</v>
      </c>
    </row>
    <row r="6" spans="2:12">
      <c r="B6" s="34" t="s">
        <v>16</v>
      </c>
      <c r="C6" s="57" t="s">
        <v>37</v>
      </c>
      <c r="D6" s="57">
        <v>60</v>
      </c>
      <c r="E6" s="57">
        <v>23630</v>
      </c>
      <c r="F6" s="57">
        <v>1</v>
      </c>
      <c r="G6" s="57">
        <v>23630</v>
      </c>
      <c r="H6" s="57">
        <v>60</v>
      </c>
      <c r="I6" s="15">
        <f>G6/60</f>
        <v>393.83333333333331</v>
      </c>
      <c r="J6" s="57">
        <v>1000</v>
      </c>
      <c r="K6" s="38" t="s">
        <v>18</v>
      </c>
      <c r="L6" s="58" t="s">
        <v>19</v>
      </c>
    </row>
    <row r="7" spans="2:12">
      <c r="B7" s="35" t="s">
        <v>16</v>
      </c>
      <c r="C7" s="33" t="s">
        <v>38</v>
      </c>
      <c r="D7" s="37">
        <v>60</v>
      </c>
      <c r="E7" s="37">
        <v>27200</v>
      </c>
      <c r="F7" s="37">
        <v>1</v>
      </c>
      <c r="G7" s="37">
        <v>27200</v>
      </c>
      <c r="H7" s="37">
        <v>60</v>
      </c>
      <c r="I7" s="37">
        <f>G7/60</f>
        <v>453.33333333333331</v>
      </c>
      <c r="J7" s="37">
        <v>1000</v>
      </c>
      <c r="K7" s="33" t="s">
        <v>18</v>
      </c>
      <c r="L7" s="59"/>
    </row>
    <row r="8" spans="2:12">
      <c r="B8" s="35" t="s">
        <v>16</v>
      </c>
      <c r="C8" s="33" t="s">
        <v>39</v>
      </c>
      <c r="D8" s="37">
        <v>48</v>
      </c>
      <c r="E8" s="37">
        <v>25480</v>
      </c>
      <c r="F8" s="37">
        <v>1</v>
      </c>
      <c r="G8" s="37">
        <v>25480</v>
      </c>
      <c r="H8" s="37">
        <v>48</v>
      </c>
      <c r="I8" s="37">
        <f>G8/48</f>
        <v>530.83333333333337</v>
      </c>
      <c r="J8" s="37">
        <v>1000</v>
      </c>
      <c r="K8" s="33" t="s">
        <v>18</v>
      </c>
      <c r="L8" s="59"/>
    </row>
    <row r="9" spans="2:12">
      <c r="B9" s="35" t="s">
        <v>16</v>
      </c>
      <c r="C9" s="33" t="s">
        <v>40</v>
      </c>
      <c r="D9" s="37">
        <v>48</v>
      </c>
      <c r="E9" s="37">
        <v>26700</v>
      </c>
      <c r="F9" s="37">
        <v>1</v>
      </c>
      <c r="G9" s="37">
        <v>26700</v>
      </c>
      <c r="H9" s="37">
        <v>48</v>
      </c>
      <c r="I9" s="37">
        <f>G9/48</f>
        <v>556.25</v>
      </c>
      <c r="J9" s="37">
        <v>1000</v>
      </c>
      <c r="K9" s="33" t="s">
        <v>18</v>
      </c>
      <c r="L9" s="59"/>
    </row>
    <row r="10" spans="2:12">
      <c r="B10" s="35" t="s">
        <v>27</v>
      </c>
      <c r="C10" s="33" t="s">
        <v>41</v>
      </c>
      <c r="D10" s="37">
        <v>80</v>
      </c>
      <c r="E10" s="37">
        <v>43200</v>
      </c>
      <c r="F10" s="37">
        <v>3</v>
      </c>
      <c r="G10" s="37">
        <v>43200</v>
      </c>
      <c r="H10" s="37">
        <v>80</v>
      </c>
      <c r="I10" s="37">
        <f>G10/80</f>
        <v>540</v>
      </c>
      <c r="J10" s="37">
        <v>2000</v>
      </c>
      <c r="K10" s="33" t="s">
        <v>18</v>
      </c>
      <c r="L10" s="59"/>
    </row>
    <row r="11" spans="2:12">
      <c r="B11" s="36" t="s">
        <v>42</v>
      </c>
      <c r="C11" s="33" t="s">
        <v>43</v>
      </c>
      <c r="D11" s="37">
        <v>50</v>
      </c>
      <c r="E11" s="37">
        <v>14990</v>
      </c>
      <c r="F11" s="37">
        <v>1</v>
      </c>
      <c r="G11" s="37">
        <v>14990</v>
      </c>
      <c r="H11" s="37">
        <v>50</v>
      </c>
      <c r="I11" s="37">
        <f>G11/50</f>
        <v>299.8</v>
      </c>
      <c r="J11" s="37">
        <v>1000</v>
      </c>
      <c r="K11" s="33" t="s">
        <v>18</v>
      </c>
      <c r="L11" s="59"/>
    </row>
    <row r="12" spans="2:12">
      <c r="B12" s="36" t="s">
        <v>42</v>
      </c>
      <c r="C12" s="33" t="s">
        <v>44</v>
      </c>
      <c r="D12" s="37">
        <v>50</v>
      </c>
      <c r="E12" s="37">
        <v>14290</v>
      </c>
      <c r="F12" s="37">
        <v>1</v>
      </c>
      <c r="G12" s="37">
        <v>14290</v>
      </c>
      <c r="H12" s="37">
        <v>50</v>
      </c>
      <c r="I12" s="37">
        <f t="shared" ref="I12:I13" si="0">G12/50</f>
        <v>285.8</v>
      </c>
      <c r="J12" s="37">
        <v>1000</v>
      </c>
      <c r="K12" s="33" t="s">
        <v>18</v>
      </c>
      <c r="L12" s="59"/>
    </row>
    <row r="13" spans="2:12">
      <c r="B13" s="36" t="s">
        <v>42</v>
      </c>
      <c r="C13" s="33" t="s">
        <v>45</v>
      </c>
      <c r="D13" s="37">
        <v>50</v>
      </c>
      <c r="E13" s="37">
        <v>13490</v>
      </c>
      <c r="F13" s="37">
        <v>1</v>
      </c>
      <c r="G13" s="37">
        <v>13490</v>
      </c>
      <c r="H13" s="37">
        <v>50</v>
      </c>
      <c r="I13" s="37">
        <f t="shared" si="0"/>
        <v>269.8</v>
      </c>
      <c r="J13" s="37">
        <v>1000</v>
      </c>
      <c r="K13" s="33" t="s">
        <v>18</v>
      </c>
      <c r="L13" s="59"/>
    </row>
    <row r="14" spans="2:12" ht="17.45" thickBot="1">
      <c r="B14" s="60" t="s">
        <v>35</v>
      </c>
      <c r="C14" s="150">
        <v>204970</v>
      </c>
      <c r="D14" s="151"/>
      <c r="E14" s="151"/>
      <c r="F14" s="151"/>
      <c r="G14" s="151"/>
      <c r="H14" s="151"/>
      <c r="I14" s="151"/>
      <c r="J14" s="151"/>
      <c r="K14" s="152"/>
      <c r="L14" s="61" t="s">
        <v>19</v>
      </c>
    </row>
    <row r="17" spans="11:11">
      <c r="K17" s="40"/>
    </row>
  </sheetData>
  <mergeCells count="2">
    <mergeCell ref="B2:L3"/>
    <mergeCell ref="C14:K1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2C8F-DD7F-4F1A-A42B-81C783C27392}">
  <dimension ref="B1:L21"/>
  <sheetViews>
    <sheetView zoomScale="85" zoomScaleNormal="85" workbookViewId="0">
      <selection activeCell="C24" sqref="C24"/>
    </sheetView>
  </sheetViews>
  <sheetFormatPr defaultRowHeight="17.100000000000001"/>
  <cols>
    <col min="2" max="2" width="13.375" customWidth="1"/>
    <col min="3" max="3" width="24.625" customWidth="1"/>
    <col min="11" max="11" width="11.375" customWidth="1"/>
  </cols>
  <sheetData>
    <row r="1" spans="2:12" ht="17.45" thickBot="1"/>
    <row r="2" spans="2:12" ht="17.100000000000001" customHeight="1">
      <c r="B2" s="144" t="s">
        <v>46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2:12" ht="17.45" thickBot="1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9"/>
    </row>
    <row r="4" spans="2:12" ht="17.45" thickTop="1">
      <c r="B4" s="44" t="s">
        <v>1</v>
      </c>
      <c r="C4" s="45" t="s">
        <v>2</v>
      </c>
      <c r="D4" s="45" t="s">
        <v>3</v>
      </c>
      <c r="E4" s="46" t="s">
        <v>4</v>
      </c>
      <c r="F4" s="47" t="s">
        <v>5</v>
      </c>
      <c r="G4" s="48" t="s">
        <v>6</v>
      </c>
      <c r="H4" s="49" t="s">
        <v>7</v>
      </c>
      <c r="I4" s="50" t="s">
        <v>8</v>
      </c>
      <c r="J4" s="51" t="s">
        <v>9</v>
      </c>
      <c r="K4" s="51" t="s">
        <v>10</v>
      </c>
      <c r="L4" s="52" t="s">
        <v>11</v>
      </c>
    </row>
    <row r="5" spans="2:12">
      <c r="B5" s="35" t="s">
        <v>47</v>
      </c>
      <c r="C5" s="33" t="s">
        <v>48</v>
      </c>
      <c r="D5" s="37">
        <v>40</v>
      </c>
      <c r="E5" s="37">
        <v>19900</v>
      </c>
      <c r="F5" s="37">
        <v>1</v>
      </c>
      <c r="G5" s="37">
        <v>19900</v>
      </c>
      <c r="H5" s="37">
        <v>40</v>
      </c>
      <c r="I5" s="37">
        <f>G5/H5</f>
        <v>497.5</v>
      </c>
      <c r="J5" s="37">
        <v>1000</v>
      </c>
      <c r="K5" s="33" t="s">
        <v>18</v>
      </c>
      <c r="L5" s="59"/>
    </row>
    <row r="6" spans="2:12">
      <c r="B6" s="35" t="s">
        <v>47</v>
      </c>
      <c r="C6" s="33" t="s">
        <v>49</v>
      </c>
      <c r="D6" s="37">
        <v>80</v>
      </c>
      <c r="E6" s="37">
        <v>43520</v>
      </c>
      <c r="F6" s="37">
        <v>1</v>
      </c>
      <c r="G6" s="37">
        <v>43520</v>
      </c>
      <c r="H6" s="37">
        <v>80</v>
      </c>
      <c r="I6" s="37">
        <f t="shared" ref="I6:I20" si="0">G6/H6</f>
        <v>544</v>
      </c>
      <c r="J6" s="37">
        <v>1000</v>
      </c>
      <c r="K6" s="33" t="s">
        <v>18</v>
      </c>
      <c r="L6" s="59"/>
    </row>
    <row r="7" spans="2:12">
      <c r="B7" s="35" t="s">
        <v>47</v>
      </c>
      <c r="C7" s="33" t="s">
        <v>50</v>
      </c>
      <c r="D7" s="37">
        <v>20</v>
      </c>
      <c r="E7" s="37">
        <v>19550</v>
      </c>
      <c r="F7" s="37">
        <v>2</v>
      </c>
      <c r="G7" s="37">
        <v>39100</v>
      </c>
      <c r="H7" s="37">
        <v>40</v>
      </c>
      <c r="I7" s="37">
        <f t="shared" si="0"/>
        <v>977.5</v>
      </c>
      <c r="J7" s="37">
        <v>1500</v>
      </c>
      <c r="K7" s="33" t="s">
        <v>18</v>
      </c>
      <c r="L7" s="59"/>
    </row>
    <row r="8" spans="2:12">
      <c r="B8" s="35" t="s">
        <v>47</v>
      </c>
      <c r="C8" s="33" t="s">
        <v>51</v>
      </c>
      <c r="D8" s="37">
        <v>80</v>
      </c>
      <c r="E8" s="37">
        <v>45120</v>
      </c>
      <c r="F8" s="37">
        <v>1</v>
      </c>
      <c r="G8" s="37">
        <v>45120</v>
      </c>
      <c r="H8" s="37">
        <v>80</v>
      </c>
      <c r="I8" s="37">
        <f t="shared" si="0"/>
        <v>564</v>
      </c>
      <c r="J8" s="37">
        <v>1000</v>
      </c>
      <c r="K8" s="33" t="s">
        <v>18</v>
      </c>
      <c r="L8" s="59"/>
    </row>
    <row r="9" spans="2:12">
      <c r="B9" s="35" t="s">
        <v>47</v>
      </c>
      <c r="C9" s="33" t="s">
        <v>52</v>
      </c>
      <c r="D9" s="37">
        <v>40</v>
      </c>
      <c r="E9" s="37">
        <v>19900</v>
      </c>
      <c r="F9" s="37">
        <v>1</v>
      </c>
      <c r="G9" s="37">
        <v>19900</v>
      </c>
      <c r="H9" s="37">
        <v>40</v>
      </c>
      <c r="I9" s="37">
        <f t="shared" si="0"/>
        <v>497.5</v>
      </c>
      <c r="J9" s="37">
        <v>1000</v>
      </c>
      <c r="K9" s="33" t="s">
        <v>18</v>
      </c>
      <c r="L9" s="59"/>
    </row>
    <row r="10" spans="2:12">
      <c r="B10" s="35" t="s">
        <v>47</v>
      </c>
      <c r="C10" s="33" t="s">
        <v>53</v>
      </c>
      <c r="D10" s="37">
        <v>25</v>
      </c>
      <c r="E10" s="37">
        <v>24290</v>
      </c>
      <c r="F10" s="37">
        <v>2</v>
      </c>
      <c r="G10" s="37">
        <v>48580</v>
      </c>
      <c r="H10" s="37">
        <v>50</v>
      </c>
      <c r="I10" s="37">
        <f t="shared" si="0"/>
        <v>971.6</v>
      </c>
      <c r="J10" s="37">
        <v>1500</v>
      </c>
      <c r="K10" s="33" t="s">
        <v>18</v>
      </c>
      <c r="L10" s="59"/>
    </row>
    <row r="11" spans="2:12">
      <c r="B11" s="35" t="s">
        <v>27</v>
      </c>
      <c r="C11" s="33" t="s">
        <v>54</v>
      </c>
      <c r="D11" s="37">
        <v>30</v>
      </c>
      <c r="E11" s="37">
        <v>9020</v>
      </c>
      <c r="F11" s="37">
        <v>1</v>
      </c>
      <c r="G11" s="37">
        <v>9020</v>
      </c>
      <c r="H11" s="37">
        <v>30</v>
      </c>
      <c r="I11" s="37">
        <f t="shared" si="0"/>
        <v>300.66666666666669</v>
      </c>
      <c r="J11" s="37">
        <v>500</v>
      </c>
      <c r="K11" s="33" t="s">
        <v>18</v>
      </c>
      <c r="L11" s="59"/>
    </row>
    <row r="12" spans="2:12">
      <c r="B12" s="35" t="s">
        <v>27</v>
      </c>
      <c r="C12" s="33" t="s">
        <v>55</v>
      </c>
      <c r="D12" s="37">
        <v>55</v>
      </c>
      <c r="E12" s="37">
        <v>13900</v>
      </c>
      <c r="F12" s="37">
        <v>1</v>
      </c>
      <c r="G12" s="37">
        <v>13900</v>
      </c>
      <c r="H12" s="37">
        <v>55</v>
      </c>
      <c r="I12" s="37">
        <f t="shared" si="0"/>
        <v>252.72727272727272</v>
      </c>
      <c r="J12" s="37">
        <v>500</v>
      </c>
      <c r="K12" s="33" t="s">
        <v>18</v>
      </c>
      <c r="L12" s="59"/>
    </row>
    <row r="13" spans="2:12" hidden="1">
      <c r="B13" s="35" t="s">
        <v>27</v>
      </c>
      <c r="C13" s="33" t="s">
        <v>56</v>
      </c>
      <c r="D13" s="37">
        <v>10</v>
      </c>
      <c r="E13" s="37"/>
      <c r="F13" s="37">
        <v>3</v>
      </c>
      <c r="G13" s="37">
        <v>28700</v>
      </c>
      <c r="H13" s="37">
        <v>30</v>
      </c>
      <c r="I13" s="37">
        <f t="shared" si="0"/>
        <v>956.66666666666663</v>
      </c>
      <c r="J13" s="37">
        <v>2000</v>
      </c>
      <c r="K13" s="33" t="s">
        <v>18</v>
      </c>
      <c r="L13" s="59"/>
    </row>
    <row r="14" spans="2:12" hidden="1">
      <c r="B14" s="35" t="s">
        <v>27</v>
      </c>
      <c r="C14" s="33" t="s">
        <v>50</v>
      </c>
      <c r="D14" s="37">
        <v>12</v>
      </c>
      <c r="E14" s="37">
        <v>11790</v>
      </c>
      <c r="F14" s="37">
        <v>2</v>
      </c>
      <c r="G14" s="37">
        <v>47160</v>
      </c>
      <c r="H14" s="37">
        <v>24</v>
      </c>
      <c r="I14" s="37">
        <f t="shared" si="0"/>
        <v>1965</v>
      </c>
      <c r="J14" s="37">
        <v>1000</v>
      </c>
      <c r="K14" s="33" t="s">
        <v>18</v>
      </c>
      <c r="L14" s="59"/>
    </row>
    <row r="15" spans="2:12" hidden="1">
      <c r="B15" s="36" t="s">
        <v>32</v>
      </c>
      <c r="C15" s="33" t="s">
        <v>57</v>
      </c>
      <c r="D15" s="37">
        <v>6</v>
      </c>
      <c r="E15" s="37">
        <v>20000</v>
      </c>
      <c r="F15" s="37">
        <v>4</v>
      </c>
      <c r="G15" s="37">
        <v>20000</v>
      </c>
      <c r="H15" s="37">
        <v>24</v>
      </c>
      <c r="I15" s="37">
        <f t="shared" si="0"/>
        <v>833.33333333333337</v>
      </c>
      <c r="J15" s="37">
        <v>1000</v>
      </c>
      <c r="K15" s="33" t="s">
        <v>18</v>
      </c>
      <c r="L15" s="59"/>
    </row>
    <row r="16" spans="2:12" hidden="1">
      <c r="B16" s="36" t="s">
        <v>32</v>
      </c>
      <c r="C16" s="33" t="s">
        <v>58</v>
      </c>
      <c r="D16" s="37">
        <v>6</v>
      </c>
      <c r="E16" s="37"/>
      <c r="F16" s="37">
        <v>4</v>
      </c>
      <c r="G16" s="37">
        <v>20320</v>
      </c>
      <c r="H16" s="37">
        <v>24</v>
      </c>
      <c r="I16" s="37">
        <f t="shared" si="0"/>
        <v>846.66666666666663</v>
      </c>
      <c r="J16" s="37">
        <v>1000</v>
      </c>
      <c r="K16" s="33" t="s">
        <v>18</v>
      </c>
      <c r="L16" s="59"/>
    </row>
    <row r="17" spans="2:12" hidden="1">
      <c r="B17" s="36"/>
      <c r="C17" s="33" t="s">
        <v>59</v>
      </c>
      <c r="D17" s="37"/>
      <c r="E17" s="37"/>
      <c r="F17" s="37"/>
      <c r="G17" s="37"/>
      <c r="H17" s="37"/>
      <c r="I17" s="37" t="e">
        <f t="shared" si="0"/>
        <v>#DIV/0!</v>
      </c>
      <c r="J17" s="37"/>
      <c r="K17" s="33"/>
      <c r="L17" s="59"/>
    </row>
    <row r="18" spans="2:12" hidden="1">
      <c r="B18" s="36"/>
      <c r="C18" s="33" t="s">
        <v>43</v>
      </c>
      <c r="D18" s="37"/>
      <c r="E18" s="37"/>
      <c r="F18" s="37"/>
      <c r="G18" s="37"/>
      <c r="H18" s="37"/>
      <c r="I18" s="37" t="e">
        <f t="shared" si="0"/>
        <v>#DIV/0!</v>
      </c>
      <c r="J18" s="37"/>
      <c r="K18" s="33"/>
      <c r="L18" s="59"/>
    </row>
    <row r="19" spans="2:12" hidden="1">
      <c r="B19" s="36"/>
      <c r="C19" s="33" t="s">
        <v>44</v>
      </c>
      <c r="D19" s="37"/>
      <c r="E19" s="37"/>
      <c r="F19" s="37"/>
      <c r="G19" s="37"/>
      <c r="H19" s="37"/>
      <c r="I19" s="37" t="e">
        <f t="shared" si="0"/>
        <v>#DIV/0!</v>
      </c>
      <c r="J19" s="37"/>
      <c r="K19" s="33"/>
      <c r="L19" s="59"/>
    </row>
    <row r="20" spans="2:12" hidden="1">
      <c r="B20" s="36"/>
      <c r="C20" s="33" t="s">
        <v>45</v>
      </c>
      <c r="D20" s="37"/>
      <c r="E20" s="37"/>
      <c r="F20" s="37"/>
      <c r="G20" s="37"/>
      <c r="H20" s="37"/>
      <c r="I20" s="37" t="e">
        <f t="shared" si="0"/>
        <v>#DIV/0!</v>
      </c>
      <c r="J20" s="37"/>
      <c r="K20" s="33"/>
      <c r="L20" s="59"/>
    </row>
    <row r="21" spans="2:12" ht="17.45" thickBot="1">
      <c r="B21" s="60" t="s">
        <v>35</v>
      </c>
      <c r="C21" s="150">
        <v>239040</v>
      </c>
      <c r="D21" s="151"/>
      <c r="E21" s="151"/>
      <c r="F21" s="151"/>
      <c r="G21" s="151"/>
      <c r="H21" s="151"/>
      <c r="I21" s="151"/>
      <c r="J21" s="151"/>
      <c r="K21" s="152"/>
      <c r="L21" s="61" t="s">
        <v>19</v>
      </c>
    </row>
  </sheetData>
  <mergeCells count="2">
    <mergeCell ref="B2:L3"/>
    <mergeCell ref="C21:K2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7853-D77B-4D52-BAF4-2766CCD4A07B}">
  <dimension ref="B1:L25"/>
  <sheetViews>
    <sheetView topLeftCell="C2" workbookViewId="0">
      <selection activeCell="E16" sqref="E16"/>
    </sheetView>
  </sheetViews>
  <sheetFormatPr defaultRowHeight="17.100000000000001"/>
  <cols>
    <col min="2" max="2" width="13.375" customWidth="1"/>
    <col min="3" max="3" width="24.625" customWidth="1"/>
    <col min="11" max="11" width="11.375" customWidth="1"/>
  </cols>
  <sheetData>
    <row r="1" spans="2:12" ht="17.45" thickBot="1"/>
    <row r="2" spans="2:12">
      <c r="B2" s="144" t="s">
        <v>60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2:12" ht="17.45" thickBot="1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9"/>
    </row>
    <row r="4" spans="2:12" ht="17.45" thickTop="1">
      <c r="B4" s="44" t="s">
        <v>1</v>
      </c>
      <c r="C4" s="45" t="s">
        <v>2</v>
      </c>
      <c r="D4" s="45" t="s">
        <v>3</v>
      </c>
      <c r="E4" s="46" t="s">
        <v>4</v>
      </c>
      <c r="F4" s="47" t="s">
        <v>5</v>
      </c>
      <c r="G4" s="48" t="s">
        <v>6</v>
      </c>
      <c r="H4" s="49" t="s">
        <v>7</v>
      </c>
      <c r="I4" s="50" t="s">
        <v>8</v>
      </c>
      <c r="J4" s="51" t="s">
        <v>9</v>
      </c>
      <c r="K4" s="51" t="s">
        <v>10</v>
      </c>
      <c r="L4" s="52" t="s">
        <v>11</v>
      </c>
    </row>
    <row r="5" spans="2:12">
      <c r="B5" s="35" t="s">
        <v>61</v>
      </c>
      <c r="C5" s="33" t="s">
        <v>62</v>
      </c>
      <c r="D5" s="37">
        <v>60</v>
      </c>
      <c r="E5" s="37">
        <v>16800</v>
      </c>
      <c r="F5" s="37">
        <v>1</v>
      </c>
      <c r="G5" s="37">
        <v>16800</v>
      </c>
      <c r="H5" s="37">
        <v>60</v>
      </c>
      <c r="I5" s="37">
        <f>G5/H5</f>
        <v>280</v>
      </c>
      <c r="J5" s="37">
        <v>1000</v>
      </c>
      <c r="K5" s="33" t="s">
        <v>18</v>
      </c>
      <c r="L5" s="59"/>
    </row>
    <row r="6" spans="2:12">
      <c r="B6" s="35" t="s">
        <v>63</v>
      </c>
      <c r="C6" s="33" t="s">
        <v>64</v>
      </c>
      <c r="D6" s="37">
        <v>200</v>
      </c>
      <c r="E6" s="37">
        <v>17900</v>
      </c>
      <c r="F6" s="37">
        <v>1</v>
      </c>
      <c r="G6" s="37">
        <v>17900</v>
      </c>
      <c r="H6" s="37">
        <v>200</v>
      </c>
      <c r="I6" s="37">
        <f t="shared" ref="I6:I16" si="0">G6/H6</f>
        <v>89.5</v>
      </c>
      <c r="J6" s="37">
        <v>100</v>
      </c>
      <c r="K6" s="33" t="s">
        <v>18</v>
      </c>
      <c r="L6" s="59"/>
    </row>
    <row r="7" spans="2:12">
      <c r="B7" s="35" t="s">
        <v>27</v>
      </c>
      <c r="C7" s="33" t="s">
        <v>65</v>
      </c>
      <c r="D7" s="37">
        <v>32</v>
      </c>
      <c r="E7" s="37">
        <v>21400</v>
      </c>
      <c r="F7" s="37">
        <v>1</v>
      </c>
      <c r="G7" s="37">
        <v>21400</v>
      </c>
      <c r="H7" s="37">
        <v>32</v>
      </c>
      <c r="I7" s="37">
        <f t="shared" si="0"/>
        <v>668.75</v>
      </c>
      <c r="J7" s="37">
        <v>1000</v>
      </c>
      <c r="K7" s="33" t="s">
        <v>18</v>
      </c>
      <c r="L7" s="59"/>
    </row>
    <row r="8" spans="2:12">
      <c r="B8" s="35" t="s">
        <v>27</v>
      </c>
      <c r="C8" s="33" t="s">
        <v>66</v>
      </c>
      <c r="D8" s="37">
        <v>48</v>
      </c>
      <c r="E8" s="37">
        <v>22500</v>
      </c>
      <c r="F8" s="37">
        <v>1</v>
      </c>
      <c r="G8" s="37">
        <v>22500</v>
      </c>
      <c r="H8" s="37">
        <v>48</v>
      </c>
      <c r="I8" s="37">
        <f t="shared" si="0"/>
        <v>468.75</v>
      </c>
      <c r="J8" s="37">
        <v>1000</v>
      </c>
      <c r="K8" s="33" t="s">
        <v>18</v>
      </c>
      <c r="L8" s="59"/>
    </row>
    <row r="9" spans="2:12">
      <c r="B9" s="35" t="s">
        <v>27</v>
      </c>
      <c r="C9" s="33" t="s">
        <v>54</v>
      </c>
      <c r="D9" s="37">
        <v>120</v>
      </c>
      <c r="E9" s="37">
        <v>33000</v>
      </c>
      <c r="F9" s="37">
        <v>1</v>
      </c>
      <c r="G9" s="37">
        <v>33000</v>
      </c>
      <c r="H9" s="37">
        <v>120</v>
      </c>
      <c r="I9" s="37">
        <f t="shared" si="0"/>
        <v>275</v>
      </c>
      <c r="J9" s="37">
        <v>500</v>
      </c>
      <c r="K9" s="33" t="s">
        <v>18</v>
      </c>
      <c r="L9" s="59"/>
    </row>
    <row r="10" spans="2:12">
      <c r="B10" s="35" t="s">
        <v>27</v>
      </c>
      <c r="C10" s="33" t="s">
        <v>67</v>
      </c>
      <c r="D10" s="37">
        <v>192</v>
      </c>
      <c r="E10" s="37">
        <v>25980</v>
      </c>
      <c r="F10" s="37">
        <v>1</v>
      </c>
      <c r="G10" s="37">
        <v>25980</v>
      </c>
      <c r="H10" s="37">
        <v>192</v>
      </c>
      <c r="I10" s="37">
        <f t="shared" si="0"/>
        <v>135.3125</v>
      </c>
      <c r="J10" s="37">
        <v>500</v>
      </c>
      <c r="K10" s="33" t="s">
        <v>18</v>
      </c>
      <c r="L10" s="59"/>
    </row>
    <row r="11" spans="2:12">
      <c r="B11" s="35" t="s">
        <v>27</v>
      </c>
      <c r="C11" s="33" t="s">
        <v>68</v>
      </c>
      <c r="D11" s="37">
        <v>60</v>
      </c>
      <c r="E11" s="37">
        <v>30900</v>
      </c>
      <c r="F11" s="37">
        <v>1</v>
      </c>
      <c r="G11" s="37">
        <v>30900</v>
      </c>
      <c r="H11" s="37">
        <v>60</v>
      </c>
      <c r="I11" s="37">
        <f t="shared" si="0"/>
        <v>515</v>
      </c>
      <c r="J11" s="37">
        <v>1000</v>
      </c>
      <c r="K11" s="33" t="s">
        <v>18</v>
      </c>
      <c r="L11" s="59"/>
    </row>
    <row r="12" spans="2:12">
      <c r="B12" s="35" t="s">
        <v>27</v>
      </c>
      <c r="C12" s="33" t="s">
        <v>69</v>
      </c>
      <c r="D12" s="37">
        <v>48</v>
      </c>
      <c r="E12" s="37">
        <v>27840</v>
      </c>
      <c r="F12" s="37">
        <v>1</v>
      </c>
      <c r="G12" s="37">
        <v>27840</v>
      </c>
      <c r="H12" s="37">
        <v>48</v>
      </c>
      <c r="I12" s="37">
        <f t="shared" si="0"/>
        <v>580</v>
      </c>
      <c r="J12" s="37">
        <v>1000</v>
      </c>
      <c r="K12" s="33" t="s">
        <v>18</v>
      </c>
      <c r="L12" s="59"/>
    </row>
    <row r="13" spans="2:12">
      <c r="B13" s="35" t="s">
        <v>70</v>
      </c>
      <c r="C13" s="33" t="s">
        <v>71</v>
      </c>
      <c r="D13" s="37">
        <v>36</v>
      </c>
      <c r="E13" s="37">
        <v>23820</v>
      </c>
      <c r="F13" s="37">
        <v>1</v>
      </c>
      <c r="G13" s="37">
        <v>23820</v>
      </c>
      <c r="H13" s="37">
        <v>36</v>
      </c>
      <c r="I13" s="37">
        <f t="shared" si="0"/>
        <v>661.66666666666663</v>
      </c>
      <c r="J13" s="37">
        <v>1000</v>
      </c>
      <c r="K13" s="33" t="s">
        <v>18</v>
      </c>
      <c r="L13" s="59"/>
    </row>
    <row r="14" spans="2:12">
      <c r="B14" s="35" t="s">
        <v>70</v>
      </c>
      <c r="C14" s="33" t="s">
        <v>72</v>
      </c>
      <c r="D14" s="37">
        <v>36</v>
      </c>
      <c r="E14" s="37">
        <v>22940</v>
      </c>
      <c r="F14" s="37">
        <v>1</v>
      </c>
      <c r="G14" s="37">
        <v>22940</v>
      </c>
      <c r="H14" s="37">
        <v>36</v>
      </c>
      <c r="I14" s="37">
        <f t="shared" si="0"/>
        <v>637.22222222222217</v>
      </c>
      <c r="J14" s="37">
        <v>1000</v>
      </c>
      <c r="K14" s="33" t="s">
        <v>18</v>
      </c>
      <c r="L14" s="59"/>
    </row>
    <row r="15" spans="2:12">
      <c r="B15" s="35" t="s">
        <v>70</v>
      </c>
      <c r="C15" s="33" t="s">
        <v>73</v>
      </c>
      <c r="D15" s="37">
        <v>36</v>
      </c>
      <c r="E15" s="37">
        <v>25020</v>
      </c>
      <c r="F15" s="37">
        <v>1</v>
      </c>
      <c r="G15" s="37">
        <v>25050</v>
      </c>
      <c r="H15" s="37">
        <v>36</v>
      </c>
      <c r="I15" s="37">
        <f t="shared" si="0"/>
        <v>695.83333333333337</v>
      </c>
      <c r="J15" s="37">
        <v>1000</v>
      </c>
      <c r="K15" s="33" t="s">
        <v>18</v>
      </c>
      <c r="L15" s="59"/>
    </row>
    <row r="16" spans="2:12">
      <c r="B16" s="35" t="s">
        <v>16</v>
      </c>
      <c r="C16" s="33" t="s">
        <v>74</v>
      </c>
      <c r="D16" s="37">
        <v>30</v>
      </c>
      <c r="E16" s="37">
        <f>G16/F16</f>
        <v>31810</v>
      </c>
      <c r="F16" s="37">
        <v>2</v>
      </c>
      <c r="G16" s="37">
        <v>63620</v>
      </c>
      <c r="H16" s="37">
        <v>60</v>
      </c>
      <c r="I16" s="37">
        <f t="shared" si="0"/>
        <v>1060.3333333333333</v>
      </c>
      <c r="J16" s="37">
        <v>63620</v>
      </c>
      <c r="K16" s="33"/>
      <c r="L16" s="59"/>
    </row>
    <row r="17" spans="2:12" hidden="1">
      <c r="B17" s="35" t="s">
        <v>27</v>
      </c>
      <c r="C17" s="33" t="s">
        <v>56</v>
      </c>
      <c r="D17" s="37">
        <v>10</v>
      </c>
      <c r="E17" s="37"/>
      <c r="F17" s="37">
        <v>3</v>
      </c>
      <c r="G17" s="37">
        <v>28700</v>
      </c>
      <c r="H17" s="37">
        <v>30</v>
      </c>
      <c r="I17" s="37">
        <v>990</v>
      </c>
      <c r="J17" s="37">
        <v>2000</v>
      </c>
      <c r="K17" s="33" t="s">
        <v>18</v>
      </c>
      <c r="L17" s="59"/>
    </row>
    <row r="18" spans="2:12" hidden="1">
      <c r="B18" s="35" t="s">
        <v>27</v>
      </c>
      <c r="C18" s="33" t="s">
        <v>50</v>
      </c>
      <c r="D18" s="37">
        <v>12</v>
      </c>
      <c r="E18" s="37">
        <v>11790</v>
      </c>
      <c r="F18" s="37">
        <v>2</v>
      </c>
      <c r="G18" s="37">
        <v>47160</v>
      </c>
      <c r="H18" s="37">
        <v>24</v>
      </c>
      <c r="I18" s="37">
        <v>982</v>
      </c>
      <c r="J18" s="37">
        <v>1000</v>
      </c>
      <c r="K18" s="33" t="s">
        <v>18</v>
      </c>
      <c r="L18" s="59"/>
    </row>
    <row r="19" spans="2:12" hidden="1">
      <c r="B19" s="36" t="s">
        <v>32</v>
      </c>
      <c r="C19" s="33" t="s">
        <v>57</v>
      </c>
      <c r="D19" s="37">
        <v>6</v>
      </c>
      <c r="E19" s="37">
        <v>20000</v>
      </c>
      <c r="F19" s="37">
        <v>4</v>
      </c>
      <c r="G19" s="37">
        <v>20000</v>
      </c>
      <c r="H19" s="37">
        <v>24</v>
      </c>
      <c r="I19" s="37">
        <v>833</v>
      </c>
      <c r="J19" s="37">
        <v>1000</v>
      </c>
      <c r="K19" s="33" t="s">
        <v>18</v>
      </c>
      <c r="L19" s="59"/>
    </row>
    <row r="20" spans="2:12" hidden="1">
      <c r="B20" s="36" t="s">
        <v>32</v>
      </c>
      <c r="C20" s="33" t="s">
        <v>58</v>
      </c>
      <c r="D20" s="37">
        <v>6</v>
      </c>
      <c r="E20" s="37"/>
      <c r="F20" s="37">
        <v>4</v>
      </c>
      <c r="G20" s="37">
        <v>20320</v>
      </c>
      <c r="H20" s="37">
        <v>24</v>
      </c>
      <c r="I20" s="37">
        <v>847</v>
      </c>
      <c r="J20" s="37">
        <v>1000</v>
      </c>
      <c r="K20" s="33" t="s">
        <v>18</v>
      </c>
      <c r="L20" s="59"/>
    </row>
    <row r="21" spans="2:12" hidden="1">
      <c r="B21" s="36"/>
      <c r="C21" s="33" t="s">
        <v>59</v>
      </c>
      <c r="D21" s="37"/>
      <c r="E21" s="37"/>
      <c r="F21" s="37"/>
      <c r="G21" s="37"/>
      <c r="H21" s="37"/>
      <c r="I21" s="37"/>
      <c r="J21" s="37"/>
      <c r="K21" s="33"/>
      <c r="L21" s="59"/>
    </row>
    <row r="22" spans="2:12" hidden="1">
      <c r="B22" s="36"/>
      <c r="C22" s="33" t="s">
        <v>43</v>
      </c>
      <c r="D22" s="37"/>
      <c r="E22" s="37"/>
      <c r="F22" s="37"/>
      <c r="G22" s="37"/>
      <c r="H22" s="37"/>
      <c r="I22" s="37"/>
      <c r="J22" s="37"/>
      <c r="K22" s="33"/>
      <c r="L22" s="59"/>
    </row>
    <row r="23" spans="2:12" hidden="1">
      <c r="B23" s="36"/>
      <c r="C23" s="33" t="s">
        <v>44</v>
      </c>
      <c r="D23" s="37"/>
      <c r="E23" s="37"/>
      <c r="F23" s="37"/>
      <c r="G23" s="37"/>
      <c r="H23" s="37"/>
      <c r="I23" s="37"/>
      <c r="J23" s="37"/>
      <c r="K23" s="33"/>
      <c r="L23" s="59"/>
    </row>
    <row r="24" spans="2:12" hidden="1">
      <c r="B24" s="36"/>
      <c r="C24" s="33" t="s">
        <v>45</v>
      </c>
      <c r="D24" s="37"/>
      <c r="E24" s="37"/>
      <c r="F24" s="37"/>
      <c r="G24" s="37"/>
      <c r="H24" s="37"/>
      <c r="I24" s="37"/>
      <c r="J24" s="37"/>
      <c r="K24" s="33"/>
      <c r="L24" s="59"/>
    </row>
    <row r="25" spans="2:12" ht="17.45" thickBot="1">
      <c r="B25" s="60" t="s">
        <v>35</v>
      </c>
      <c r="C25" s="150">
        <v>331720</v>
      </c>
      <c r="D25" s="151"/>
      <c r="E25" s="151"/>
      <c r="F25" s="151"/>
      <c r="G25" s="151"/>
      <c r="H25" s="151"/>
      <c r="I25" s="151"/>
      <c r="J25" s="151"/>
      <c r="K25" s="152"/>
      <c r="L25" s="61" t="s">
        <v>19</v>
      </c>
    </row>
  </sheetData>
  <mergeCells count="2">
    <mergeCell ref="B2:L3"/>
    <mergeCell ref="C25:K2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E776-7EF5-42F1-B52E-101CFF3C02E7}">
  <dimension ref="B1:L23"/>
  <sheetViews>
    <sheetView workbookViewId="0">
      <selection sqref="A1:XFD1048576"/>
    </sheetView>
  </sheetViews>
  <sheetFormatPr defaultRowHeight="17.100000000000001"/>
  <cols>
    <col min="2" max="2" width="13.375" customWidth="1"/>
    <col min="3" max="3" width="24.625" customWidth="1"/>
    <col min="11" max="11" width="11.375" customWidth="1"/>
  </cols>
  <sheetData>
    <row r="1" spans="2:12" ht="17.45" thickBot="1"/>
    <row r="2" spans="2:12">
      <c r="B2" s="144" t="s">
        <v>75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2:12" ht="17.45" thickBot="1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9"/>
    </row>
    <row r="4" spans="2:12" ht="17.45" thickTop="1">
      <c r="B4" s="44" t="s">
        <v>1</v>
      </c>
      <c r="C4" s="45" t="s">
        <v>2</v>
      </c>
      <c r="D4" s="45" t="s">
        <v>3</v>
      </c>
      <c r="E4" s="46" t="s">
        <v>4</v>
      </c>
      <c r="F4" s="47" t="s">
        <v>5</v>
      </c>
      <c r="G4" s="48" t="s">
        <v>6</v>
      </c>
      <c r="H4" s="49" t="s">
        <v>7</v>
      </c>
      <c r="I4" s="50" t="s">
        <v>8</v>
      </c>
      <c r="J4" s="51" t="s">
        <v>9</v>
      </c>
      <c r="K4" s="51" t="s">
        <v>10</v>
      </c>
      <c r="L4" s="52" t="s">
        <v>11</v>
      </c>
    </row>
    <row r="5" spans="2:12">
      <c r="B5" s="35" t="s">
        <v>47</v>
      </c>
      <c r="C5" s="33" t="s">
        <v>50</v>
      </c>
      <c r="D5" s="37">
        <v>20</v>
      </c>
      <c r="E5" s="37">
        <v>19550</v>
      </c>
      <c r="F5" s="37">
        <v>2</v>
      </c>
      <c r="G5" s="37">
        <v>39100</v>
      </c>
      <c r="H5" s="37">
        <v>40</v>
      </c>
      <c r="I5" s="37">
        <f>G5/H5</f>
        <v>977.5</v>
      </c>
      <c r="J5" s="37">
        <v>1500</v>
      </c>
      <c r="K5" s="33" t="s">
        <v>18</v>
      </c>
      <c r="L5" s="59"/>
    </row>
    <row r="6" spans="2:12">
      <c r="B6" s="35" t="s">
        <v>76</v>
      </c>
      <c r="C6" s="33" t="s">
        <v>77</v>
      </c>
      <c r="D6" s="37">
        <v>170</v>
      </c>
      <c r="E6" s="37">
        <v>26490</v>
      </c>
      <c r="F6" s="37">
        <v>1</v>
      </c>
      <c r="G6" s="37">
        <v>26490</v>
      </c>
      <c r="H6" s="37">
        <v>170</v>
      </c>
      <c r="I6" s="37">
        <f t="shared" ref="I6:I11" si="0">G6/H6</f>
        <v>155.8235294117647</v>
      </c>
      <c r="J6" s="37">
        <v>500</v>
      </c>
      <c r="K6" s="33" t="s">
        <v>18</v>
      </c>
      <c r="L6" s="59"/>
    </row>
    <row r="7" spans="2:12">
      <c r="B7" s="35" t="s">
        <v>16</v>
      </c>
      <c r="C7" s="33" t="s">
        <v>78</v>
      </c>
      <c r="D7" s="37">
        <v>20</v>
      </c>
      <c r="E7" s="37">
        <v>20800</v>
      </c>
      <c r="F7" s="37">
        <v>2</v>
      </c>
      <c r="G7" s="37">
        <v>41600</v>
      </c>
      <c r="H7" s="37">
        <v>40</v>
      </c>
      <c r="I7" s="37">
        <f t="shared" si="0"/>
        <v>1040</v>
      </c>
      <c r="J7" s="37">
        <v>2000</v>
      </c>
      <c r="K7" s="33" t="s">
        <v>18</v>
      </c>
      <c r="L7" s="59"/>
    </row>
    <row r="8" spans="2:12">
      <c r="B8" s="35" t="s">
        <v>76</v>
      </c>
      <c r="C8" s="33" t="s">
        <v>79</v>
      </c>
      <c r="D8" s="37">
        <v>100</v>
      </c>
      <c r="E8" s="37">
        <v>10990</v>
      </c>
      <c r="F8" s="37">
        <v>1</v>
      </c>
      <c r="G8" s="37">
        <v>10990</v>
      </c>
      <c r="H8" s="37">
        <v>100</v>
      </c>
      <c r="I8" s="37">
        <f t="shared" si="0"/>
        <v>109.9</v>
      </c>
      <c r="J8" s="37">
        <v>500</v>
      </c>
      <c r="K8" s="33" t="s">
        <v>18</v>
      </c>
      <c r="L8" s="59"/>
    </row>
    <row r="9" spans="2:12">
      <c r="B9" s="35" t="s">
        <v>76</v>
      </c>
      <c r="C9" s="33" t="s">
        <v>80</v>
      </c>
      <c r="D9" s="37">
        <v>180</v>
      </c>
      <c r="E9" s="37">
        <v>15790</v>
      </c>
      <c r="F9" s="37">
        <v>1</v>
      </c>
      <c r="G9" s="37">
        <v>15790</v>
      </c>
      <c r="H9" s="37">
        <v>180</v>
      </c>
      <c r="I9" s="37">
        <f t="shared" si="0"/>
        <v>87.722222222222229</v>
      </c>
      <c r="J9" s="37">
        <v>500</v>
      </c>
      <c r="K9" s="33" t="s">
        <v>18</v>
      </c>
      <c r="L9" s="59"/>
    </row>
    <row r="10" spans="2:12">
      <c r="B10" s="35" t="s">
        <v>27</v>
      </c>
      <c r="C10" s="33" t="s">
        <v>81</v>
      </c>
      <c r="D10" s="37">
        <v>10</v>
      </c>
      <c r="E10" s="37">
        <v>13900</v>
      </c>
      <c r="F10" s="37">
        <v>2</v>
      </c>
      <c r="G10" s="37">
        <v>27800</v>
      </c>
      <c r="H10" s="37">
        <v>20</v>
      </c>
      <c r="I10" s="37">
        <f t="shared" si="0"/>
        <v>1390</v>
      </c>
      <c r="J10" s="37">
        <v>2000</v>
      </c>
      <c r="K10" s="33" t="s">
        <v>18</v>
      </c>
      <c r="L10" s="59"/>
    </row>
    <row r="11" spans="2:12">
      <c r="B11" s="35" t="s">
        <v>76</v>
      </c>
      <c r="C11" s="33" t="s">
        <v>82</v>
      </c>
      <c r="D11" s="37">
        <v>55</v>
      </c>
      <c r="E11" s="37">
        <v>13900</v>
      </c>
      <c r="F11" s="37">
        <v>1</v>
      </c>
      <c r="G11" s="37">
        <v>13900</v>
      </c>
      <c r="H11" s="37">
        <v>55</v>
      </c>
      <c r="I11" s="37">
        <f t="shared" si="0"/>
        <v>252.72727272727272</v>
      </c>
      <c r="J11" s="37">
        <v>500</v>
      </c>
      <c r="K11" s="33" t="s">
        <v>18</v>
      </c>
      <c r="L11" s="59"/>
    </row>
    <row r="12" spans="2:12" hidden="1">
      <c r="B12" s="35" t="s">
        <v>27</v>
      </c>
      <c r="C12" s="33" t="s">
        <v>56</v>
      </c>
      <c r="D12" s="37">
        <v>10</v>
      </c>
      <c r="E12" s="37"/>
      <c r="F12" s="37">
        <v>3</v>
      </c>
      <c r="G12" s="37">
        <v>28700</v>
      </c>
      <c r="H12" s="37">
        <v>30</v>
      </c>
      <c r="I12" s="37">
        <v>990</v>
      </c>
      <c r="J12" s="37">
        <v>2000</v>
      </c>
      <c r="K12" s="33" t="s">
        <v>18</v>
      </c>
      <c r="L12" s="59"/>
    </row>
    <row r="13" spans="2:12" hidden="1">
      <c r="B13" s="35" t="s">
        <v>27</v>
      </c>
      <c r="C13" s="33" t="s">
        <v>50</v>
      </c>
      <c r="D13" s="37">
        <v>12</v>
      </c>
      <c r="E13" s="37">
        <v>11790</v>
      </c>
      <c r="F13" s="37">
        <v>2</v>
      </c>
      <c r="G13" s="37">
        <v>47160</v>
      </c>
      <c r="H13" s="37">
        <v>24</v>
      </c>
      <c r="I13" s="37">
        <v>982</v>
      </c>
      <c r="J13" s="37">
        <v>1000</v>
      </c>
      <c r="K13" s="33" t="s">
        <v>18</v>
      </c>
      <c r="L13" s="59"/>
    </row>
    <row r="14" spans="2:12" hidden="1">
      <c r="B14" s="36" t="s">
        <v>32</v>
      </c>
      <c r="C14" s="33" t="s">
        <v>57</v>
      </c>
      <c r="D14" s="37">
        <v>6</v>
      </c>
      <c r="E14" s="37">
        <v>20000</v>
      </c>
      <c r="F14" s="37">
        <v>4</v>
      </c>
      <c r="G14" s="37">
        <v>20000</v>
      </c>
      <c r="H14" s="37">
        <v>24</v>
      </c>
      <c r="I14" s="37">
        <v>833</v>
      </c>
      <c r="J14" s="37">
        <v>1000</v>
      </c>
      <c r="K14" s="33" t="s">
        <v>18</v>
      </c>
      <c r="L14" s="59"/>
    </row>
    <row r="15" spans="2:12" hidden="1">
      <c r="B15" s="36" t="s">
        <v>32</v>
      </c>
      <c r="C15" s="33" t="s">
        <v>58</v>
      </c>
      <c r="D15" s="37">
        <v>6</v>
      </c>
      <c r="E15" s="37"/>
      <c r="F15" s="37">
        <v>4</v>
      </c>
      <c r="G15" s="37">
        <v>20320</v>
      </c>
      <c r="H15" s="37">
        <v>24</v>
      </c>
      <c r="I15" s="37">
        <v>847</v>
      </c>
      <c r="J15" s="37">
        <v>1000</v>
      </c>
      <c r="K15" s="33" t="s">
        <v>18</v>
      </c>
      <c r="L15" s="59"/>
    </row>
    <row r="16" spans="2:12" hidden="1">
      <c r="B16" s="36"/>
      <c r="C16" s="33" t="s">
        <v>59</v>
      </c>
      <c r="D16" s="37"/>
      <c r="E16" s="37"/>
      <c r="F16" s="37"/>
      <c r="G16" s="37"/>
      <c r="H16" s="37"/>
      <c r="I16" s="37"/>
      <c r="J16" s="37"/>
      <c r="K16" s="33"/>
      <c r="L16" s="59"/>
    </row>
    <row r="17" spans="2:12" hidden="1">
      <c r="B17" s="36"/>
      <c r="C17" s="33" t="s">
        <v>43</v>
      </c>
      <c r="D17" s="37"/>
      <c r="E17" s="37"/>
      <c r="F17" s="37"/>
      <c r="G17" s="37"/>
      <c r="H17" s="37"/>
      <c r="I17" s="37"/>
      <c r="J17" s="37"/>
      <c r="K17" s="33"/>
      <c r="L17" s="59"/>
    </row>
    <row r="18" spans="2:12" hidden="1">
      <c r="B18" s="36"/>
      <c r="C18" s="33" t="s">
        <v>44</v>
      </c>
      <c r="D18" s="37"/>
      <c r="E18" s="37"/>
      <c r="F18" s="37"/>
      <c r="G18" s="37"/>
      <c r="H18" s="37"/>
      <c r="I18" s="37"/>
      <c r="J18" s="37"/>
      <c r="K18" s="33"/>
      <c r="L18" s="59"/>
    </row>
    <row r="19" spans="2:12" hidden="1">
      <c r="B19" s="36"/>
      <c r="C19" s="33" t="s">
        <v>45</v>
      </c>
      <c r="D19" s="37"/>
      <c r="E19" s="37"/>
      <c r="F19" s="37"/>
      <c r="G19" s="37"/>
      <c r="H19" s="37"/>
      <c r="I19" s="37"/>
      <c r="J19" s="37"/>
      <c r="K19" s="33"/>
      <c r="L19" s="59"/>
    </row>
    <row r="20" spans="2:12" ht="17.45" thickBot="1">
      <c r="B20" s="60" t="s">
        <v>35</v>
      </c>
      <c r="C20" s="150">
        <v>175670</v>
      </c>
      <c r="D20" s="151"/>
      <c r="E20" s="151"/>
      <c r="F20" s="151"/>
      <c r="G20" s="151"/>
      <c r="H20" s="151"/>
      <c r="I20" s="151"/>
      <c r="J20" s="151"/>
      <c r="K20" s="152"/>
      <c r="L20" s="61" t="s">
        <v>19</v>
      </c>
    </row>
    <row r="23" spans="2:12">
      <c r="G23" t="s">
        <v>83</v>
      </c>
    </row>
  </sheetData>
  <mergeCells count="2">
    <mergeCell ref="B2:L3"/>
    <mergeCell ref="C20:K2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DB5B-8323-4D30-A6C1-325C47666242}">
  <dimension ref="B1:L19"/>
  <sheetViews>
    <sheetView topLeftCell="D1" workbookViewId="0">
      <selection activeCell="I14" sqref="I14"/>
    </sheetView>
  </sheetViews>
  <sheetFormatPr defaultRowHeight="17.100000000000001"/>
  <cols>
    <col min="2" max="2" width="13.375" customWidth="1"/>
    <col min="3" max="3" width="24.625" customWidth="1"/>
    <col min="11" max="11" width="11.375" customWidth="1"/>
  </cols>
  <sheetData>
    <row r="1" spans="2:12" ht="17.45" thickBot="1"/>
    <row r="2" spans="2:12">
      <c r="B2" s="144" t="s">
        <v>84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2:12" ht="17.45" thickBot="1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9"/>
    </row>
    <row r="4" spans="2:12" ht="17.45" thickTop="1">
      <c r="B4" s="44" t="s">
        <v>1</v>
      </c>
      <c r="C4" s="45" t="s">
        <v>2</v>
      </c>
      <c r="D4" s="45" t="s">
        <v>3</v>
      </c>
      <c r="E4" s="46" t="s">
        <v>4</v>
      </c>
      <c r="F4" s="47" t="s">
        <v>5</v>
      </c>
      <c r="G4" s="48" t="s">
        <v>6</v>
      </c>
      <c r="H4" s="49" t="s">
        <v>7</v>
      </c>
      <c r="I4" s="50" t="s">
        <v>8</v>
      </c>
      <c r="J4" s="51" t="s">
        <v>9</v>
      </c>
      <c r="K4" s="51" t="s">
        <v>10</v>
      </c>
      <c r="L4" s="52" t="s">
        <v>11</v>
      </c>
    </row>
    <row r="5" spans="2:12">
      <c r="B5" s="35" t="s">
        <v>16</v>
      </c>
      <c r="C5" s="33" t="s">
        <v>25</v>
      </c>
      <c r="D5" s="37">
        <v>20</v>
      </c>
      <c r="E5" s="37">
        <f>G5/3</f>
        <v>6980</v>
      </c>
      <c r="F5" s="37">
        <v>3</v>
      </c>
      <c r="G5" s="37">
        <v>20940</v>
      </c>
      <c r="H5" s="37">
        <v>60</v>
      </c>
      <c r="I5" s="37">
        <f>G5/H5</f>
        <v>349</v>
      </c>
      <c r="J5" s="37">
        <v>500</v>
      </c>
      <c r="K5" s="33" t="s">
        <v>85</v>
      </c>
      <c r="L5" s="59"/>
    </row>
    <row r="6" spans="2:12" hidden="1">
      <c r="B6" s="35" t="s">
        <v>27</v>
      </c>
      <c r="C6" s="33" t="s">
        <v>56</v>
      </c>
      <c r="D6" s="37">
        <v>10</v>
      </c>
      <c r="E6" s="37"/>
      <c r="F6" s="37">
        <v>3</v>
      </c>
      <c r="G6" s="37">
        <v>28700</v>
      </c>
      <c r="H6" s="37">
        <v>30</v>
      </c>
      <c r="I6" s="37">
        <v>990</v>
      </c>
      <c r="J6" s="37">
        <v>2000</v>
      </c>
      <c r="K6" s="33" t="s">
        <v>18</v>
      </c>
      <c r="L6" s="59"/>
    </row>
    <row r="7" spans="2:12" hidden="1">
      <c r="B7" s="35" t="s">
        <v>27</v>
      </c>
      <c r="C7" s="33" t="s">
        <v>50</v>
      </c>
      <c r="D7" s="37">
        <v>12</v>
      </c>
      <c r="E7" s="37">
        <v>11790</v>
      </c>
      <c r="F7" s="37">
        <v>2</v>
      </c>
      <c r="G7" s="37">
        <v>47160</v>
      </c>
      <c r="H7" s="37">
        <v>24</v>
      </c>
      <c r="I7" s="37">
        <v>982</v>
      </c>
      <c r="J7" s="37">
        <v>1000</v>
      </c>
      <c r="K7" s="33" t="s">
        <v>18</v>
      </c>
      <c r="L7" s="59"/>
    </row>
    <row r="8" spans="2:12" hidden="1">
      <c r="B8" s="36" t="s">
        <v>32</v>
      </c>
      <c r="C8" s="33" t="s">
        <v>57</v>
      </c>
      <c r="D8" s="37">
        <v>6</v>
      </c>
      <c r="E8" s="37">
        <v>20000</v>
      </c>
      <c r="F8" s="37">
        <v>4</v>
      </c>
      <c r="G8" s="37">
        <v>20000</v>
      </c>
      <c r="H8" s="37">
        <v>24</v>
      </c>
      <c r="I8" s="37">
        <v>833</v>
      </c>
      <c r="J8" s="37">
        <v>1000</v>
      </c>
      <c r="K8" s="33" t="s">
        <v>18</v>
      </c>
      <c r="L8" s="59"/>
    </row>
    <row r="9" spans="2:12" hidden="1">
      <c r="B9" s="36" t="s">
        <v>32</v>
      </c>
      <c r="C9" s="33" t="s">
        <v>58</v>
      </c>
      <c r="D9" s="37">
        <v>6</v>
      </c>
      <c r="E9" s="37"/>
      <c r="F9" s="37">
        <v>4</v>
      </c>
      <c r="G9" s="37">
        <v>20320</v>
      </c>
      <c r="H9" s="37">
        <v>24</v>
      </c>
      <c r="I9" s="37">
        <v>847</v>
      </c>
      <c r="J9" s="37">
        <v>1000</v>
      </c>
      <c r="K9" s="33" t="s">
        <v>18</v>
      </c>
      <c r="L9" s="59"/>
    </row>
    <row r="10" spans="2:12" hidden="1">
      <c r="B10" s="36"/>
      <c r="C10" s="33" t="s">
        <v>59</v>
      </c>
      <c r="D10" s="37"/>
      <c r="E10" s="37"/>
      <c r="F10" s="37"/>
      <c r="G10" s="37"/>
      <c r="H10" s="37"/>
      <c r="I10" s="37"/>
      <c r="J10" s="37"/>
      <c r="K10" s="33"/>
      <c r="L10" s="59"/>
    </row>
    <row r="11" spans="2:12" hidden="1">
      <c r="B11" s="36"/>
      <c r="C11" s="33" t="s">
        <v>43</v>
      </c>
      <c r="D11" s="37"/>
      <c r="E11" s="37"/>
      <c r="F11" s="37"/>
      <c r="G11" s="37"/>
      <c r="H11" s="37"/>
      <c r="I11" s="37"/>
      <c r="J11" s="37"/>
      <c r="K11" s="33"/>
      <c r="L11" s="59"/>
    </row>
    <row r="12" spans="2:12" hidden="1">
      <c r="B12" s="36"/>
      <c r="C12" s="33" t="s">
        <v>44</v>
      </c>
      <c r="D12" s="37"/>
      <c r="E12" s="37"/>
      <c r="F12" s="37"/>
      <c r="G12" s="37"/>
      <c r="H12" s="37"/>
      <c r="I12" s="37"/>
      <c r="J12" s="37"/>
      <c r="K12" s="33"/>
      <c r="L12" s="59"/>
    </row>
    <row r="13" spans="2:12" hidden="1">
      <c r="B13" s="36"/>
      <c r="C13" s="33" t="s">
        <v>45</v>
      </c>
      <c r="D13" s="37"/>
      <c r="E13" s="37"/>
      <c r="F13" s="37"/>
      <c r="G13" s="37"/>
      <c r="H13" s="37"/>
      <c r="I13" s="37"/>
      <c r="J13" s="37"/>
      <c r="K13" s="33"/>
      <c r="L13" s="59"/>
    </row>
    <row r="14" spans="2:12">
      <c r="B14" s="35" t="s">
        <v>16</v>
      </c>
      <c r="C14" s="33" t="s">
        <v>25</v>
      </c>
      <c r="D14" s="37">
        <v>200</v>
      </c>
      <c r="E14" s="37">
        <v>38490</v>
      </c>
      <c r="F14" s="37">
        <v>1</v>
      </c>
      <c r="G14" s="37">
        <v>38490</v>
      </c>
      <c r="H14" s="37">
        <v>200</v>
      </c>
      <c r="I14" s="37">
        <f>G14/200</f>
        <v>192.45</v>
      </c>
      <c r="J14" s="37">
        <v>500</v>
      </c>
      <c r="K14" s="33" t="s">
        <v>18</v>
      </c>
      <c r="L14" s="59"/>
    </row>
    <row r="15" spans="2:12" ht="17.45" thickBot="1">
      <c r="B15" s="60" t="s">
        <v>35</v>
      </c>
      <c r="C15" s="150"/>
      <c r="D15" s="151"/>
      <c r="E15" s="151"/>
      <c r="F15" s="151"/>
      <c r="G15" s="151"/>
      <c r="H15" s="151"/>
      <c r="I15" s="151"/>
      <c r="J15" s="151"/>
      <c r="K15" s="152"/>
      <c r="L15" s="61" t="s">
        <v>19</v>
      </c>
    </row>
    <row r="18" spans="7:8">
      <c r="G18" t="s">
        <v>83</v>
      </c>
    </row>
    <row r="19" spans="7:8">
      <c r="H19">
        <f>38*5</f>
        <v>190</v>
      </c>
    </row>
  </sheetData>
  <mergeCells count="2">
    <mergeCell ref="B2:L3"/>
    <mergeCell ref="C15:K15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1F90-C9F1-48C6-880E-99DBD4745F27}">
  <dimension ref="B1:L42"/>
  <sheetViews>
    <sheetView topLeftCell="A16" zoomScaleNormal="100" workbookViewId="0">
      <selection activeCell="B19" sqref="B19"/>
    </sheetView>
  </sheetViews>
  <sheetFormatPr defaultRowHeight="17.100000000000001"/>
  <cols>
    <col min="2" max="2" width="13.375" customWidth="1"/>
    <col min="3" max="3" width="24.625" customWidth="1"/>
    <col min="11" max="11" width="11.375" customWidth="1"/>
  </cols>
  <sheetData>
    <row r="1" spans="2:12" ht="17.45" thickBot="1"/>
    <row r="2" spans="2:12">
      <c r="B2" s="144" t="s">
        <v>86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2:12" ht="17.45" thickBot="1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9"/>
    </row>
    <row r="4" spans="2:12" ht="17.45" thickTop="1">
      <c r="B4" s="44" t="s">
        <v>1</v>
      </c>
      <c r="C4" s="45" t="s">
        <v>2</v>
      </c>
      <c r="D4" s="45" t="s">
        <v>3</v>
      </c>
      <c r="E4" s="46" t="s">
        <v>4</v>
      </c>
      <c r="F4" s="47" t="s">
        <v>5</v>
      </c>
      <c r="G4" s="48" t="s">
        <v>6</v>
      </c>
      <c r="H4" s="49" t="s">
        <v>7</v>
      </c>
      <c r="I4" s="50" t="s">
        <v>8</v>
      </c>
      <c r="J4" s="51" t="s">
        <v>9</v>
      </c>
      <c r="K4" s="51" t="s">
        <v>10</v>
      </c>
      <c r="L4" s="52" t="s">
        <v>11</v>
      </c>
    </row>
    <row r="5" spans="2:12">
      <c r="B5" s="35" t="s">
        <v>16</v>
      </c>
      <c r="C5" s="33" t="s">
        <v>87</v>
      </c>
      <c r="D5" s="37">
        <v>50</v>
      </c>
      <c r="E5" s="37">
        <v>22920</v>
      </c>
      <c r="F5" s="37">
        <v>1</v>
      </c>
      <c r="G5" s="37">
        <v>22920</v>
      </c>
      <c r="H5" s="37">
        <v>50</v>
      </c>
      <c r="I5" s="37">
        <f>G5/H5</f>
        <v>458.4</v>
      </c>
      <c r="J5" s="37">
        <v>1000</v>
      </c>
      <c r="K5" s="33" t="s">
        <v>18</v>
      </c>
      <c r="L5" s="59"/>
    </row>
    <row r="6" spans="2:12">
      <c r="B6" s="35" t="s">
        <v>16</v>
      </c>
      <c r="C6" s="33" t="s">
        <v>88</v>
      </c>
      <c r="D6" s="37">
        <v>60</v>
      </c>
      <c r="E6" s="37">
        <v>25490</v>
      </c>
      <c r="F6" s="37">
        <v>1</v>
      </c>
      <c r="G6" s="37">
        <v>25490</v>
      </c>
      <c r="H6" s="37">
        <v>60</v>
      </c>
      <c r="I6" s="37">
        <f t="shared" ref="I6:I41" si="0">G6/H6</f>
        <v>424.83333333333331</v>
      </c>
      <c r="J6" s="37">
        <v>1000</v>
      </c>
      <c r="K6" s="33" t="s">
        <v>18</v>
      </c>
      <c r="L6" s="59"/>
    </row>
    <row r="7" spans="2:12">
      <c r="B7" s="35" t="s">
        <v>16</v>
      </c>
      <c r="C7" s="33" t="s">
        <v>89</v>
      </c>
      <c r="D7" s="37">
        <v>20</v>
      </c>
      <c r="E7" s="37">
        <v>23800</v>
      </c>
      <c r="F7" s="37">
        <v>1</v>
      </c>
      <c r="G7" s="37">
        <v>23800</v>
      </c>
      <c r="H7" s="37">
        <v>20</v>
      </c>
      <c r="I7" s="37">
        <f t="shared" si="0"/>
        <v>1190</v>
      </c>
      <c r="J7" s="37">
        <v>2000</v>
      </c>
      <c r="K7" s="33" t="s">
        <v>18</v>
      </c>
      <c r="L7" s="59"/>
    </row>
    <row r="8" spans="2:12">
      <c r="B8" s="35" t="s">
        <v>16</v>
      </c>
      <c r="C8" s="33" t="s">
        <v>90</v>
      </c>
      <c r="D8" s="37">
        <v>20</v>
      </c>
      <c r="E8" s="37">
        <v>18130</v>
      </c>
      <c r="F8" s="37">
        <v>2</v>
      </c>
      <c r="G8" s="37">
        <v>36260</v>
      </c>
      <c r="H8" s="37">
        <v>40</v>
      </c>
      <c r="I8" s="37">
        <f t="shared" si="0"/>
        <v>906.5</v>
      </c>
      <c r="J8" s="37">
        <v>2000</v>
      </c>
      <c r="K8" s="33" t="s">
        <v>18</v>
      </c>
      <c r="L8" s="59"/>
    </row>
    <row r="9" spans="2:12">
      <c r="B9" s="35" t="s">
        <v>16</v>
      </c>
      <c r="C9" s="33" t="s">
        <v>91</v>
      </c>
      <c r="D9" s="37">
        <v>20</v>
      </c>
      <c r="E9" s="37">
        <v>17400</v>
      </c>
      <c r="F9" s="37">
        <v>2</v>
      </c>
      <c r="G9" s="37">
        <v>34800</v>
      </c>
      <c r="H9" s="37">
        <v>40</v>
      </c>
      <c r="I9" s="37">
        <f t="shared" si="0"/>
        <v>870</v>
      </c>
      <c r="J9" s="37">
        <v>2000</v>
      </c>
      <c r="K9" s="33" t="s">
        <v>18</v>
      </c>
      <c r="L9" s="59"/>
    </row>
    <row r="10" spans="2:12">
      <c r="B10" s="35" t="s">
        <v>16</v>
      </c>
      <c r="C10" s="33" t="s">
        <v>74</v>
      </c>
      <c r="D10" s="37">
        <v>20</v>
      </c>
      <c r="E10" s="37">
        <v>21170</v>
      </c>
      <c r="F10" s="37">
        <v>1</v>
      </c>
      <c r="G10" s="37">
        <v>21170</v>
      </c>
      <c r="H10" s="37">
        <v>20</v>
      </c>
      <c r="I10" s="37">
        <f t="shared" si="0"/>
        <v>1058.5</v>
      </c>
      <c r="J10" s="37">
        <v>2000</v>
      </c>
      <c r="K10" s="33" t="s">
        <v>18</v>
      </c>
      <c r="L10" s="59"/>
    </row>
    <row r="11" spans="2:12">
      <c r="B11" s="35" t="s">
        <v>16</v>
      </c>
      <c r="C11" s="33" t="s">
        <v>92</v>
      </c>
      <c r="D11" s="37">
        <v>60</v>
      </c>
      <c r="E11" s="37">
        <v>26480</v>
      </c>
      <c r="F11" s="37">
        <v>1</v>
      </c>
      <c r="G11" s="37">
        <v>26480</v>
      </c>
      <c r="H11" s="37">
        <v>60</v>
      </c>
      <c r="I11" s="37">
        <f t="shared" si="0"/>
        <v>441.33333333333331</v>
      </c>
      <c r="J11" s="37">
        <v>1000</v>
      </c>
      <c r="K11" s="33" t="s">
        <v>18</v>
      </c>
      <c r="L11" s="59"/>
    </row>
    <row r="12" spans="2:12">
      <c r="B12" s="35" t="s">
        <v>16</v>
      </c>
      <c r="C12" s="33" t="s">
        <v>93</v>
      </c>
      <c r="D12" s="37">
        <v>20</v>
      </c>
      <c r="E12" s="37">
        <v>22980</v>
      </c>
      <c r="F12" s="37">
        <v>2</v>
      </c>
      <c r="G12" s="37">
        <v>45960</v>
      </c>
      <c r="H12" s="37">
        <v>40</v>
      </c>
      <c r="I12" s="37">
        <f t="shared" si="0"/>
        <v>1149</v>
      </c>
      <c r="J12" s="37">
        <v>2000</v>
      </c>
      <c r="K12" s="33" t="s">
        <v>18</v>
      </c>
      <c r="L12" s="59"/>
    </row>
    <row r="13" spans="2:12">
      <c r="B13" s="35" t="s">
        <v>16</v>
      </c>
      <c r="C13" s="33" t="s">
        <v>39</v>
      </c>
      <c r="D13" s="37">
        <v>48</v>
      </c>
      <c r="E13" s="37">
        <v>25800</v>
      </c>
      <c r="F13" s="37">
        <v>1</v>
      </c>
      <c r="G13" s="37">
        <v>25800</v>
      </c>
      <c r="H13" s="37">
        <v>48</v>
      </c>
      <c r="I13" s="37">
        <f t="shared" si="0"/>
        <v>537.5</v>
      </c>
      <c r="J13" s="37">
        <v>1000</v>
      </c>
      <c r="K13" s="33" t="s">
        <v>18</v>
      </c>
      <c r="L13" s="59"/>
    </row>
    <row r="14" spans="2:12">
      <c r="B14" s="35" t="s">
        <v>16</v>
      </c>
      <c r="C14" s="33" t="s">
        <v>40</v>
      </c>
      <c r="D14" s="37">
        <v>48</v>
      </c>
      <c r="E14" s="37">
        <v>26410</v>
      </c>
      <c r="F14" s="37">
        <v>1</v>
      </c>
      <c r="G14" s="37">
        <v>26410</v>
      </c>
      <c r="H14" s="37">
        <v>48</v>
      </c>
      <c r="I14" s="37">
        <f t="shared" si="0"/>
        <v>550.20833333333337</v>
      </c>
      <c r="J14" s="37">
        <v>1000</v>
      </c>
      <c r="K14" s="33" t="s">
        <v>18</v>
      </c>
      <c r="L14" s="59"/>
    </row>
    <row r="15" spans="2:12">
      <c r="B15" s="35" t="s">
        <v>16</v>
      </c>
      <c r="C15" s="33" t="s">
        <v>94</v>
      </c>
      <c r="D15" s="37">
        <v>48</v>
      </c>
      <c r="E15" s="37">
        <v>23710</v>
      </c>
      <c r="F15" s="37">
        <v>1</v>
      </c>
      <c r="G15" s="37">
        <v>23710</v>
      </c>
      <c r="H15" s="37">
        <v>48</v>
      </c>
      <c r="I15" s="37">
        <f t="shared" si="0"/>
        <v>493.95833333333331</v>
      </c>
      <c r="J15" s="37">
        <v>1000</v>
      </c>
      <c r="K15" s="33" t="s">
        <v>18</v>
      </c>
      <c r="L15" s="59"/>
    </row>
    <row r="16" spans="2:12">
      <c r="B16" s="35" t="s">
        <v>16</v>
      </c>
      <c r="C16" s="33" t="s">
        <v>95</v>
      </c>
      <c r="D16" s="37">
        <v>60</v>
      </c>
      <c r="E16" s="37">
        <v>32450</v>
      </c>
      <c r="F16" s="37">
        <v>1</v>
      </c>
      <c r="G16" s="37">
        <v>32450</v>
      </c>
      <c r="H16" s="37">
        <v>60</v>
      </c>
      <c r="I16" s="37">
        <f t="shared" si="0"/>
        <v>540.83333333333337</v>
      </c>
      <c r="J16" s="37">
        <v>1000</v>
      </c>
      <c r="K16" s="33" t="s">
        <v>18</v>
      </c>
      <c r="L16" s="59"/>
    </row>
    <row r="17" spans="2:12">
      <c r="B17" s="35" t="s">
        <v>16</v>
      </c>
      <c r="C17" s="33" t="s">
        <v>96</v>
      </c>
      <c r="D17" s="37">
        <v>60</v>
      </c>
      <c r="E17" s="37">
        <v>32450</v>
      </c>
      <c r="F17" s="37">
        <v>1</v>
      </c>
      <c r="G17" s="37">
        <v>32450</v>
      </c>
      <c r="H17" s="37">
        <v>60</v>
      </c>
      <c r="I17" s="37">
        <f t="shared" si="0"/>
        <v>540.83333333333337</v>
      </c>
      <c r="J17" s="37">
        <v>1000</v>
      </c>
      <c r="K17" s="33" t="s">
        <v>18</v>
      </c>
      <c r="L17" s="59"/>
    </row>
    <row r="18" spans="2:12">
      <c r="B18" s="35" t="s">
        <v>27</v>
      </c>
      <c r="C18" s="33" t="s">
        <v>97</v>
      </c>
      <c r="D18" s="37">
        <v>50</v>
      </c>
      <c r="E18" s="37">
        <v>33900</v>
      </c>
      <c r="F18" s="37">
        <v>1</v>
      </c>
      <c r="G18" s="37">
        <v>33900</v>
      </c>
      <c r="H18" s="37">
        <v>50</v>
      </c>
      <c r="I18" s="37">
        <f t="shared" si="0"/>
        <v>678</v>
      </c>
      <c r="J18" s="37">
        <v>1000</v>
      </c>
      <c r="K18" s="33" t="s">
        <v>18</v>
      </c>
      <c r="L18" s="59"/>
    </row>
    <row r="19" spans="2:12">
      <c r="B19" s="35" t="s">
        <v>27</v>
      </c>
      <c r="C19" s="33" t="s">
        <v>98</v>
      </c>
      <c r="D19" s="37">
        <v>36</v>
      </c>
      <c r="E19" s="37">
        <v>16320</v>
      </c>
      <c r="F19" s="37">
        <v>1</v>
      </c>
      <c r="G19" s="37">
        <v>16320</v>
      </c>
      <c r="H19" s="37">
        <v>36</v>
      </c>
      <c r="I19" s="37">
        <f t="shared" si="0"/>
        <v>453.33333333333331</v>
      </c>
      <c r="J19" s="37">
        <v>1000</v>
      </c>
      <c r="K19" s="33" t="s">
        <v>18</v>
      </c>
      <c r="L19" s="59"/>
    </row>
    <row r="20" spans="2:12">
      <c r="B20" s="35" t="s">
        <v>27</v>
      </c>
      <c r="C20" s="33" t="s">
        <v>99</v>
      </c>
      <c r="D20" s="37">
        <v>40</v>
      </c>
      <c r="E20" s="37">
        <v>23880</v>
      </c>
      <c r="F20" s="37">
        <v>1</v>
      </c>
      <c r="G20" s="37">
        <v>23880</v>
      </c>
      <c r="H20" s="37">
        <v>40</v>
      </c>
      <c r="I20" s="37">
        <f t="shared" si="0"/>
        <v>597</v>
      </c>
      <c r="J20" s="37">
        <v>1000</v>
      </c>
      <c r="K20" s="33" t="s">
        <v>18</v>
      </c>
      <c r="L20" s="59"/>
    </row>
    <row r="21" spans="2:12">
      <c r="B21" s="35" t="s">
        <v>27</v>
      </c>
      <c r="C21" s="33" t="s">
        <v>100</v>
      </c>
      <c r="D21" s="37">
        <v>36</v>
      </c>
      <c r="E21" s="37">
        <v>17700</v>
      </c>
      <c r="F21" s="37">
        <v>1</v>
      </c>
      <c r="G21" s="37">
        <v>17700</v>
      </c>
      <c r="H21" s="37">
        <v>36</v>
      </c>
      <c r="I21" s="37">
        <f t="shared" si="0"/>
        <v>491.66666666666669</v>
      </c>
      <c r="J21" s="37">
        <v>1000</v>
      </c>
      <c r="K21" s="33" t="s">
        <v>18</v>
      </c>
      <c r="L21" s="59"/>
    </row>
    <row r="22" spans="2:12">
      <c r="B22" s="35" t="s">
        <v>27</v>
      </c>
      <c r="C22" s="33" t="s">
        <v>65</v>
      </c>
      <c r="D22" s="37">
        <v>64</v>
      </c>
      <c r="E22" s="37">
        <v>42800</v>
      </c>
      <c r="F22" s="37">
        <v>2</v>
      </c>
      <c r="G22" s="37">
        <v>85600</v>
      </c>
      <c r="H22" s="37">
        <v>128</v>
      </c>
      <c r="I22" s="37">
        <f t="shared" si="0"/>
        <v>668.75</v>
      </c>
      <c r="J22" s="37">
        <v>1000</v>
      </c>
      <c r="K22" s="33" t="s">
        <v>18</v>
      </c>
      <c r="L22" s="59"/>
    </row>
    <row r="23" spans="2:12">
      <c r="B23" s="35" t="s">
        <v>27</v>
      </c>
      <c r="C23" s="33" t="s">
        <v>101</v>
      </c>
      <c r="D23" s="37">
        <v>24</v>
      </c>
      <c r="E23" s="37">
        <v>38700</v>
      </c>
      <c r="F23" s="37">
        <v>1</v>
      </c>
      <c r="G23" s="37">
        <v>38700</v>
      </c>
      <c r="H23" s="37">
        <v>24</v>
      </c>
      <c r="I23" s="37">
        <f t="shared" si="0"/>
        <v>1612.5</v>
      </c>
      <c r="J23" s="37">
        <v>2000</v>
      </c>
      <c r="K23" s="33" t="s">
        <v>18</v>
      </c>
      <c r="L23" s="59"/>
    </row>
    <row r="24" spans="2:12">
      <c r="B24" s="35" t="s">
        <v>27</v>
      </c>
      <c r="C24" s="33" t="s">
        <v>102</v>
      </c>
      <c r="D24" s="37">
        <v>24</v>
      </c>
      <c r="E24" s="37">
        <v>13110</v>
      </c>
      <c r="F24" s="37">
        <v>1</v>
      </c>
      <c r="G24" s="37">
        <v>13110</v>
      </c>
      <c r="H24" s="37">
        <v>24</v>
      </c>
      <c r="I24" s="37">
        <f t="shared" si="0"/>
        <v>546.25</v>
      </c>
      <c r="J24" s="37">
        <v>1000</v>
      </c>
      <c r="K24" s="33" t="s">
        <v>18</v>
      </c>
      <c r="L24" s="59"/>
    </row>
    <row r="25" spans="2:12">
      <c r="B25" s="35" t="s">
        <v>27</v>
      </c>
      <c r="C25" s="33" t="s">
        <v>103</v>
      </c>
      <c r="D25" s="37">
        <v>48</v>
      </c>
      <c r="E25" s="37">
        <v>26000</v>
      </c>
      <c r="F25" s="37">
        <v>1</v>
      </c>
      <c r="G25" s="37">
        <v>26000</v>
      </c>
      <c r="H25" s="37">
        <v>48</v>
      </c>
      <c r="I25" s="37">
        <f t="shared" si="0"/>
        <v>541.66666666666663</v>
      </c>
      <c r="J25" s="37">
        <v>1000</v>
      </c>
      <c r="K25" s="33" t="s">
        <v>18</v>
      </c>
      <c r="L25" s="59"/>
    </row>
    <row r="26" spans="2:12">
      <c r="B26" s="35" t="s">
        <v>47</v>
      </c>
      <c r="C26" s="33" t="s">
        <v>104</v>
      </c>
      <c r="D26" s="37">
        <v>24</v>
      </c>
      <c r="E26" s="37">
        <v>23900</v>
      </c>
      <c r="F26" s="37">
        <v>1</v>
      </c>
      <c r="G26" s="37">
        <v>23900</v>
      </c>
      <c r="H26" s="37">
        <v>24</v>
      </c>
      <c r="I26" s="37">
        <f t="shared" si="0"/>
        <v>995.83333333333337</v>
      </c>
      <c r="J26" s="37">
        <v>1500</v>
      </c>
      <c r="K26" s="33" t="s">
        <v>18</v>
      </c>
      <c r="L26" s="59"/>
    </row>
    <row r="27" spans="2:12">
      <c r="B27" s="35" t="s">
        <v>47</v>
      </c>
      <c r="C27" s="33" t="s">
        <v>48</v>
      </c>
      <c r="D27" s="37">
        <v>40</v>
      </c>
      <c r="E27" s="37">
        <v>19900</v>
      </c>
      <c r="F27" s="37">
        <v>1</v>
      </c>
      <c r="G27" s="37">
        <v>19900</v>
      </c>
      <c r="H27" s="37">
        <v>40</v>
      </c>
      <c r="I27" s="37">
        <f t="shared" si="0"/>
        <v>497.5</v>
      </c>
      <c r="J27" s="37">
        <v>1000</v>
      </c>
      <c r="K27" s="33" t="s">
        <v>18</v>
      </c>
      <c r="L27" s="59"/>
    </row>
    <row r="28" spans="2:12">
      <c r="B28" s="35" t="s">
        <v>47</v>
      </c>
      <c r="C28" s="33" t="s">
        <v>105</v>
      </c>
      <c r="D28" s="37">
        <v>40</v>
      </c>
      <c r="E28" s="37">
        <v>18330</v>
      </c>
      <c r="F28" s="37">
        <v>1</v>
      </c>
      <c r="G28" s="37">
        <v>18330</v>
      </c>
      <c r="H28" s="37">
        <v>40</v>
      </c>
      <c r="I28" s="37">
        <f t="shared" si="0"/>
        <v>458.25</v>
      </c>
      <c r="J28" s="37">
        <v>1000</v>
      </c>
      <c r="K28" s="33" t="s">
        <v>18</v>
      </c>
      <c r="L28" s="59"/>
    </row>
    <row r="29" spans="2:12">
      <c r="B29" s="35" t="s">
        <v>47</v>
      </c>
      <c r="C29" s="33" t="s">
        <v>106</v>
      </c>
      <c r="D29" s="37">
        <v>40</v>
      </c>
      <c r="E29" s="37">
        <v>18840</v>
      </c>
      <c r="F29" s="37">
        <v>1</v>
      </c>
      <c r="G29" s="37">
        <v>18840</v>
      </c>
      <c r="H29" s="37">
        <v>40</v>
      </c>
      <c r="I29" s="37">
        <f t="shared" si="0"/>
        <v>471</v>
      </c>
      <c r="J29" s="37">
        <v>1000</v>
      </c>
      <c r="K29" s="33" t="s">
        <v>18</v>
      </c>
      <c r="L29" s="59"/>
    </row>
    <row r="30" spans="2:12" hidden="1">
      <c r="B30" s="35" t="s">
        <v>27</v>
      </c>
      <c r="C30" s="33" t="s">
        <v>56</v>
      </c>
      <c r="D30" s="37">
        <v>10</v>
      </c>
      <c r="E30" s="37"/>
      <c r="F30" s="37">
        <v>3</v>
      </c>
      <c r="G30" s="37">
        <v>28700</v>
      </c>
      <c r="H30" s="37">
        <v>30</v>
      </c>
      <c r="I30" s="37">
        <f t="shared" si="0"/>
        <v>956.66666666666663</v>
      </c>
      <c r="J30" s="37">
        <v>2000</v>
      </c>
      <c r="K30" s="33" t="s">
        <v>18</v>
      </c>
      <c r="L30" s="59"/>
    </row>
    <row r="31" spans="2:12" hidden="1">
      <c r="B31" s="35" t="s">
        <v>27</v>
      </c>
      <c r="C31" s="33" t="s">
        <v>50</v>
      </c>
      <c r="D31" s="37">
        <v>12</v>
      </c>
      <c r="E31" s="37">
        <v>11790</v>
      </c>
      <c r="F31" s="37">
        <v>2</v>
      </c>
      <c r="G31" s="37">
        <v>47160</v>
      </c>
      <c r="H31" s="37">
        <v>24</v>
      </c>
      <c r="I31" s="37">
        <f t="shared" si="0"/>
        <v>1965</v>
      </c>
      <c r="J31" s="37">
        <v>1000</v>
      </c>
      <c r="K31" s="33" t="s">
        <v>18</v>
      </c>
      <c r="L31" s="59"/>
    </row>
    <row r="32" spans="2:12" hidden="1">
      <c r="B32" s="36" t="s">
        <v>32</v>
      </c>
      <c r="C32" s="33" t="s">
        <v>57</v>
      </c>
      <c r="D32" s="37">
        <v>6</v>
      </c>
      <c r="E32" s="37">
        <v>20000</v>
      </c>
      <c r="F32" s="37">
        <v>4</v>
      </c>
      <c r="G32" s="37">
        <v>20000</v>
      </c>
      <c r="H32" s="37">
        <v>24</v>
      </c>
      <c r="I32" s="37">
        <f t="shared" si="0"/>
        <v>833.33333333333337</v>
      </c>
      <c r="J32" s="37">
        <v>1000</v>
      </c>
      <c r="K32" s="33" t="s">
        <v>18</v>
      </c>
      <c r="L32" s="59"/>
    </row>
    <row r="33" spans="2:12" hidden="1">
      <c r="B33" s="36" t="s">
        <v>32</v>
      </c>
      <c r="C33" s="33" t="s">
        <v>58</v>
      </c>
      <c r="D33" s="37">
        <v>6</v>
      </c>
      <c r="E33" s="37"/>
      <c r="F33" s="37">
        <v>4</v>
      </c>
      <c r="G33" s="37">
        <v>20320</v>
      </c>
      <c r="H33" s="37">
        <v>24</v>
      </c>
      <c r="I33" s="37">
        <f t="shared" si="0"/>
        <v>846.66666666666663</v>
      </c>
      <c r="J33" s="37">
        <v>1000</v>
      </c>
      <c r="K33" s="33" t="s">
        <v>18</v>
      </c>
      <c r="L33" s="59"/>
    </row>
    <row r="34" spans="2:12" hidden="1">
      <c r="B34" s="36"/>
      <c r="C34" s="33" t="s">
        <v>59</v>
      </c>
      <c r="D34" s="37"/>
      <c r="E34" s="37"/>
      <c r="F34" s="37"/>
      <c r="G34" s="37"/>
      <c r="H34" s="37"/>
      <c r="I34" s="37" t="e">
        <f t="shared" si="0"/>
        <v>#DIV/0!</v>
      </c>
      <c r="J34" s="37"/>
      <c r="K34" s="33" t="s">
        <v>18</v>
      </c>
      <c r="L34" s="59"/>
    </row>
    <row r="35" spans="2:12" hidden="1">
      <c r="B35" s="36"/>
      <c r="C35" s="33" t="s">
        <v>43</v>
      </c>
      <c r="D35" s="37"/>
      <c r="E35" s="37"/>
      <c r="F35" s="37"/>
      <c r="G35" s="37"/>
      <c r="H35" s="37"/>
      <c r="I35" s="37" t="e">
        <f t="shared" si="0"/>
        <v>#DIV/0!</v>
      </c>
      <c r="J35" s="37"/>
      <c r="K35" s="33" t="s">
        <v>18</v>
      </c>
      <c r="L35" s="59"/>
    </row>
    <row r="36" spans="2:12" hidden="1">
      <c r="B36" s="36"/>
      <c r="C36" s="33" t="s">
        <v>44</v>
      </c>
      <c r="D36" s="37"/>
      <c r="E36" s="37"/>
      <c r="F36" s="37"/>
      <c r="G36" s="37"/>
      <c r="H36" s="37"/>
      <c r="I36" s="37" t="e">
        <f t="shared" si="0"/>
        <v>#DIV/0!</v>
      </c>
      <c r="J36" s="37"/>
      <c r="K36" s="33" t="s">
        <v>18</v>
      </c>
      <c r="L36" s="59"/>
    </row>
    <row r="37" spans="2:12" hidden="1">
      <c r="B37" s="36"/>
      <c r="C37" s="33" t="s">
        <v>45</v>
      </c>
      <c r="D37" s="37"/>
      <c r="E37" s="37"/>
      <c r="F37" s="37"/>
      <c r="G37" s="37"/>
      <c r="H37" s="37"/>
      <c r="I37" s="37" t="e">
        <f t="shared" si="0"/>
        <v>#DIV/0!</v>
      </c>
      <c r="J37" s="37"/>
      <c r="K37" s="33" t="s">
        <v>18</v>
      </c>
      <c r="L37" s="59"/>
    </row>
    <row r="38" spans="2:12">
      <c r="B38" s="35" t="s">
        <v>47</v>
      </c>
      <c r="C38" s="33" t="s">
        <v>52</v>
      </c>
      <c r="D38" s="37">
        <v>40</v>
      </c>
      <c r="E38" s="37">
        <v>19900</v>
      </c>
      <c r="F38" s="37">
        <v>1</v>
      </c>
      <c r="G38" s="37">
        <v>19900</v>
      </c>
      <c r="H38" s="37">
        <v>40</v>
      </c>
      <c r="I38" s="37">
        <f t="shared" si="0"/>
        <v>497.5</v>
      </c>
      <c r="J38" s="37">
        <v>1000</v>
      </c>
      <c r="K38" s="33" t="s">
        <v>18</v>
      </c>
      <c r="L38" s="59"/>
    </row>
    <row r="39" spans="2:12">
      <c r="B39" s="35" t="s">
        <v>47</v>
      </c>
      <c r="C39" s="33" t="s">
        <v>53</v>
      </c>
      <c r="D39" s="37">
        <v>25</v>
      </c>
      <c r="E39" s="37">
        <v>24430</v>
      </c>
      <c r="F39" s="37">
        <v>1</v>
      </c>
      <c r="G39" s="37">
        <v>24430</v>
      </c>
      <c r="H39" s="37">
        <v>25</v>
      </c>
      <c r="I39" s="37">
        <f t="shared" si="0"/>
        <v>977.2</v>
      </c>
      <c r="J39" s="37">
        <v>1500</v>
      </c>
      <c r="K39" s="33" t="s">
        <v>18</v>
      </c>
      <c r="L39" s="59"/>
    </row>
    <row r="40" spans="2:12">
      <c r="B40" s="35" t="s">
        <v>47</v>
      </c>
      <c r="C40" s="33" t="s">
        <v>50</v>
      </c>
      <c r="D40" s="37">
        <v>20</v>
      </c>
      <c r="E40" s="37">
        <v>19550</v>
      </c>
      <c r="F40" s="37">
        <v>1</v>
      </c>
      <c r="G40" s="37">
        <v>19550</v>
      </c>
      <c r="H40" s="37">
        <v>20</v>
      </c>
      <c r="I40" s="37">
        <f t="shared" si="0"/>
        <v>977.5</v>
      </c>
      <c r="J40" s="37">
        <v>1500</v>
      </c>
      <c r="K40" s="33" t="s">
        <v>18</v>
      </c>
      <c r="L40" s="59"/>
    </row>
    <row r="41" spans="2:12">
      <c r="B41" s="35" t="s">
        <v>63</v>
      </c>
      <c r="C41" s="33" t="s">
        <v>107</v>
      </c>
      <c r="D41" s="37">
        <v>200</v>
      </c>
      <c r="E41" s="37">
        <v>17900</v>
      </c>
      <c r="F41" s="37">
        <v>1</v>
      </c>
      <c r="G41" s="37">
        <v>17900</v>
      </c>
      <c r="H41" s="37">
        <v>200</v>
      </c>
      <c r="I41" s="37">
        <f t="shared" si="0"/>
        <v>89.5</v>
      </c>
      <c r="J41" s="37">
        <v>100</v>
      </c>
      <c r="K41" s="33" t="s">
        <v>18</v>
      </c>
      <c r="L41" s="59"/>
    </row>
    <row r="42" spans="2:12" ht="17.45" thickBot="1">
      <c r="B42" s="60" t="s">
        <v>35</v>
      </c>
      <c r="C42" s="150">
        <v>795660</v>
      </c>
      <c r="D42" s="151"/>
      <c r="E42" s="151"/>
      <c r="F42" s="151"/>
      <c r="G42" s="151"/>
      <c r="H42" s="151"/>
      <c r="I42" s="151"/>
      <c r="J42" s="151"/>
      <c r="K42" s="152"/>
      <c r="L42" s="61" t="s">
        <v>19</v>
      </c>
    </row>
  </sheetData>
  <mergeCells count="2">
    <mergeCell ref="B2:L3"/>
    <mergeCell ref="C42:K42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AD57-31DF-478B-8231-01CEFE9FBA33}">
  <dimension ref="B1:L28"/>
  <sheetViews>
    <sheetView zoomScale="85" zoomScaleNormal="85" workbookViewId="0">
      <selection activeCell="C14" sqref="C14"/>
    </sheetView>
  </sheetViews>
  <sheetFormatPr defaultRowHeight="17.100000000000001"/>
  <cols>
    <col min="2" max="2" width="13.375" customWidth="1"/>
    <col min="3" max="3" width="24.625" customWidth="1"/>
    <col min="11" max="11" width="11.375" customWidth="1"/>
  </cols>
  <sheetData>
    <row r="1" spans="2:12" ht="17.45" thickBot="1"/>
    <row r="2" spans="2:12">
      <c r="B2" s="144" t="s">
        <v>108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2:12" ht="17.45" thickBot="1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9"/>
    </row>
    <row r="4" spans="2:12" ht="17.45" thickTop="1">
      <c r="B4" s="44" t="s">
        <v>1</v>
      </c>
      <c r="C4" s="45" t="s">
        <v>2</v>
      </c>
      <c r="D4" s="45" t="s">
        <v>3</v>
      </c>
      <c r="E4" s="46" t="s">
        <v>4</v>
      </c>
      <c r="F4" s="47" t="s">
        <v>5</v>
      </c>
      <c r="G4" s="48" t="s">
        <v>6</v>
      </c>
      <c r="H4" s="49" t="s">
        <v>7</v>
      </c>
      <c r="I4" s="50" t="s">
        <v>8</v>
      </c>
      <c r="J4" s="51" t="s">
        <v>9</v>
      </c>
      <c r="K4" s="51" t="s">
        <v>10</v>
      </c>
      <c r="L4" s="52" t="s">
        <v>11</v>
      </c>
    </row>
    <row r="5" spans="2:12">
      <c r="B5" s="35" t="s">
        <v>70</v>
      </c>
      <c r="C5" s="33" t="s">
        <v>71</v>
      </c>
      <c r="D5" s="37">
        <v>36</v>
      </c>
      <c r="E5" s="37">
        <v>23820</v>
      </c>
      <c r="F5" s="37">
        <v>36</v>
      </c>
      <c r="G5" s="37">
        <v>23820</v>
      </c>
      <c r="H5" s="37">
        <v>36</v>
      </c>
      <c r="I5" s="37">
        <f>G5/H5</f>
        <v>661.66666666666663</v>
      </c>
      <c r="J5" s="37">
        <v>1000</v>
      </c>
      <c r="K5" s="33" t="s">
        <v>18</v>
      </c>
      <c r="L5" s="59"/>
    </row>
    <row r="6" spans="2:12">
      <c r="B6" s="35" t="s">
        <v>27</v>
      </c>
      <c r="C6" s="33" t="s">
        <v>109</v>
      </c>
      <c r="D6" s="37">
        <v>25</v>
      </c>
      <c r="E6" s="37">
        <v>6990</v>
      </c>
      <c r="F6" s="37">
        <v>2</v>
      </c>
      <c r="G6" s="37">
        <v>13980</v>
      </c>
      <c r="H6" s="37">
        <v>50</v>
      </c>
      <c r="I6" s="37">
        <f t="shared" ref="I6:I24" si="0">G6/H6</f>
        <v>279.60000000000002</v>
      </c>
      <c r="J6" s="37">
        <v>300</v>
      </c>
      <c r="K6" s="33" t="s">
        <v>18</v>
      </c>
      <c r="L6" s="59"/>
    </row>
    <row r="7" spans="2:12">
      <c r="B7" s="35" t="s">
        <v>63</v>
      </c>
      <c r="C7" s="33" t="s">
        <v>110</v>
      </c>
      <c r="D7" s="37">
        <v>50</v>
      </c>
      <c r="E7" s="37">
        <v>4500</v>
      </c>
      <c r="F7" s="37">
        <v>1</v>
      </c>
      <c r="G7" s="37">
        <v>4500</v>
      </c>
      <c r="H7" s="37">
        <v>50</v>
      </c>
      <c r="I7" s="37">
        <f t="shared" si="0"/>
        <v>90</v>
      </c>
      <c r="J7" s="37">
        <v>100</v>
      </c>
      <c r="K7" s="33" t="s">
        <v>18</v>
      </c>
      <c r="L7" s="59"/>
    </row>
    <row r="8" spans="2:12">
      <c r="B8" s="35" t="s">
        <v>27</v>
      </c>
      <c r="C8" s="33" t="s">
        <v>111</v>
      </c>
      <c r="D8" s="37">
        <v>30</v>
      </c>
      <c r="E8" s="37">
        <v>16980</v>
      </c>
      <c r="F8" s="37">
        <v>1</v>
      </c>
      <c r="G8" s="37">
        <v>16980</v>
      </c>
      <c r="H8" s="37">
        <v>30</v>
      </c>
      <c r="I8" s="37">
        <f t="shared" si="0"/>
        <v>566</v>
      </c>
      <c r="J8" s="37">
        <v>1000</v>
      </c>
      <c r="K8" s="33" t="s">
        <v>18</v>
      </c>
      <c r="L8" s="59"/>
    </row>
    <row r="9" spans="2:12">
      <c r="B9" s="35" t="s">
        <v>16</v>
      </c>
      <c r="C9" s="33" t="s">
        <v>112</v>
      </c>
      <c r="D9" s="37">
        <v>50</v>
      </c>
      <c r="E9" s="37">
        <v>22790</v>
      </c>
      <c r="F9" s="37">
        <v>1</v>
      </c>
      <c r="G9" s="37">
        <v>22790</v>
      </c>
      <c r="H9" s="37">
        <v>50</v>
      </c>
      <c r="I9" s="37">
        <f t="shared" si="0"/>
        <v>455.8</v>
      </c>
      <c r="J9" s="37">
        <v>1000</v>
      </c>
      <c r="K9" s="33" t="s">
        <v>18</v>
      </c>
      <c r="L9" s="59"/>
    </row>
    <row r="10" spans="2:12">
      <c r="B10" s="35" t="s">
        <v>27</v>
      </c>
      <c r="C10" s="33" t="s">
        <v>82</v>
      </c>
      <c r="D10" s="37">
        <v>55</v>
      </c>
      <c r="E10" s="37">
        <v>27800</v>
      </c>
      <c r="F10" s="37">
        <v>2</v>
      </c>
      <c r="G10" s="37">
        <v>27800</v>
      </c>
      <c r="H10" s="37">
        <v>110</v>
      </c>
      <c r="I10" s="37">
        <f t="shared" si="0"/>
        <v>252.72727272727272</v>
      </c>
      <c r="J10" s="37">
        <v>500</v>
      </c>
      <c r="K10" s="33" t="s">
        <v>18</v>
      </c>
      <c r="L10" s="59"/>
    </row>
    <row r="11" spans="2:12">
      <c r="B11" s="35" t="s">
        <v>16</v>
      </c>
      <c r="C11" s="33" t="s">
        <v>90</v>
      </c>
      <c r="D11" s="37">
        <v>20</v>
      </c>
      <c r="E11" s="37">
        <v>18130</v>
      </c>
      <c r="F11" s="37">
        <v>2</v>
      </c>
      <c r="G11" s="37">
        <v>36260</v>
      </c>
      <c r="H11" s="37">
        <v>40</v>
      </c>
      <c r="I11" s="37">
        <f t="shared" si="0"/>
        <v>906.5</v>
      </c>
      <c r="J11" s="37">
        <v>2000</v>
      </c>
      <c r="K11" s="33" t="s">
        <v>18</v>
      </c>
      <c r="L11" s="59"/>
    </row>
    <row r="12" spans="2:12">
      <c r="B12" s="35" t="s">
        <v>27</v>
      </c>
      <c r="C12" s="33" t="s">
        <v>113</v>
      </c>
      <c r="D12" s="37">
        <v>100</v>
      </c>
      <c r="E12" s="37">
        <v>9720</v>
      </c>
      <c r="F12" s="37">
        <v>1</v>
      </c>
      <c r="G12" s="37">
        <v>9720</v>
      </c>
      <c r="H12" s="37">
        <v>100</v>
      </c>
      <c r="I12" s="37">
        <f t="shared" si="0"/>
        <v>97.2</v>
      </c>
      <c r="J12" s="37">
        <v>200</v>
      </c>
      <c r="K12" s="33" t="s">
        <v>18</v>
      </c>
      <c r="L12" s="59"/>
    </row>
    <row r="13" spans="2:12">
      <c r="B13" s="35" t="s">
        <v>27</v>
      </c>
      <c r="C13" s="33" t="s">
        <v>114</v>
      </c>
      <c r="D13" s="37">
        <v>108</v>
      </c>
      <c r="E13" s="37">
        <v>8780</v>
      </c>
      <c r="F13" s="37">
        <v>1</v>
      </c>
      <c r="G13" s="37">
        <v>8780</v>
      </c>
      <c r="H13" s="37">
        <v>108</v>
      </c>
      <c r="I13" s="37">
        <f t="shared" si="0"/>
        <v>81.296296296296291</v>
      </c>
      <c r="J13" s="37">
        <v>100</v>
      </c>
      <c r="K13" s="33" t="s">
        <v>18</v>
      </c>
      <c r="L13" s="59"/>
    </row>
    <row r="14" spans="2:12">
      <c r="B14" s="35" t="s">
        <v>16</v>
      </c>
      <c r="C14" s="33" t="s">
        <v>91</v>
      </c>
      <c r="D14" s="37">
        <v>20</v>
      </c>
      <c r="E14" s="37">
        <v>17400</v>
      </c>
      <c r="F14" s="37">
        <v>2</v>
      </c>
      <c r="G14" s="37">
        <v>34800</v>
      </c>
      <c r="H14" s="37">
        <v>40</v>
      </c>
      <c r="I14" s="37">
        <f t="shared" si="0"/>
        <v>870</v>
      </c>
      <c r="J14" s="37">
        <v>2000</v>
      </c>
      <c r="K14" s="33" t="s">
        <v>18</v>
      </c>
      <c r="L14" s="59"/>
    </row>
    <row r="15" spans="2:12">
      <c r="B15" s="35" t="s">
        <v>27</v>
      </c>
      <c r="C15" s="33" t="s">
        <v>115</v>
      </c>
      <c r="D15" s="37">
        <v>60</v>
      </c>
      <c r="E15" s="37">
        <v>32500</v>
      </c>
      <c r="F15" s="37">
        <v>1</v>
      </c>
      <c r="G15" s="37">
        <v>32500</v>
      </c>
      <c r="H15" s="37">
        <v>60</v>
      </c>
      <c r="I15" s="37">
        <f t="shared" si="0"/>
        <v>541.66666666666663</v>
      </c>
      <c r="J15" s="37">
        <v>1000</v>
      </c>
      <c r="K15" s="33" t="s">
        <v>18</v>
      </c>
      <c r="L15" s="59"/>
    </row>
    <row r="16" spans="2:12">
      <c r="B16" s="35" t="s">
        <v>27</v>
      </c>
      <c r="C16" s="33" t="s">
        <v>116</v>
      </c>
      <c r="D16" s="37">
        <v>100</v>
      </c>
      <c r="E16" s="37">
        <v>27640</v>
      </c>
      <c r="F16" s="37">
        <v>1</v>
      </c>
      <c r="G16" s="37">
        <v>27640</v>
      </c>
      <c r="H16" s="37">
        <v>100</v>
      </c>
      <c r="I16" s="37">
        <f t="shared" si="0"/>
        <v>276.39999999999998</v>
      </c>
      <c r="J16" s="37">
        <v>300</v>
      </c>
      <c r="K16" s="33" t="s">
        <v>18</v>
      </c>
      <c r="L16" s="59"/>
    </row>
    <row r="17" spans="2:12" hidden="1">
      <c r="B17" s="35" t="s">
        <v>27</v>
      </c>
      <c r="C17" s="33" t="s">
        <v>56</v>
      </c>
      <c r="D17" s="37">
        <v>10</v>
      </c>
      <c r="E17" s="37"/>
      <c r="F17" s="37">
        <v>3</v>
      </c>
      <c r="G17" s="37">
        <v>28700</v>
      </c>
      <c r="H17" s="37">
        <v>30</v>
      </c>
      <c r="I17" s="37">
        <f t="shared" si="0"/>
        <v>956.66666666666663</v>
      </c>
      <c r="J17" s="37">
        <v>2000</v>
      </c>
      <c r="K17" s="33" t="s">
        <v>18</v>
      </c>
      <c r="L17" s="59"/>
    </row>
    <row r="18" spans="2:12" hidden="1">
      <c r="B18" s="35" t="s">
        <v>27</v>
      </c>
      <c r="C18" s="33" t="s">
        <v>50</v>
      </c>
      <c r="D18" s="37">
        <v>12</v>
      </c>
      <c r="E18" s="37">
        <v>11790</v>
      </c>
      <c r="F18" s="37">
        <v>2</v>
      </c>
      <c r="G18" s="37">
        <v>47160</v>
      </c>
      <c r="H18" s="37">
        <v>24</v>
      </c>
      <c r="I18" s="37">
        <f t="shared" si="0"/>
        <v>1965</v>
      </c>
      <c r="J18" s="37">
        <v>1000</v>
      </c>
      <c r="K18" s="33" t="s">
        <v>18</v>
      </c>
      <c r="L18" s="59"/>
    </row>
    <row r="19" spans="2:12" hidden="1">
      <c r="B19" s="36" t="s">
        <v>32</v>
      </c>
      <c r="C19" s="33" t="s">
        <v>57</v>
      </c>
      <c r="D19" s="37">
        <v>6</v>
      </c>
      <c r="E19" s="37">
        <v>20000</v>
      </c>
      <c r="F19" s="37">
        <v>4</v>
      </c>
      <c r="G19" s="37">
        <v>20000</v>
      </c>
      <c r="H19" s="37">
        <v>24</v>
      </c>
      <c r="I19" s="37">
        <f t="shared" si="0"/>
        <v>833.33333333333337</v>
      </c>
      <c r="J19" s="37">
        <v>1000</v>
      </c>
      <c r="K19" s="33" t="s">
        <v>18</v>
      </c>
      <c r="L19" s="59"/>
    </row>
    <row r="20" spans="2:12" hidden="1">
      <c r="B20" s="36" t="s">
        <v>32</v>
      </c>
      <c r="C20" s="33" t="s">
        <v>58</v>
      </c>
      <c r="D20" s="37">
        <v>6</v>
      </c>
      <c r="E20" s="37"/>
      <c r="F20" s="37">
        <v>4</v>
      </c>
      <c r="G20" s="37">
        <v>20320</v>
      </c>
      <c r="H20" s="37">
        <v>24</v>
      </c>
      <c r="I20" s="37">
        <f t="shared" si="0"/>
        <v>846.66666666666663</v>
      </c>
      <c r="J20" s="37">
        <v>1000</v>
      </c>
      <c r="K20" s="33" t="s">
        <v>18</v>
      </c>
      <c r="L20" s="59"/>
    </row>
    <row r="21" spans="2:12" hidden="1">
      <c r="B21" s="36"/>
      <c r="C21" s="33" t="s">
        <v>59</v>
      </c>
      <c r="D21" s="37"/>
      <c r="E21" s="37"/>
      <c r="F21" s="37"/>
      <c r="G21" s="37"/>
      <c r="H21" s="37"/>
      <c r="I21" s="37" t="e">
        <f t="shared" si="0"/>
        <v>#DIV/0!</v>
      </c>
      <c r="J21" s="37"/>
      <c r="K21" s="33"/>
      <c r="L21" s="59"/>
    </row>
    <row r="22" spans="2:12" hidden="1">
      <c r="B22" s="36"/>
      <c r="C22" s="33" t="s">
        <v>43</v>
      </c>
      <c r="D22" s="37"/>
      <c r="E22" s="37"/>
      <c r="F22" s="37"/>
      <c r="G22" s="37"/>
      <c r="H22" s="37"/>
      <c r="I22" s="37" t="e">
        <f t="shared" si="0"/>
        <v>#DIV/0!</v>
      </c>
      <c r="J22" s="37"/>
      <c r="K22" s="33"/>
      <c r="L22" s="59"/>
    </row>
    <row r="23" spans="2:12" hidden="1">
      <c r="B23" s="36"/>
      <c r="C23" s="33" t="s">
        <v>44</v>
      </c>
      <c r="D23" s="37"/>
      <c r="E23" s="37"/>
      <c r="F23" s="37"/>
      <c r="G23" s="37"/>
      <c r="H23" s="37"/>
      <c r="I23" s="37" t="e">
        <f t="shared" si="0"/>
        <v>#DIV/0!</v>
      </c>
      <c r="J23" s="37"/>
      <c r="K23" s="33"/>
      <c r="L23" s="59"/>
    </row>
    <row r="24" spans="2:12" hidden="1">
      <c r="B24" s="36"/>
      <c r="C24" s="33" t="s">
        <v>45</v>
      </c>
      <c r="D24" s="37"/>
      <c r="E24" s="37"/>
      <c r="F24" s="37"/>
      <c r="G24" s="37"/>
      <c r="H24" s="37"/>
      <c r="I24" s="37" t="e">
        <f t="shared" si="0"/>
        <v>#DIV/0!</v>
      </c>
      <c r="J24" s="37"/>
      <c r="K24" s="33"/>
      <c r="L24" s="59"/>
    </row>
    <row r="25" spans="2:12" ht="17.45" thickBot="1">
      <c r="B25" s="60" t="s">
        <v>35</v>
      </c>
      <c r="C25" s="150">
        <v>259570</v>
      </c>
      <c r="D25" s="151"/>
      <c r="E25" s="151"/>
      <c r="F25" s="151"/>
      <c r="G25" s="151"/>
      <c r="H25" s="151"/>
      <c r="I25" s="151"/>
      <c r="J25" s="151"/>
      <c r="K25" s="152"/>
      <c r="L25" s="61" t="s">
        <v>19</v>
      </c>
    </row>
    <row r="28" spans="2:12">
      <c r="G28" t="s">
        <v>83</v>
      </c>
    </row>
  </sheetData>
  <mergeCells count="2">
    <mergeCell ref="B2:L3"/>
    <mergeCell ref="C25:K25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53A1-E7CD-4A06-BBC4-7AABBD9908B3}">
  <dimension ref="B1:L17"/>
  <sheetViews>
    <sheetView topLeftCell="D1" workbookViewId="0">
      <selection activeCell="C17" sqref="C17"/>
    </sheetView>
  </sheetViews>
  <sheetFormatPr defaultRowHeight="17.100000000000001"/>
  <cols>
    <col min="2" max="2" width="13.375" customWidth="1"/>
    <col min="3" max="3" width="24.625" customWidth="1"/>
    <col min="11" max="11" width="11.375" customWidth="1"/>
  </cols>
  <sheetData>
    <row r="1" spans="2:12" ht="17.45" thickBot="1"/>
    <row r="2" spans="2:12">
      <c r="B2" s="144" t="s">
        <v>117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2:12" ht="17.45" thickBot="1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9"/>
    </row>
    <row r="4" spans="2:12" ht="17.45" thickTop="1">
      <c r="B4" s="44" t="s">
        <v>1</v>
      </c>
      <c r="C4" s="45" t="s">
        <v>2</v>
      </c>
      <c r="D4" s="45" t="s">
        <v>3</v>
      </c>
      <c r="E4" s="46" t="s">
        <v>4</v>
      </c>
      <c r="F4" s="47" t="s">
        <v>5</v>
      </c>
      <c r="G4" s="48" t="s">
        <v>6</v>
      </c>
      <c r="H4" s="49" t="s">
        <v>7</v>
      </c>
      <c r="I4" s="50" t="s">
        <v>8</v>
      </c>
      <c r="J4" s="51" t="s">
        <v>9</v>
      </c>
      <c r="K4" s="51" t="s">
        <v>10</v>
      </c>
      <c r="L4" s="52" t="s">
        <v>11</v>
      </c>
    </row>
    <row r="5" spans="2:12">
      <c r="B5" s="41" t="s">
        <v>27</v>
      </c>
      <c r="C5" s="38" t="s">
        <v>67</v>
      </c>
      <c r="D5" s="54">
        <v>192</v>
      </c>
      <c r="E5" s="55">
        <v>25980</v>
      </c>
      <c r="F5" s="54">
        <v>1</v>
      </c>
      <c r="G5" s="55">
        <v>25980</v>
      </c>
      <c r="H5" s="54">
        <v>192</v>
      </c>
      <c r="I5" s="54">
        <f>G5/H5</f>
        <v>135.3125</v>
      </c>
      <c r="J5" s="55">
        <v>500</v>
      </c>
      <c r="K5" s="54" t="s">
        <v>14</v>
      </c>
      <c r="L5" s="56"/>
    </row>
    <row r="6" spans="2:12">
      <c r="B6" s="34" t="s">
        <v>16</v>
      </c>
      <c r="C6" s="42" t="s">
        <v>118</v>
      </c>
      <c r="D6" s="57">
        <v>66</v>
      </c>
      <c r="E6" s="57">
        <v>11590</v>
      </c>
      <c r="F6" s="57">
        <v>1</v>
      </c>
      <c r="G6" s="57">
        <v>11590</v>
      </c>
      <c r="H6" s="57">
        <v>66</v>
      </c>
      <c r="I6" s="54">
        <f t="shared" ref="I6:I14" si="0">G6/H6</f>
        <v>175.60606060606059</v>
      </c>
      <c r="J6" s="57">
        <v>500</v>
      </c>
      <c r="K6" s="38" t="s">
        <v>18</v>
      </c>
      <c r="L6" s="58" t="s">
        <v>19</v>
      </c>
    </row>
    <row r="7" spans="2:12">
      <c r="B7" s="35" t="s">
        <v>47</v>
      </c>
      <c r="C7" s="33" t="s">
        <v>48</v>
      </c>
      <c r="D7" s="37">
        <v>40</v>
      </c>
      <c r="E7" s="37">
        <v>19900</v>
      </c>
      <c r="F7" s="37">
        <v>1</v>
      </c>
      <c r="G7" s="37">
        <v>19900</v>
      </c>
      <c r="H7" s="37">
        <v>40</v>
      </c>
      <c r="I7" s="54">
        <f t="shared" si="0"/>
        <v>497.5</v>
      </c>
      <c r="J7" s="37">
        <v>1000</v>
      </c>
      <c r="K7" s="33" t="s">
        <v>18</v>
      </c>
      <c r="L7" s="59"/>
    </row>
    <row r="8" spans="2:12">
      <c r="B8" s="35" t="s">
        <v>16</v>
      </c>
      <c r="C8" s="33" t="s">
        <v>88</v>
      </c>
      <c r="D8" s="37">
        <v>60</v>
      </c>
      <c r="E8" s="37">
        <v>25490</v>
      </c>
      <c r="F8" s="37">
        <v>1</v>
      </c>
      <c r="G8" s="37">
        <v>25490</v>
      </c>
      <c r="H8" s="37">
        <v>60</v>
      </c>
      <c r="I8" s="54">
        <f t="shared" si="0"/>
        <v>424.83333333333331</v>
      </c>
      <c r="J8" s="37">
        <v>1000</v>
      </c>
      <c r="K8" s="33" t="s">
        <v>18</v>
      </c>
      <c r="L8" s="59"/>
    </row>
    <row r="9" spans="2:12">
      <c r="B9" s="35" t="s">
        <v>63</v>
      </c>
      <c r="C9" s="33" t="s">
        <v>119</v>
      </c>
      <c r="D9" s="37">
        <v>200</v>
      </c>
      <c r="E9" s="37">
        <v>2100</v>
      </c>
      <c r="F9" s="37">
        <v>1</v>
      </c>
      <c r="G9" s="37">
        <v>2100</v>
      </c>
      <c r="H9" s="37">
        <v>200</v>
      </c>
      <c r="I9" s="54">
        <f>G9/H9</f>
        <v>10.5</v>
      </c>
      <c r="J9" s="37">
        <v>2100</v>
      </c>
      <c r="K9" s="33" t="s">
        <v>18</v>
      </c>
      <c r="L9" s="43" t="s">
        <v>120</v>
      </c>
    </row>
    <row r="10" spans="2:12">
      <c r="B10" s="35" t="s">
        <v>16</v>
      </c>
      <c r="C10" s="33" t="s">
        <v>121</v>
      </c>
      <c r="D10" s="37">
        <v>20</v>
      </c>
      <c r="E10" s="37">
        <v>17200</v>
      </c>
      <c r="F10" s="37">
        <v>1</v>
      </c>
      <c r="G10" s="37">
        <v>17200</v>
      </c>
      <c r="H10" s="37">
        <v>20</v>
      </c>
      <c r="I10" s="54">
        <f t="shared" si="0"/>
        <v>860</v>
      </c>
      <c r="J10" s="37">
        <v>2000</v>
      </c>
      <c r="K10" s="33" t="s">
        <v>18</v>
      </c>
      <c r="L10" s="59"/>
    </row>
    <row r="11" spans="2:12">
      <c r="B11" s="35" t="s">
        <v>27</v>
      </c>
      <c r="C11" s="33" t="s">
        <v>101</v>
      </c>
      <c r="D11" s="37">
        <v>24</v>
      </c>
      <c r="E11" s="37">
        <v>38700</v>
      </c>
      <c r="F11" s="37">
        <v>1</v>
      </c>
      <c r="G11" s="37">
        <v>38700</v>
      </c>
      <c r="H11" s="37">
        <v>24</v>
      </c>
      <c r="I11" s="54">
        <f t="shared" si="0"/>
        <v>1612.5</v>
      </c>
      <c r="J11" s="37">
        <v>2000</v>
      </c>
      <c r="K11" s="33" t="s">
        <v>18</v>
      </c>
      <c r="L11" s="59"/>
    </row>
    <row r="12" spans="2:12">
      <c r="B12" s="35" t="s">
        <v>27</v>
      </c>
      <c r="C12" s="33" t="s">
        <v>81</v>
      </c>
      <c r="D12" s="37">
        <v>10</v>
      </c>
      <c r="E12" s="37">
        <f>27800/2</f>
        <v>13900</v>
      </c>
      <c r="F12" s="37">
        <v>2</v>
      </c>
      <c r="G12" s="37">
        <v>27800</v>
      </c>
      <c r="H12" s="37">
        <v>20</v>
      </c>
      <c r="I12" s="54">
        <f t="shared" si="0"/>
        <v>1390</v>
      </c>
      <c r="J12" s="37">
        <v>2000</v>
      </c>
      <c r="K12" s="33" t="s">
        <v>18</v>
      </c>
      <c r="L12" s="59"/>
    </row>
    <row r="13" spans="2:12">
      <c r="B13" s="35" t="s">
        <v>61</v>
      </c>
      <c r="C13" s="33" t="s">
        <v>122</v>
      </c>
      <c r="D13" s="37">
        <v>200</v>
      </c>
      <c r="E13" s="37">
        <v>15100</v>
      </c>
      <c r="F13" s="37">
        <v>1</v>
      </c>
      <c r="G13" s="37">
        <v>15100</v>
      </c>
      <c r="H13" s="37">
        <v>200</v>
      </c>
      <c r="I13" s="54">
        <f t="shared" si="0"/>
        <v>75.5</v>
      </c>
      <c r="J13" s="37">
        <v>200</v>
      </c>
      <c r="K13" s="33" t="s">
        <v>18</v>
      </c>
      <c r="L13" s="59"/>
    </row>
    <row r="14" spans="2:12">
      <c r="B14" s="35" t="s">
        <v>27</v>
      </c>
      <c r="C14" s="33" t="s">
        <v>66</v>
      </c>
      <c r="D14" s="37">
        <v>16</v>
      </c>
      <c r="E14" s="37">
        <v>7500</v>
      </c>
      <c r="F14" s="37">
        <v>1</v>
      </c>
      <c r="G14" s="37">
        <v>7500</v>
      </c>
      <c r="H14" s="37">
        <v>16</v>
      </c>
      <c r="I14" s="54">
        <f t="shared" si="0"/>
        <v>468.75</v>
      </c>
      <c r="J14" s="37">
        <v>1000</v>
      </c>
      <c r="K14" s="33" t="s">
        <v>18</v>
      </c>
      <c r="L14" s="59"/>
    </row>
    <row r="15" spans="2:12" ht="17.45" thickBot="1">
      <c r="B15" s="60" t="s">
        <v>35</v>
      </c>
      <c r="C15" s="150">
        <v>191360</v>
      </c>
      <c r="D15" s="151"/>
      <c r="E15" s="151"/>
      <c r="F15" s="151"/>
      <c r="G15" s="151"/>
      <c r="H15" s="151"/>
      <c r="I15" s="151"/>
      <c r="J15" s="151"/>
      <c r="K15" s="152"/>
      <c r="L15" s="61" t="s">
        <v>19</v>
      </c>
    </row>
    <row r="17" spans="7:7">
      <c r="G17" s="40"/>
    </row>
  </sheetData>
  <mergeCells count="2">
    <mergeCell ref="B2:L3"/>
    <mergeCell ref="C15:K1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김보람</dc:creator>
  <cp:keywords/>
  <dc:description/>
  <cp:lastModifiedBy>이진재</cp:lastModifiedBy>
  <cp:revision/>
  <dcterms:created xsi:type="dcterms:W3CDTF">2023-07-07T03:40:50Z</dcterms:created>
  <dcterms:modified xsi:type="dcterms:W3CDTF">2023-07-17T02:36:31Z</dcterms:modified>
  <cp:category/>
  <cp:contentStatus/>
</cp:coreProperties>
</file>