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ssannajo/Desktop/"/>
    </mc:Choice>
  </mc:AlternateContent>
  <xr:revisionPtr revIDLastSave="0" documentId="13_ncr:1_{DDAFE3C7-2E94-954F-8C61-FFEF56587342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甘特图" sheetId="9" r:id="rId1"/>
  </sheets>
  <definedNames>
    <definedName name="prevWBS" localSheetId="0">甘特图!#REF!</definedName>
    <definedName name="_xlnm.Print_Area" localSheetId="0">甘特图!$A$1:$BL$35</definedName>
    <definedName name="_xlnm.Print_Titles" localSheetId="0">甘特图!$3:$6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</workbook>
</file>

<file path=xl/calcChain.xml><?xml version="1.0" encoding="utf-8"?>
<calcChain xmlns="http://schemas.openxmlformats.org/spreadsheetml/2006/main">
  <c r="D38" i="9" l="1"/>
  <c r="G38" i="9" s="1"/>
  <c r="D39" i="9"/>
  <c r="G39" i="9" s="1"/>
  <c r="D40" i="9"/>
  <c r="G40" i="9" s="1"/>
  <c r="D41" i="9"/>
  <c r="G41" i="9" s="1"/>
  <c r="D42" i="9"/>
  <c r="G42" i="9" s="1"/>
  <c r="D43" i="9"/>
  <c r="G43" i="9" s="1"/>
  <c r="D44" i="9"/>
  <c r="G44" i="9" s="1"/>
  <c r="D45" i="9"/>
  <c r="G45" i="9" s="1"/>
  <c r="D29" i="9"/>
  <c r="G29" i="9" s="1"/>
  <c r="D30" i="9"/>
  <c r="G30" i="9" s="1"/>
  <c r="D31" i="9"/>
  <c r="G31" i="9" s="1"/>
  <c r="D32" i="9"/>
  <c r="G32" i="9" s="1"/>
  <c r="D33" i="9"/>
  <c r="G33" i="9" s="1"/>
  <c r="D34" i="9"/>
  <c r="G34" i="9" s="1"/>
  <c r="D35" i="9"/>
  <c r="G35" i="9" s="1"/>
  <c r="D25" i="9"/>
  <c r="G25" i="9" s="1"/>
  <c r="D19" i="9"/>
  <c r="G19" i="9" s="1"/>
  <c r="D20" i="9"/>
  <c r="G20" i="9" s="1"/>
  <c r="D21" i="9"/>
  <c r="G21" i="9" s="1"/>
  <c r="D22" i="9"/>
  <c r="G22" i="9" s="1"/>
  <c r="D23" i="9"/>
  <c r="G23" i="9" s="1"/>
  <c r="D24" i="9"/>
  <c r="G24" i="9" s="1"/>
  <c r="D11" i="9" l="1"/>
  <c r="D8" i="9"/>
  <c r="I5" i="9"/>
  <c r="I6" i="9" s="1"/>
  <c r="I4" i="9" l="1"/>
  <c r="I3" i="9"/>
  <c r="D14" i="9"/>
  <c r="G14" i="9" s="1"/>
  <c r="G11" i="9"/>
  <c r="D9" i="9"/>
  <c r="G9" i="9" s="1"/>
  <c r="G8" i="9"/>
  <c r="D15" i="9"/>
  <c r="G15" i="9" s="1"/>
  <c r="D12" i="9" l="1"/>
  <c r="G12" i="9" s="1"/>
  <c r="D13" i="9" l="1"/>
  <c r="G13" i="9" s="1"/>
  <c r="J5" i="9" l="1"/>
  <c r="J6" i="9" s="1"/>
  <c r="D18" i="9" l="1"/>
  <c r="G18" i="9" s="1"/>
  <c r="K5" i="9"/>
  <c r="K6" i="9" s="1"/>
  <c r="L5" i="9" l="1"/>
  <c r="L6" i="9" s="1"/>
  <c r="M5" i="9" l="1"/>
  <c r="M6" i="9" s="1"/>
  <c r="D28" i="9" l="1"/>
  <c r="G28" i="9" s="1"/>
  <c r="D10" i="9"/>
  <c r="G10" i="9" s="1"/>
  <c r="N5" i="9"/>
  <c r="N6" i="9" s="1"/>
  <c r="O5" i="9" l="1"/>
  <c r="O6" i="9" s="1"/>
  <c r="P5" i="9" l="1"/>
  <c r="P6" i="9" s="1"/>
  <c r="P3" i="9" l="1"/>
  <c r="P4" i="9"/>
  <c r="Q5" i="9"/>
  <c r="Q6" i="9" s="1"/>
  <c r="R5" i="9" l="1"/>
  <c r="R6" i="9" s="1"/>
  <c r="S5" i="9" l="1"/>
  <c r="S6" i="9" s="1"/>
  <c r="T5" i="9" l="1"/>
  <c r="T6" i="9" s="1"/>
  <c r="U5" i="9" l="1"/>
  <c r="U6" i="9" s="1"/>
  <c r="V5" i="9" l="1"/>
  <c r="V6" i="9" s="1"/>
  <c r="W5" i="9" l="1"/>
  <c r="W6" i="9" s="1"/>
  <c r="W4" i="9" l="1"/>
  <c r="W3" i="9"/>
  <c r="X5" i="9"/>
  <c r="X6" i="9" s="1"/>
  <c r="Y5" i="9" l="1"/>
  <c r="Y6" i="9" s="1"/>
  <c r="Z5" i="9" l="1"/>
  <c r="Z6" i="9" s="1"/>
  <c r="AA5" i="9" l="1"/>
  <c r="AA6" i="9" s="1"/>
  <c r="AB5" i="9" l="1"/>
  <c r="AB6" i="9" s="1"/>
  <c r="AC5" i="9" l="1"/>
  <c r="AC6" i="9" s="1"/>
  <c r="AD5" i="9" l="1"/>
  <c r="AD6" i="9" s="1"/>
  <c r="AD3" i="9" l="1"/>
  <c r="AD4" i="9"/>
  <c r="AE5" i="9"/>
  <c r="AE6" i="9" s="1"/>
  <c r="AF5" i="9" l="1"/>
  <c r="AF6" i="9" s="1"/>
  <c r="AG5" i="9" l="1"/>
  <c r="AG6" i="9" s="1"/>
  <c r="AH5" i="9" l="1"/>
  <c r="AH6" i="9" s="1"/>
  <c r="AI5" i="9" l="1"/>
  <c r="AI6" i="9" s="1"/>
  <c r="AJ5" i="9" l="1"/>
  <c r="AJ6" i="9" s="1"/>
  <c r="AK5" i="9" l="1"/>
  <c r="AK6" i="9" s="1"/>
  <c r="AK4" i="9" l="1"/>
  <c r="AK3" i="9"/>
  <c r="AL5" i="9"/>
  <c r="AL6" i="9" s="1"/>
  <c r="AM5" i="9" l="1"/>
  <c r="AM6" i="9" s="1"/>
  <c r="AN5" i="9" l="1"/>
  <c r="AN6" i="9" s="1"/>
  <c r="AO5" i="9" l="1"/>
  <c r="AO6" i="9" s="1"/>
  <c r="AP5" i="9" l="1"/>
  <c r="AP6" i="9" s="1"/>
  <c r="AQ5" i="9" l="1"/>
  <c r="AQ6" i="9" s="1"/>
  <c r="AR5" i="9" l="1"/>
  <c r="AR6" i="9" s="1"/>
  <c r="AR3" i="9" l="1"/>
  <c r="AR4" i="9"/>
  <c r="AS5" i="9"/>
  <c r="AS6" i="9" s="1"/>
  <c r="AT5" i="9" l="1"/>
  <c r="AT6" i="9" s="1"/>
  <c r="AU5" i="9" l="1"/>
  <c r="AU6" i="9" s="1"/>
  <c r="AV5" i="9" l="1"/>
  <c r="AV6" i="9" s="1"/>
  <c r="AW5" i="9" l="1"/>
  <c r="AW6" i="9" s="1"/>
  <c r="AX5" i="9" l="1"/>
  <c r="AX6" i="9" s="1"/>
  <c r="AY5" i="9" l="1"/>
  <c r="AY6" i="9" s="1"/>
  <c r="AY3" i="9" l="1"/>
  <c r="AY4" i="9"/>
  <c r="AZ5" i="9"/>
  <c r="AZ6" i="9" s="1"/>
  <c r="BA5" i="9" l="1"/>
  <c r="BA6" i="9" s="1"/>
  <c r="BB5" i="9" l="1"/>
  <c r="BB6" i="9" s="1"/>
  <c r="BC5" i="9" l="1"/>
  <c r="BC6" i="9" s="1"/>
  <c r="BD5" i="9" l="1"/>
  <c r="BD6" i="9" s="1"/>
  <c r="BE5" i="9" l="1"/>
  <c r="BE6" i="9" s="1"/>
  <c r="BF5" i="9" l="1"/>
  <c r="BF6" i="9" s="1"/>
  <c r="BF3" i="9" l="1"/>
  <c r="BF4" i="9"/>
  <c r="BG5" i="9"/>
  <c r="BG6" i="9" s="1"/>
  <c r="BH5" i="9" l="1"/>
  <c r="BH6" i="9" s="1"/>
  <c r="BI5" i="9" l="1"/>
  <c r="BI6" i="9" s="1"/>
  <c r="BJ5" i="9" l="1"/>
  <c r="BJ6" i="9" s="1"/>
  <c r="BK5" i="9" l="1"/>
  <c r="BK6" i="9" s="1"/>
  <c r="BL5" i="9" l="1"/>
  <c r="BL6" i="9" s="1"/>
</calcChain>
</file>

<file path=xl/sharedStrings.xml><?xml version="1.0" encoding="utf-8"?>
<sst xmlns="http://schemas.openxmlformats.org/spreadsheetml/2006/main" count="48" uniqueCount="48">
  <si>
    <t>显示周期</t>
    <phoneticPr fontId="2" type="noConversion"/>
  </si>
  <si>
    <t>任务</t>
    <phoneticPr fontId="2" type="noConversion"/>
  </si>
  <si>
    <t>负责人</t>
    <phoneticPr fontId="2" type="noConversion"/>
  </si>
  <si>
    <t>开始日期</t>
    <phoneticPr fontId="2" type="noConversion"/>
  </si>
  <si>
    <t>结束日期</t>
    <phoneticPr fontId="2" type="noConversion"/>
  </si>
  <si>
    <t>完成度</t>
    <phoneticPr fontId="2" type="noConversion"/>
  </si>
  <si>
    <t>工作天数</t>
    <phoneticPr fontId="2" type="noConversion"/>
  </si>
  <si>
    <t>任务列表三</t>
    <phoneticPr fontId="2" type="noConversion"/>
  </si>
  <si>
    <t>任务列表四</t>
    <phoneticPr fontId="2" type="noConversion"/>
  </si>
  <si>
    <t>项目负责人：</t>
    <phoneticPr fontId="2" type="noConversion"/>
  </si>
  <si>
    <t>项目开始日期：</t>
    <phoneticPr fontId="2" type="noConversion"/>
  </si>
  <si>
    <t>环境搭建</t>
    <phoneticPr fontId="2" type="noConversion"/>
  </si>
  <si>
    <t>基础语法</t>
    <phoneticPr fontId="2" type="noConversion"/>
  </si>
  <si>
    <t>数据类型</t>
    <phoneticPr fontId="2" type="noConversion"/>
  </si>
  <si>
    <t>解释器</t>
    <phoneticPr fontId="2" type="noConversion"/>
  </si>
  <si>
    <t>注释</t>
    <phoneticPr fontId="2" type="noConversion"/>
  </si>
  <si>
    <t>运算符</t>
    <phoneticPr fontId="2" type="noConversion"/>
  </si>
  <si>
    <t>数字</t>
    <phoneticPr fontId="2" type="noConversion"/>
  </si>
  <si>
    <t>字符串</t>
    <phoneticPr fontId="2" type="noConversion"/>
  </si>
  <si>
    <t>Python学习进度 2</t>
    <phoneticPr fontId="2" type="noConversion"/>
  </si>
  <si>
    <t>Python学习进度 1</t>
    <phoneticPr fontId="2" type="noConversion"/>
  </si>
  <si>
    <t>列表</t>
    <phoneticPr fontId="2" type="noConversion"/>
  </si>
  <si>
    <t>元祖</t>
    <phoneticPr fontId="2" type="noConversion"/>
  </si>
  <si>
    <t>字典</t>
    <phoneticPr fontId="2" type="noConversion"/>
  </si>
  <si>
    <t>集合</t>
    <phoneticPr fontId="2" type="noConversion"/>
  </si>
  <si>
    <t>编程第一步</t>
    <phoneticPr fontId="2" type="noConversion"/>
  </si>
  <si>
    <t>条件控制</t>
    <phoneticPr fontId="2" type="noConversion"/>
  </si>
  <si>
    <t>循环语句</t>
    <phoneticPr fontId="2" type="noConversion"/>
  </si>
  <si>
    <t>迭代器</t>
    <phoneticPr fontId="2" type="noConversion"/>
  </si>
  <si>
    <t>生成器</t>
    <phoneticPr fontId="2" type="noConversion"/>
  </si>
  <si>
    <t>函数</t>
    <phoneticPr fontId="2" type="noConversion"/>
  </si>
  <si>
    <t>数据结构</t>
    <phoneticPr fontId="2" type="noConversion"/>
  </si>
  <si>
    <t>模块</t>
    <phoneticPr fontId="2" type="noConversion"/>
  </si>
  <si>
    <t>输入与输出</t>
    <phoneticPr fontId="2" type="noConversion"/>
  </si>
  <si>
    <t>File</t>
    <phoneticPr fontId="2" type="noConversion"/>
  </si>
  <si>
    <t>OS</t>
    <phoneticPr fontId="2" type="noConversion"/>
  </si>
  <si>
    <t>错误和异常</t>
    <phoneticPr fontId="2" type="noConversion"/>
  </si>
  <si>
    <t>标准库概览</t>
    <phoneticPr fontId="2" type="noConversion"/>
  </si>
  <si>
    <t>正则表达式</t>
    <phoneticPr fontId="2" type="noConversion"/>
  </si>
  <si>
    <t>CGI编程</t>
    <phoneticPr fontId="2" type="noConversion"/>
  </si>
  <si>
    <t>MySQL</t>
    <phoneticPr fontId="2" type="noConversion"/>
  </si>
  <si>
    <t>网络编程</t>
    <phoneticPr fontId="2" type="noConversion"/>
  </si>
  <si>
    <t>呆呆</t>
    <phoneticPr fontId="2" type="noConversion"/>
  </si>
  <si>
    <t>总需天数</t>
    <phoneticPr fontId="2" type="noConversion"/>
  </si>
  <si>
    <t>项目进度动态管理一览表 - 甘特图</t>
    <phoneticPr fontId="2" type="noConversion"/>
  </si>
  <si>
    <t>SMTP发送邮件</t>
    <phoneticPr fontId="2" type="noConversion"/>
  </si>
  <si>
    <t>多线程</t>
    <phoneticPr fontId="2" type="noConversion"/>
  </si>
  <si>
    <t>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</si>
</sst>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/d/yyyy\ \(dddd\)"/>
    <numFmt numFmtId="177" formatCode="ddd\ m/dd/yy"/>
    <numFmt numFmtId="178" formatCode="d"/>
    <numFmt numFmtId="179" formatCode="yyyy\-mm\-dd;@"/>
    <numFmt numFmtId="180" formatCode="[$-F800]dddd\,\ mmmm\ dd\,\ yyyy"/>
  </numFmts>
  <fonts count="3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黑体"/>
      <family val="2"/>
      <scheme val="minor"/>
    </font>
    <font>
      <sz val="10"/>
      <name val="黑体"/>
      <family val="1"/>
      <scheme val="major"/>
    </font>
    <font>
      <sz val="10"/>
      <name val="黑体"/>
      <family val="2"/>
      <scheme val="minor"/>
    </font>
    <font>
      <b/>
      <sz val="11"/>
      <name val="黑体"/>
      <family val="2"/>
      <scheme val="minor"/>
    </font>
    <font>
      <sz val="9"/>
      <color rgb="FF000000"/>
      <name val="黑体"/>
      <family val="2"/>
      <scheme val="minor"/>
    </font>
    <font>
      <sz val="11"/>
      <name val="黑体"/>
      <family val="2"/>
      <scheme val="minor"/>
    </font>
    <font>
      <sz val="14"/>
      <name val="黑体"/>
      <family val="2"/>
      <scheme val="minor"/>
    </font>
    <font>
      <sz val="14"/>
      <color rgb="FF000000"/>
      <name val="黑体"/>
      <family val="2"/>
      <scheme val="minor"/>
    </font>
    <font>
      <sz val="10"/>
      <name val="黑体"/>
      <family val="2"/>
      <scheme val="major"/>
    </font>
    <font>
      <b/>
      <sz val="9"/>
      <name val="黑体"/>
      <family val="2"/>
      <scheme val="major"/>
    </font>
    <font>
      <sz val="16"/>
      <name val="黑体"/>
      <family val="2"/>
      <scheme val="minor"/>
    </font>
    <font>
      <sz val="10"/>
      <color theme="0"/>
      <name val="黑体"/>
      <family val="2"/>
      <scheme val="major"/>
    </font>
    <font>
      <sz val="10"/>
      <color theme="0"/>
      <name val="黑体"/>
      <family val="3"/>
      <charset val="134"/>
      <scheme val="major"/>
    </font>
    <font>
      <sz val="20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6F4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24994659260841701"/>
      </right>
      <top/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1499679555650502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3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78">
    <xf numFmtId="0" fontId="0" fillId="0" borderId="0" xfId="0"/>
    <xf numFmtId="0" fontId="0" fillId="21" borderId="0" xfId="0" applyFill="1" applyBorder="1" applyProtection="1"/>
    <xf numFmtId="0" fontId="1" fillId="21" borderId="0" xfId="0" applyFont="1" applyFill="1" applyBorder="1" applyAlignment="1" applyProtection="1"/>
    <xf numFmtId="0" fontId="22" fillId="21" borderId="0" xfId="0" applyFont="1" applyFill="1" applyBorder="1" applyAlignment="1" applyProtection="1">
      <alignment vertical="center"/>
    </xf>
    <xf numFmtId="0" fontId="0" fillId="21" borderId="0" xfId="0" applyFill="1" applyBorder="1" applyProtection="1">
      <protection locked="0"/>
    </xf>
    <xf numFmtId="0" fontId="25" fillId="21" borderId="0" xfId="0" applyFont="1" applyFill="1" applyBorder="1" applyAlignment="1" applyProtection="1">
      <alignment vertical="center"/>
    </xf>
    <xf numFmtId="177" fontId="22" fillId="21" borderId="0" xfId="0" applyNumberFormat="1" applyFont="1" applyFill="1" applyBorder="1" applyAlignment="1" applyProtection="1">
      <alignment horizontal="right" vertical="center"/>
    </xf>
    <xf numFmtId="177" fontId="22" fillId="21" borderId="0" xfId="0" applyNumberFormat="1" applyFont="1" applyFill="1" applyBorder="1" applyAlignment="1" applyProtection="1">
      <alignment horizontal="center" vertical="center"/>
    </xf>
    <xf numFmtId="1" fontId="22" fillId="21" borderId="0" xfId="39" applyNumberFormat="1" applyFont="1" applyFill="1" applyBorder="1" applyAlignment="1" applyProtection="1">
      <alignment horizontal="center" vertical="center"/>
    </xf>
    <xf numFmtId="9" fontId="22" fillId="21" borderId="0" xfId="39" applyFont="1" applyFill="1" applyBorder="1" applyAlignment="1" applyProtection="1">
      <alignment horizontal="center" vertical="center"/>
    </xf>
    <xf numFmtId="1" fontId="22" fillId="21" borderId="0" xfId="0" applyNumberFormat="1" applyFont="1" applyFill="1" applyBorder="1" applyAlignment="1" applyProtection="1">
      <alignment horizontal="center" vertical="center"/>
    </xf>
    <xf numFmtId="1" fontId="28" fillId="21" borderId="0" xfId="0" applyNumberFormat="1" applyFont="1" applyFill="1" applyBorder="1" applyAlignment="1" applyProtection="1">
      <alignment horizontal="center" vertical="center"/>
    </xf>
    <xf numFmtId="0" fontId="22" fillId="21" borderId="0" xfId="0" applyFont="1" applyFill="1" applyBorder="1" applyAlignment="1" applyProtection="1">
      <alignment horizontal="left" vertical="center"/>
    </xf>
    <xf numFmtId="0" fontId="22" fillId="21" borderId="0" xfId="0" applyFont="1" applyFill="1" applyBorder="1" applyAlignment="1" applyProtection="1">
      <alignment vertical="center" wrapText="1"/>
    </xf>
    <xf numFmtId="179" fontId="26" fillId="22" borderId="0" xfId="0" applyNumberFormat="1" applyFont="1" applyFill="1" applyBorder="1" applyAlignment="1" applyProtection="1">
      <alignment horizontal="center" vertical="center"/>
    </xf>
    <xf numFmtId="179" fontId="26" fillId="21" borderId="0" xfId="0" applyNumberFormat="1" applyFont="1" applyFill="1" applyBorder="1" applyAlignment="1" applyProtection="1">
      <alignment horizontal="center" vertical="center"/>
    </xf>
    <xf numFmtId="1" fontId="26" fillId="21" borderId="0" xfId="0" applyNumberFormat="1" applyFont="1" applyFill="1" applyBorder="1" applyAlignment="1" applyProtection="1">
      <alignment horizontal="center" vertical="center"/>
    </xf>
    <xf numFmtId="9" fontId="26" fillId="21" borderId="0" xfId="39" applyFont="1" applyFill="1" applyBorder="1" applyAlignment="1" applyProtection="1">
      <alignment horizontal="center" vertical="center"/>
    </xf>
    <xf numFmtId="1" fontId="29" fillId="21" borderId="0" xfId="0" applyNumberFormat="1" applyFont="1" applyFill="1" applyBorder="1" applyAlignment="1" applyProtection="1">
      <alignment horizontal="center" vertical="center"/>
    </xf>
    <xf numFmtId="9" fontId="22" fillId="21" borderId="0" xfId="0" applyNumberFormat="1" applyFont="1" applyFill="1" applyBorder="1" applyAlignment="1" applyProtection="1">
      <alignment horizontal="left" vertical="center"/>
    </xf>
    <xf numFmtId="178" fontId="2" fillId="20" borderId="13" xfId="0" applyNumberFormat="1" applyFont="1" applyFill="1" applyBorder="1" applyAlignment="1" applyProtection="1">
      <alignment horizontal="center" vertical="center" shrinkToFit="1"/>
    </xf>
    <xf numFmtId="178" fontId="2" fillId="20" borderId="0" xfId="0" applyNumberFormat="1" applyFont="1" applyFill="1" applyBorder="1" applyAlignment="1" applyProtection="1">
      <alignment horizontal="center" vertical="center" shrinkToFit="1"/>
    </xf>
    <xf numFmtId="178" fontId="2" fillId="20" borderId="14" xfId="0" applyNumberFormat="1" applyFont="1" applyFill="1" applyBorder="1" applyAlignment="1" applyProtection="1">
      <alignment horizontal="center" vertical="center" shrinkToFit="1"/>
    </xf>
    <xf numFmtId="0" fontId="22" fillId="20" borderId="15" xfId="0" applyNumberFormat="1" applyFont="1" applyFill="1" applyBorder="1" applyAlignment="1" applyProtection="1">
      <alignment horizontal="center" vertical="center" shrinkToFit="1"/>
    </xf>
    <xf numFmtId="0" fontId="22" fillId="20" borderId="12" xfId="0" applyNumberFormat="1" applyFont="1" applyFill="1" applyBorder="1" applyAlignment="1" applyProtection="1">
      <alignment horizontal="center" vertical="center" shrinkToFit="1"/>
    </xf>
    <xf numFmtId="0" fontId="22" fillId="20" borderId="16" xfId="0" applyNumberFormat="1" applyFont="1" applyFill="1" applyBorder="1" applyAlignment="1" applyProtection="1">
      <alignment horizontal="center" vertical="center" shrinkToFit="1"/>
    </xf>
    <xf numFmtId="0" fontId="30" fillId="20" borderId="0" xfId="0" applyFont="1" applyFill="1" applyBorder="1" applyProtection="1"/>
    <xf numFmtId="0" fontId="4" fillId="23" borderId="17" xfId="0" applyNumberFormat="1" applyFont="1" applyFill="1" applyBorder="1" applyAlignment="1" applyProtection="1">
      <alignment vertical="center"/>
      <protection locked="0"/>
    </xf>
    <xf numFmtId="0" fontId="0" fillId="23" borderId="17" xfId="0" applyFill="1" applyBorder="1" applyProtection="1"/>
    <xf numFmtId="0" fontId="1" fillId="20" borderId="17" xfId="0" applyFont="1" applyFill="1" applyBorder="1" applyAlignment="1" applyProtection="1"/>
    <xf numFmtId="0" fontId="0" fillId="20" borderId="17" xfId="0" applyFill="1" applyBorder="1" applyAlignment="1" applyProtection="1"/>
    <xf numFmtId="0" fontId="0" fillId="20" borderId="17" xfId="0" applyFill="1" applyBorder="1" applyProtection="1"/>
    <xf numFmtId="0" fontId="23" fillId="20" borderId="14" xfId="0" applyFont="1" applyFill="1" applyBorder="1" applyProtection="1"/>
    <xf numFmtId="0" fontId="23" fillId="20" borderId="19" xfId="0" applyFont="1" applyFill="1" applyBorder="1" applyProtection="1"/>
    <xf numFmtId="0" fontId="23" fillId="20" borderId="20" xfId="0" applyFont="1" applyFill="1" applyBorder="1" applyProtection="1"/>
    <xf numFmtId="0" fontId="31" fillId="20" borderId="0" xfId="0" applyFont="1" applyFill="1" applyBorder="1" applyAlignment="1" applyProtection="1">
      <alignment horizontal="left" vertical="center"/>
    </xf>
    <xf numFmtId="0" fontId="31" fillId="20" borderId="0" xfId="0" applyFont="1" applyFill="1" applyBorder="1" applyAlignment="1" applyProtection="1">
      <alignment horizontal="center" vertical="center" wrapText="1"/>
    </xf>
    <xf numFmtId="0" fontId="31" fillId="20" borderId="0" xfId="0" applyFont="1" applyFill="1" applyBorder="1" applyAlignment="1" applyProtection="1">
      <alignment horizontal="center" vertical="center"/>
    </xf>
    <xf numFmtId="0" fontId="22" fillId="21" borderId="22" xfId="0" applyFont="1" applyFill="1" applyBorder="1" applyAlignment="1" applyProtection="1">
      <alignment vertical="center" wrapText="1"/>
    </xf>
    <xf numFmtId="0" fontId="22" fillId="21" borderId="23" xfId="0" applyFont="1" applyFill="1" applyBorder="1" applyAlignment="1" applyProtection="1">
      <alignment vertical="center"/>
    </xf>
    <xf numFmtId="179" fontId="26" fillId="22" borderId="23" xfId="0" applyNumberFormat="1" applyFont="1" applyFill="1" applyBorder="1" applyAlignment="1" applyProtection="1">
      <alignment horizontal="center" vertical="center"/>
    </xf>
    <xf numFmtId="179" fontId="26" fillId="21" borderId="23" xfId="0" applyNumberFormat="1" applyFont="1" applyFill="1" applyBorder="1" applyAlignment="1" applyProtection="1">
      <alignment horizontal="center" vertical="center"/>
    </xf>
    <xf numFmtId="1" fontId="26" fillId="21" borderId="23" xfId="0" applyNumberFormat="1" applyFont="1" applyFill="1" applyBorder="1" applyAlignment="1" applyProtection="1">
      <alignment horizontal="center" vertical="center"/>
    </xf>
    <xf numFmtId="9" fontId="26" fillId="21" borderId="23" xfId="39" applyFont="1" applyFill="1" applyBorder="1" applyAlignment="1" applyProtection="1">
      <alignment horizontal="center" vertical="center"/>
    </xf>
    <xf numFmtId="1" fontId="26" fillId="21" borderId="24" xfId="0" applyNumberFormat="1" applyFont="1" applyFill="1" applyBorder="1" applyAlignment="1" applyProtection="1">
      <alignment horizontal="center" vertical="center"/>
    </xf>
    <xf numFmtId="0" fontId="22" fillId="21" borderId="25" xfId="0" applyFont="1" applyFill="1" applyBorder="1" applyAlignment="1" applyProtection="1">
      <alignment vertical="center" wrapText="1"/>
    </xf>
    <xf numFmtId="1" fontId="26" fillId="21" borderId="26" xfId="0" applyNumberFormat="1" applyFont="1" applyFill="1" applyBorder="1" applyAlignment="1" applyProtection="1">
      <alignment horizontal="center" vertical="center"/>
    </xf>
    <xf numFmtId="0" fontId="22" fillId="21" borderId="27" xfId="0" applyFont="1" applyFill="1" applyBorder="1" applyAlignment="1" applyProtection="1">
      <alignment vertical="center" wrapText="1"/>
    </xf>
    <xf numFmtId="0" fontId="22" fillId="21" borderId="28" xfId="0" applyFont="1" applyFill="1" applyBorder="1" applyAlignment="1" applyProtection="1">
      <alignment vertical="center"/>
    </xf>
    <xf numFmtId="179" fontId="26" fillId="22" borderId="28" xfId="0" applyNumberFormat="1" applyFont="1" applyFill="1" applyBorder="1" applyAlignment="1" applyProtection="1">
      <alignment horizontal="center" vertical="center"/>
    </xf>
    <xf numFmtId="179" fontId="26" fillId="21" borderId="28" xfId="0" applyNumberFormat="1" applyFont="1" applyFill="1" applyBorder="1" applyAlignment="1" applyProtection="1">
      <alignment horizontal="center" vertical="center"/>
    </xf>
    <xf numFmtId="1" fontId="26" fillId="21" borderId="28" xfId="0" applyNumberFormat="1" applyFont="1" applyFill="1" applyBorder="1" applyAlignment="1" applyProtection="1">
      <alignment horizontal="center" vertical="center"/>
    </xf>
    <xf numFmtId="9" fontId="26" fillId="21" borderId="28" xfId="39" applyFont="1" applyFill="1" applyBorder="1" applyAlignment="1" applyProtection="1">
      <alignment horizontal="center" vertical="center"/>
    </xf>
    <xf numFmtId="1" fontId="26" fillId="21" borderId="29" xfId="0" applyNumberFormat="1" applyFont="1" applyFill="1" applyBorder="1" applyAlignment="1" applyProtection="1">
      <alignment horizontal="center" vertical="center"/>
    </xf>
    <xf numFmtId="0" fontId="22" fillId="21" borderId="22" xfId="0" applyFont="1" applyFill="1" applyBorder="1" applyAlignment="1" applyProtection="1">
      <alignment horizontal="left" vertical="center"/>
    </xf>
    <xf numFmtId="0" fontId="22" fillId="21" borderId="23" xfId="0" applyFont="1" applyFill="1" applyBorder="1" applyAlignment="1" applyProtection="1">
      <alignment horizontal="left" vertical="center"/>
    </xf>
    <xf numFmtId="0" fontId="22" fillId="21" borderId="24" xfId="0" applyFont="1" applyFill="1" applyBorder="1" applyAlignment="1" applyProtection="1">
      <alignment horizontal="left" vertical="center"/>
    </xf>
    <xf numFmtId="0" fontId="22" fillId="21" borderId="25" xfId="0" applyFont="1" applyFill="1" applyBorder="1" applyAlignment="1" applyProtection="1">
      <alignment horizontal="left" vertical="center"/>
    </xf>
    <xf numFmtId="0" fontId="22" fillId="21" borderId="26" xfId="0" applyFont="1" applyFill="1" applyBorder="1" applyAlignment="1" applyProtection="1">
      <alignment horizontal="left" vertical="center"/>
    </xf>
    <xf numFmtId="0" fontId="22" fillId="21" borderId="27" xfId="0" applyFont="1" applyFill="1" applyBorder="1" applyAlignment="1" applyProtection="1">
      <alignment horizontal="left" vertical="center"/>
    </xf>
    <xf numFmtId="0" fontId="22" fillId="21" borderId="28" xfId="0" applyFont="1" applyFill="1" applyBorder="1" applyAlignment="1" applyProtection="1">
      <alignment horizontal="left" vertical="center"/>
    </xf>
    <xf numFmtId="0" fontId="22" fillId="21" borderId="29" xfId="0" applyFont="1" applyFill="1" applyBorder="1" applyAlignment="1" applyProtection="1">
      <alignment horizontal="left" vertical="center"/>
    </xf>
    <xf numFmtId="0" fontId="24" fillId="20" borderId="10" xfId="0" applyNumberFormat="1" applyFont="1" applyFill="1" applyBorder="1" applyAlignment="1" applyProtection="1">
      <alignment horizontal="center" vertical="center"/>
      <protection locked="0"/>
    </xf>
    <xf numFmtId="0" fontId="33" fillId="24" borderId="30" xfId="0" applyFont="1" applyFill="1" applyBorder="1" applyAlignment="1" applyProtection="1">
      <alignment horizontal="right" vertical="center"/>
    </xf>
    <xf numFmtId="0" fontId="34" fillId="24" borderId="11" xfId="0" applyFont="1" applyFill="1" applyBorder="1" applyAlignment="1" applyProtection="1">
      <alignment horizontal="right" vertical="center"/>
    </xf>
    <xf numFmtId="0" fontId="1" fillId="23" borderId="17" xfId="0" applyFont="1" applyFill="1" applyBorder="1" applyAlignment="1" applyProtection="1">
      <alignment horizontal="left" vertical="center"/>
    </xf>
    <xf numFmtId="0" fontId="35" fillId="23" borderId="18" xfId="0" applyFont="1" applyFill="1" applyBorder="1" applyAlignment="1" applyProtection="1">
      <alignment horizontal="center" vertical="center"/>
    </xf>
    <xf numFmtId="179" fontId="24" fillId="20" borderId="13" xfId="0" applyNumberFormat="1" applyFont="1" applyFill="1" applyBorder="1" applyAlignment="1" applyProtection="1">
      <alignment horizontal="center" vertical="center"/>
    </xf>
    <xf numFmtId="179" fontId="24" fillId="20" borderId="0" xfId="0" applyNumberFormat="1" applyFont="1" applyFill="1" applyBorder="1" applyAlignment="1" applyProtection="1">
      <alignment horizontal="center" vertical="center"/>
    </xf>
    <xf numFmtId="179" fontId="24" fillId="20" borderId="14" xfId="0" applyNumberFormat="1" applyFont="1" applyFill="1" applyBorder="1" applyAlignment="1" applyProtection="1">
      <alignment horizontal="center" vertical="center"/>
    </xf>
    <xf numFmtId="0" fontId="27" fillId="20" borderId="13" xfId="0" applyNumberFormat="1" applyFont="1" applyFill="1" applyBorder="1" applyAlignment="1" applyProtection="1">
      <alignment horizontal="center" vertical="center"/>
    </xf>
    <xf numFmtId="0" fontId="27" fillId="20" borderId="0" xfId="0" applyNumberFormat="1" applyFont="1" applyFill="1" applyBorder="1" applyAlignment="1" applyProtection="1">
      <alignment horizontal="center" vertical="center"/>
    </xf>
    <xf numFmtId="0" fontId="27" fillId="20" borderId="14" xfId="0" applyNumberFormat="1" applyFont="1" applyFill="1" applyBorder="1" applyAlignment="1" applyProtection="1">
      <alignment horizontal="center" vertical="center"/>
    </xf>
    <xf numFmtId="0" fontId="27" fillId="20" borderId="21" xfId="0" applyNumberFormat="1" applyFont="1" applyFill="1" applyBorder="1" applyAlignment="1" applyProtection="1">
      <alignment horizontal="center" vertical="center"/>
    </xf>
    <xf numFmtId="0" fontId="27" fillId="20" borderId="17" xfId="0" applyNumberFormat="1" applyFont="1" applyFill="1" applyBorder="1" applyAlignment="1" applyProtection="1">
      <alignment horizontal="center" vertical="center"/>
    </xf>
    <xf numFmtId="176" fontId="24" fillId="20" borderId="11" xfId="0" applyNumberFormat="1" applyFont="1" applyFill="1" applyBorder="1" applyAlignment="1" applyProtection="1">
      <alignment horizontal="left" vertical="center" shrinkToFit="1"/>
      <protection locked="0"/>
    </xf>
    <xf numFmtId="180" fontId="32" fillId="20" borderId="30" xfId="0" applyNumberFormat="1" applyFont="1" applyFill="1" applyBorder="1" applyAlignment="1" applyProtection="1">
      <alignment horizontal="left" vertical="center" shrinkToFit="1"/>
      <protection locked="0"/>
    </xf>
    <xf numFmtId="0" fontId="33" fillId="24" borderId="10" xfId="0" applyFont="1" applyFill="1" applyBorder="1" applyAlignment="1" applyProtection="1">
      <alignment horizontal="center" vertical="center"/>
    </xf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百分比" xfId="39" builtinId="5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44">
    <dxf>
      <font>
        <color theme="0"/>
      </font>
      <fill>
        <patternFill>
          <bgColor rgb="FFE62E34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rgb="FF91D0FF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E62E34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rgb="FF91D0FF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E62E34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rgb="FF91D0FF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rgb="FF91D0FF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rgb="FF91D0FF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91D0FF"/>
        </patternFill>
      </fill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91D0FF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91D0FF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E62E34"/>
      <color rgb="FF91D0FF"/>
      <color rgb="FFFFCCCC"/>
      <color rgb="FFFF990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BL45"/>
  <sheetViews>
    <sheetView showGridLines="0" tabSelected="1" zoomScaleNormal="100" workbookViewId="0">
      <selection activeCell="BQ48" sqref="BQ48"/>
    </sheetView>
  </sheetViews>
  <sheetFormatPr baseColWidth="10" defaultColWidth="9.1640625" defaultRowHeight="13"/>
  <cols>
    <col min="1" max="1" width="19" style="1" customWidth="1"/>
    <col min="2" max="2" width="7.6640625" style="1" customWidth="1"/>
    <col min="3" max="4" width="12" style="1" customWidth="1"/>
    <col min="5" max="5" width="7" style="1" customWidth="1"/>
    <col min="6" max="6" width="6.6640625" style="1" customWidth="1"/>
    <col min="7" max="7" width="7.1640625" style="1" customWidth="1"/>
    <col min="8" max="8" width="1.83203125" style="1" customWidth="1"/>
    <col min="9" max="64" width="2.5" style="1" customWidth="1"/>
    <col min="65" max="16384" width="9.1640625" style="1"/>
  </cols>
  <sheetData>
    <row r="1" spans="1:64" ht="30" customHeight="1">
      <c r="A1" s="65"/>
      <c r="B1" s="27"/>
      <c r="C1" s="27"/>
      <c r="D1" s="27"/>
      <c r="E1" s="28"/>
      <c r="F1" s="66" t="s">
        <v>44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</row>
    <row r="2" spans="1:64">
      <c r="A2" s="29"/>
      <c r="B2" s="30"/>
      <c r="C2" s="30"/>
      <c r="D2" s="30"/>
      <c r="E2" s="30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</row>
    <row r="3" spans="1:64" ht="17.25" customHeight="1">
      <c r="A3" s="63" t="s">
        <v>10</v>
      </c>
      <c r="B3" s="76">
        <v>43129</v>
      </c>
      <c r="C3" s="76"/>
      <c r="D3" s="26"/>
      <c r="E3" s="77" t="s">
        <v>0</v>
      </c>
      <c r="F3" s="77"/>
      <c r="G3" s="62">
        <v>1</v>
      </c>
      <c r="H3" s="32"/>
      <c r="I3" s="70" t="str">
        <f>"第 "&amp;(I5-($B$3-WEEKDAY($B$3,1)+2))/7+1&amp;" 周"</f>
        <v>第 1 周</v>
      </c>
      <c r="J3" s="71"/>
      <c r="K3" s="71"/>
      <c r="L3" s="71"/>
      <c r="M3" s="71"/>
      <c r="N3" s="71"/>
      <c r="O3" s="72"/>
      <c r="P3" s="70" t="str">
        <f>"第 "&amp;(P5-($B$3-WEEKDAY($B$3,1)+2))/7+1&amp;" 周"</f>
        <v>第 2 周</v>
      </c>
      <c r="Q3" s="71"/>
      <c r="R3" s="71"/>
      <c r="S3" s="71"/>
      <c r="T3" s="71"/>
      <c r="U3" s="71"/>
      <c r="V3" s="72"/>
      <c r="W3" s="70" t="str">
        <f>"第 "&amp;(W5-($B$3-WEEKDAY($B$3,1)+2))/7+1&amp;" 周"</f>
        <v>第 3 周</v>
      </c>
      <c r="X3" s="71"/>
      <c r="Y3" s="71"/>
      <c r="Z3" s="71"/>
      <c r="AA3" s="71"/>
      <c r="AB3" s="71"/>
      <c r="AC3" s="72"/>
      <c r="AD3" s="70" t="str">
        <f>"第 "&amp;(AD5-($B$3-WEEKDAY($B$3,1)+2))/7+1&amp;" 周"</f>
        <v>第 4 周</v>
      </c>
      <c r="AE3" s="71"/>
      <c r="AF3" s="71"/>
      <c r="AG3" s="71"/>
      <c r="AH3" s="71"/>
      <c r="AI3" s="71"/>
      <c r="AJ3" s="72"/>
      <c r="AK3" s="70" t="str">
        <f>"第 "&amp;(AK5-($B$3-WEEKDAY($B$3,1)+2))/7+1&amp;" 周"</f>
        <v>第 5 周</v>
      </c>
      <c r="AL3" s="71"/>
      <c r="AM3" s="71"/>
      <c r="AN3" s="71"/>
      <c r="AO3" s="71"/>
      <c r="AP3" s="71"/>
      <c r="AQ3" s="72"/>
      <c r="AR3" s="70" t="str">
        <f>"第 "&amp;(AR5-($B$3-WEEKDAY($B$3,1)+2))/7+1&amp;" 周"</f>
        <v>第 6 周</v>
      </c>
      <c r="AS3" s="71"/>
      <c r="AT3" s="71"/>
      <c r="AU3" s="71"/>
      <c r="AV3" s="71"/>
      <c r="AW3" s="71"/>
      <c r="AX3" s="72"/>
      <c r="AY3" s="70" t="str">
        <f>"第 "&amp;(AY5-($B$3-WEEKDAY($B$3,1)+2))/7+1&amp;" 周"</f>
        <v>第 7 周</v>
      </c>
      <c r="AZ3" s="71"/>
      <c r="BA3" s="71"/>
      <c r="BB3" s="71"/>
      <c r="BC3" s="71"/>
      <c r="BD3" s="71"/>
      <c r="BE3" s="72"/>
      <c r="BF3" s="73" t="str">
        <f>"第 "&amp;(BF5-($B$3-WEEKDAY($B$3,1)+2))/7+1&amp;" 周"</f>
        <v>第 8 周</v>
      </c>
      <c r="BG3" s="74"/>
      <c r="BH3" s="74"/>
      <c r="BI3" s="74"/>
      <c r="BJ3" s="74"/>
      <c r="BK3" s="74"/>
      <c r="BL3" s="74"/>
    </row>
    <row r="4" spans="1:64" ht="17.25" customHeight="1">
      <c r="A4" s="64" t="s">
        <v>9</v>
      </c>
      <c r="B4" s="75" t="s">
        <v>42</v>
      </c>
      <c r="C4" s="75"/>
      <c r="D4" s="26"/>
      <c r="E4" s="26"/>
      <c r="F4" s="26"/>
      <c r="G4" s="26"/>
      <c r="H4" s="32"/>
      <c r="I4" s="67">
        <f>I5</f>
        <v>43129</v>
      </c>
      <c r="J4" s="68"/>
      <c r="K4" s="68"/>
      <c r="L4" s="68"/>
      <c r="M4" s="68"/>
      <c r="N4" s="68"/>
      <c r="O4" s="69"/>
      <c r="P4" s="67">
        <f>P5</f>
        <v>43136</v>
      </c>
      <c r="Q4" s="68"/>
      <c r="R4" s="68"/>
      <c r="S4" s="68"/>
      <c r="T4" s="68"/>
      <c r="U4" s="68"/>
      <c r="V4" s="69"/>
      <c r="W4" s="67">
        <f>W5</f>
        <v>43143</v>
      </c>
      <c r="X4" s="68"/>
      <c r="Y4" s="68"/>
      <c r="Z4" s="68"/>
      <c r="AA4" s="68"/>
      <c r="AB4" s="68"/>
      <c r="AC4" s="69"/>
      <c r="AD4" s="67">
        <f>AD5</f>
        <v>43150</v>
      </c>
      <c r="AE4" s="68"/>
      <c r="AF4" s="68"/>
      <c r="AG4" s="68"/>
      <c r="AH4" s="68"/>
      <c r="AI4" s="68"/>
      <c r="AJ4" s="69"/>
      <c r="AK4" s="67">
        <f>AK5</f>
        <v>43157</v>
      </c>
      <c r="AL4" s="68"/>
      <c r="AM4" s="68"/>
      <c r="AN4" s="68"/>
      <c r="AO4" s="68"/>
      <c r="AP4" s="68"/>
      <c r="AQ4" s="69"/>
      <c r="AR4" s="67">
        <f>AR5</f>
        <v>43164</v>
      </c>
      <c r="AS4" s="68"/>
      <c r="AT4" s="68"/>
      <c r="AU4" s="68"/>
      <c r="AV4" s="68"/>
      <c r="AW4" s="68"/>
      <c r="AX4" s="69"/>
      <c r="AY4" s="67">
        <f>AY5</f>
        <v>43171</v>
      </c>
      <c r="AZ4" s="68"/>
      <c r="BA4" s="68"/>
      <c r="BB4" s="68"/>
      <c r="BC4" s="68"/>
      <c r="BD4" s="68"/>
      <c r="BE4" s="69"/>
      <c r="BF4" s="67">
        <f>BF5</f>
        <v>43178</v>
      </c>
      <c r="BG4" s="68"/>
      <c r="BH4" s="68"/>
      <c r="BI4" s="68"/>
      <c r="BJ4" s="68"/>
      <c r="BK4" s="68"/>
      <c r="BL4" s="68"/>
    </row>
    <row r="5" spans="1:64" ht="14">
      <c r="A5" s="33"/>
      <c r="B5" s="33"/>
      <c r="C5" s="33"/>
      <c r="D5" s="33"/>
      <c r="E5" s="33"/>
      <c r="F5" s="33"/>
      <c r="G5" s="33"/>
      <c r="H5" s="34"/>
      <c r="I5" s="20">
        <f>B3-WEEKDAY(B3,1)+2+7*(G3-1)</f>
        <v>43129</v>
      </c>
      <c r="J5" s="21">
        <f t="shared" ref="J5:AO5" si="0">I5+1</f>
        <v>43130</v>
      </c>
      <c r="K5" s="21">
        <f t="shared" si="0"/>
        <v>43131</v>
      </c>
      <c r="L5" s="21">
        <f t="shared" si="0"/>
        <v>43132</v>
      </c>
      <c r="M5" s="21">
        <f t="shared" si="0"/>
        <v>43133</v>
      </c>
      <c r="N5" s="21">
        <f t="shared" si="0"/>
        <v>43134</v>
      </c>
      <c r="O5" s="22">
        <f t="shared" si="0"/>
        <v>43135</v>
      </c>
      <c r="P5" s="20">
        <f t="shared" si="0"/>
        <v>43136</v>
      </c>
      <c r="Q5" s="21">
        <f t="shared" si="0"/>
        <v>43137</v>
      </c>
      <c r="R5" s="21">
        <f t="shared" si="0"/>
        <v>43138</v>
      </c>
      <c r="S5" s="21">
        <f t="shared" si="0"/>
        <v>43139</v>
      </c>
      <c r="T5" s="21">
        <f t="shared" si="0"/>
        <v>43140</v>
      </c>
      <c r="U5" s="21">
        <f t="shared" si="0"/>
        <v>43141</v>
      </c>
      <c r="V5" s="22">
        <f t="shared" si="0"/>
        <v>43142</v>
      </c>
      <c r="W5" s="20">
        <f t="shared" si="0"/>
        <v>43143</v>
      </c>
      <c r="X5" s="21">
        <f t="shared" si="0"/>
        <v>43144</v>
      </c>
      <c r="Y5" s="21">
        <f t="shared" si="0"/>
        <v>43145</v>
      </c>
      <c r="Z5" s="21">
        <f t="shared" si="0"/>
        <v>43146</v>
      </c>
      <c r="AA5" s="21">
        <f t="shared" si="0"/>
        <v>43147</v>
      </c>
      <c r="AB5" s="21">
        <f t="shared" si="0"/>
        <v>43148</v>
      </c>
      <c r="AC5" s="22">
        <f t="shared" si="0"/>
        <v>43149</v>
      </c>
      <c r="AD5" s="20">
        <f t="shared" si="0"/>
        <v>43150</v>
      </c>
      <c r="AE5" s="21">
        <f t="shared" si="0"/>
        <v>43151</v>
      </c>
      <c r="AF5" s="21">
        <f t="shared" si="0"/>
        <v>43152</v>
      </c>
      <c r="AG5" s="21">
        <f t="shared" si="0"/>
        <v>43153</v>
      </c>
      <c r="AH5" s="21">
        <f t="shared" si="0"/>
        <v>43154</v>
      </c>
      <c r="AI5" s="21">
        <f t="shared" si="0"/>
        <v>43155</v>
      </c>
      <c r="AJ5" s="22">
        <f t="shared" si="0"/>
        <v>43156</v>
      </c>
      <c r="AK5" s="20">
        <f t="shared" si="0"/>
        <v>43157</v>
      </c>
      <c r="AL5" s="21">
        <f t="shared" si="0"/>
        <v>43158</v>
      </c>
      <c r="AM5" s="21">
        <f t="shared" si="0"/>
        <v>43159</v>
      </c>
      <c r="AN5" s="21">
        <f t="shared" si="0"/>
        <v>43160</v>
      </c>
      <c r="AO5" s="21">
        <f t="shared" si="0"/>
        <v>43161</v>
      </c>
      <c r="AP5" s="21">
        <f t="shared" ref="AP5:BL5" si="1">AO5+1</f>
        <v>43162</v>
      </c>
      <c r="AQ5" s="22">
        <f t="shared" si="1"/>
        <v>43163</v>
      </c>
      <c r="AR5" s="20">
        <f t="shared" si="1"/>
        <v>43164</v>
      </c>
      <c r="AS5" s="21">
        <f t="shared" si="1"/>
        <v>43165</v>
      </c>
      <c r="AT5" s="21">
        <f t="shared" si="1"/>
        <v>43166</v>
      </c>
      <c r="AU5" s="21">
        <f t="shared" si="1"/>
        <v>43167</v>
      </c>
      <c r="AV5" s="21">
        <f t="shared" si="1"/>
        <v>43168</v>
      </c>
      <c r="AW5" s="21">
        <f t="shared" si="1"/>
        <v>43169</v>
      </c>
      <c r="AX5" s="22">
        <f t="shared" si="1"/>
        <v>43170</v>
      </c>
      <c r="AY5" s="20">
        <f t="shared" si="1"/>
        <v>43171</v>
      </c>
      <c r="AZ5" s="21">
        <f t="shared" si="1"/>
        <v>43172</v>
      </c>
      <c r="BA5" s="21">
        <f t="shared" si="1"/>
        <v>43173</v>
      </c>
      <c r="BB5" s="21">
        <f t="shared" si="1"/>
        <v>43174</v>
      </c>
      <c r="BC5" s="21">
        <f t="shared" si="1"/>
        <v>43175</v>
      </c>
      <c r="BD5" s="21">
        <f t="shared" si="1"/>
        <v>43176</v>
      </c>
      <c r="BE5" s="22">
        <f t="shared" si="1"/>
        <v>43177</v>
      </c>
      <c r="BF5" s="20">
        <f t="shared" si="1"/>
        <v>43178</v>
      </c>
      <c r="BG5" s="21">
        <f t="shared" si="1"/>
        <v>43179</v>
      </c>
      <c r="BH5" s="21">
        <f t="shared" si="1"/>
        <v>43180</v>
      </c>
      <c r="BI5" s="21">
        <f t="shared" si="1"/>
        <v>43181</v>
      </c>
      <c r="BJ5" s="21">
        <f t="shared" si="1"/>
        <v>43182</v>
      </c>
      <c r="BK5" s="21">
        <f t="shared" si="1"/>
        <v>43183</v>
      </c>
      <c r="BL5" s="21">
        <f t="shared" si="1"/>
        <v>43184</v>
      </c>
    </row>
    <row r="6" spans="1:64" s="2" customFormat="1" ht="14">
      <c r="A6" s="35" t="s">
        <v>1</v>
      </c>
      <c r="B6" s="36" t="s">
        <v>2</v>
      </c>
      <c r="C6" s="37" t="s">
        <v>3</v>
      </c>
      <c r="D6" s="37" t="s">
        <v>4</v>
      </c>
      <c r="E6" s="36" t="s">
        <v>43</v>
      </c>
      <c r="F6" s="36" t="s">
        <v>5</v>
      </c>
      <c r="G6" s="36" t="s">
        <v>6</v>
      </c>
      <c r="H6" s="36"/>
      <c r="I6" s="23" t="str">
        <f>CHOOSE(WEEKDAY(I5,1),"日","一","二","三","四","五","六")</f>
        <v>一</v>
      </c>
      <c r="J6" s="24" t="str">
        <f t="shared" ref="J6:P6" si="2">CHOOSE(WEEKDAY(J5,1),"日","一","二","三","四","五","六")</f>
        <v>二</v>
      </c>
      <c r="K6" s="24" t="str">
        <f t="shared" si="2"/>
        <v>三</v>
      </c>
      <c r="L6" s="24" t="str">
        <f t="shared" si="2"/>
        <v>四</v>
      </c>
      <c r="M6" s="24" t="str">
        <f t="shared" si="2"/>
        <v>五</v>
      </c>
      <c r="N6" s="24" t="str">
        <f t="shared" si="2"/>
        <v>六</v>
      </c>
      <c r="O6" s="25" t="str">
        <f t="shared" si="2"/>
        <v>日</v>
      </c>
      <c r="P6" s="23" t="str">
        <f t="shared" si="2"/>
        <v>一</v>
      </c>
      <c r="Q6" s="24" t="str">
        <f t="shared" ref="Q6" si="3">CHOOSE(WEEKDAY(Q5,1),"日","一","二","三","四","五","六")</f>
        <v>二</v>
      </c>
      <c r="R6" s="24" t="str">
        <f t="shared" ref="R6" si="4">CHOOSE(WEEKDAY(R5,1),"日","一","二","三","四","五","六")</f>
        <v>三</v>
      </c>
      <c r="S6" s="24" t="str">
        <f t="shared" ref="S6" si="5">CHOOSE(WEEKDAY(S5,1),"日","一","二","三","四","五","六")</f>
        <v>四</v>
      </c>
      <c r="T6" s="24" t="str">
        <f t="shared" ref="T6" si="6">CHOOSE(WEEKDAY(T5,1),"日","一","二","三","四","五","六")</f>
        <v>五</v>
      </c>
      <c r="U6" s="24" t="str">
        <f t="shared" ref="U6" si="7">CHOOSE(WEEKDAY(U5,1),"日","一","二","三","四","五","六")</f>
        <v>六</v>
      </c>
      <c r="V6" s="25" t="str">
        <f t="shared" ref="V6:W6" si="8">CHOOSE(WEEKDAY(V5,1),"日","一","二","三","四","五","六")</f>
        <v>日</v>
      </c>
      <c r="W6" s="23" t="str">
        <f t="shared" si="8"/>
        <v>一</v>
      </c>
      <c r="X6" s="24" t="str">
        <f t="shared" ref="X6" si="9">CHOOSE(WEEKDAY(X5,1),"日","一","二","三","四","五","六")</f>
        <v>二</v>
      </c>
      <c r="Y6" s="24" t="str">
        <f t="shared" ref="Y6" si="10">CHOOSE(WEEKDAY(Y5,1),"日","一","二","三","四","五","六")</f>
        <v>三</v>
      </c>
      <c r="Z6" s="24" t="str">
        <f t="shared" ref="Z6" si="11">CHOOSE(WEEKDAY(Z5,1),"日","一","二","三","四","五","六")</f>
        <v>四</v>
      </c>
      <c r="AA6" s="24" t="str">
        <f t="shared" ref="AA6" si="12">CHOOSE(WEEKDAY(AA5,1),"日","一","二","三","四","五","六")</f>
        <v>五</v>
      </c>
      <c r="AB6" s="24" t="str">
        <f t="shared" ref="AB6" si="13">CHOOSE(WEEKDAY(AB5,1),"日","一","二","三","四","五","六")</f>
        <v>六</v>
      </c>
      <c r="AC6" s="25" t="str">
        <f t="shared" ref="AC6:AD6" si="14">CHOOSE(WEEKDAY(AC5,1),"日","一","二","三","四","五","六")</f>
        <v>日</v>
      </c>
      <c r="AD6" s="23" t="str">
        <f t="shared" si="14"/>
        <v>一</v>
      </c>
      <c r="AE6" s="24" t="str">
        <f t="shared" ref="AE6" si="15">CHOOSE(WEEKDAY(AE5,1),"日","一","二","三","四","五","六")</f>
        <v>二</v>
      </c>
      <c r="AF6" s="24" t="str">
        <f t="shared" ref="AF6" si="16">CHOOSE(WEEKDAY(AF5,1),"日","一","二","三","四","五","六")</f>
        <v>三</v>
      </c>
      <c r="AG6" s="24" t="str">
        <f t="shared" ref="AG6" si="17">CHOOSE(WEEKDAY(AG5,1),"日","一","二","三","四","五","六")</f>
        <v>四</v>
      </c>
      <c r="AH6" s="24" t="str">
        <f t="shared" ref="AH6" si="18">CHOOSE(WEEKDAY(AH5,1),"日","一","二","三","四","五","六")</f>
        <v>五</v>
      </c>
      <c r="AI6" s="24" t="str">
        <f t="shared" ref="AI6" si="19">CHOOSE(WEEKDAY(AI5,1),"日","一","二","三","四","五","六")</f>
        <v>六</v>
      </c>
      <c r="AJ6" s="25" t="str">
        <f t="shared" ref="AJ6:AK6" si="20">CHOOSE(WEEKDAY(AJ5,1),"日","一","二","三","四","五","六")</f>
        <v>日</v>
      </c>
      <c r="AK6" s="23" t="str">
        <f t="shared" si="20"/>
        <v>一</v>
      </c>
      <c r="AL6" s="24" t="str">
        <f t="shared" ref="AL6" si="21">CHOOSE(WEEKDAY(AL5,1),"日","一","二","三","四","五","六")</f>
        <v>二</v>
      </c>
      <c r="AM6" s="24" t="str">
        <f t="shared" ref="AM6" si="22">CHOOSE(WEEKDAY(AM5,1),"日","一","二","三","四","五","六")</f>
        <v>三</v>
      </c>
      <c r="AN6" s="24" t="str">
        <f t="shared" ref="AN6" si="23">CHOOSE(WEEKDAY(AN5,1),"日","一","二","三","四","五","六")</f>
        <v>四</v>
      </c>
      <c r="AO6" s="24" t="str">
        <f t="shared" ref="AO6" si="24">CHOOSE(WEEKDAY(AO5,1),"日","一","二","三","四","五","六")</f>
        <v>五</v>
      </c>
      <c r="AP6" s="24" t="str">
        <f t="shared" ref="AP6" si="25">CHOOSE(WEEKDAY(AP5,1),"日","一","二","三","四","五","六")</f>
        <v>六</v>
      </c>
      <c r="AQ6" s="25" t="str">
        <f t="shared" ref="AQ6:AR6" si="26">CHOOSE(WEEKDAY(AQ5,1),"日","一","二","三","四","五","六")</f>
        <v>日</v>
      </c>
      <c r="AR6" s="23" t="str">
        <f t="shared" si="26"/>
        <v>一</v>
      </c>
      <c r="AS6" s="24" t="str">
        <f t="shared" ref="AS6" si="27">CHOOSE(WEEKDAY(AS5,1),"日","一","二","三","四","五","六")</f>
        <v>二</v>
      </c>
      <c r="AT6" s="24" t="str">
        <f t="shared" ref="AT6" si="28">CHOOSE(WEEKDAY(AT5,1),"日","一","二","三","四","五","六")</f>
        <v>三</v>
      </c>
      <c r="AU6" s="24" t="str">
        <f t="shared" ref="AU6" si="29">CHOOSE(WEEKDAY(AU5,1),"日","一","二","三","四","五","六")</f>
        <v>四</v>
      </c>
      <c r="AV6" s="24" t="str">
        <f t="shared" ref="AV6" si="30">CHOOSE(WEEKDAY(AV5,1),"日","一","二","三","四","五","六")</f>
        <v>五</v>
      </c>
      <c r="AW6" s="24" t="str">
        <f t="shared" ref="AW6" si="31">CHOOSE(WEEKDAY(AW5,1),"日","一","二","三","四","五","六")</f>
        <v>六</v>
      </c>
      <c r="AX6" s="25" t="str">
        <f t="shared" ref="AX6:AY6" si="32">CHOOSE(WEEKDAY(AX5,1),"日","一","二","三","四","五","六")</f>
        <v>日</v>
      </c>
      <c r="AY6" s="23" t="str">
        <f t="shared" si="32"/>
        <v>一</v>
      </c>
      <c r="AZ6" s="24" t="str">
        <f t="shared" ref="AZ6" si="33">CHOOSE(WEEKDAY(AZ5,1),"日","一","二","三","四","五","六")</f>
        <v>二</v>
      </c>
      <c r="BA6" s="24" t="str">
        <f t="shared" ref="BA6" si="34">CHOOSE(WEEKDAY(BA5,1),"日","一","二","三","四","五","六")</f>
        <v>三</v>
      </c>
      <c r="BB6" s="24" t="str">
        <f t="shared" ref="BB6" si="35">CHOOSE(WEEKDAY(BB5,1),"日","一","二","三","四","五","六")</f>
        <v>四</v>
      </c>
      <c r="BC6" s="24" t="str">
        <f t="shared" ref="BC6" si="36">CHOOSE(WEEKDAY(BC5,1),"日","一","二","三","四","五","六")</f>
        <v>五</v>
      </c>
      <c r="BD6" s="24" t="str">
        <f t="shared" ref="BD6" si="37">CHOOSE(WEEKDAY(BD5,1),"日","一","二","三","四","五","六")</f>
        <v>六</v>
      </c>
      <c r="BE6" s="25" t="str">
        <f t="shared" ref="BE6:BF6" si="38">CHOOSE(WEEKDAY(BE5,1),"日","一","二","三","四","五","六")</f>
        <v>日</v>
      </c>
      <c r="BF6" s="23" t="str">
        <f t="shared" si="38"/>
        <v>一</v>
      </c>
      <c r="BG6" s="24" t="str">
        <f t="shared" ref="BG6" si="39">CHOOSE(WEEKDAY(BG5,1),"日","一","二","三","四","五","六")</f>
        <v>二</v>
      </c>
      <c r="BH6" s="24" t="str">
        <f t="shared" ref="BH6" si="40">CHOOSE(WEEKDAY(BH5,1),"日","一","二","三","四","五","六")</f>
        <v>三</v>
      </c>
      <c r="BI6" s="24" t="str">
        <f t="shared" ref="BI6" si="41">CHOOSE(WEEKDAY(BI5,1),"日","一","二","三","四","五","六")</f>
        <v>四</v>
      </c>
      <c r="BJ6" s="24" t="str">
        <f t="shared" ref="BJ6" si="42">CHOOSE(WEEKDAY(BJ5,1),"日","一","二","三","四","五","六")</f>
        <v>五</v>
      </c>
      <c r="BK6" s="24" t="str">
        <f t="shared" ref="BK6" si="43">CHOOSE(WEEKDAY(BK5,1),"日","一","二","三","四","五","六")</f>
        <v>六</v>
      </c>
      <c r="BL6" s="24" t="str">
        <f t="shared" ref="BL6" si="44">CHOOSE(WEEKDAY(BL5,1),"日","一","二","三","四","五","六")</f>
        <v>日</v>
      </c>
    </row>
    <row r="7" spans="1:64" s="3" customFormat="1" ht="17">
      <c r="A7" s="5" t="s">
        <v>20</v>
      </c>
      <c r="C7" s="6"/>
      <c r="D7" s="7"/>
      <c r="E7" s="8"/>
      <c r="F7" s="9"/>
      <c r="G7" s="10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</row>
    <row r="8" spans="1:64" s="3" customFormat="1" ht="17">
      <c r="A8" s="38" t="s">
        <v>11</v>
      </c>
      <c r="B8" s="39"/>
      <c r="C8" s="40">
        <v>43129</v>
      </c>
      <c r="D8" s="41">
        <f>IF(ISBLANK(C8)," - ",IF(E8=0,C8,C8+E8-1))</f>
        <v>43130</v>
      </c>
      <c r="E8" s="42">
        <v>2</v>
      </c>
      <c r="F8" s="43">
        <v>0.4</v>
      </c>
      <c r="G8" s="44">
        <f t="shared" ref="G8:G28" si="45">IF(OR(D8=0,C8=0)," - ",NETWORKDAYS(C8,D8))</f>
        <v>2</v>
      </c>
      <c r="H8" s="18"/>
      <c r="I8" s="54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6"/>
    </row>
    <row r="9" spans="1:64" s="3" customFormat="1" ht="17">
      <c r="A9" s="45" t="s">
        <v>12</v>
      </c>
      <c r="C9" s="14">
        <v>43134</v>
      </c>
      <c r="D9" s="15">
        <f t="shared" ref="D9:D28" si="46">IF(ISBLANK(C9)," - ",IF(E9=0,C9,C9+E9-1))</f>
        <v>43143</v>
      </c>
      <c r="E9" s="16">
        <v>10</v>
      </c>
      <c r="F9" s="17">
        <v>0.3</v>
      </c>
      <c r="G9" s="46">
        <f t="shared" si="45"/>
        <v>6</v>
      </c>
      <c r="H9" s="18"/>
      <c r="I9" s="5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58"/>
    </row>
    <row r="10" spans="1:64" s="3" customFormat="1" ht="17">
      <c r="A10" s="45" t="s">
        <v>13</v>
      </c>
      <c r="C10" s="14">
        <v>43139</v>
      </c>
      <c r="D10" s="15">
        <f t="shared" si="46"/>
        <v>43148</v>
      </c>
      <c r="E10" s="16">
        <v>10</v>
      </c>
      <c r="F10" s="17">
        <v>0.5</v>
      </c>
      <c r="G10" s="46">
        <f t="shared" si="45"/>
        <v>7</v>
      </c>
      <c r="H10" s="18"/>
      <c r="I10" s="57"/>
      <c r="J10" s="12"/>
      <c r="K10" s="1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58"/>
    </row>
    <row r="11" spans="1:64" s="3" customFormat="1" ht="17">
      <c r="A11" s="45" t="s">
        <v>14</v>
      </c>
      <c r="C11" s="14">
        <v>43132</v>
      </c>
      <c r="D11" s="15">
        <f t="shared" si="46"/>
        <v>43141</v>
      </c>
      <c r="E11" s="16">
        <v>10</v>
      </c>
      <c r="F11" s="17">
        <v>0.6</v>
      </c>
      <c r="G11" s="46">
        <f t="shared" si="45"/>
        <v>7</v>
      </c>
      <c r="H11" s="18"/>
      <c r="I11" s="5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58"/>
    </row>
    <row r="12" spans="1:64" s="3" customFormat="1" ht="17">
      <c r="A12" s="45" t="s">
        <v>15</v>
      </c>
      <c r="C12" s="14">
        <v>43133</v>
      </c>
      <c r="D12" s="15">
        <f t="shared" si="46"/>
        <v>43139</v>
      </c>
      <c r="E12" s="16">
        <v>7</v>
      </c>
      <c r="F12" s="17">
        <v>0.2</v>
      </c>
      <c r="G12" s="46">
        <f t="shared" si="45"/>
        <v>5</v>
      </c>
      <c r="H12" s="18"/>
      <c r="I12" s="5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58"/>
    </row>
    <row r="13" spans="1:64" s="3" customFormat="1" ht="17">
      <c r="A13" s="45" t="s">
        <v>16</v>
      </c>
      <c r="C13" s="14">
        <v>43135</v>
      </c>
      <c r="D13" s="15">
        <f t="shared" si="46"/>
        <v>43139</v>
      </c>
      <c r="E13" s="16">
        <v>5</v>
      </c>
      <c r="F13" s="17">
        <v>0.5</v>
      </c>
      <c r="G13" s="46">
        <f t="shared" si="45"/>
        <v>4</v>
      </c>
      <c r="H13" s="18"/>
      <c r="I13" s="5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58"/>
    </row>
    <row r="14" spans="1:64" s="3" customFormat="1" ht="17">
      <c r="A14" s="45" t="s">
        <v>17</v>
      </c>
      <c r="C14" s="14">
        <v>43136</v>
      </c>
      <c r="D14" s="15">
        <f t="shared" si="46"/>
        <v>43141</v>
      </c>
      <c r="E14" s="16">
        <v>6</v>
      </c>
      <c r="F14" s="17">
        <v>0.2</v>
      </c>
      <c r="G14" s="46">
        <f t="shared" si="45"/>
        <v>5</v>
      </c>
      <c r="H14" s="18"/>
      <c r="I14" s="5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58"/>
    </row>
    <row r="15" spans="1:64" s="3" customFormat="1" ht="17">
      <c r="A15" s="47" t="s">
        <v>18</v>
      </c>
      <c r="B15" s="48"/>
      <c r="C15" s="49">
        <v>43134</v>
      </c>
      <c r="D15" s="50">
        <f t="shared" si="46"/>
        <v>43137</v>
      </c>
      <c r="E15" s="51">
        <v>4</v>
      </c>
      <c r="F15" s="52">
        <v>0</v>
      </c>
      <c r="G15" s="53">
        <f t="shared" si="45"/>
        <v>2</v>
      </c>
      <c r="H15" s="18"/>
      <c r="I15" s="59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1"/>
    </row>
    <row r="16" spans="1:64" s="3" customFormat="1">
      <c r="A16" s="13"/>
      <c r="C16" s="14"/>
      <c r="D16" s="15"/>
      <c r="E16" s="16"/>
      <c r="F16" s="17"/>
      <c r="G16" s="17"/>
      <c r="H16" s="17"/>
      <c r="I16" s="17"/>
      <c r="J16" s="17"/>
      <c r="K16" s="17"/>
      <c r="L16" s="1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spans="1:64" s="3" customFormat="1" ht="14">
      <c r="A17" s="5" t="s">
        <v>19</v>
      </c>
      <c r="C17" s="6"/>
      <c r="D17" s="7"/>
      <c r="E17" s="8"/>
      <c r="F17" s="9"/>
      <c r="G17" s="9"/>
      <c r="H17" s="9"/>
      <c r="I17" s="9"/>
      <c r="J17" s="9"/>
      <c r="K17" s="9"/>
      <c r="L17" s="9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spans="1:64" s="3" customFormat="1" ht="17">
      <c r="A18" s="38" t="s">
        <v>21</v>
      </c>
      <c r="B18" s="39"/>
      <c r="C18" s="40">
        <v>43141</v>
      </c>
      <c r="D18" s="41">
        <f t="shared" si="46"/>
        <v>43144</v>
      </c>
      <c r="E18" s="42">
        <v>4</v>
      </c>
      <c r="F18" s="43">
        <v>0.82</v>
      </c>
      <c r="G18" s="44">
        <f t="shared" si="45"/>
        <v>2</v>
      </c>
      <c r="H18" s="18"/>
      <c r="I18" s="54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6"/>
    </row>
    <row r="19" spans="1:64" s="3" customFormat="1" ht="17">
      <c r="A19" s="45" t="s">
        <v>22</v>
      </c>
      <c r="C19" s="14">
        <v>43142</v>
      </c>
      <c r="D19" s="15">
        <f t="shared" ref="D19:D25" si="47">IF(ISBLANK(C19)," - ",IF(E19=0,C19,C19+E19-1))</f>
        <v>43146</v>
      </c>
      <c r="E19" s="16">
        <v>5</v>
      </c>
      <c r="F19" s="17">
        <v>0.8</v>
      </c>
      <c r="G19" s="46">
        <f t="shared" ref="G19:G25" si="48">IF(OR(D19=0,C19=0)," - ",NETWORKDAYS(C19,D19))</f>
        <v>4</v>
      </c>
      <c r="H19" s="18"/>
      <c r="I19" s="57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58"/>
    </row>
    <row r="20" spans="1:64" s="3" customFormat="1" ht="17">
      <c r="A20" s="45" t="s">
        <v>23</v>
      </c>
      <c r="C20" s="14">
        <v>43143</v>
      </c>
      <c r="D20" s="15">
        <f t="shared" si="47"/>
        <v>43148</v>
      </c>
      <c r="E20" s="16">
        <v>6</v>
      </c>
      <c r="F20" s="17">
        <v>0.78</v>
      </c>
      <c r="G20" s="46">
        <f t="shared" si="48"/>
        <v>5</v>
      </c>
      <c r="H20" s="18"/>
      <c r="I20" s="57"/>
      <c r="J20" s="12"/>
      <c r="K20" s="1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58"/>
    </row>
    <row r="21" spans="1:64" s="3" customFormat="1" ht="17">
      <c r="A21" s="45" t="s">
        <v>24</v>
      </c>
      <c r="C21" s="14">
        <v>43144</v>
      </c>
      <c r="D21" s="15">
        <f t="shared" si="47"/>
        <v>43155</v>
      </c>
      <c r="E21" s="16">
        <v>12</v>
      </c>
      <c r="F21" s="17">
        <v>0.76</v>
      </c>
      <c r="G21" s="46">
        <f t="shared" si="48"/>
        <v>9</v>
      </c>
      <c r="H21" s="18"/>
      <c r="I21" s="5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58"/>
    </row>
    <row r="22" spans="1:64" s="3" customFormat="1" ht="17">
      <c r="A22" s="45" t="s">
        <v>25</v>
      </c>
      <c r="C22" s="14">
        <v>43145</v>
      </c>
      <c r="D22" s="15">
        <f t="shared" si="47"/>
        <v>43152</v>
      </c>
      <c r="E22" s="16">
        <v>8</v>
      </c>
      <c r="F22" s="17">
        <v>0.74</v>
      </c>
      <c r="G22" s="46">
        <f t="shared" si="48"/>
        <v>6</v>
      </c>
      <c r="H22" s="18"/>
      <c r="I22" s="5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58"/>
    </row>
    <row r="23" spans="1:64" s="3" customFormat="1" ht="17">
      <c r="A23" s="45" t="s">
        <v>26</v>
      </c>
      <c r="C23" s="14">
        <v>43146</v>
      </c>
      <c r="D23" s="15">
        <f t="shared" si="47"/>
        <v>43154</v>
      </c>
      <c r="E23" s="16">
        <v>9</v>
      </c>
      <c r="F23" s="17">
        <v>0.72</v>
      </c>
      <c r="G23" s="46">
        <f t="shared" si="48"/>
        <v>7</v>
      </c>
      <c r="H23" s="11"/>
      <c r="I23" s="5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58"/>
    </row>
    <row r="24" spans="1:64" s="3" customFormat="1" ht="17">
      <c r="A24" s="45" t="s">
        <v>27</v>
      </c>
      <c r="C24" s="14">
        <v>43147</v>
      </c>
      <c r="D24" s="15">
        <f t="shared" si="47"/>
        <v>43149</v>
      </c>
      <c r="E24" s="16">
        <v>3</v>
      </c>
      <c r="F24" s="17">
        <v>0.7</v>
      </c>
      <c r="G24" s="46">
        <f t="shared" si="48"/>
        <v>1</v>
      </c>
      <c r="H24" s="18"/>
      <c r="I24" s="5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58"/>
    </row>
    <row r="25" spans="1:64" s="3" customFormat="1" ht="17">
      <c r="A25" s="47" t="s">
        <v>28</v>
      </c>
      <c r="B25" s="48"/>
      <c r="C25" s="49">
        <v>43148</v>
      </c>
      <c r="D25" s="50">
        <f t="shared" si="47"/>
        <v>43151</v>
      </c>
      <c r="E25" s="51">
        <v>4</v>
      </c>
      <c r="F25" s="52">
        <v>0.68</v>
      </c>
      <c r="G25" s="53">
        <f t="shared" si="48"/>
        <v>2</v>
      </c>
      <c r="H25" s="18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/>
    </row>
    <row r="26" spans="1:64" s="3" customFormat="1">
      <c r="A26" s="13"/>
      <c r="C26" s="14"/>
      <c r="D26" s="15"/>
      <c r="E26" s="16"/>
      <c r="F26" s="17"/>
      <c r="G26" s="17"/>
      <c r="H26" s="17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</row>
    <row r="27" spans="1:64" s="3" customFormat="1" ht="14">
      <c r="A27" s="5" t="s">
        <v>7</v>
      </c>
      <c r="C27" s="6"/>
      <c r="D27" s="7"/>
      <c r="E27" s="8"/>
      <c r="F27" s="9"/>
      <c r="G27" s="9"/>
      <c r="H27" s="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spans="1:64" s="3" customFormat="1" ht="17">
      <c r="A28" s="38" t="s">
        <v>29</v>
      </c>
      <c r="B28" s="39"/>
      <c r="C28" s="40">
        <v>43154</v>
      </c>
      <c r="D28" s="41">
        <f t="shared" si="46"/>
        <v>43156</v>
      </c>
      <c r="E28" s="42">
        <v>3</v>
      </c>
      <c r="F28" s="43">
        <v>0.62</v>
      </c>
      <c r="G28" s="44">
        <f t="shared" si="45"/>
        <v>1</v>
      </c>
      <c r="H28" s="18"/>
      <c r="I28" s="54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6"/>
    </row>
    <row r="29" spans="1:64" s="3" customFormat="1" ht="17">
      <c r="A29" s="45" t="s">
        <v>30</v>
      </c>
      <c r="C29" s="14">
        <v>43155</v>
      </c>
      <c r="D29" s="15">
        <f t="shared" ref="D29:D35" si="49">IF(ISBLANK(C29)," - ",IF(E29=0,C29,C29+E29-1))</f>
        <v>43158</v>
      </c>
      <c r="E29" s="16">
        <v>4</v>
      </c>
      <c r="F29" s="17">
        <v>0.6</v>
      </c>
      <c r="G29" s="46">
        <f t="shared" ref="G29:G35" si="50">IF(OR(D29=0,C29=0)," - ",NETWORKDAYS(C29,D29))</f>
        <v>2</v>
      </c>
      <c r="H29" s="11"/>
      <c r="I29" s="5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58"/>
    </row>
    <row r="30" spans="1:64" s="3" customFormat="1" ht="17">
      <c r="A30" s="45" t="s">
        <v>31</v>
      </c>
      <c r="C30" s="14">
        <v>43156</v>
      </c>
      <c r="D30" s="15">
        <f t="shared" si="49"/>
        <v>43160</v>
      </c>
      <c r="E30" s="16">
        <v>5</v>
      </c>
      <c r="F30" s="17">
        <v>0.57999999999999996</v>
      </c>
      <c r="G30" s="46">
        <f t="shared" si="50"/>
        <v>4</v>
      </c>
      <c r="H30" s="18"/>
      <c r="I30" s="57"/>
      <c r="J30" s="12"/>
      <c r="K30" s="19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58"/>
    </row>
    <row r="31" spans="1:64" s="3" customFormat="1" ht="17">
      <c r="A31" s="45" t="s">
        <v>32</v>
      </c>
      <c r="C31" s="14">
        <v>43157</v>
      </c>
      <c r="D31" s="15">
        <f t="shared" si="49"/>
        <v>43162</v>
      </c>
      <c r="E31" s="16">
        <v>6</v>
      </c>
      <c r="F31" s="17">
        <v>0.56000000000000005</v>
      </c>
      <c r="G31" s="46">
        <f t="shared" si="50"/>
        <v>5</v>
      </c>
      <c r="H31" s="18"/>
      <c r="I31" s="57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58"/>
    </row>
    <row r="32" spans="1:64" s="3" customFormat="1" ht="17">
      <c r="A32" s="45" t="s">
        <v>33</v>
      </c>
      <c r="C32" s="14">
        <v>43158</v>
      </c>
      <c r="D32" s="15">
        <f t="shared" si="49"/>
        <v>43164</v>
      </c>
      <c r="E32" s="16">
        <v>7</v>
      </c>
      <c r="F32" s="17">
        <v>0.54</v>
      </c>
      <c r="G32" s="46">
        <f t="shared" si="50"/>
        <v>5</v>
      </c>
      <c r="H32" s="18"/>
      <c r="I32" s="5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58"/>
    </row>
    <row r="33" spans="1:64" s="3" customFormat="1" ht="17">
      <c r="A33" s="45" t="s">
        <v>34</v>
      </c>
      <c r="C33" s="14">
        <v>43159</v>
      </c>
      <c r="D33" s="15">
        <f t="shared" si="49"/>
        <v>43166</v>
      </c>
      <c r="E33" s="16">
        <v>8</v>
      </c>
      <c r="F33" s="17">
        <v>0.52</v>
      </c>
      <c r="G33" s="46">
        <f t="shared" si="50"/>
        <v>6</v>
      </c>
      <c r="H33" s="18"/>
      <c r="I33" s="57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58"/>
    </row>
    <row r="34" spans="1:64" s="3" customFormat="1" ht="17">
      <c r="A34" s="45" t="s">
        <v>35</v>
      </c>
      <c r="C34" s="14">
        <v>43160</v>
      </c>
      <c r="D34" s="15">
        <f t="shared" si="49"/>
        <v>43168</v>
      </c>
      <c r="E34" s="16">
        <v>9</v>
      </c>
      <c r="F34" s="17">
        <v>0.5</v>
      </c>
      <c r="G34" s="46">
        <f t="shared" si="50"/>
        <v>7</v>
      </c>
      <c r="H34" s="18"/>
      <c r="I34" s="5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58"/>
    </row>
    <row r="35" spans="1:64" s="3" customFormat="1" ht="17">
      <c r="A35" s="47" t="s">
        <v>36</v>
      </c>
      <c r="B35" s="48"/>
      <c r="C35" s="49">
        <v>43161</v>
      </c>
      <c r="D35" s="50">
        <f t="shared" si="49"/>
        <v>43170</v>
      </c>
      <c r="E35" s="51">
        <v>10</v>
      </c>
      <c r="F35" s="52">
        <v>0.48</v>
      </c>
      <c r="G35" s="53">
        <f t="shared" si="50"/>
        <v>6</v>
      </c>
      <c r="H35" s="11"/>
      <c r="I35" s="59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1"/>
    </row>
    <row r="36" spans="1:64" s="3" customFormat="1">
      <c r="A36" s="13"/>
      <c r="C36" s="14"/>
      <c r="D36" s="15"/>
      <c r="E36" s="16"/>
      <c r="F36" s="17"/>
      <c r="G36" s="17"/>
      <c r="H36" s="17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s="3" customFormat="1" ht="14">
      <c r="A37" s="5" t="s">
        <v>8</v>
      </c>
      <c r="C37" s="6"/>
      <c r="D37" s="7"/>
      <c r="E37" s="8"/>
      <c r="F37" s="9"/>
      <c r="G37" s="9"/>
      <c r="H37" s="9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s="3" customFormat="1" ht="17">
      <c r="A38" s="38" t="s">
        <v>37</v>
      </c>
      <c r="B38" s="39"/>
      <c r="C38" s="40">
        <v>43165</v>
      </c>
      <c r="D38" s="41">
        <f t="shared" ref="D38:D45" si="51">IF(ISBLANK(C38)," - ",IF(E38=0,C38,C38+E38-1))</f>
        <v>43178</v>
      </c>
      <c r="E38" s="42">
        <v>14</v>
      </c>
      <c r="F38" s="43">
        <v>0.39999999999999902</v>
      </c>
      <c r="G38" s="44">
        <f t="shared" ref="G38:G45" si="52">IF(OR(D38=0,C38=0)," - ",NETWORKDAYS(C38,D38))</f>
        <v>10</v>
      </c>
      <c r="H38" s="18"/>
      <c r="I38" s="54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6"/>
    </row>
    <row r="39" spans="1:64" s="3" customFormat="1" ht="17">
      <c r="A39" s="45" t="s">
        <v>38</v>
      </c>
      <c r="C39" s="14">
        <v>43166</v>
      </c>
      <c r="D39" s="15">
        <f t="shared" si="51"/>
        <v>43180</v>
      </c>
      <c r="E39" s="16">
        <v>15</v>
      </c>
      <c r="F39" s="17">
        <v>0.37999999999999901</v>
      </c>
      <c r="G39" s="46">
        <f t="shared" si="52"/>
        <v>11</v>
      </c>
      <c r="H39" s="18"/>
      <c r="I39" s="5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58"/>
    </row>
    <row r="40" spans="1:64" s="3" customFormat="1" ht="17">
      <c r="A40" s="45" t="s">
        <v>39</v>
      </c>
      <c r="C40" s="14">
        <v>43167</v>
      </c>
      <c r="D40" s="15">
        <f t="shared" si="51"/>
        <v>43182</v>
      </c>
      <c r="E40" s="16">
        <v>16</v>
      </c>
      <c r="F40" s="17">
        <v>0.35999999999999899</v>
      </c>
      <c r="G40" s="46">
        <f t="shared" si="52"/>
        <v>12</v>
      </c>
      <c r="H40" s="18"/>
      <c r="I40" s="57"/>
      <c r="J40" s="12"/>
      <c r="K40" s="19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58"/>
    </row>
    <row r="41" spans="1:64" s="3" customFormat="1" ht="17">
      <c r="A41" s="45" t="s">
        <v>40</v>
      </c>
      <c r="C41" s="14">
        <v>43168</v>
      </c>
      <c r="D41" s="15">
        <f t="shared" si="51"/>
        <v>43184</v>
      </c>
      <c r="E41" s="16">
        <v>17</v>
      </c>
      <c r="F41" s="17">
        <v>0.33999999999999903</v>
      </c>
      <c r="G41" s="46">
        <f t="shared" si="52"/>
        <v>11</v>
      </c>
      <c r="H41" s="18"/>
      <c r="I41" s="5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58"/>
    </row>
    <row r="42" spans="1:64" s="4" customFormat="1" ht="14">
      <c r="A42" s="45" t="s">
        <v>41</v>
      </c>
      <c r="B42" s="3"/>
      <c r="C42" s="14">
        <v>43169</v>
      </c>
      <c r="D42" s="15">
        <f t="shared" si="51"/>
        <v>43186</v>
      </c>
      <c r="E42" s="16">
        <v>18</v>
      </c>
      <c r="F42" s="17">
        <v>0.31999999999999901</v>
      </c>
      <c r="G42" s="46">
        <f t="shared" si="52"/>
        <v>12</v>
      </c>
      <c r="I42" s="5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58"/>
    </row>
    <row r="43" spans="1:64" ht="14">
      <c r="A43" s="45" t="s">
        <v>45</v>
      </c>
      <c r="B43" s="3"/>
      <c r="C43" s="14">
        <v>43170</v>
      </c>
      <c r="D43" s="15">
        <f t="shared" si="51"/>
        <v>43188</v>
      </c>
      <c r="E43" s="16">
        <v>19</v>
      </c>
      <c r="F43" s="17">
        <v>0.29999999999999899</v>
      </c>
      <c r="G43" s="46">
        <f t="shared" si="52"/>
        <v>14</v>
      </c>
      <c r="I43" s="5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58"/>
    </row>
    <row r="44" spans="1:64" ht="14">
      <c r="A44" s="45" t="s">
        <v>46</v>
      </c>
      <c r="B44" s="3"/>
      <c r="C44" s="14">
        <v>43171</v>
      </c>
      <c r="D44" s="15">
        <f t="shared" si="51"/>
        <v>43190</v>
      </c>
      <c r="E44" s="16">
        <v>20</v>
      </c>
      <c r="F44" s="17">
        <v>0.27999999999999903</v>
      </c>
      <c r="G44" s="46">
        <f t="shared" si="52"/>
        <v>15</v>
      </c>
      <c r="I44" s="5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58"/>
    </row>
    <row r="45" spans="1:64" ht="14">
      <c r="A45" s="47" t="s">
        <v>47</v>
      </c>
      <c r="B45" s="48"/>
      <c r="C45" s="49">
        <v>43172</v>
      </c>
      <c r="D45" s="50">
        <f t="shared" si="51"/>
        <v>43192</v>
      </c>
      <c r="E45" s="51">
        <v>21</v>
      </c>
      <c r="F45" s="52">
        <v>0.25999999999999901</v>
      </c>
      <c r="G45" s="53">
        <f t="shared" si="52"/>
        <v>15</v>
      </c>
      <c r="I45" s="59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1"/>
    </row>
  </sheetData>
  <sheetProtection formatCells="0" formatColumns="0" formatRows="0" insertRows="0" deleteRows="0"/>
  <mergeCells count="20">
    <mergeCell ref="B4:C4"/>
    <mergeCell ref="B3:C3"/>
    <mergeCell ref="I3:O3"/>
    <mergeCell ref="P3:V3"/>
    <mergeCell ref="W3:AC3"/>
    <mergeCell ref="I4:O4"/>
    <mergeCell ref="P4:V4"/>
    <mergeCell ref="W4:AC4"/>
    <mergeCell ref="E3:F3"/>
    <mergeCell ref="BF4:BL4"/>
    <mergeCell ref="AD3:AJ3"/>
    <mergeCell ref="AK3:AQ3"/>
    <mergeCell ref="AR3:AX3"/>
    <mergeCell ref="AY3:BE3"/>
    <mergeCell ref="BF3:BL3"/>
    <mergeCell ref="F1:AL1"/>
    <mergeCell ref="AD4:AJ4"/>
    <mergeCell ref="AK4:AQ4"/>
    <mergeCell ref="AR4:AX4"/>
    <mergeCell ref="AY4:BE4"/>
  </mergeCells>
  <phoneticPr fontId="2" type="noConversion"/>
  <conditionalFormatting sqref="F7:F16 G16:L16">
    <cfRule type="dataBar" priority="21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F37:F45 G37:H37">
    <cfRule type="dataBar" priority="4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{F7030BF4-8068-9A47-9390-DD577502E7F4}</x14:id>
        </ext>
      </extLst>
    </cfRule>
  </conditionalFormatting>
  <conditionalFormatting sqref="F17:F26 G17:L17 G26:H26">
    <cfRule type="dataBar" priority="6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{226A95EB-10A5-EC48-9023-C6164839497E}</x14:id>
        </ext>
      </extLst>
    </cfRule>
  </conditionalFormatting>
  <conditionalFormatting sqref="F27:F36 G27:H27 G36:H36">
    <cfRule type="dataBar" priority="5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{8A587E36-18E7-DE44-984B-57822261D5CF}</x14:id>
        </ext>
      </extLst>
    </cfRule>
  </conditionalFormatting>
  <conditionalFormatting sqref="I5:BL6">
    <cfRule type="expression" dxfId="7" priority="80">
      <formula>I$5=TODAY()</formula>
    </cfRule>
  </conditionalFormatting>
  <conditionalFormatting sqref="I7:BL15 M16:BL17 I18:BL45">
    <cfRule type="expression" dxfId="6" priority="81">
      <formula>AND($C7&lt;=I$5,ROUNDDOWN(($D7-$C7+1)*$F7,0)+$C7-1&gt;=I$5)</formula>
    </cfRule>
    <cfRule type="expression" dxfId="5" priority="82">
      <formula>AND(NOT(ISBLANK($C7)),$C7&lt;=I$5,$D7&gt;=I$5)</formula>
    </cfRule>
  </conditionalFormatting>
  <conditionalFormatting sqref="I5:BL15 M16:BL17 I18:BL45">
    <cfRule type="expression" dxfId="4" priority="87">
      <formula>I$5=TODAY()</formula>
    </cfRule>
  </conditionalFormatting>
  <dataValidations count="1">
    <dataValidation allowBlank="1" showInputMessage="1" promptTitle="显示周期" prompt="这里输入周期可以控制右边自动更新，进一步控制条形图刷新显示周期。" sqref="G3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F7:F16 G16:L16</xm:sqref>
        </x14:conditionalFormatting>
        <x14:conditionalFormatting xmlns:xm="http://schemas.microsoft.com/office/excel/2006/main">
          <x14:cfRule type="dataBar" id="{F7030BF4-8068-9A47-9390-DD577502E7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F37:F45 G37:H37</xm:sqref>
        </x14:conditionalFormatting>
        <x14:conditionalFormatting xmlns:xm="http://schemas.microsoft.com/office/excel/2006/main">
          <x14:cfRule type="dataBar" id="{226A95EB-10A5-EC48-9023-C616483949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F17:F26 G17:L17 G26:H26</xm:sqref>
        </x14:conditionalFormatting>
        <x14:conditionalFormatting xmlns:xm="http://schemas.microsoft.com/office/excel/2006/main">
          <x14:cfRule type="dataBar" id="{8A587E36-18E7-DE44-984B-57822261D5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F27:F36 G27:H27 G36:H36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甘特图</vt:lpstr>
      <vt:lpstr>甘特图!Print_Area</vt:lpstr>
      <vt:lpstr>甘特图!Print_Titles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Microsoft Office User</cp:lastModifiedBy>
  <cp:lastPrinted>2018-02-12T20:25:38Z</cp:lastPrinted>
  <dcterms:created xsi:type="dcterms:W3CDTF">2010-06-09T16:05:03Z</dcterms:created>
  <dcterms:modified xsi:type="dcterms:W3CDTF">2019-01-24T12:37:47Z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