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95864F0A-E8A9-4FD0-B28A-10C976E75BFE}" xr6:coauthVersionLast="47" xr6:coauthVersionMax="47" xr10:uidLastSave="{00000000-0000-0000-0000-000000000000}"/>
  <bookViews>
    <workbookView xWindow="13950" yWindow="3570" windowWidth="28800" windowHeight="1543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K3" i="1"/>
  <c r="K4" i="1"/>
  <c r="K5" i="1"/>
  <c r="K6" i="1"/>
  <c r="K7" i="1"/>
  <c r="K8" i="1"/>
  <c r="K9" i="1"/>
  <c r="K10" i="1"/>
  <c r="K11" i="1"/>
  <c r="K12" i="1"/>
  <c r="K2" i="1"/>
  <c r="K13" i="1"/>
  <c r="K14" i="1"/>
  <c r="K15" i="1"/>
  <c r="D17" i="1"/>
  <c r="C17" i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J2" i="1"/>
  <c r="J17" i="1" s="1"/>
  <c r="H2" i="1"/>
  <c r="L13" i="1" l="1"/>
  <c r="L14" i="1"/>
  <c r="L3" i="1"/>
  <c r="L15" i="1"/>
  <c r="L10" i="1"/>
  <c r="L11" i="1"/>
  <c r="L4" i="1"/>
  <c r="L12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<sst xmlns="http://schemas.openxmlformats.org/spreadsheetml/2006/main" count="32" uniqueCount="32">
  <si>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</si>
  <si>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</si>
  <si>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</si>
  <si>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</si>
  <si>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</si>
  <si>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</si>
  <si>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</si>
  <si>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</si>
  <si>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</si>
  <si>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</si>
  <si>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</si>
  <si>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</si>
  <si>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</si>
  <si>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</si>
  <si>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</si>
  <si>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</si>
  <si>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</si>
  <si>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</si>
  <si>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</si>
  <si>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</si>
  <si>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</si>
  <si>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</si>
  <si>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</si>
  <si>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</si>
  <si>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</si>
  <si>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</si>
  <si>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rPr>
        <sz val="12"/>
        <color theme="1"/>
        <rFont val="PMingLiu"/>
        <family val="1"/>
        <charset val="136"/>
      </rPr>
      <t xml:space="preserve">Q6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</si>
  <si>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PMingLiu"/>
        <family val="1"/>
        <charset val="136"/>
      </rPr>
      <t xml:space="preserve">Q7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</si>
  <si>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PMingLiu"/>
        <family val="1"/>
        <charset val="136"/>
      </rPr>
      <t xml:space="preserve">Q8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</si>
  <si>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PMingLiu"/>
        <family val="1"/>
        <charset val="136"/>
      </rPr>
      <t xml:space="preserve">Q5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</si>
  <si>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PMingLiu"/>
        <family val="1"/>
        <charset val="136"/>
      </rPr>
      <t xml:space="preserve">Q10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</si>
  <si>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PMingLiu"/>
        <family val="1"/>
        <charset val="136"/>
      </rPr>
      <t xml:space="preserve">Q9 answer </t>
    </r>
    <r>
      <rPr>
        <sz val="12"/>
        <color theme="1"/>
        <rFont val="Wingdings"/>
        <charset val="2"/>
      </rPr>
      <t>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</si>
</sst>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scheme val="minor"/>
    </font>
    <font>
      <sz val="12"/>
      <color theme="1"/>
      <name val="PMingLiu"/>
      <family val="1"/>
      <charset val="136"/>
    </font>
    <font>
      <sz val="12"/>
      <color theme="1"/>
      <name val="Calibri"/>
      <family val="2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vertical="center"/>
    </xf>
  </cellXfs>
  <cellStyles count="1">
    <cellStyle name="一般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9524</xdr:colOff>
      <xdr:row>16</xdr:row>
      <xdr:rowOff>28575</xdr:rowOff>
    </xdr:from>
    <xdr:to>
      <xdr:col>14</xdr:col>
      <xdr:colOff>409574</xdr:colOff>
      <xdr:row>24</xdr:row>
      <xdr:rowOff>157075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8E5BA3D-1408-434E-8AAF-78223229A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49" y="3228975"/>
          <a:ext cx="2790825" cy="17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495300</xdr:colOff>
      <xdr:row>24</xdr:row>
      <xdr:rowOff>8175</xdr:rowOff>
    </xdr:from>
    <xdr:to>
      <xdr:col>11</xdr:col>
      <xdr:colOff>781048</xdr:colOff>
      <xdr:row>33</xdr:row>
      <xdr:rowOff>180973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D3182FA-DFD9-41B3-B343-E6A1C56E8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4808775"/>
          <a:ext cx="3190873" cy="1973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O29" sqref="O29"/>
    </sheetView>
  </sheetViews>
  <sheetFormatPr defaultColWidth="11.25" defaultRowHeight="15" customHeight="1"/>
  <cols>
    <col min="1" max="2" width="6.75" customWidth="1"/>
    <col min="3" max="4" width="10.125" customWidth="1"/>
    <col min="5" max="7" width="6.75" customWidth="1"/>
    <col min="8" max="8" width="14.5" customWidth="1"/>
    <col min="9" max="9" width="6.75" customWidth="1"/>
    <col min="10" max="10" width="12.5" customWidth="1"/>
    <col min="11" max="11" width="18.875" customWidth="1"/>
    <col min="12" max="12" width="17.875" customWidth="1"/>
    <col min="13" max="26" width="6.7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2" ht="15.75" customHeight="1">
      <c r="A2" s="1">
        <v>4</v>
      </c>
      <c r="B2" s="1" t="s">
        <v>12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 t="shared" ref="H2:H15" si="0">AVERAGE(C2:G2)</f>
        <v>94.4</v>
      </c>
      <c r="I2" s="1">
        <v>89</v>
      </c>
      <c r="J2" s="3">
        <f>C2*0.1+D2*0.1+E2*0.1+F2*0.1+G2*0.1+I2*0.5</f>
        <v>91.7</v>
      </c>
      <c r="K2" s="3" t="str">
        <f>_xlfn.IFS(J2&lt;=100, "A", J2&lt;90, "B", J2&lt;80, "C", J2&lt;70, "D", J2&lt;60, "F")</f>
        <v>A</v>
      </c>
      <c r="L2" s="3" t="str">
        <f t="shared" ref="L2:L15" si="1">IF(J2&gt;=60,"pass","fail")</f>
        <v>pass</v>
      </c>
    </row>
    <row r="3" spans="1:12" ht="15.75" customHeight="1">
      <c r="A3" s="1">
        <v>3</v>
      </c>
      <c r="B3" s="1" t="s">
        <v>13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si="0"/>
        <v>86</v>
      </c>
      <c r="I3" s="1">
        <v>94</v>
      </c>
      <c r="J3" s="3">
        <f t="shared" ref="J3:J15" si="2">H3*0.5+I3*0.5</f>
        <v>90</v>
      </c>
      <c r="K3" s="3" t="str">
        <f>_xlfn.IFS(J3&gt;=90, "A", J3&gt;=80, "B", J3&gt;=70, "C", J3&gt;=60, "D", J3&lt;60, "F")</f>
        <v>A</v>
      </c>
      <c r="L3" s="3" t="str">
        <f t="shared" si="1"/>
        <v>pass</v>
      </c>
    </row>
    <row r="4" spans="1:12" ht="15.75" customHeight="1">
      <c r="A4" s="1">
        <v>10</v>
      </c>
      <c r="B4" s="1" t="s">
        <v>14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3">
        <f t="shared" si="2"/>
        <v>81.2</v>
      </c>
      <c r="K4" s="3" t="str">
        <f>_xlfn.IFS(J4&gt;=90, "A", J4&gt;=80, "B", J4&gt;=70, "C", J4&gt;=60, "D", J4&lt;60, "F")</f>
        <v>B</v>
      </c>
      <c r="L4" s="3" t="str">
        <f t="shared" si="1"/>
        <v>pass</v>
      </c>
    </row>
    <row r="5" spans="1:12" ht="15.75" customHeight="1">
      <c r="A5" s="1">
        <v>6</v>
      </c>
      <c r="B5" s="1" t="s">
        <v>15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3">
        <f t="shared" si="2"/>
        <v>80.8</v>
      </c>
      <c r="K5" s="3" t="str">
        <f>_xlfn.IFS(J5&gt;=90, "A", J5&gt;=80, "B", J5&gt;=70, "C", J5&gt;=60, "D", J5&lt;60, "F")</f>
        <v>B</v>
      </c>
      <c r="L5" s="3" t="str">
        <f t="shared" si="1"/>
        <v>pass</v>
      </c>
    </row>
    <row r="6" spans="1:12" ht="15.75" customHeight="1">
      <c r="A6" s="1">
        <v>2</v>
      </c>
      <c r="B6" s="1" t="s">
        <v>16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3">
        <f t="shared" si="2"/>
        <v>84.7</v>
      </c>
      <c r="K6" s="3" t="str">
        <f>_xlfn.IFS(J6&gt;=90, "A", J6&gt;=80, "B", J6&gt;=70, "C", J6&gt;=60, "D", J6&lt;60, "F")</f>
        <v>B</v>
      </c>
      <c r="L6" s="3" t="str">
        <f t="shared" si="1"/>
        <v>pass</v>
      </c>
    </row>
    <row r="7" spans="1:12" ht="15.75" customHeight="1">
      <c r="A7" s="1">
        <v>5</v>
      </c>
      <c r="B7" s="1" t="s">
        <v>17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3">
        <f t="shared" si="2"/>
        <v>80.8</v>
      </c>
      <c r="K7" s="3" t="str">
        <f>_xlfn.IFS(J7&gt;=90, "A", J7&gt;=80, "B", J7&gt;=70, "C", J7&gt;=60, "D", J7&lt;60, "F")</f>
        <v>B</v>
      </c>
      <c r="L7" s="3" t="str">
        <f t="shared" si="1"/>
        <v>pass</v>
      </c>
    </row>
    <row r="8" spans="1:12" ht="15.75" customHeight="1">
      <c r="A8" s="1">
        <v>7</v>
      </c>
      <c r="B8" s="1" t="s">
        <v>18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3">
        <f t="shared" si="2"/>
        <v>77.900000000000006</v>
      </c>
      <c r="K8" s="3" t="str">
        <f>_xlfn.IFS(J8&gt;=90, "A", J8&gt;=80, "B", J8&gt;=70, "C", J8&gt;=60, "D", J8&lt;60, "F")</f>
        <v>C</v>
      </c>
      <c r="L8" s="3" t="str">
        <f t="shared" si="1"/>
        <v>pass</v>
      </c>
    </row>
    <row r="9" spans="1:12" ht="15.75" customHeight="1">
      <c r="A9" s="1">
        <v>9</v>
      </c>
      <c r="B9" s="1" t="s">
        <v>19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3">
        <f t="shared" si="2"/>
        <v>74.2</v>
      </c>
      <c r="K9" s="3" t="str">
        <f>_xlfn.IFS(J9&gt;=90, "A", J9&gt;=80, "B", J9&gt;=70, "C", J9&gt;=60, "D", J9&lt;60, "F")</f>
        <v>C</v>
      </c>
      <c r="L9" s="3" t="str">
        <f t="shared" si="1"/>
        <v>pass</v>
      </c>
    </row>
    <row r="10" spans="1:12" ht="15.75" customHeight="1">
      <c r="A10" s="1">
        <v>13</v>
      </c>
      <c r="B10" s="1" t="s">
        <v>20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3">
        <f t="shared" si="2"/>
        <v>75.2</v>
      </c>
      <c r="K10" s="3" t="str">
        <f>_xlfn.IFS(J10&gt;=90, "A", J10&gt;=80, "B", J10&gt;=70, "C", J10&gt;=60, "D", J10&lt;60, "F")</f>
        <v>C</v>
      </c>
      <c r="L10" s="3" t="str">
        <f t="shared" si="1"/>
        <v>pass</v>
      </c>
    </row>
    <row r="11" spans="1:12" ht="15.75" customHeight="1">
      <c r="A11" s="1">
        <v>1</v>
      </c>
      <c r="B11" s="1" t="s">
        <v>21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3">
        <f t="shared" si="2"/>
        <v>77.599999999999994</v>
      </c>
      <c r="K11" s="3" t="str">
        <f>_xlfn.IFS(J11&gt;=90, "A", J11&gt;=80, "B", J11&gt;=70, "C", J11&gt;=60, "D", J11&lt;60, "F")</f>
        <v>C</v>
      </c>
      <c r="L11" s="3" t="str">
        <f t="shared" si="1"/>
        <v>pass</v>
      </c>
    </row>
    <row r="12" spans="1:12" ht="15.75" customHeight="1">
      <c r="A12" s="1">
        <v>8</v>
      </c>
      <c r="B12" s="1" t="s">
        <v>22</v>
      </c>
      <c r="C12" s="1">
        <v>72</v>
      </c>
      <c r="D12" s="1">
        <v>83</v>
      </c>
      <c r="E12" s="1">
        <v>62</v>
      </c>
      <c r="F12" s="4">
        <v>67</v>
      </c>
      <c r="G12" s="1">
        <v>82</v>
      </c>
      <c r="H12" s="1">
        <f t="shared" si="0"/>
        <v>73.2</v>
      </c>
      <c r="I12" s="1">
        <v>88</v>
      </c>
      <c r="J12" s="3">
        <f t="shared" si="2"/>
        <v>80.599999999999994</v>
      </c>
      <c r="K12" s="3" t="str">
        <f>_xlfn.IFS(J12&gt;=90, "A", J12&gt;=80, "B", J12&gt;=70, "C", J12&gt;=60, "D", J12&lt;60, "F")</f>
        <v>B</v>
      </c>
      <c r="L12" s="3" t="str">
        <f t="shared" si="1"/>
        <v>pass</v>
      </c>
    </row>
    <row r="13" spans="1:12" ht="15.75" customHeight="1">
      <c r="A13" s="1">
        <v>12</v>
      </c>
      <c r="B13" s="1" t="s">
        <v>23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3">
        <f t="shared" si="2"/>
        <v>59</v>
      </c>
      <c r="K13" s="3" t="str">
        <f>_xlfn.IFS(J13&gt;=90, "A", J13&gt;=80, "B", J13&gt;=70, "C", J13&gt;=60, "D", J13&lt;60, "F")</f>
        <v>F</v>
      </c>
      <c r="L13" s="3" t="str">
        <f t="shared" si="1"/>
        <v>fail</v>
      </c>
    </row>
    <row r="14" spans="1:12" ht="15.75" customHeight="1">
      <c r="A14" s="1">
        <v>11</v>
      </c>
      <c r="B14" s="1" t="s">
        <v>24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3">
        <f t="shared" si="2"/>
        <v>66.900000000000006</v>
      </c>
      <c r="K14" s="3" t="str">
        <f>_xlfn.IFS(J14&gt;=90, "A", J14&gt;=80, "B", J14&gt;=70, "C", J14&gt;=60, "D", J14&lt;60, "F")</f>
        <v>D</v>
      </c>
      <c r="L14" s="3" t="str">
        <f t="shared" si="1"/>
        <v>pass</v>
      </c>
    </row>
    <row r="15" spans="1:12" ht="15.75" customHeight="1">
      <c r="A15" s="1">
        <v>14</v>
      </c>
      <c r="B15" s="1" t="s">
        <v>25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3">
        <f t="shared" si="2"/>
        <v>55.6</v>
      </c>
      <c r="K15" s="3" t="str">
        <f>_xlfn.IFS(J15&gt;=90, "A", J15&gt;=80, "B", J15&gt;=70, "C", J15&gt;=60, "D", J15&lt;60, "F")</f>
        <v>F</v>
      </c>
      <c r="L15" s="3" t="str">
        <f t="shared" si="1"/>
        <v>fail</v>
      </c>
    </row>
    <row r="16" spans="1:12" ht="15.75" customHeight="1">
      <c r="C16" s="5" t="s">
        <v>26</v>
      </c>
      <c r="D16" s="5" t="s">
        <v>27</v>
      </c>
      <c r="H16" s="5" t="s">
        <v>28</v>
      </c>
      <c r="J16" s="5" t="s">
        <v>29</v>
      </c>
      <c r="L16" s="5" t="s">
        <v>30</v>
      </c>
    </row>
    <row r="17" spans="3:10" ht="15.75" customHeight="1">
      <c r="C17" s="3">
        <f>MAX(C2:C15)</f>
        <v>98</v>
      </c>
      <c r="D17" s="3">
        <f>LARGE(D2:D15,2)</f>
        <v>92</v>
      </c>
      <c r="H17" s="3">
        <f>COUNTIF(H2:H15,"&gt;80")</f>
        <v>6</v>
      </c>
      <c r="J17" s="3">
        <f>AVERAGE(J2:J15)</f>
        <v>76.871428571428581</v>
      </c>
    </row>
    <row r="18" spans="3:10" ht="15.75" customHeight="1"/>
    <row r="19" spans="3:10" ht="15.75" customHeight="1"/>
    <row r="20" spans="3:10" ht="15.75" customHeight="1"/>
    <row r="21" spans="3:10" ht="15.75" customHeight="1"/>
    <row r="22" spans="3:10" ht="15.75" customHeight="1"/>
    <row r="23" spans="3:10" ht="15.75" customHeight="1"/>
    <row r="24" spans="3:10" ht="15.75" customHeight="1">
      <c r="J24" s="5" t="s">
        <v>31</v>
      </c>
    </row>
    <row r="25" spans="3:10" ht="15.75" customHeight="1"/>
    <row r="26" spans="3:10" ht="15.75" customHeight="1"/>
    <row r="27" spans="3:10" ht="15.75" customHeight="1"/>
    <row r="28" spans="3:10" ht="15.75" customHeight="1"/>
    <row r="29" spans="3:10" ht="15.75" customHeight="1"/>
    <row r="30" spans="3:10" ht="15.75" customHeight="1"/>
    <row r="31" spans="3:10" ht="15.75" customHeight="1"/>
    <row r="32" spans="3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5" type="noConversion"/>
  <conditionalFormatting sqref="L2:L15">
    <cfRule type="notContainsBlanks" dxfId="1" priority="1">
      <formula>LEN(TRIM(L2))&gt;0</formula>
    </cfRule>
  </conditionalFormatting>
  <conditionalFormatting sqref="L2:L15">
    <cfRule type="notContainsBlanks" dxfId="0" priority="2">
      <formula>LEN(TRIM(L2))&gt;0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張宸哲</cp:lastModifiedBy>
  <dcterms:modified xsi:type="dcterms:W3CDTF">2024-10-17T15:53:38Z</dcterms:modified>
</cp:coreProperties>
</file>