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PycharmProjects\pythonProject3.9.7\Labs\Experiment 6\"/>
    </mc:Choice>
  </mc:AlternateContent>
  <xr:revisionPtr revIDLastSave="0" documentId="13_ncr:1_{82591990-C940-4A61-8E97-75D77CD4EA1F}" xr6:coauthVersionLast="47" xr6:coauthVersionMax="47" xr10:uidLastSave="{00000000-0000-0000-0000-000000000000}"/>
  <bookViews>
    <workbookView xWindow="5520" yWindow="1008" windowWidth="17280" windowHeight="8964" xr2:uid="{C59A7C61-181E-46B7-A772-7A1290CF26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M2" i="1"/>
  <c r="M12" i="1"/>
  <c r="M11" i="1"/>
  <c r="M10" i="1"/>
  <c r="M9" i="1"/>
  <c r="M8" i="1"/>
  <c r="M7" i="1"/>
  <c r="M6" i="1"/>
  <c r="M5" i="1"/>
  <c r="M4" i="1"/>
  <c r="M3" i="1"/>
  <c r="J12" i="1"/>
  <c r="J11" i="1"/>
  <c r="J10" i="1"/>
  <c r="J9" i="1"/>
  <c r="J8" i="1"/>
  <c r="J7" i="1"/>
  <c r="J6" i="1"/>
  <c r="J5" i="1"/>
  <c r="J4" i="1"/>
  <c r="J3" i="1"/>
  <c r="J2" i="1"/>
  <c r="G12" i="1"/>
  <c r="G11" i="1"/>
  <c r="G10" i="1"/>
  <c r="G9" i="1"/>
  <c r="G8" i="1"/>
  <c r="G7" i="1"/>
  <c r="G6" i="1"/>
  <c r="G5" i="1"/>
  <c r="G4" i="1"/>
  <c r="G3" i="1"/>
  <c r="G2" i="1"/>
  <c r="D12" i="1"/>
  <c r="D11" i="1"/>
  <c r="D10" i="1"/>
  <c r="D9" i="1"/>
  <c r="D8" i="1"/>
  <c r="D7" i="1"/>
  <c r="D6" i="1"/>
  <c r="D5" i="1"/>
  <c r="D4" i="1"/>
  <c r="D3" i="1"/>
  <c r="D2" i="1"/>
  <c r="L2" i="1"/>
  <c r="L3" i="1"/>
  <c r="L4" i="1"/>
  <c r="L5" i="1"/>
  <c r="F6" i="1"/>
  <c r="L7" i="1"/>
  <c r="L8" i="1"/>
  <c r="L9" i="1"/>
  <c r="L10" i="1"/>
  <c r="L12" i="1"/>
  <c r="I12" i="1"/>
  <c r="I11" i="1"/>
  <c r="I10" i="1"/>
  <c r="I9" i="1"/>
  <c r="I8" i="1"/>
  <c r="I7" i="1"/>
  <c r="I6" i="1"/>
  <c r="I5" i="1"/>
  <c r="I4" i="1"/>
  <c r="I3" i="1"/>
  <c r="F2" i="1"/>
  <c r="F3" i="1"/>
  <c r="F4" i="1"/>
  <c r="F5" i="1"/>
  <c r="F7" i="1"/>
  <c r="F8" i="1"/>
  <c r="F9" i="1"/>
  <c r="F10" i="1"/>
  <c r="F11" i="1"/>
  <c r="F12" i="1"/>
  <c r="C12" i="1"/>
  <c r="C11" i="1"/>
  <c r="C10" i="1"/>
</calcChain>
</file>

<file path=xl/sharedStrings.xml><?xml version="1.0" encoding="utf-8"?>
<sst xmlns="http://schemas.openxmlformats.org/spreadsheetml/2006/main" count="13" uniqueCount="13">
  <si>
    <t>l</t>
  </si>
  <si>
    <t>dl1</t>
  </si>
  <si>
    <t>dl2</t>
  </si>
  <si>
    <t>dl3</t>
  </si>
  <si>
    <t>dl4</t>
  </si>
  <si>
    <t>heating 1</t>
  </si>
  <si>
    <t>cooling 1</t>
  </si>
  <si>
    <t>heating 2</t>
  </si>
  <si>
    <t>cooling 2</t>
  </si>
  <si>
    <t>dt1</t>
  </si>
  <si>
    <t>dt2</t>
  </si>
  <si>
    <t>dt3</t>
  </si>
  <si>
    <t>dt4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</si>
</sst>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6474-FD25-41F2-B60B-43002C9FD7BA}">
  <dimension ref="A1:M12"/>
  <sheetViews>
    <sheetView tabSelected="1" workbookViewId="0">
      <selection activeCell="A5" sqref="A5"/>
    </sheetView>
  </sheetViews>
  <sheetFormatPr defaultRowHeight="14.4" x14ac:dyDescent="0.3"/>
  <sheetData>
    <row r="1" spans="1:13" x14ac:dyDescent="0.3">
      <c r="A1" t="s">
        <v>0</v>
      </c>
      <c r="B1" t="s">
        <v>5</v>
      </c>
      <c r="C1" t="s">
        <v>9</v>
      </c>
      <c r="D1" t="s">
        <v>1</v>
      </c>
      <c r="E1" t="s">
        <v>6</v>
      </c>
      <c r="F1" t="s">
        <v>10</v>
      </c>
      <c r="G1" t="s">
        <v>2</v>
      </c>
      <c r="H1" t="s">
        <v>7</v>
      </c>
      <c r="I1" t="s">
        <v>11</v>
      </c>
      <c r="J1" t="s">
        <v>3</v>
      </c>
      <c r="K1" t="s">
        <v>8</v>
      </c>
      <c r="L1" t="s">
        <v>12</v>
      </c>
      <c r="M1" t="s">
        <v>4</v>
      </c>
    </row>
    <row r="2" spans="1:13" x14ac:dyDescent="0.3">
      <c r="A2">
        <f>39.9/100</f>
        <v>0.39899999999999997</v>
      </c>
      <c r="B2">
        <v>35</v>
      </c>
      <c r="C2">
        <v>0.03</v>
      </c>
      <c r="D2">
        <f>7/10000</f>
        <v>6.9999999999999999E-4</v>
      </c>
      <c r="E2">
        <v>35</v>
      </c>
      <c r="F2">
        <f>0.01+0.02</f>
        <v>0.03</v>
      </c>
      <c r="G2">
        <f>6/10000</f>
        <v>5.9999999999999995E-4</v>
      </c>
      <c r="H2">
        <v>35</v>
      </c>
      <c r="I2">
        <v>0.03</v>
      </c>
      <c r="J2">
        <f>6/10000</f>
        <v>5.9999999999999995E-4</v>
      </c>
      <c r="K2">
        <v>35</v>
      </c>
      <c r="L2">
        <f>0.01+0.02</f>
        <v>0.03</v>
      </c>
      <c r="M2">
        <f>6/10000</f>
        <v>5.9999999999999995E-4</v>
      </c>
    </row>
    <row r="3" spans="1:13" x14ac:dyDescent="0.3">
      <c r="A3" s="2">
        <f>40/100</f>
        <v>0.4</v>
      </c>
      <c r="B3">
        <v>40</v>
      </c>
      <c r="C3">
        <v>0.08</v>
      </c>
      <c r="D3">
        <f>8/10000</f>
        <v>8.0000000000000004E-4</v>
      </c>
      <c r="E3">
        <v>40</v>
      </c>
      <c r="F3">
        <f>0.04+0.04</f>
        <v>0.08</v>
      </c>
      <c r="G3">
        <f>8/10000</f>
        <v>8.0000000000000004E-4</v>
      </c>
      <c r="H3">
        <v>40</v>
      </c>
      <c r="I3">
        <f>0.02+0.07</f>
        <v>9.0000000000000011E-2</v>
      </c>
      <c r="J3">
        <f>8/10000</f>
        <v>8.0000000000000004E-4</v>
      </c>
      <c r="K3">
        <v>40</v>
      </c>
      <c r="L3">
        <f>0.02+0.03</f>
        <v>0.05</v>
      </c>
      <c r="M3">
        <f>8/10000</f>
        <v>8.0000000000000004E-4</v>
      </c>
    </row>
    <row r="4" spans="1:13" x14ac:dyDescent="0.3">
      <c r="A4">
        <f>39.9/100</f>
        <v>0.39899999999999997</v>
      </c>
      <c r="B4">
        <v>45</v>
      </c>
      <c r="C4">
        <v>0.11</v>
      </c>
      <c r="D4">
        <f>11/10000</f>
        <v>1.1000000000000001E-3</v>
      </c>
      <c r="E4">
        <v>45</v>
      </c>
      <c r="F4">
        <f>0.02+0.01</f>
        <v>0.03</v>
      </c>
      <c r="G4">
        <f>11/10000</f>
        <v>1.1000000000000001E-3</v>
      </c>
      <c r="H4">
        <v>45</v>
      </c>
      <c r="I4">
        <f>0.03+0.09</f>
        <v>0.12</v>
      </c>
      <c r="J4">
        <f>11/10000</f>
        <v>1.1000000000000001E-3</v>
      </c>
      <c r="K4">
        <v>45</v>
      </c>
      <c r="L4">
        <f>0.02+0</f>
        <v>0.02</v>
      </c>
      <c r="M4">
        <f>11/10000</f>
        <v>1.1000000000000001E-3</v>
      </c>
    </row>
    <row r="5" spans="1:13" x14ac:dyDescent="0.3">
      <c r="B5">
        <v>50</v>
      </c>
      <c r="C5">
        <v>0.13</v>
      </c>
      <c r="D5">
        <f>14/10000</f>
        <v>1.4E-3</v>
      </c>
      <c r="E5">
        <v>50</v>
      </c>
      <c r="F5">
        <f>0.05+0.03</f>
        <v>0.08</v>
      </c>
      <c r="G5">
        <f>13/10000</f>
        <v>1.2999999999999999E-3</v>
      </c>
      <c r="H5">
        <v>50</v>
      </c>
      <c r="I5">
        <f>0.13+0.04</f>
        <v>0.17</v>
      </c>
      <c r="J5">
        <f>13/10000</f>
        <v>1.2999999999999999E-3</v>
      </c>
      <c r="K5">
        <v>50</v>
      </c>
      <c r="L5">
        <f>0.03+0.06</f>
        <v>0.09</v>
      </c>
      <c r="M5">
        <f>13/10000</f>
        <v>1.2999999999999999E-3</v>
      </c>
    </row>
    <row r="6" spans="1:13" x14ac:dyDescent="0.3">
      <c r="B6">
        <v>55</v>
      </c>
      <c r="C6">
        <v>0.18</v>
      </c>
      <c r="D6">
        <f>16/10000</f>
        <v>1.6000000000000001E-3</v>
      </c>
      <c r="E6">
        <v>55</v>
      </c>
      <c r="F6" s="3">
        <f>0.09+0.01</f>
        <v>9.9999999999999992E-2</v>
      </c>
      <c r="G6">
        <f>15/10000</f>
        <v>1.5E-3</v>
      </c>
      <c r="H6">
        <v>55</v>
      </c>
      <c r="I6">
        <f>0.07+0.17</f>
        <v>0.24000000000000002</v>
      </c>
      <c r="J6">
        <f>15/10000</f>
        <v>1.5E-3</v>
      </c>
      <c r="K6">
        <v>55</v>
      </c>
      <c r="L6" s="3">
        <v>0.1</v>
      </c>
      <c r="M6">
        <f>15/10000</f>
        <v>1.5E-3</v>
      </c>
    </row>
    <row r="7" spans="1:13" x14ac:dyDescent="0.3">
      <c r="B7">
        <v>60</v>
      </c>
      <c r="C7">
        <v>0.21</v>
      </c>
      <c r="D7">
        <f>18/10000</f>
        <v>1.8E-3</v>
      </c>
      <c r="E7">
        <v>60</v>
      </c>
      <c r="F7">
        <f>0.1+0.06</f>
        <v>0.16</v>
      </c>
      <c r="G7">
        <f>18/10000</f>
        <v>1.8E-3</v>
      </c>
      <c r="H7">
        <v>60</v>
      </c>
      <c r="I7" s="3">
        <f>0.09+0.21</f>
        <v>0.3</v>
      </c>
      <c r="J7">
        <f>18/10000</f>
        <v>1.8E-3</v>
      </c>
      <c r="K7">
        <v>60</v>
      </c>
      <c r="L7">
        <f>0.07+0.1</f>
        <v>0.17</v>
      </c>
      <c r="M7">
        <f>17/10000</f>
        <v>1.6999999999999999E-3</v>
      </c>
    </row>
    <row r="8" spans="1:13" x14ac:dyDescent="0.3">
      <c r="B8">
        <v>65</v>
      </c>
      <c r="C8">
        <v>0.23</v>
      </c>
      <c r="D8">
        <f>21/10000</f>
        <v>2.0999999999999999E-3</v>
      </c>
      <c r="E8">
        <v>65</v>
      </c>
      <c r="F8">
        <f>0.06+0.02</f>
        <v>0.08</v>
      </c>
      <c r="G8" s="4">
        <f>20/10000</f>
        <v>2E-3</v>
      </c>
      <c r="H8">
        <v>65</v>
      </c>
      <c r="I8">
        <f>0.26+0.13</f>
        <v>0.39</v>
      </c>
      <c r="J8" s="1">
        <f>20/10000</f>
        <v>2E-3</v>
      </c>
      <c r="K8">
        <v>65</v>
      </c>
      <c r="L8">
        <f>0.07+0.01</f>
        <v>0.08</v>
      </c>
      <c r="M8" s="4">
        <f>20/10000</f>
        <v>2E-3</v>
      </c>
    </row>
    <row r="9" spans="1:13" x14ac:dyDescent="0.3">
      <c r="B9">
        <v>70</v>
      </c>
      <c r="C9">
        <v>0.24</v>
      </c>
      <c r="D9">
        <f>23/10000</f>
        <v>2.3E-3</v>
      </c>
      <c r="E9">
        <v>70</v>
      </c>
      <c r="F9">
        <f>0.08+0.03</f>
        <v>0.11</v>
      </c>
      <c r="G9">
        <f>22/10000</f>
        <v>2.2000000000000001E-3</v>
      </c>
      <c r="H9">
        <v>70</v>
      </c>
      <c r="I9">
        <f>0.24</f>
        <v>0.24</v>
      </c>
      <c r="J9">
        <f>22/10000</f>
        <v>2.2000000000000001E-3</v>
      </c>
      <c r="K9">
        <v>70</v>
      </c>
      <c r="L9">
        <f>0.11</f>
        <v>0.11</v>
      </c>
      <c r="M9">
        <f>23/10000</f>
        <v>2.3E-3</v>
      </c>
    </row>
    <row r="10" spans="1:13" x14ac:dyDescent="0.3">
      <c r="B10">
        <v>75</v>
      </c>
      <c r="C10">
        <f>0.23+0.11</f>
        <v>0.34</v>
      </c>
      <c r="D10">
        <f>25/10000</f>
        <v>2.5000000000000001E-3</v>
      </c>
      <c r="E10">
        <v>75</v>
      </c>
      <c r="F10">
        <f>0.17+0.12</f>
        <v>0.29000000000000004</v>
      </c>
      <c r="G10">
        <f>25/10000</f>
        <v>2.5000000000000001E-3</v>
      </c>
      <c r="H10">
        <v>75</v>
      </c>
      <c r="I10" s="3">
        <f>0.29+0.11</f>
        <v>0.39999999999999997</v>
      </c>
      <c r="J10">
        <f>25/10000</f>
        <v>2.5000000000000001E-3</v>
      </c>
      <c r="K10">
        <v>75</v>
      </c>
      <c r="L10">
        <f>0.09+0.04</f>
        <v>0.13</v>
      </c>
      <c r="M10">
        <f>25/10000</f>
        <v>2.5000000000000001E-3</v>
      </c>
    </row>
    <row r="11" spans="1:13" x14ac:dyDescent="0.3">
      <c r="B11">
        <v>80</v>
      </c>
      <c r="C11">
        <f>0.19+0.28</f>
        <v>0.47000000000000003</v>
      </c>
      <c r="D11">
        <f>27/10000</f>
        <v>2.7000000000000001E-3</v>
      </c>
      <c r="E11">
        <v>80</v>
      </c>
      <c r="F11">
        <f>0.23+0.2</f>
        <v>0.43000000000000005</v>
      </c>
      <c r="G11">
        <f>27/10000</f>
        <v>2.7000000000000001E-3</v>
      </c>
      <c r="H11">
        <v>80</v>
      </c>
      <c r="I11">
        <f>0.24+0.35</f>
        <v>0.59</v>
      </c>
      <c r="J11">
        <f>27/10000</f>
        <v>2.7000000000000001E-3</v>
      </c>
      <c r="K11">
        <v>80</v>
      </c>
      <c r="L11">
        <v>0.43</v>
      </c>
      <c r="M11">
        <f>27/10000</f>
        <v>2.7000000000000001E-3</v>
      </c>
    </row>
    <row r="12" spans="1:13" x14ac:dyDescent="0.3">
      <c r="B12">
        <v>85</v>
      </c>
      <c r="C12">
        <f>0.26+0.25</f>
        <v>0.51</v>
      </c>
      <c r="D12" s="4">
        <f>30/10000</f>
        <v>3.0000000000000001E-3</v>
      </c>
      <c r="E12">
        <v>85</v>
      </c>
      <c r="F12">
        <f>0.36+0.19</f>
        <v>0.55000000000000004</v>
      </c>
      <c r="G12" s="4">
        <f>30/10000</f>
        <v>3.0000000000000001E-3</v>
      </c>
      <c r="H12">
        <v>85</v>
      </c>
      <c r="I12">
        <f>0.32+0.31</f>
        <v>0.63</v>
      </c>
      <c r="J12">
        <f>29/10000</f>
        <v>2.8999999999999998E-3</v>
      </c>
      <c r="K12">
        <v>85</v>
      </c>
      <c r="L12">
        <f>0.51</f>
        <v>0.51</v>
      </c>
      <c r="M12" s="4">
        <f>30/10000</f>
        <v>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2022-04-08T07:06:16Z</dcterms:created>
  <dcterms:modified xsi:type="dcterms:W3CDTF">2022-04-10T10:03:44Z</dcterms:modified>
</cp:coreProperties>
</file>