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for.southwell\Documents\Trefor\OpenHW\"/>
    </mc:Choice>
  </mc:AlternateContent>
  <xr:revisionPtr revIDLastSave="0" documentId="13_ncr:1_{BB079A20-5A25-4EA3-9C3A-2DF1836F23C6}" xr6:coauthVersionLast="46" xr6:coauthVersionMax="46" xr10:uidLastSave="{00000000-0000-0000-0000-000000000000}"/>
  <bookViews>
    <workbookView xWindow="-27225" yWindow="16245" windowWidth="24960" windowHeight="10890" xr2:uid="{8D8D5E2E-3C22-4700-BDB3-8AFCB661D06B}"/>
  </bookViews>
  <sheets>
    <sheet name="P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1" l="1"/>
  <c r="O17" i="1"/>
  <c r="N17" i="1"/>
  <c r="K17" i="1"/>
  <c r="K16" i="1"/>
  <c r="J16" i="1"/>
  <c r="P14" i="1" l="1"/>
  <c r="O14" i="1"/>
  <c r="K14" i="1"/>
  <c r="O12" i="1"/>
  <c r="P12" i="1" s="1"/>
  <c r="K12" i="1"/>
  <c r="K13" i="1"/>
  <c r="K11" i="1"/>
  <c r="K10" i="1"/>
  <c r="K9" i="1"/>
  <c r="O13" i="1"/>
  <c r="P13" i="1" s="1"/>
  <c r="O9" i="1"/>
  <c r="P9" i="1" s="1"/>
  <c r="O10" i="1"/>
  <c r="P10" i="1" s="1"/>
  <c r="O11" i="1"/>
  <c r="P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tc={8B21699C-C460-42F7-A967-BE17AA1280D7}</author>
    <author>tc={A3F4DF58-A919-4890-B5EE-CFC7DA709BFC}</author>
  </authors>
  <commentList>
    <comment ref="N13" authorId="0" shapeId="0" xr:uid="{8B21699C-C460-42F7-A967-BE17AA1280D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Compiler isn't yet using Xpulp features</t>
      </text>
    </comment>
    <comment ref="N14" authorId="1" shapeId="0" xr:uid="{A3F4DF58-A919-4890-B5EE-CFC7DA709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Compiler isn't yet using Xpulp features</t>
      </text>
    </comment>
  </commentList>
</comments>
</file>

<file path=xl/sharedStrings.xml><?xml version="1.0" encoding="utf-8"?>
<sst xmlns="http://schemas.openxmlformats.org/spreadsheetml/2006/main" count="88" uniqueCount="44">
  <si>
    <t>CV32E40P</t>
  </si>
  <si>
    <t>Core</t>
  </si>
  <si>
    <t>Caches</t>
  </si>
  <si>
    <t>n/a</t>
  </si>
  <si>
    <t>Configuration</t>
  </si>
  <si>
    <t>pulp_ Xpulp=0, pulp_cluster=0,fpu=0, pulp_zfinx=0, mhpmcounters=1</t>
  </si>
  <si>
    <t>Register file</t>
  </si>
  <si>
    <t>Techno</t>
  </si>
  <si>
    <t>Clock</t>
  </si>
  <si>
    <t>1.11ns</t>
  </si>
  <si>
    <t>Margin</t>
  </si>
  <si>
    <t>0.15ns</t>
  </si>
  <si>
    <t>Date</t>
  </si>
  <si>
    <t>WNS Reg</t>
  </si>
  <si>
    <t>1.0ns</t>
  </si>
  <si>
    <t>TSMC 16ffplus LVT</t>
  </si>
  <si>
    <t>id_state/csr_access_ex-&gt;if_stage/aligner</t>
  </si>
  <si>
    <t>1.2ns</t>
  </si>
  <si>
    <t>id_stage_i/multi_clpx_img_ex-&gt;id_stage_i/gen_hw_loops_reg</t>
  </si>
  <si>
    <t>Critical path</t>
  </si>
  <si>
    <r>
      <rPr>
        <b/>
        <sz val="11"/>
        <color theme="1"/>
        <rFont val="Calibri"/>
        <family val="2"/>
        <scheme val="minor"/>
      </rPr>
      <t>pulp_ Xpulp=1</t>
    </r>
    <r>
      <rPr>
        <sz val="11"/>
        <color theme="1"/>
        <rFont val="Calibri"/>
        <family val="2"/>
        <scheme val="minor"/>
      </rPr>
      <t>, pulp_cluster=0,fpu=0, pulp_zfinx=0, mhpmcounters=1</t>
    </r>
  </si>
  <si>
    <t>Freq Mhz</t>
  </si>
  <si>
    <t>Coremarks/Mhz</t>
  </si>
  <si>
    <t>Coremarks</t>
  </si>
  <si>
    <t>Coremarks/mm2</t>
  </si>
  <si>
    <t>Flops</t>
  </si>
  <si>
    <t>Notes:</t>
  </si>
  <si>
    <t xml:space="preserve">IO Constraints: </t>
  </si>
  <si>
    <t>Area um2</t>
  </si>
  <si>
    <t>NAND2 Gates</t>
  </si>
  <si>
    <t>Percentage of a cycle added to IO ports (note they are not on the critical path)</t>
  </si>
  <si>
    <t>No</t>
  </si>
  <si>
    <t>Retention flops:</t>
  </si>
  <si>
    <t>Scan insertion:</t>
  </si>
  <si>
    <t>NAND2 Gates per um2 - 16nm</t>
  </si>
  <si>
    <t>Compile options:</t>
  </si>
  <si>
    <t>-mabi=ilp32 -march=rv32im -O3 -g -falign-functions=16 -funroll-all-loops -falign-jumps=4 -finline-functions -Wall -pedantic -nostartfiles -static</t>
  </si>
  <si>
    <r>
      <t xml:space="preserve">pulp_ Xpulp=0, pulp_cluster=0,fpu=0, pulp_zfinx=0, </t>
    </r>
    <r>
      <rPr>
        <b/>
        <sz val="11"/>
        <color theme="1"/>
        <rFont val="Calibri"/>
        <family val="2"/>
        <scheme val="minor"/>
      </rPr>
      <t>mhpmcounters=0</t>
    </r>
  </si>
  <si>
    <t>1.3ns</t>
  </si>
  <si>
    <t>CV32E40X</t>
  </si>
  <si>
    <t>num_mhpmcounters=1, lib=0, pma_num_regions=1,pma_cfg=pma_r_default</t>
  </si>
  <si>
    <t>Git</t>
  </si>
  <si>
    <t>e0e494e cc28925</t>
  </si>
  <si>
    <t>if_stage_i/if_id_pipe_o_reg_instr__bus_resp__rdata__20_/CP-&gt;instr_add_o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</si>
</sst>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3" fontId="1" fillId="0" borderId="0" xfId="0" applyNumberFormat="1" applyFont="1"/>
    <xf numFmtId="3" fontId="0" fillId="0" borderId="0" xfId="0" applyNumberFormat="1"/>
    <xf numFmtId="0" fontId="2" fillId="2" borderId="0" xfId="1"/>
    <xf numFmtId="1" fontId="0" fillId="0" borderId="0" xfId="0" applyNumberFormat="1"/>
    <xf numFmtId="1" fontId="1" fillId="0" borderId="0" xfId="0" applyNumberFormat="1" applyFont="1"/>
    <xf numFmtId="9" fontId="0" fillId="0" borderId="0" xfId="0" applyNumberFormat="1"/>
    <xf numFmtId="0" fontId="0" fillId="0" borderId="0" xfId="0" applyFont="1"/>
    <xf numFmtId="16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for Southwell" id="{1D4487CE-277D-4823-8F1F-36467F4A5E4F}" userId="S::Trefor.Southwell@imgtec.com::f5d8f6f3-3890-4c50-81e9-e9f0549c84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3" dT="2021-03-26T09:08:00.71" personId="{1D4487CE-277D-4823-8F1F-36467F4A5E4F}" id="{8B21699C-C460-42F7-A967-BE17AA1280D7}">
    <text>Compiler isn't yet using Xpulp features</text>
  </threadedComment>
  <threadedComment ref="N14" dT="2021-03-26T09:08:00.71" personId="{1D4487CE-277D-4823-8F1F-36467F4A5E4F}" id="{A3F4DF58-A919-4890-B5EE-CFC7DA709BFC}">
    <text>Compiler isn't yet using Xpulp features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50C7-A2D5-4310-965C-1D7BF959508D}">
  <dimension ref="A1:Q17"/>
  <sheetViews>
    <sheetView tabSelected="1" zoomScale="90" zoomScaleNormal="90" workbookViewId="0">
      <selection activeCell="E2" sqref="E2"/>
    </sheetView>
  </sheetViews>
  <sheetFormatPr defaultRowHeight="14.5" x14ac:dyDescent="0.35"/>
  <cols>
    <col min="1" max="1" width="13" customWidth="1"/>
    <col min="2" max="2" width="15.1796875" customWidth="1"/>
    <col min="3" max="3" width="14.453125" customWidth="1"/>
    <col min="4" max="4" width="10.54296875" customWidth="1"/>
    <col min="5" max="5" width="63.1796875" customWidth="1"/>
    <col min="6" max="6" width="19.1796875" customWidth="1"/>
    <col min="10" max="10" width="11.26953125" customWidth="1"/>
    <col min="11" max="11" width="14.26953125" style="9" customWidth="1"/>
    <col min="12" max="12" width="9.54296875" customWidth="1"/>
    <col min="13" max="13" width="55" style="5" customWidth="1"/>
    <col min="14" max="14" width="15.1796875" customWidth="1"/>
    <col min="15" max="15" width="10" style="7" customWidth="1"/>
    <col min="16" max="16" width="16.453125" style="7" customWidth="1"/>
    <col min="17" max="17" width="15.7265625" customWidth="1"/>
  </cols>
  <sheetData>
    <row r="1" spans="1:17" x14ac:dyDescent="0.35">
      <c r="A1" s="1" t="s">
        <v>26</v>
      </c>
    </row>
    <row r="2" spans="1:17" x14ac:dyDescent="0.35">
      <c r="A2" s="1"/>
      <c r="B2" s="1" t="s">
        <v>27</v>
      </c>
      <c r="D2" s="11">
        <v>0.3</v>
      </c>
      <c r="E2" t="s">
        <v>30</v>
      </c>
    </row>
    <row r="3" spans="1:17" x14ac:dyDescent="0.35">
      <c r="B3" s="1" t="s">
        <v>34</v>
      </c>
      <c r="D3">
        <v>0.15551999999999999</v>
      </c>
    </row>
    <row r="4" spans="1:17" x14ac:dyDescent="0.35">
      <c r="B4" s="1" t="s">
        <v>33</v>
      </c>
      <c r="D4" t="s">
        <v>31</v>
      </c>
    </row>
    <row r="5" spans="1:17" x14ac:dyDescent="0.35">
      <c r="B5" s="1" t="s">
        <v>32</v>
      </c>
      <c r="D5" t="s">
        <v>31</v>
      </c>
    </row>
    <row r="6" spans="1:17" x14ac:dyDescent="0.35">
      <c r="B6" s="1" t="s">
        <v>35</v>
      </c>
      <c r="D6" s="3" t="s">
        <v>36</v>
      </c>
    </row>
    <row r="8" spans="1:17" x14ac:dyDescent="0.35">
      <c r="A8" s="1" t="s">
        <v>12</v>
      </c>
      <c r="B8" s="1" t="s">
        <v>1</v>
      </c>
      <c r="C8" s="1" t="s">
        <v>6</v>
      </c>
      <c r="D8" s="1" t="s">
        <v>2</v>
      </c>
      <c r="E8" s="1" t="s">
        <v>4</v>
      </c>
      <c r="F8" s="1" t="s">
        <v>7</v>
      </c>
      <c r="G8" s="1" t="s">
        <v>8</v>
      </c>
      <c r="H8" s="1" t="s">
        <v>10</v>
      </c>
      <c r="I8" s="1" t="s">
        <v>13</v>
      </c>
      <c r="J8" s="1" t="s">
        <v>28</v>
      </c>
      <c r="K8" s="10" t="s">
        <v>29</v>
      </c>
      <c r="L8" s="1" t="s">
        <v>21</v>
      </c>
      <c r="M8" s="4" t="s">
        <v>19</v>
      </c>
      <c r="N8" s="1" t="s">
        <v>22</v>
      </c>
      <c r="O8" s="6" t="s">
        <v>23</v>
      </c>
      <c r="P8" s="6" t="s">
        <v>24</v>
      </c>
      <c r="Q8" s="1" t="s">
        <v>41</v>
      </c>
    </row>
    <row r="9" spans="1:17" x14ac:dyDescent="0.35">
      <c r="A9" s="2">
        <v>44278</v>
      </c>
      <c r="B9" t="s">
        <v>0</v>
      </c>
      <c r="C9" t="s">
        <v>25</v>
      </c>
      <c r="D9" t="s">
        <v>3</v>
      </c>
      <c r="E9" t="s">
        <v>5</v>
      </c>
      <c r="F9" t="s">
        <v>15</v>
      </c>
      <c r="G9" t="s">
        <v>14</v>
      </c>
      <c r="H9" t="s">
        <v>11</v>
      </c>
      <c r="I9">
        <v>-0.13</v>
      </c>
      <c r="J9">
        <v>8527</v>
      </c>
      <c r="K9" s="9">
        <f>J9/$D$3</f>
        <v>54828.960905349799</v>
      </c>
      <c r="L9">
        <v>885</v>
      </c>
      <c r="M9" s="5" t="s">
        <v>16</v>
      </c>
      <c r="N9">
        <v>2.9119999999999999</v>
      </c>
      <c r="O9" s="7">
        <f t="shared" ref="O9" si="0">N9*L9</f>
        <v>2577.12</v>
      </c>
      <c r="P9" s="7">
        <f>(1000000/J9)*O9</f>
        <v>302230.56174504512</v>
      </c>
    </row>
    <row r="10" spans="1:17" x14ac:dyDescent="0.35">
      <c r="A10" s="2">
        <v>44278</v>
      </c>
      <c r="B10" t="s">
        <v>0</v>
      </c>
      <c r="C10" t="s">
        <v>25</v>
      </c>
      <c r="D10" t="s">
        <v>3</v>
      </c>
      <c r="E10" t="s">
        <v>5</v>
      </c>
      <c r="F10" t="s">
        <v>15</v>
      </c>
      <c r="G10" t="s">
        <v>9</v>
      </c>
      <c r="H10" t="s">
        <v>11</v>
      </c>
      <c r="I10">
        <v>-0.02</v>
      </c>
      <c r="J10">
        <v>8310</v>
      </c>
      <c r="K10" s="9">
        <f>J10/$D$3</f>
        <v>53433.641975308645</v>
      </c>
      <c r="L10">
        <v>885</v>
      </c>
      <c r="N10">
        <v>2.9119999999999999</v>
      </c>
      <c r="O10" s="7">
        <f>N10*L10</f>
        <v>2577.12</v>
      </c>
      <c r="P10" s="7">
        <f>(1000000/J10)*O10</f>
        <v>310122.74368231045</v>
      </c>
    </row>
    <row r="11" spans="1:17" x14ac:dyDescent="0.35">
      <c r="A11" s="2">
        <v>44278</v>
      </c>
      <c r="B11" t="s">
        <v>0</v>
      </c>
      <c r="C11" t="s">
        <v>25</v>
      </c>
      <c r="D11" t="s">
        <v>3</v>
      </c>
      <c r="E11" t="s">
        <v>5</v>
      </c>
      <c r="F11" t="s">
        <v>15</v>
      </c>
      <c r="G11" t="s">
        <v>17</v>
      </c>
      <c r="H11" t="s">
        <v>11</v>
      </c>
      <c r="I11">
        <v>0</v>
      </c>
      <c r="J11">
        <v>7061</v>
      </c>
      <c r="K11" s="9">
        <f>J11/$D$3</f>
        <v>45402.52057613169</v>
      </c>
      <c r="L11">
        <v>833</v>
      </c>
      <c r="N11">
        <v>2.9119999999999999</v>
      </c>
      <c r="O11" s="7">
        <f>N11*L11</f>
        <v>2425.6959999999999</v>
      </c>
      <c r="P11" s="7">
        <f>(1000000/J11)*O11</f>
        <v>343534.34357739694</v>
      </c>
    </row>
    <row r="12" spans="1:17" x14ac:dyDescent="0.35">
      <c r="A12" s="2">
        <v>44278</v>
      </c>
      <c r="B12" t="s">
        <v>0</v>
      </c>
      <c r="C12" t="s">
        <v>25</v>
      </c>
      <c r="D12" t="s">
        <v>3</v>
      </c>
      <c r="E12" t="s">
        <v>37</v>
      </c>
      <c r="F12" t="s">
        <v>15</v>
      </c>
      <c r="G12" t="s">
        <v>17</v>
      </c>
      <c r="H12" t="s">
        <v>11</v>
      </c>
      <c r="I12">
        <v>0</v>
      </c>
      <c r="J12" s="12">
        <v>6884</v>
      </c>
      <c r="K12" s="9">
        <f>J12/$D$3</f>
        <v>44264.403292181072</v>
      </c>
      <c r="L12">
        <v>833</v>
      </c>
      <c r="M12" s="4"/>
      <c r="N12">
        <v>2.9119999999999999</v>
      </c>
      <c r="O12" s="7">
        <f t="shared" ref="O12" si="1">N12*L12</f>
        <v>2425.6959999999999</v>
      </c>
      <c r="P12" s="7">
        <f>(1000000/J12)*O12</f>
        <v>352367.22835560719</v>
      </c>
    </row>
    <row r="13" spans="1:17" ht="16.5" customHeight="1" x14ac:dyDescent="0.35">
      <c r="A13" s="2">
        <v>44278</v>
      </c>
      <c r="B13" t="s">
        <v>0</v>
      </c>
      <c r="C13" t="s">
        <v>25</v>
      </c>
      <c r="D13" t="s">
        <v>3</v>
      </c>
      <c r="E13" t="s">
        <v>20</v>
      </c>
      <c r="F13" t="s">
        <v>15</v>
      </c>
      <c r="G13" t="s">
        <v>17</v>
      </c>
      <c r="H13" t="s">
        <v>11</v>
      </c>
      <c r="I13">
        <v>-0.11</v>
      </c>
      <c r="J13">
        <v>13151</v>
      </c>
      <c r="K13" s="9">
        <f>J13/$D$3</f>
        <v>84561.471193415637</v>
      </c>
      <c r="L13">
        <v>763</v>
      </c>
      <c r="M13" s="5" t="s">
        <v>18</v>
      </c>
      <c r="N13" s="8">
        <v>2.9119999999999999</v>
      </c>
      <c r="O13" s="7">
        <f>N13*L13</f>
        <v>2221.8559999999998</v>
      </c>
      <c r="P13" s="7">
        <f>(1000000/J13)*O13</f>
        <v>168949.58558284541</v>
      </c>
    </row>
    <row r="14" spans="1:17" x14ac:dyDescent="0.35">
      <c r="A14" s="2">
        <v>44278</v>
      </c>
      <c r="B14" t="s">
        <v>0</v>
      </c>
      <c r="C14" t="s">
        <v>25</v>
      </c>
      <c r="D14" t="s">
        <v>3</v>
      </c>
      <c r="E14" t="s">
        <v>20</v>
      </c>
      <c r="F14" t="s">
        <v>15</v>
      </c>
      <c r="G14" t="s">
        <v>38</v>
      </c>
      <c r="H14" t="s">
        <v>11</v>
      </c>
      <c r="I14">
        <v>0</v>
      </c>
      <c r="J14">
        <v>12222</v>
      </c>
      <c r="K14" s="9">
        <f>J14/$D$3</f>
        <v>78587.962962962964</v>
      </c>
      <c r="L14">
        <v>769</v>
      </c>
      <c r="N14" s="8">
        <v>2.9119999999999999</v>
      </c>
      <c r="O14" s="7">
        <f>N14*L14</f>
        <v>2239.328</v>
      </c>
      <c r="P14" s="7">
        <f>(1000000/J14)*O14</f>
        <v>183221.07674684993</v>
      </c>
    </row>
    <row r="16" spans="1:17" ht="29" x14ac:dyDescent="0.35">
      <c r="A16" s="2">
        <v>44285</v>
      </c>
      <c r="B16" t="s">
        <v>39</v>
      </c>
      <c r="C16" t="s">
        <v>25</v>
      </c>
      <c r="D16" t="s">
        <v>3</v>
      </c>
      <c r="E16" t="s">
        <v>40</v>
      </c>
      <c r="F16" t="s">
        <v>15</v>
      </c>
      <c r="G16" t="s">
        <v>17</v>
      </c>
      <c r="H16" t="s">
        <v>11</v>
      </c>
      <c r="I16">
        <v>-0.02</v>
      </c>
      <c r="J16">
        <f>6364</f>
        <v>6364</v>
      </c>
      <c r="K16" s="9">
        <f>J16/$D$3</f>
        <v>40920.781893004118</v>
      </c>
      <c r="L16">
        <v>833</v>
      </c>
      <c r="M16" s="5" t="s">
        <v>43</v>
      </c>
      <c r="Q16" t="s">
        <v>42</v>
      </c>
    </row>
    <row r="17" spans="1:17" x14ac:dyDescent="0.35">
      <c r="A17" s="2">
        <v>44285</v>
      </c>
      <c r="B17" t="s">
        <v>39</v>
      </c>
      <c r="C17" t="s">
        <v>25</v>
      </c>
      <c r="D17" t="s">
        <v>3</v>
      </c>
      <c r="E17" t="s">
        <v>40</v>
      </c>
      <c r="F17" t="s">
        <v>15</v>
      </c>
      <c r="G17" t="s">
        <v>38</v>
      </c>
      <c r="H17" t="s">
        <v>11</v>
      </c>
      <c r="I17">
        <v>0</v>
      </c>
      <c r="J17">
        <v>6057</v>
      </c>
      <c r="K17" s="9">
        <f>J17/$D$3</f>
        <v>38946.759259259263</v>
      </c>
      <c r="L17">
        <v>769</v>
      </c>
      <c r="N17" s="13">
        <f>1000000/3433722*10</f>
        <v>2.9122916764956512</v>
      </c>
      <c r="O17" s="7">
        <f>N17*L17</f>
        <v>2239.5522992251558</v>
      </c>
      <c r="P17" s="7">
        <f>(1000000/J17)*O17</f>
        <v>369746.12831850024</v>
      </c>
      <c r="Q17" t="s">
        <v>42</v>
      </c>
    </row>
  </sheetData>
  <pageMargins left="0.7" right="0.7" top="0.75" bottom="0.75" header="0.3" footer="0.3"/>
  <pageSetup paperSize="9"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Trefor Southwell</dc:creator>
  <cp:lastModifiedBy>Trefor Southwell</cp:lastModifiedBy>
  <dcterms:created xsi:type="dcterms:W3CDTF">2021-03-22T09:02:14Z</dcterms:created>
  <dcterms:modified xsi:type="dcterms:W3CDTF">2021-03-31T15:05:09Z</dcterms:modified>
</cp:coreProperties>
</file>