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견적서모음\"/>
    </mc:Choice>
  </mc:AlternateContent>
  <xr:revisionPtr revIDLastSave="0" documentId="13_ncr:1_{D8845C5E-7639-4A55-AECE-FB3208E8E816}" xr6:coauthVersionLast="47" xr6:coauthVersionMax="47" xr10:uidLastSave="{00000000-0000-0000-0000-000000000000}"/>
  <bookViews>
    <workbookView xWindow="-120" yWindow="-120" windowWidth="29040" windowHeight="15720" tabRatio="96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H38" i="1"/>
  <c r="J36" i="1"/>
  <c r="H36" i="1"/>
  <c r="J34" i="1"/>
  <c r="H34" i="1"/>
  <c r="J32" i="1"/>
  <c r="H32" i="1"/>
  <c r="H30" i="1"/>
  <c r="J30" i="1" s="1"/>
  <c r="H28" i="1"/>
  <c r="J28" i="1" s="1"/>
  <c r="H26" i="1"/>
  <c r="J26" i="1" s="1"/>
  <c r="J24" i="1"/>
  <c r="H24" i="1"/>
  <c r="J22" i="1"/>
  <c r="H22" i="1"/>
  <c r="H20" i="1"/>
  <c r="J20" i="1" s="1"/>
  <c r="H18" i="1"/>
  <c r="J18" i="1" s="1"/>
  <c r="H16" i="1"/>
  <c r="J16" i="1" s="1"/>
  <c r="H14" i="1"/>
  <c r="H41" i="1" s="1"/>
  <c r="I11" i="1" s="1"/>
  <c r="C42" i="1" s="1"/>
  <c r="J14" i="1" l="1"/>
  <c r="J41" i="1"/>
</calcChain>
</file>

<file path=xl/sharedStrings.xml><?xml version="1.0" encoding="utf-8"?>
<sst xmlns="http://schemas.openxmlformats.org/spreadsheetml/2006/main" count="39" uniqueCount="37">
  <si>
    <r>
      <rPr>
        <sz val="11"/>
        <color rgb="FF000000"/>
        <rFont val="맑은 고딕"/>
        <family val="3"/>
        <charset val="129"/>
      </rPr>
      <t>공      급      자</t>
    </r>
    <r>
      <rPr>
        <sz val="10"/>
        <color rgb="FF000000"/>
        <rFont val="맑은 고딕"/>
        <family val="3"/>
        <charset val="129"/>
      </rPr>
      <t xml:space="preserve">   </t>
    </r>
  </si>
  <si>
    <t>대전 중구 대종로 517번길 27, 4층</t>
  </si>
  <si>
    <t>수량</t>
  </si>
  <si>
    <t>합계</t>
  </si>
  <si>
    <t>대전대학교 산학협력단</t>
  </si>
  <si>
    <t>전자부품 도소매업</t>
  </si>
  <si>
    <t>(공급가액+세액)</t>
  </si>
  <si>
    <r>
      <t>단가</t>
    </r>
    <r>
      <rPr>
        <sz val="6"/>
        <color rgb="FF000000"/>
        <rFont val="맑은 고딕"/>
        <family val="3"/>
        <charset val="129"/>
      </rPr>
      <t>(원)</t>
    </r>
  </si>
  <si>
    <r>
      <t>세액</t>
    </r>
    <r>
      <rPr>
        <sz val="6"/>
        <color rgb="FF000000"/>
        <rFont val="맑은 고딕"/>
        <family val="3"/>
        <charset val="129"/>
      </rPr>
      <t>(원)</t>
    </r>
  </si>
  <si>
    <t>합 계 금 액</t>
  </si>
  <si>
    <t>사업장주소</t>
  </si>
  <si>
    <t>등록번호</t>
  </si>
  <si>
    <t>도/소매업</t>
  </si>
  <si>
    <t>총액(원)</t>
  </si>
  <si>
    <t>메이킹협동조합</t>
  </si>
  <si>
    <t>전화번호</t>
  </si>
  <si>
    <t>상호(법인명)</t>
  </si>
  <si>
    <t>종 목</t>
  </si>
  <si>
    <t>업태</t>
  </si>
  <si>
    <t>항목</t>
  </si>
  <si>
    <t>규격</t>
  </si>
  <si>
    <t>귀하</t>
  </si>
  <si>
    <t>유효석</t>
  </si>
  <si>
    <t>개</t>
  </si>
  <si>
    <t>비고</t>
  </si>
  <si>
    <t>성 명</t>
  </si>
  <si>
    <t>계</t>
  </si>
  <si>
    <r>
      <t>No.</t>
    </r>
    <r>
      <rPr>
        <u/>
        <sz val="10"/>
        <color rgb="FF000000"/>
        <rFont val="맑은 고딕"/>
        <family val="3"/>
        <charset val="129"/>
      </rPr>
      <t xml:space="preserve"> 080505903</t>
    </r>
  </si>
  <si>
    <t>010-2576-7875</t>
  </si>
  <si>
    <t>670-81-00792</t>
  </si>
  <si>
    <t>크레이노 나노 2.0SET</t>
    <phoneticPr fontId="11" type="noConversion"/>
  </si>
  <si>
    <t>아두이노 메가 2560 정품</t>
    <phoneticPr fontId="11" type="noConversion"/>
  </si>
  <si>
    <t>개</t>
    <phoneticPr fontId="11" type="noConversion"/>
  </si>
  <si>
    <t xml:space="preserve">3D프린터 필라멘트 </t>
    <phoneticPr fontId="11" type="noConversion"/>
  </si>
  <si>
    <t>MDR Micro A Ver 2.0</t>
    <phoneticPr fontId="11" type="noConversion"/>
  </si>
  <si>
    <t xml:space="preserve">견 적 서 </t>
    <phoneticPr fontId="11" type="noConversion"/>
  </si>
  <si>
    <t>아래와 같이 견적합니다.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</si>
</sst>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@&quot;  원정&quot;"/>
    <numFmt numFmtId="177" formatCode="&quot;( &quot;###,###,###&quot;원 ) &quot;"/>
    <numFmt numFmtId="178" formatCode="#,###,###"/>
    <numFmt numFmtId="179" formatCode="#,###,###&quot;원&quot;"/>
  </numFmts>
  <fonts count="1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i/>
      <u/>
      <sz val="10"/>
      <color rgb="FF000000"/>
      <name val="맑은 고딕"/>
      <family val="3"/>
      <charset val="129"/>
    </font>
    <font>
      <u val="double"/>
      <sz val="20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u/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</fills>
  <borders count="56">
    <border>
      <left/>
      <right/>
      <top/>
      <bottom/>
      <diagonal/>
    </border>
    <border diagonalUp="1" diagonalDown="1"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 style="thin">
        <color rgb="FF000000"/>
      </top>
      <bottom style="thick">
        <color rgb="FF000000"/>
      </bottom>
      <diagonal/>
    </border>
    <border diagonalUp="1" diagonalDown="1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/>
      <bottom style="thick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/>
      <bottom style="thick">
        <color rgb="FF000000"/>
      </bottom>
      <diagonal/>
    </border>
    <border diagonalUp="1" diagonalDown="1">
      <left style="thin">
        <color rgb="FFAAAAAA"/>
      </left>
      <right style="thin">
        <color rgb="FF000000"/>
      </right>
      <top/>
      <bottom style="thick">
        <color rgb="FF000000"/>
      </bottom>
      <diagonal/>
    </border>
    <border diagonalUp="1" diagonalDown="1"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 diagonalUp="1" diagonalDown="1"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/>
      <top style="thick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AAAAAA"/>
      </left>
      <right style="thick">
        <color rgb="FF000000"/>
      </right>
      <top style="thin">
        <color rgb="FFAAAAAA"/>
      </top>
      <bottom style="thin">
        <color rgb="FFAAAAAA"/>
      </bottom>
      <diagonal/>
    </border>
    <border diagonalUp="1" diagonalDown="1">
      <left style="thick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 diagonalUp="1" diagonalDown="1">
      <left style="thick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 diagonalUp="1" diagonalDown="1">
      <left style="thick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 diagonalUp="1" diagonalDown="1"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ck">
        <color rgb="FF000000"/>
      </top>
      <bottom style="thin">
        <color rgb="FFAAAAAA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AAAAAA"/>
      </top>
      <bottom style="thick">
        <color rgb="FF000000"/>
      </bottom>
      <diagonal/>
    </border>
    <border diagonalUp="1" diagonalDown="1">
      <left style="thin">
        <color rgb="FFAAAAAA"/>
      </left>
      <right style="thin">
        <color rgb="FF000000"/>
      </right>
      <top style="thick">
        <color rgb="FF000000"/>
      </top>
      <bottom style="thin">
        <color rgb="FFAAAAAA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AAAAAA"/>
      </top>
      <bottom style="thick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 style="thick">
        <color rgb="FF000000"/>
      </top>
      <bottom style="thin">
        <color rgb="FFAAAAAA"/>
      </bottom>
      <diagonal/>
    </border>
    <border diagonalUp="1" diagonalDown="1">
      <left style="thin">
        <color rgb="FF000000"/>
      </left>
      <right style="thin">
        <color rgb="FFAAAAAA"/>
      </right>
      <top style="thin">
        <color rgb="FFAAAAAA"/>
      </top>
      <bottom style="thick">
        <color rgb="FF000000"/>
      </bottom>
      <diagonal/>
    </border>
    <border diagonalUp="1" diagonalDown="1">
      <left/>
      <right/>
      <top style="thick">
        <color rgb="FF000000"/>
      </top>
      <bottom style="thick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 diagonalUp="1" diagonalDown="1">
      <left style="thick">
        <color rgb="FF000000"/>
      </left>
      <right style="thick">
        <color rgb="FF000000"/>
      </right>
      <top style="thick">
        <color rgb="FF000000"/>
      </top>
      <bottom style="thin">
        <color rgb="FFAAAAAA"/>
      </bottom>
      <diagonal/>
    </border>
    <border diagonalUp="1" diagonalDown="1">
      <left style="thick">
        <color rgb="FF000000"/>
      </left>
      <right style="thick">
        <color rgb="FF000000"/>
      </right>
      <top style="thin">
        <color rgb="FFAAAAAA"/>
      </top>
      <bottom style="thin">
        <color rgb="FFAAAAAA"/>
      </bottom>
      <diagonal/>
    </border>
    <border diagonalUp="1" diagonalDown="1">
      <left style="thick">
        <color rgb="FF000000"/>
      </left>
      <right style="thick">
        <color rgb="FF000000"/>
      </right>
      <top style="thin">
        <color rgb="FFAAAAAA"/>
      </top>
      <bottom style="thick">
        <color rgb="FF000000"/>
      </bottom>
      <diagonal/>
    </border>
    <border diagonalUp="1" diagonalDown="1">
      <left style="thick">
        <color rgb="FF000000"/>
      </left>
      <right style="thin">
        <color rgb="FFAAAAAA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 diagonalUp="1" diagonalDown="1">
      <left style="thick">
        <color rgb="FF000000"/>
      </left>
      <right style="thin">
        <color rgb="FFAAAAAA"/>
      </right>
      <top style="thin">
        <color rgb="FF000000"/>
      </top>
      <bottom style="thick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000000"/>
      </top>
      <bottom style="thick">
        <color rgb="FF000000"/>
      </bottom>
      <diagonal/>
    </border>
    <border diagonalUp="1" diagonalDown="1">
      <left style="thin">
        <color rgb="FFAAAAAA"/>
      </left>
      <right style="thick">
        <color rgb="FF000000"/>
      </right>
      <top style="thin">
        <color rgb="FFAAAAAA"/>
      </top>
      <bottom style="thick">
        <color rgb="FF000000"/>
      </bottom>
      <diagonal/>
    </border>
    <border diagonalUp="1" diagonalDown="1">
      <left/>
      <right/>
      <top style="thick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center" vertical="center" wrapText="1"/>
    </xf>
    <xf numFmtId="178" fontId="0" fillId="0" borderId="2" xfId="0" applyNumberFormat="1" applyBorder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justify" vertical="center" wrapText="1"/>
    </xf>
    <xf numFmtId="178" fontId="0" fillId="0" borderId="1" xfId="0" applyNumberFormat="1" applyBorder="1">
      <alignment vertical="center"/>
    </xf>
    <xf numFmtId="179" fontId="2" fillId="2" borderId="5" xfId="0" applyNumberFormat="1" applyFont="1" applyFill="1" applyBorder="1" applyAlignment="1">
      <alignment horizontal="justify" vertical="center" wrapText="1"/>
    </xf>
    <xf numFmtId="1" fontId="0" fillId="0" borderId="7" xfId="0" applyNumberFormat="1" applyBorder="1">
      <alignment vertical="center"/>
    </xf>
    <xf numFmtId="0" fontId="0" fillId="0" borderId="7" xfId="0" applyBorder="1">
      <alignment vertical="center"/>
    </xf>
    <xf numFmtId="49" fontId="0" fillId="0" borderId="7" xfId="0" applyNumberFormat="1" applyBorder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78" fontId="2" fillId="2" borderId="9" xfId="0" applyNumberFormat="1" applyFont="1" applyFill="1" applyBorder="1" applyAlignment="1">
      <alignment horizontal="center" vertical="center" wrapText="1"/>
    </xf>
    <xf numFmtId="178" fontId="2" fillId="2" borderId="10" xfId="0" applyNumberFormat="1" applyFont="1" applyFill="1" applyBorder="1" applyAlignment="1">
      <alignment horizontal="center" vertical="center" wrapText="1"/>
    </xf>
    <xf numFmtId="178" fontId="2" fillId="2" borderId="11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vertical="center" wrapText="1"/>
    </xf>
    <xf numFmtId="178" fontId="2" fillId="2" borderId="5" xfId="0" applyNumberFormat="1" applyFont="1" applyFill="1" applyBorder="1" applyAlignment="1">
      <alignment horizontal="center" vertical="center" wrapText="1"/>
    </xf>
    <xf numFmtId="178" fontId="2" fillId="2" borderId="21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78" fontId="2" fillId="2" borderId="14" xfId="0" applyNumberFormat="1" applyFont="1" applyFill="1" applyBorder="1" applyAlignment="1">
      <alignment horizontal="center" vertical="center" wrapText="1"/>
    </xf>
    <xf numFmtId="179" fontId="4" fillId="2" borderId="15" xfId="0" applyNumberFormat="1" applyFont="1" applyFill="1" applyBorder="1" applyAlignment="1">
      <alignment horizontal="right" vertical="center" wrapText="1"/>
    </xf>
    <xf numFmtId="179" fontId="4" fillId="2" borderId="16" xfId="0" applyNumberFormat="1" applyFont="1" applyFill="1" applyBorder="1" applyAlignment="1">
      <alignment horizontal="right" vertical="center" wrapText="1"/>
    </xf>
    <xf numFmtId="0" fontId="2" fillId="2" borderId="33" xfId="0" applyFont="1" applyFill="1" applyBorder="1" applyAlignment="1">
      <alignment horizontal="justify" vertical="center" wrapText="1"/>
    </xf>
    <xf numFmtId="0" fontId="2" fillId="2" borderId="42" xfId="0" applyFont="1" applyFill="1" applyBorder="1" applyAlignment="1">
      <alignment horizontal="justify" vertical="center" wrapText="1"/>
    </xf>
    <xf numFmtId="0" fontId="2" fillId="2" borderId="28" xfId="0" applyFont="1" applyFill="1" applyBorder="1" applyAlignment="1">
      <alignment horizontal="justify" vertical="center" wrapText="1"/>
    </xf>
    <xf numFmtId="49" fontId="7" fillId="2" borderId="1" xfId="0" applyNumberFormat="1" applyFont="1" applyFill="1" applyBorder="1" applyAlignment="1">
      <alignment horizontal="justify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7" fillId="2" borderId="43" xfId="0" applyFont="1" applyFill="1" applyBorder="1" applyAlignment="1">
      <alignment horizontal="justify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justify" vertical="center" wrapText="1"/>
    </xf>
    <xf numFmtId="49" fontId="2" fillId="2" borderId="44" xfId="0" applyNumberFormat="1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49" fontId="2" fillId="2" borderId="47" xfId="0" applyNumberFormat="1" applyFont="1" applyFill="1" applyBorder="1" applyAlignment="1">
      <alignment horizontal="justify" vertical="center" wrapText="1"/>
    </xf>
    <xf numFmtId="0" fontId="2" fillId="2" borderId="48" xfId="0" applyFont="1" applyFill="1" applyBorder="1" applyAlignment="1">
      <alignment horizontal="justify" vertical="center" wrapText="1"/>
    </xf>
    <xf numFmtId="49" fontId="3" fillId="2" borderId="49" xfId="0" applyNumberFormat="1" applyFont="1" applyFill="1" applyBorder="1" applyAlignment="1">
      <alignment horizontal="justify" vertical="center" wrapText="1"/>
    </xf>
    <xf numFmtId="0" fontId="3" fillId="2" borderId="50" xfId="0" applyFont="1" applyFill="1" applyBorder="1" applyAlignment="1">
      <alignment horizontal="justify" vertical="center" wrapText="1"/>
    </xf>
    <xf numFmtId="0" fontId="3" fillId="2" borderId="48" xfId="0" applyFont="1" applyFill="1" applyBorder="1" applyAlignment="1">
      <alignment horizontal="justify" vertical="center" wrapText="1"/>
    </xf>
    <xf numFmtId="49" fontId="3" fillId="2" borderId="33" xfId="0" applyNumberFormat="1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31" fontId="2" fillId="2" borderId="1" xfId="0" applyNumberFormat="1" applyFont="1" applyFill="1" applyBorder="1" applyAlignment="1">
      <alignment horizontal="center" vertical="center" wrapText="1"/>
    </xf>
    <xf numFmtId="31" fontId="2" fillId="2" borderId="2" xfId="0" applyNumberFormat="1" applyFont="1" applyFill="1" applyBorder="1" applyAlignment="1">
      <alignment horizontal="center" vertical="center" wrapText="1"/>
    </xf>
    <xf numFmtId="31" fontId="2" fillId="2" borderId="34" xfId="0" applyNumberFormat="1" applyFont="1" applyFill="1" applyBorder="1" applyAlignment="1">
      <alignment horizontal="center" vertical="center" wrapText="1"/>
    </xf>
    <xf numFmtId="31" fontId="2" fillId="2" borderId="51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justify" vertical="center" wrapText="1"/>
    </xf>
    <xf numFmtId="0" fontId="2" fillId="2" borderId="29" xfId="0" applyFont="1" applyFill="1" applyBorder="1" applyAlignment="1">
      <alignment horizontal="justify" vertical="center" wrapText="1"/>
    </xf>
    <xf numFmtId="0" fontId="2" fillId="2" borderId="30" xfId="0" applyFont="1" applyFill="1" applyBorder="1" applyAlignment="1">
      <alignment horizontal="justify" vertical="center" wrapText="1"/>
    </xf>
    <xf numFmtId="49" fontId="2" fillId="2" borderId="31" xfId="0" applyNumberFormat="1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49" fontId="2" fillId="2" borderId="5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justify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right" vertical="center" wrapText="1"/>
    </xf>
    <xf numFmtId="0" fontId="2" fillId="2" borderId="55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right" vertical="center" wrapText="1"/>
    </xf>
    <xf numFmtId="49" fontId="6" fillId="2" borderId="39" xfId="0" applyNumberFormat="1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49" fontId="3" fillId="2" borderId="40" xfId="0" applyNumberFormat="1" applyFont="1" applyFill="1" applyBorder="1" applyAlignment="1">
      <alignment horizontal="justify" vertical="center" wrapText="1"/>
    </xf>
    <xf numFmtId="0" fontId="3" fillId="2" borderId="36" xfId="0" applyFont="1" applyFill="1" applyBorder="1" applyAlignment="1">
      <alignment horizontal="justify" vertical="center" wrapText="1"/>
    </xf>
    <xf numFmtId="49" fontId="2" fillId="2" borderId="13" xfId="0" applyNumberFormat="1" applyFont="1" applyFill="1" applyBorder="1" applyAlignment="1">
      <alignment horizontal="justify" vertical="center" wrapText="1"/>
    </xf>
    <xf numFmtId="0" fontId="2" fillId="2" borderId="12" xfId="0" applyFont="1" applyFill="1" applyBorder="1" applyAlignment="1">
      <alignment horizontal="justify" vertical="center" wrapText="1"/>
    </xf>
    <xf numFmtId="49" fontId="2" fillId="2" borderId="13" xfId="0" applyNumberFormat="1" applyFont="1" applyFill="1" applyBorder="1" applyAlignment="1">
      <alignment horizontal="left" vertical="center" wrapText="1"/>
    </xf>
    <xf numFmtId="0" fontId="2" fillId="2" borderId="4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49" fontId="5" fillId="2" borderId="22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justify" vertical="center" wrapText="1"/>
    </xf>
    <xf numFmtId="0" fontId="2" fillId="2" borderId="24" xfId="0" applyFont="1" applyFill="1" applyBorder="1" applyAlignment="1">
      <alignment horizontal="justify" vertical="center" wrapText="1"/>
    </xf>
    <xf numFmtId="49" fontId="3" fillId="2" borderId="25" xfId="0" applyNumberFormat="1" applyFont="1" applyFill="1" applyBorder="1" applyAlignment="1">
      <alignment horizontal="justify" vertical="center" wrapText="1"/>
    </xf>
    <xf numFmtId="0" fontId="3" fillId="2" borderId="26" xfId="0" applyFont="1" applyFill="1" applyBorder="1" applyAlignment="1">
      <alignment horizontal="justify" vertical="center" wrapText="1"/>
    </xf>
    <xf numFmtId="0" fontId="3" fillId="2" borderId="24" xfId="0" applyFont="1" applyFill="1" applyBorder="1" applyAlignment="1">
      <alignment horizontal="justify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49" fontId="3" fillId="2" borderId="33" xfId="0" applyNumberFormat="1" applyFont="1" applyFill="1" applyBorder="1" applyAlignment="1">
      <alignment horizontal="justify" vertical="center" wrapText="1"/>
    </xf>
    <xf numFmtId="0" fontId="3" fillId="2" borderId="28" xfId="0" applyFont="1" applyFill="1" applyBorder="1" applyAlignment="1">
      <alignment horizontal="justify" vertical="center" wrapText="1"/>
    </xf>
    <xf numFmtId="0" fontId="3" fillId="2" borderId="34" xfId="0" applyFont="1" applyFill="1" applyBorder="1" applyAlignment="1">
      <alignment horizontal="justify" vertical="center" wrapText="1"/>
    </xf>
    <xf numFmtId="0" fontId="3" fillId="2" borderId="30" xfId="0" applyFont="1" applyFill="1" applyBorder="1" applyAlignment="1">
      <alignment horizontal="justify" vertical="center" wrapText="1"/>
    </xf>
    <xf numFmtId="176" fontId="6" fillId="2" borderId="35" xfId="0" applyNumberFormat="1" applyFont="1" applyFill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176" fontId="6" fillId="2" borderId="36" xfId="0" applyNumberFormat="1" applyFont="1" applyFill="1" applyBorder="1" applyAlignment="1">
      <alignment horizontal="center" vertical="center"/>
    </xf>
    <xf numFmtId="176" fontId="6" fillId="0" borderId="36" xfId="0" applyNumberFormat="1" applyFont="1" applyBorder="1" applyAlignment="1">
      <alignment horizontal="center" vertical="center"/>
    </xf>
    <xf numFmtId="177" fontId="6" fillId="2" borderId="35" xfId="0" applyNumberFormat="1" applyFont="1" applyFill="1" applyBorder="1" applyAlignment="1">
      <alignment horizontal="center" vertical="center" wrapText="1"/>
    </xf>
    <xf numFmtId="177" fontId="6" fillId="2" borderId="37" xfId="0" applyNumberFormat="1" applyFont="1" applyFill="1" applyBorder="1" applyAlignment="1">
      <alignment horizontal="center" vertical="center" wrapText="1"/>
    </xf>
    <xf numFmtId="177" fontId="6" fillId="2" borderId="36" xfId="0" applyNumberFormat="1" applyFont="1" applyFill="1" applyBorder="1" applyAlignment="1">
      <alignment horizontal="center" vertical="center" wrapText="1"/>
    </xf>
    <xf numFmtId="177" fontId="6" fillId="2" borderId="38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178" fontId="3" fillId="2" borderId="1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79" fontId="4" fillId="2" borderId="17" xfId="0" applyNumberFormat="1" applyFont="1" applyFill="1" applyBorder="1" applyAlignment="1">
      <alignment horizontal="center" vertical="center" wrapText="1"/>
    </xf>
    <xf numFmtId="179" fontId="4" fillId="2" borderId="18" xfId="0" applyNumberFormat="1" applyFont="1" applyFill="1" applyBorder="1" applyAlignment="1">
      <alignment horizontal="center" vertical="center" wrapText="1"/>
    </xf>
    <xf numFmtId="179" fontId="4" fillId="2" borderId="19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276225</xdr:colOff>
      <xdr:row>3</xdr:row>
      <xdr:rowOff>161925</xdr:rowOff>
    </xdr:from>
    <xdr:to>
      <xdr:col>11</xdr:col>
      <xdr:colOff>923925</xdr:colOff>
      <xdr:row>6</xdr:row>
      <xdr:rowOff>95250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70000"/>
        </a:blip>
        <a:stretch>
          <a:fillRect/>
        </a:stretch>
      </xdr:blipFill>
      <xdr:spPr>
        <a:xfrm>
          <a:off x="5667375" y="923924"/>
          <a:ext cx="647700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/>
        </a:ln>
        <a:effectLst/>
        <a:sp3d/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>
          <a:scrgbClr r="0" g="0" b="0"/>
        </a:fontRef>
      </a:style>
    </a:spDef>
    <a:lnDef>
      <a:spPr>
        <a:noFill/>
        <a:ln w="12700" cap="flat">
          <a:solidFill>
            <a:schemeClr val="accent1"/>
          </a:solidFill>
          <a:prstDash val="solid"/>
          <a:miter/>
        </a:ln>
        <a:effectLst/>
        <a:sp3d/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>
          <a:scrgbClr r="0" g="0" b="0"/>
        </a:fontRef>
      </a:style>
    </a:lnDef>
    <a:txDef>
      <a:spPr>
        <a:noFill/>
        <a:ln w="12700" cap="flat">
          <a:noFill/>
          <a:miter/>
        </a:ln>
        <a:effectLst/>
        <a:sp3d/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>
          <a:scrgbClr r="0" g="0" b="0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2"/>
  <sheetViews>
    <sheetView showGridLines="0" tabSelected="1" zoomScaleNormal="100" zoomScaleSheetLayoutView="75" workbookViewId="0">
      <selection activeCell="H10" sqref="H10:L10"/>
    </sheetView>
  </sheetViews>
  <sheetFormatPr defaultColWidth="8.75" defaultRowHeight="16.5" customHeight="1" x14ac:dyDescent="0.3"/>
  <cols>
    <col min="1" max="1" width="3.25" customWidth="1"/>
    <col min="2" max="2" width="14.75" customWidth="1"/>
    <col min="3" max="4" width="5.25" customWidth="1"/>
    <col min="5" max="5" width="3.25" customWidth="1"/>
    <col min="6" max="6" width="8.75" customWidth="1"/>
    <col min="7" max="7" width="3" customWidth="1"/>
    <col min="8" max="8" width="9" customWidth="1"/>
    <col min="9" max="9" width="4.75" customWidth="1"/>
    <col min="10" max="10" width="6.5" customWidth="1"/>
    <col min="11" max="11" width="7" customWidth="1"/>
    <col min="12" max="12" width="13.75" customWidth="1"/>
    <col min="13" max="13" width="7.5" customWidth="1"/>
    <col min="14" max="15" width="8.75" customWidth="1"/>
  </cols>
  <sheetData>
    <row r="1" spans="1:14" ht="7.9" customHeight="1" x14ac:dyDescent="0.3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1"/>
      <c r="N1" s="2"/>
    </row>
    <row r="2" spans="1:14" ht="16.149999999999999" customHeight="1" x14ac:dyDescent="0.3">
      <c r="A2" s="35" t="s">
        <v>27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M2" s="1"/>
      <c r="N2" s="2"/>
    </row>
    <row r="3" spans="1:14" ht="35.450000000000003" customHeight="1" x14ac:dyDescent="0.3">
      <c r="A3" s="38" t="s">
        <v>35</v>
      </c>
      <c r="B3" s="39"/>
      <c r="C3" s="39"/>
      <c r="D3" s="39"/>
      <c r="E3" s="40"/>
      <c r="F3" s="40"/>
      <c r="G3" s="40"/>
      <c r="H3" s="40"/>
      <c r="I3" s="40"/>
      <c r="J3" s="40"/>
      <c r="K3" s="40"/>
      <c r="L3" s="41"/>
      <c r="M3" s="1"/>
      <c r="N3" s="2"/>
    </row>
    <row r="4" spans="1:14" ht="16.899999999999999" customHeight="1" x14ac:dyDescent="0.3">
      <c r="A4" s="59">
        <v>45203.958333333336</v>
      </c>
      <c r="B4" s="60"/>
      <c r="C4" s="60"/>
      <c r="D4" s="42"/>
      <c r="E4" s="43" t="s">
        <v>0</v>
      </c>
      <c r="F4" s="46" t="s">
        <v>11</v>
      </c>
      <c r="G4" s="47"/>
      <c r="H4" s="48" t="s">
        <v>29</v>
      </c>
      <c r="I4" s="49"/>
      <c r="J4" s="49"/>
      <c r="K4" s="49"/>
      <c r="L4" s="50"/>
      <c r="M4" s="1"/>
      <c r="N4" s="2"/>
    </row>
    <row r="5" spans="1:14" ht="16.149999999999999" customHeight="1" x14ac:dyDescent="0.3">
      <c r="A5" s="61"/>
      <c r="B5" s="62"/>
      <c r="C5" s="62"/>
      <c r="D5" s="42"/>
      <c r="E5" s="44"/>
      <c r="F5" s="63" t="s">
        <v>16</v>
      </c>
      <c r="G5" s="34"/>
      <c r="H5" s="51" t="s">
        <v>14</v>
      </c>
      <c r="I5" s="52"/>
      <c r="J5" s="66" t="s">
        <v>25</v>
      </c>
      <c r="K5" s="51" t="s">
        <v>22</v>
      </c>
      <c r="L5" s="52"/>
      <c r="M5" s="1"/>
      <c r="N5" s="2"/>
    </row>
    <row r="6" spans="1:14" ht="17.45" customHeight="1" x14ac:dyDescent="0.3">
      <c r="A6" s="51" t="s">
        <v>4</v>
      </c>
      <c r="B6" s="55"/>
      <c r="C6" s="55"/>
      <c r="D6" s="96" t="s">
        <v>21</v>
      </c>
      <c r="E6" s="44"/>
      <c r="F6" s="64"/>
      <c r="G6" s="65"/>
      <c r="H6" s="53"/>
      <c r="I6" s="54"/>
      <c r="J6" s="67"/>
      <c r="K6" s="53"/>
      <c r="L6" s="54"/>
      <c r="M6" s="1"/>
      <c r="N6" s="2"/>
    </row>
    <row r="7" spans="1:14" ht="16.149999999999999" customHeight="1" x14ac:dyDescent="0.3">
      <c r="A7" s="56"/>
      <c r="B7" s="57"/>
      <c r="C7" s="57"/>
      <c r="D7" s="97"/>
      <c r="E7" s="44"/>
      <c r="F7" s="98" t="s">
        <v>10</v>
      </c>
      <c r="G7" s="99"/>
      <c r="H7" s="100" t="s">
        <v>1</v>
      </c>
      <c r="I7" s="101"/>
      <c r="J7" s="101"/>
      <c r="K7" s="101"/>
      <c r="L7" s="102"/>
      <c r="M7" s="1"/>
      <c r="N7" s="2"/>
    </row>
    <row r="8" spans="1:14" ht="16.149999999999999" customHeight="1" x14ac:dyDescent="0.3">
      <c r="A8" s="53"/>
      <c r="B8" s="58"/>
      <c r="C8" s="58"/>
      <c r="D8" s="97"/>
      <c r="E8" s="44"/>
      <c r="F8" s="103" t="s">
        <v>18</v>
      </c>
      <c r="G8" s="104"/>
      <c r="H8" s="51" t="s">
        <v>12</v>
      </c>
      <c r="I8" s="52"/>
      <c r="J8" s="66" t="s">
        <v>17</v>
      </c>
      <c r="K8" s="107" t="s">
        <v>5</v>
      </c>
      <c r="L8" s="108"/>
      <c r="M8" s="1"/>
      <c r="N8" s="2"/>
    </row>
    <row r="9" spans="1:14" ht="17.45" customHeight="1" x14ac:dyDescent="0.3">
      <c r="A9" s="32"/>
      <c r="B9" s="73" t="s">
        <v>36</v>
      </c>
      <c r="C9" s="74"/>
      <c r="D9" s="75"/>
      <c r="E9" s="44"/>
      <c r="F9" s="105"/>
      <c r="G9" s="106"/>
      <c r="H9" s="53"/>
      <c r="I9" s="54"/>
      <c r="J9" s="67"/>
      <c r="K9" s="109"/>
      <c r="L9" s="110"/>
      <c r="M9" s="1"/>
      <c r="N9" s="2"/>
    </row>
    <row r="10" spans="1:14" ht="16.899999999999999" customHeight="1" x14ac:dyDescent="0.3">
      <c r="A10" s="78"/>
      <c r="B10" s="76"/>
      <c r="C10" s="76"/>
      <c r="D10" s="77"/>
      <c r="E10" s="45"/>
      <c r="F10" s="68" t="s">
        <v>15</v>
      </c>
      <c r="G10" s="69"/>
      <c r="H10" s="70" t="s">
        <v>28</v>
      </c>
      <c r="I10" s="71"/>
      <c r="J10" s="71"/>
      <c r="K10" s="71"/>
      <c r="L10" s="72"/>
      <c r="M10" s="1"/>
      <c r="N10" s="2"/>
    </row>
    <row r="11" spans="1:14" ht="28.9" customHeight="1" x14ac:dyDescent="0.3">
      <c r="A11" s="84" t="s">
        <v>9</v>
      </c>
      <c r="B11" s="85"/>
      <c r="C11" s="111"/>
      <c r="D11" s="111"/>
      <c r="E11" s="111"/>
      <c r="F11" s="112"/>
      <c r="G11" s="111"/>
      <c r="H11" s="111"/>
      <c r="I11" s="115">
        <f>H41</f>
        <v>1000000</v>
      </c>
      <c r="J11" s="115"/>
      <c r="K11" s="115"/>
      <c r="L11" s="116"/>
      <c r="M11" s="1"/>
      <c r="N11" s="2"/>
    </row>
    <row r="12" spans="1:14" ht="17.25" customHeight="1" x14ac:dyDescent="0.3">
      <c r="A12" s="86" t="s">
        <v>6</v>
      </c>
      <c r="B12" s="87"/>
      <c r="C12" s="113"/>
      <c r="D12" s="113"/>
      <c r="E12" s="113"/>
      <c r="F12" s="114"/>
      <c r="G12" s="113"/>
      <c r="H12" s="113"/>
      <c r="I12" s="117"/>
      <c r="J12" s="117"/>
      <c r="K12" s="117"/>
      <c r="L12" s="118"/>
      <c r="M12" s="1"/>
      <c r="N12" s="2"/>
    </row>
    <row r="13" spans="1:14" ht="18.600000000000001" customHeight="1" x14ac:dyDescent="0.3">
      <c r="A13" s="88" t="s">
        <v>19</v>
      </c>
      <c r="B13" s="89"/>
      <c r="C13" s="4" t="s">
        <v>20</v>
      </c>
      <c r="D13" s="4" t="s">
        <v>2</v>
      </c>
      <c r="E13" s="90" t="s">
        <v>7</v>
      </c>
      <c r="F13" s="91"/>
      <c r="G13" s="92"/>
      <c r="H13" s="20" t="s">
        <v>13</v>
      </c>
      <c r="I13" s="19"/>
      <c r="J13" s="88" t="s">
        <v>8</v>
      </c>
      <c r="K13" s="89"/>
      <c r="L13" s="4" t="s">
        <v>24</v>
      </c>
      <c r="M13" s="1"/>
      <c r="N13" s="2"/>
    </row>
    <row r="14" spans="1:14" ht="18" customHeight="1" x14ac:dyDescent="0.3">
      <c r="A14" s="119" t="s">
        <v>30</v>
      </c>
      <c r="B14" s="122"/>
      <c r="C14" s="119" t="s">
        <v>23</v>
      </c>
      <c r="D14" s="122">
        <v>5</v>
      </c>
      <c r="E14" s="21">
        <v>50000</v>
      </c>
      <c r="F14" s="21"/>
      <c r="G14" s="21"/>
      <c r="H14" s="21">
        <f>D14*E14</f>
        <v>250000</v>
      </c>
      <c r="I14" s="21"/>
      <c r="J14" s="21">
        <f>H14/11</f>
        <v>22727.272727272728</v>
      </c>
      <c r="K14" s="21"/>
      <c r="L14" s="119"/>
      <c r="M14" s="1"/>
      <c r="N14" s="2"/>
    </row>
    <row r="15" spans="1:14" ht="26.25" customHeight="1" x14ac:dyDescent="0.3">
      <c r="A15" s="25"/>
      <c r="B15" s="25"/>
      <c r="C15" s="120"/>
      <c r="D15" s="120"/>
      <c r="E15" s="22"/>
      <c r="F15" s="22"/>
      <c r="G15" s="22"/>
      <c r="H15" s="22"/>
      <c r="I15" s="22"/>
      <c r="J15" s="22"/>
      <c r="K15" s="22"/>
      <c r="L15" s="120"/>
      <c r="M15" s="9"/>
      <c r="N15" s="6"/>
    </row>
    <row r="16" spans="1:14" ht="9.75" customHeight="1" x14ac:dyDescent="0.3">
      <c r="A16" s="23" t="s">
        <v>31</v>
      </c>
      <c r="B16" s="24"/>
      <c r="C16" s="26" t="s">
        <v>32</v>
      </c>
      <c r="D16" s="28">
        <v>3</v>
      </c>
      <c r="E16" s="121">
        <v>70000</v>
      </c>
      <c r="F16" s="121"/>
      <c r="G16" s="121"/>
      <c r="H16" s="21">
        <f>D16*E16</f>
        <v>210000</v>
      </c>
      <c r="I16" s="21"/>
      <c r="J16" s="21">
        <f>H16/11</f>
        <v>19090.909090909092</v>
      </c>
      <c r="K16" s="21"/>
      <c r="L16" s="26"/>
      <c r="M16" s="11"/>
      <c r="N16" s="2"/>
    </row>
    <row r="17" spans="1:14" x14ac:dyDescent="0.3">
      <c r="A17" s="25"/>
      <c r="B17" s="24"/>
      <c r="C17" s="27"/>
      <c r="D17" s="28"/>
      <c r="E17" s="121"/>
      <c r="F17" s="121"/>
      <c r="G17" s="121"/>
      <c r="H17" s="22"/>
      <c r="I17" s="22"/>
      <c r="J17" s="22"/>
      <c r="K17" s="22"/>
      <c r="L17" s="27"/>
      <c r="M17" s="12"/>
      <c r="N17" s="2"/>
    </row>
    <row r="18" spans="1:14" ht="16.149999999999999" customHeight="1" x14ac:dyDescent="0.3">
      <c r="A18" s="23" t="s">
        <v>33</v>
      </c>
      <c r="B18" s="24"/>
      <c r="C18" s="26" t="s">
        <v>32</v>
      </c>
      <c r="D18" s="27">
        <v>4</v>
      </c>
      <c r="E18" s="29">
        <v>35000</v>
      </c>
      <c r="F18" s="29"/>
      <c r="G18" s="29"/>
      <c r="H18" s="21">
        <f>D18*E18</f>
        <v>140000</v>
      </c>
      <c r="I18" s="21"/>
      <c r="J18" s="21">
        <f>H18/11</f>
        <v>12727.272727272728</v>
      </c>
      <c r="K18" s="21"/>
      <c r="L18" s="26"/>
      <c r="M18" s="12"/>
      <c r="N18" s="2"/>
    </row>
    <row r="19" spans="1:14" ht="16.149999999999999" customHeight="1" x14ac:dyDescent="0.3">
      <c r="A19" s="25"/>
      <c r="B19" s="24"/>
      <c r="C19" s="27"/>
      <c r="D19" s="27"/>
      <c r="E19" s="29"/>
      <c r="F19" s="29"/>
      <c r="G19" s="29"/>
      <c r="H19" s="22"/>
      <c r="I19" s="22"/>
      <c r="J19" s="22"/>
      <c r="K19" s="22"/>
      <c r="L19" s="27"/>
      <c r="M19" s="12"/>
      <c r="N19" s="2"/>
    </row>
    <row r="20" spans="1:14" ht="16.149999999999999" customHeight="1" x14ac:dyDescent="0.3">
      <c r="A20" s="23" t="s">
        <v>34</v>
      </c>
      <c r="B20" s="24"/>
      <c r="C20" s="26" t="s">
        <v>32</v>
      </c>
      <c r="D20" s="28">
        <v>5</v>
      </c>
      <c r="E20" s="29">
        <v>80000</v>
      </c>
      <c r="F20" s="29"/>
      <c r="G20" s="29"/>
      <c r="H20" s="21">
        <f>D20*E20</f>
        <v>400000</v>
      </c>
      <c r="I20" s="21"/>
      <c r="J20" s="21">
        <f>H20/11</f>
        <v>36363.63636363636</v>
      </c>
      <c r="K20" s="21"/>
      <c r="L20" s="26"/>
      <c r="M20" s="13"/>
      <c r="N20" s="2"/>
    </row>
    <row r="21" spans="1:14" ht="16.149999999999999" customHeight="1" x14ac:dyDescent="0.3">
      <c r="A21" s="25"/>
      <c r="B21" s="24"/>
      <c r="C21" s="27"/>
      <c r="D21" s="28"/>
      <c r="E21" s="29"/>
      <c r="F21" s="29"/>
      <c r="G21" s="29"/>
      <c r="H21" s="22"/>
      <c r="I21" s="22"/>
      <c r="J21" s="22"/>
      <c r="K21" s="22"/>
      <c r="L21" s="27"/>
      <c r="M21" s="12"/>
      <c r="N21" s="2"/>
    </row>
    <row r="22" spans="1:14" ht="16.149999999999999" customHeight="1" x14ac:dyDescent="0.3">
      <c r="A22" s="23"/>
      <c r="B22" s="24"/>
      <c r="C22" s="26"/>
      <c r="D22" s="28"/>
      <c r="E22" s="29"/>
      <c r="F22" s="29"/>
      <c r="G22" s="29"/>
      <c r="H22" s="21">
        <f>D22*E22</f>
        <v>0</v>
      </c>
      <c r="I22" s="21"/>
      <c r="J22" s="21">
        <f>H22/11</f>
        <v>0</v>
      </c>
      <c r="K22" s="21"/>
      <c r="L22" s="26"/>
      <c r="M22" s="12"/>
      <c r="N22" s="2"/>
    </row>
    <row r="23" spans="1:14" ht="23.25" customHeight="1" x14ac:dyDescent="0.3">
      <c r="A23" s="25"/>
      <c r="B23" s="24"/>
      <c r="C23" s="27"/>
      <c r="D23" s="28"/>
      <c r="E23" s="29"/>
      <c r="F23" s="29"/>
      <c r="G23" s="29"/>
      <c r="H23" s="22"/>
      <c r="I23" s="22"/>
      <c r="J23" s="22"/>
      <c r="K23" s="22"/>
      <c r="L23" s="27"/>
      <c r="M23" s="12"/>
      <c r="N23" s="2"/>
    </row>
    <row r="24" spans="1:14" ht="16.149999999999999" customHeight="1" x14ac:dyDescent="0.3">
      <c r="A24" s="23"/>
      <c r="B24" s="24"/>
      <c r="C24" s="26"/>
      <c r="D24" s="28"/>
      <c r="E24" s="29"/>
      <c r="F24" s="29"/>
      <c r="G24" s="29"/>
      <c r="H24" s="21">
        <f>D24*E24</f>
        <v>0</v>
      </c>
      <c r="I24" s="21"/>
      <c r="J24" s="21">
        <f>H24/11</f>
        <v>0</v>
      </c>
      <c r="K24" s="21"/>
      <c r="L24" s="26"/>
      <c r="M24" s="12"/>
      <c r="N24" s="2"/>
    </row>
    <row r="25" spans="1:14" ht="14.25" customHeight="1" x14ac:dyDescent="0.3">
      <c r="A25" s="25"/>
      <c r="B25" s="24"/>
      <c r="C25" s="27"/>
      <c r="D25" s="28"/>
      <c r="E25" s="29"/>
      <c r="F25" s="29"/>
      <c r="G25" s="29"/>
      <c r="H25" s="22"/>
      <c r="I25" s="22"/>
      <c r="J25" s="22"/>
      <c r="K25" s="22"/>
      <c r="L25" s="27"/>
      <c r="M25" s="12"/>
      <c r="N25" s="2"/>
    </row>
    <row r="26" spans="1:14" ht="16.149999999999999" customHeight="1" x14ac:dyDescent="0.3">
      <c r="A26" s="23"/>
      <c r="B26" s="24"/>
      <c r="C26" s="26"/>
      <c r="D26" s="28"/>
      <c r="E26" s="29"/>
      <c r="F26" s="29"/>
      <c r="G26" s="29"/>
      <c r="H26" s="21">
        <f>D26*E26</f>
        <v>0</v>
      </c>
      <c r="I26" s="21"/>
      <c r="J26" s="21">
        <f>H26/11</f>
        <v>0</v>
      </c>
      <c r="K26" s="21"/>
      <c r="L26" s="26"/>
      <c r="M26" s="12"/>
      <c r="N26" s="2"/>
    </row>
    <row r="27" spans="1:14" ht="7.9" customHeight="1" x14ac:dyDescent="0.3">
      <c r="A27" s="25"/>
      <c r="B27" s="24"/>
      <c r="C27" s="27"/>
      <c r="D27" s="28"/>
      <c r="E27" s="29"/>
      <c r="F27" s="29"/>
      <c r="G27" s="29"/>
      <c r="H27" s="22"/>
      <c r="I27" s="22"/>
      <c r="J27" s="22"/>
      <c r="K27" s="22"/>
      <c r="L27" s="27"/>
      <c r="M27" s="12"/>
      <c r="N27" s="2"/>
    </row>
    <row r="28" spans="1:14" ht="16.149999999999999" customHeight="1" x14ac:dyDescent="0.3">
      <c r="A28" s="93"/>
      <c r="B28" s="94"/>
      <c r="C28" s="26"/>
      <c r="D28" s="28"/>
      <c r="E28" s="29"/>
      <c r="F28" s="29"/>
      <c r="G28" s="29"/>
      <c r="H28" s="21">
        <f>D28*E28</f>
        <v>0</v>
      </c>
      <c r="I28" s="21"/>
      <c r="J28" s="21">
        <f>H28/11</f>
        <v>0</v>
      </c>
      <c r="K28" s="21"/>
      <c r="L28" s="26"/>
      <c r="M28" s="12"/>
      <c r="N28" s="2"/>
    </row>
    <row r="29" spans="1:14" ht="7.9" customHeight="1" x14ac:dyDescent="0.3">
      <c r="A29" s="95"/>
      <c r="B29" s="94"/>
      <c r="C29" s="27"/>
      <c r="D29" s="28"/>
      <c r="E29" s="29"/>
      <c r="F29" s="29"/>
      <c r="G29" s="29"/>
      <c r="H29" s="22"/>
      <c r="I29" s="22"/>
      <c r="J29" s="22"/>
      <c r="K29" s="22"/>
      <c r="L29" s="27"/>
      <c r="M29" s="12"/>
      <c r="N29" s="2"/>
    </row>
    <row r="30" spans="1:14" ht="9" customHeight="1" x14ac:dyDescent="0.3">
      <c r="A30" s="23"/>
      <c r="B30" s="24"/>
      <c r="C30" s="26"/>
      <c r="D30" s="28"/>
      <c r="E30" s="29"/>
      <c r="F30" s="29"/>
      <c r="G30" s="29"/>
      <c r="H30" s="21">
        <f>D30*E30</f>
        <v>0</v>
      </c>
      <c r="I30" s="21"/>
      <c r="J30" s="21">
        <f>H30/11</f>
        <v>0</v>
      </c>
      <c r="K30" s="21"/>
      <c r="L30" s="26"/>
      <c r="M30" s="12"/>
      <c r="N30" s="2"/>
    </row>
    <row r="31" spans="1:14" ht="9" customHeight="1" x14ac:dyDescent="0.3">
      <c r="A31" s="25"/>
      <c r="B31" s="24"/>
      <c r="C31" s="27"/>
      <c r="D31" s="28"/>
      <c r="E31" s="29"/>
      <c r="F31" s="29"/>
      <c r="G31" s="29"/>
      <c r="H31" s="22"/>
      <c r="I31" s="22"/>
      <c r="J31" s="22"/>
      <c r="K31" s="22"/>
      <c r="L31" s="27"/>
      <c r="M31" s="12"/>
      <c r="N31" s="2"/>
    </row>
    <row r="32" spans="1:14" ht="9" customHeight="1" x14ac:dyDescent="0.3">
      <c r="A32" s="23"/>
      <c r="B32" s="24"/>
      <c r="C32" s="26"/>
      <c r="D32" s="28"/>
      <c r="E32" s="29"/>
      <c r="F32" s="29"/>
      <c r="G32" s="29"/>
      <c r="H32" s="29">
        <f>D32*E32</f>
        <v>0</v>
      </c>
      <c r="I32" s="29"/>
      <c r="J32" s="29">
        <f>ROUND((E32/10),0)*D32</f>
        <v>0</v>
      </c>
      <c r="K32" s="29"/>
      <c r="L32" s="26"/>
      <c r="M32" s="12"/>
      <c r="N32" s="2"/>
    </row>
    <row r="33" spans="1:14" ht="9" customHeight="1" x14ac:dyDescent="0.3">
      <c r="A33" s="25"/>
      <c r="B33" s="24"/>
      <c r="C33" s="27"/>
      <c r="D33" s="28"/>
      <c r="E33" s="29"/>
      <c r="F33" s="29"/>
      <c r="G33" s="29"/>
      <c r="H33" s="29"/>
      <c r="I33" s="29"/>
      <c r="J33" s="29"/>
      <c r="K33" s="29"/>
      <c r="L33" s="27"/>
      <c r="M33" s="12"/>
      <c r="N33" s="2"/>
    </row>
    <row r="34" spans="1:14" ht="9" customHeight="1" x14ac:dyDescent="0.3">
      <c r="A34" s="23"/>
      <c r="B34" s="24"/>
      <c r="C34" s="26"/>
      <c r="D34" s="28"/>
      <c r="E34" s="29"/>
      <c r="F34" s="29"/>
      <c r="G34" s="29"/>
      <c r="H34" s="29">
        <f>D34*E34</f>
        <v>0</v>
      </c>
      <c r="I34" s="29"/>
      <c r="J34" s="29">
        <f>ROUND((E34/10),0)*D34</f>
        <v>0</v>
      </c>
      <c r="K34" s="29"/>
      <c r="L34" s="26"/>
      <c r="M34" s="12"/>
      <c r="N34" s="2"/>
    </row>
    <row r="35" spans="1:14" ht="9" customHeight="1" x14ac:dyDescent="0.3">
      <c r="A35" s="25"/>
      <c r="B35" s="24"/>
      <c r="C35" s="27"/>
      <c r="D35" s="28"/>
      <c r="E35" s="29"/>
      <c r="F35" s="29"/>
      <c r="G35" s="29"/>
      <c r="H35" s="29"/>
      <c r="I35" s="29"/>
      <c r="J35" s="29"/>
      <c r="K35" s="29"/>
      <c r="L35" s="27"/>
      <c r="M35" s="12"/>
      <c r="N35" s="2"/>
    </row>
    <row r="36" spans="1:14" ht="9" customHeight="1" x14ac:dyDescent="0.3">
      <c r="A36" s="23"/>
      <c r="B36" s="24"/>
      <c r="C36" s="26"/>
      <c r="D36" s="28"/>
      <c r="E36" s="29"/>
      <c r="F36" s="29"/>
      <c r="G36" s="29"/>
      <c r="H36" s="29">
        <f>D36*E36*15</f>
        <v>0</v>
      </c>
      <c r="I36" s="29"/>
      <c r="J36" s="29">
        <f>ROUND((E36/10),0)*D36</f>
        <v>0</v>
      </c>
      <c r="K36" s="29"/>
      <c r="L36" s="26"/>
      <c r="M36" s="12"/>
      <c r="N36" s="2"/>
    </row>
    <row r="37" spans="1:14" ht="9" customHeight="1" x14ac:dyDescent="0.3">
      <c r="A37" s="25"/>
      <c r="B37" s="24"/>
      <c r="C37" s="27"/>
      <c r="D37" s="28"/>
      <c r="E37" s="29"/>
      <c r="F37" s="29"/>
      <c r="G37" s="29"/>
      <c r="H37" s="29"/>
      <c r="I37" s="29"/>
      <c r="J37" s="29"/>
      <c r="K37" s="29"/>
      <c r="L37" s="27"/>
      <c r="M37" s="12"/>
      <c r="N37" s="2"/>
    </row>
    <row r="38" spans="1:14" ht="9" customHeight="1" x14ac:dyDescent="0.3">
      <c r="A38" s="23"/>
      <c r="B38" s="24"/>
      <c r="C38" s="26"/>
      <c r="D38" s="28"/>
      <c r="E38" s="29"/>
      <c r="F38" s="29"/>
      <c r="G38" s="29"/>
      <c r="H38" s="29">
        <f>D38*E38*15</f>
        <v>0</v>
      </c>
      <c r="I38" s="29"/>
      <c r="J38" s="29">
        <f>ROUND((E38/10),0)*D38</f>
        <v>0</v>
      </c>
      <c r="K38" s="29"/>
      <c r="L38" s="26"/>
      <c r="M38" s="12"/>
      <c r="N38" s="2"/>
    </row>
    <row r="39" spans="1:14" ht="9" customHeight="1" x14ac:dyDescent="0.3">
      <c r="A39" s="25"/>
      <c r="B39" s="24"/>
      <c r="C39" s="27"/>
      <c r="D39" s="28"/>
      <c r="E39" s="29"/>
      <c r="F39" s="29"/>
      <c r="G39" s="29"/>
      <c r="H39" s="29"/>
      <c r="I39" s="29"/>
      <c r="J39" s="29"/>
      <c r="K39" s="29"/>
      <c r="L39" s="27"/>
      <c r="M39" s="12"/>
      <c r="N39" s="2"/>
    </row>
    <row r="40" spans="1:14" ht="7.9" customHeight="1" x14ac:dyDescent="0.3">
      <c r="A40" s="7"/>
      <c r="B40" s="3"/>
      <c r="C40" s="14"/>
      <c r="D40" s="15"/>
      <c r="E40" s="16"/>
      <c r="F40" s="17"/>
      <c r="G40" s="18"/>
      <c r="H40" s="16"/>
      <c r="I40" s="18"/>
      <c r="J40" s="16"/>
      <c r="K40" s="18"/>
      <c r="L40" s="14"/>
      <c r="M40" s="1"/>
      <c r="N40" s="2"/>
    </row>
    <row r="41" spans="1:14" ht="18.75" customHeight="1" x14ac:dyDescent="0.3">
      <c r="A41" s="79" t="s">
        <v>26</v>
      </c>
      <c r="B41" s="80"/>
      <c r="C41" s="8"/>
      <c r="D41" s="5"/>
      <c r="E41" s="81"/>
      <c r="F41" s="82"/>
      <c r="G41" s="83"/>
      <c r="H41" s="30">
        <f>SUM(H14:H39)</f>
        <v>1000000</v>
      </c>
      <c r="I41" s="31"/>
      <c r="J41" s="30">
        <f>SUM(J14:K39)</f>
        <v>90909.090909090912</v>
      </c>
      <c r="K41" s="31"/>
      <c r="L41" s="10"/>
      <c r="M41" s="1"/>
      <c r="N41" s="2"/>
    </row>
    <row r="42" spans="1:14" ht="18.75" customHeight="1" x14ac:dyDescent="0.3">
      <c r="A42" s="123" t="s">
        <v>3</v>
      </c>
      <c r="B42" s="124"/>
      <c r="C42" s="125">
        <f>I11</f>
        <v>1000000</v>
      </c>
      <c r="D42" s="126"/>
      <c r="E42" s="126"/>
      <c r="F42" s="126"/>
      <c r="G42" s="126"/>
      <c r="H42" s="126"/>
      <c r="I42" s="126"/>
      <c r="J42" s="126"/>
      <c r="K42" s="126"/>
      <c r="L42" s="127"/>
      <c r="M42" s="1"/>
      <c r="N42" s="2"/>
    </row>
  </sheetData>
  <mergeCells count="128">
    <mergeCell ref="J34:K35"/>
    <mergeCell ref="L34:L35"/>
    <mergeCell ref="A42:B42"/>
    <mergeCell ref="C42:L42"/>
    <mergeCell ref="L24:L25"/>
    <mergeCell ref="A26:B27"/>
    <mergeCell ref="C26:C27"/>
    <mergeCell ref="D26:D27"/>
    <mergeCell ref="E26:G27"/>
    <mergeCell ref="L26:L27"/>
    <mergeCell ref="H41:I41"/>
    <mergeCell ref="E34:G35"/>
    <mergeCell ref="H34:I35"/>
    <mergeCell ref="A30:B31"/>
    <mergeCell ref="C30:C31"/>
    <mergeCell ref="A38:B39"/>
    <mergeCell ref="C38:C39"/>
    <mergeCell ref="D30:D31"/>
    <mergeCell ref="D38:D39"/>
    <mergeCell ref="A32:B33"/>
    <mergeCell ref="C32:C33"/>
    <mergeCell ref="D32:D33"/>
    <mergeCell ref="A36:B37"/>
    <mergeCell ref="C36:C37"/>
    <mergeCell ref="A14:B15"/>
    <mergeCell ref="A16:B17"/>
    <mergeCell ref="C14:C15"/>
    <mergeCell ref="C16:C17"/>
    <mergeCell ref="A18:B19"/>
    <mergeCell ref="A20:B21"/>
    <mergeCell ref="D20:D21"/>
    <mergeCell ref="D14:D15"/>
    <mergeCell ref="D16:D17"/>
    <mergeCell ref="D18:D19"/>
    <mergeCell ref="L22:L23"/>
    <mergeCell ref="D6:D8"/>
    <mergeCell ref="F7:G7"/>
    <mergeCell ref="H7:L7"/>
    <mergeCell ref="F8:G9"/>
    <mergeCell ref="J8:J9"/>
    <mergeCell ref="K8:L9"/>
    <mergeCell ref="K5:L6"/>
    <mergeCell ref="C11:H12"/>
    <mergeCell ref="I11:L12"/>
    <mergeCell ref="L14:L15"/>
    <mergeCell ref="E14:G15"/>
    <mergeCell ref="E16:G17"/>
    <mergeCell ref="E18:G19"/>
    <mergeCell ref="E20:G21"/>
    <mergeCell ref="L16:L17"/>
    <mergeCell ref="L18:L19"/>
    <mergeCell ref="L20:L21"/>
    <mergeCell ref="J14:K15"/>
    <mergeCell ref="H14:I15"/>
    <mergeCell ref="C18:C19"/>
    <mergeCell ref="C20:C21"/>
    <mergeCell ref="J16:K17"/>
    <mergeCell ref="J18:K19"/>
    <mergeCell ref="A11:B11"/>
    <mergeCell ref="A12:B12"/>
    <mergeCell ref="A13:B13"/>
    <mergeCell ref="E13:G13"/>
    <mergeCell ref="J13:K13"/>
    <mergeCell ref="L38:L39"/>
    <mergeCell ref="L30:L31"/>
    <mergeCell ref="J38:K39"/>
    <mergeCell ref="L28:L29"/>
    <mergeCell ref="H32:I33"/>
    <mergeCell ref="J32:K33"/>
    <mergeCell ref="L32:L33"/>
    <mergeCell ref="H36:I37"/>
    <mergeCell ref="J36:K37"/>
    <mergeCell ref="L36:L37"/>
    <mergeCell ref="E38:G39"/>
    <mergeCell ref="H38:I39"/>
    <mergeCell ref="E30:G31"/>
    <mergeCell ref="E32:G33"/>
    <mergeCell ref="E36:G37"/>
    <mergeCell ref="A28:B29"/>
    <mergeCell ref="C28:C29"/>
    <mergeCell ref="D36:D37"/>
    <mergeCell ref="A34:B35"/>
    <mergeCell ref="C34:C35"/>
    <mergeCell ref="D34:D35"/>
    <mergeCell ref="J41:K41"/>
    <mergeCell ref="A1:L1"/>
    <mergeCell ref="A2:L2"/>
    <mergeCell ref="A3:L3"/>
    <mergeCell ref="D4:D5"/>
    <mergeCell ref="E4:E10"/>
    <mergeCell ref="F4:G4"/>
    <mergeCell ref="H4:L4"/>
    <mergeCell ref="H5:I6"/>
    <mergeCell ref="A6:C8"/>
    <mergeCell ref="A4:C5"/>
    <mergeCell ref="F5:G6"/>
    <mergeCell ref="J5:J6"/>
    <mergeCell ref="F10:G10"/>
    <mergeCell ref="H10:L10"/>
    <mergeCell ref="B9:D10"/>
    <mergeCell ref="H8:I9"/>
    <mergeCell ref="A9:A10"/>
    <mergeCell ref="A41:B41"/>
    <mergeCell ref="E41:G41"/>
    <mergeCell ref="D28:D29"/>
    <mergeCell ref="E28:G29"/>
    <mergeCell ref="A24:B25"/>
    <mergeCell ref="C24:C25"/>
    <mergeCell ref="D24:D25"/>
    <mergeCell ref="E24:G25"/>
    <mergeCell ref="A22:B23"/>
    <mergeCell ref="C22:C23"/>
    <mergeCell ref="D22:D23"/>
    <mergeCell ref="E22:G23"/>
    <mergeCell ref="H16:I17"/>
    <mergeCell ref="H18:I19"/>
    <mergeCell ref="H20:I21"/>
    <mergeCell ref="J20:K21"/>
    <mergeCell ref="H22:I23"/>
    <mergeCell ref="J22:K23"/>
    <mergeCell ref="H24:I25"/>
    <mergeCell ref="H26:I27"/>
    <mergeCell ref="J24:K25"/>
    <mergeCell ref="J26:K27"/>
    <mergeCell ref="H28:I29"/>
    <mergeCell ref="H30:I31"/>
    <mergeCell ref="J28:K29"/>
    <mergeCell ref="J30:K31"/>
  </mergeCells>
  <phoneticPr fontId="11" type="noConversion"/>
  <pageMargins left="0.69958335161209106" right="0.69958335161209106" top="0.75" bottom="0.75" header="0.30000001192092896" footer="0.30000001192092896"/>
  <pageSetup orientation="portrait"/>
  <headerFooter>
    <oddFooter>&amp;C&amp;"HELVETICA NEUE,Regular"&amp;12&amp;P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유 효석</cp:lastModifiedBy>
  <cp:revision>31</cp:revision>
  <dcterms:created xsi:type="dcterms:W3CDTF">2021-08-28T07:27:09Z</dcterms:created>
  <dcterms:modified xsi:type="dcterms:W3CDTF">2023-10-27T09:19:19Z</dcterms:modified>
  <cp:version>0906.0200.01</cp:version>
</cp:coreProperties>
</file>