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<sst xmlns="http://schemas.openxmlformats.org/spreadsheetml/2006/main" count="15" uniqueCount="14">
  <si>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GAP</t>
  </si>
  <si>
    <t xml:space="preserve">CEN</t>
  </si>
  <si>
    <t xml:space="preserve">Lens 1</t>
  </si>
  <si>
    <t xml:space="preserve">Lens 2</t>
  </si>
  <si>
    <t xml:space="preserve">Loop height</t>
  </si>
  <si>
    <t xml:space="preserve">Mag</t>
  </si>
  <si>
    <t xml:space="preserve">a</t>
  </si>
  <si>
    <t xml:space="preserve">X-h^2</t>
  </si>
  <si>
    <t xml:space="preserve">h</t>
  </si>
  <si>
    <t xml:space="preserve">k</t>
  </si>
  <si>
    <t xml:space="preserve">X-h</t>
  </si>
  <si>
    <t xml:space="preserve">a(x-h)^2</t>
  </si>
  <si>
    <t xml:space="preserve">Calculate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</si>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</sst>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Sheet1!$B$6:$B$20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Sheet1!$A$6:$A$20</c:f>
              <c:numCache>
                <c:formatCode>General</c:formatCode>
                <c:ptCount val="15"/>
                <c:pt idx="0">
                  <c:v>16.9</c:v>
                </c:pt>
                <c:pt idx="1">
                  <c:v>13.3</c:v>
                </c:pt>
                <c:pt idx="2">
                  <c:v>10.1</c:v>
                </c:pt>
                <c:pt idx="3">
                  <c:v>7.4</c:v>
                </c:pt>
                <c:pt idx="4">
                  <c:v>5.2</c:v>
                </c:pt>
                <c:pt idx="5">
                  <c:v>3.6</c:v>
                </c:pt>
                <c:pt idx="6">
                  <c:v>2.6</c:v>
                </c:pt>
                <c:pt idx="7">
                  <c:v>2.2</c:v>
                </c:pt>
                <c:pt idx="8">
                  <c:v>2.5</c:v>
                </c:pt>
                <c:pt idx="9">
                  <c:v>3.4</c:v>
                </c:pt>
                <c:pt idx="10">
                  <c:v>4.85</c:v>
                </c:pt>
                <c:pt idx="11">
                  <c:v>6.9</c:v>
                </c:pt>
                <c:pt idx="12">
                  <c:v>9.3</c:v>
                </c:pt>
                <c:pt idx="13">
                  <c:v>12.2</c:v>
                </c:pt>
                <c:pt idx="14">
                  <c:v>15.35</c:v>
                </c:pt>
              </c:numCache>
            </c:numRef>
          </c:yVal>
          <c:smooth val="1"/>
        </c:ser>
        <c:axId val="69280018"/>
        <c:axId val="44625274"/>
      </c:scatterChart>
      <c:valAx>
        <c:axId val="69280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25274"/>
        <c:crosses val="autoZero"/>
        <c:crossBetween val="midCat"/>
      </c:valAx>
      <c:valAx>
        <c:axId val="44625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2800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302760</xdr:colOff>
      <xdr:row>8</xdr:row>
      <xdr:rowOff>93600</xdr:rowOff>
    </xdr:from>
    <xdr:to>
      <xdr:col>24</xdr:col>
      <xdr:colOff>552960</xdr:colOff>
      <xdr:row>26</xdr:row>
      <xdr:rowOff>56880</xdr:rowOff>
    </xdr:to>
    <xdr:graphicFrame>
      <xdr:nvGraphicFramePr>
        <xdr:cNvPr id="0" name=""/>
        <xdr:cNvGraphicFramePr/>
      </xdr:nvGraphicFramePr>
      <xdr:xfrm>
        <a:off x="9742320" y="155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L14" activeCellId="0" sqref="L14"/>
    </sheetView>
  </sheetViews>
  <sheetFormatPr defaultRowHeight="14.4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2.33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</row>
    <row r="6" customFormat="false" ht="14.4" hidden="false" customHeight="false" outlineLevel="0" collapsed="false">
      <c r="A6" s="0" t="n">
        <v>16.9</v>
      </c>
      <c r="B6" s="0" t="n">
        <v>14</v>
      </c>
      <c r="C6" s="0" t="n">
        <v>5.55</v>
      </c>
      <c r="D6" s="0" t="n">
        <v>22.45</v>
      </c>
      <c r="F6" s="0" t="n">
        <v>76</v>
      </c>
      <c r="G6" s="0" t="n">
        <f aca="false">F6/$F$6</f>
        <v>1</v>
      </c>
    </row>
    <row r="7" customFormat="false" ht="14.4" hidden="false" customHeight="false" outlineLevel="0" collapsed="false">
      <c r="A7" s="0" t="n">
        <v>13.3</v>
      </c>
      <c r="B7" s="0" t="n">
        <v>16</v>
      </c>
      <c r="C7" s="0" t="n">
        <v>9.358</v>
      </c>
      <c r="D7" s="0" t="n">
        <v>22.658</v>
      </c>
      <c r="F7" s="0" t="n">
        <v>87</v>
      </c>
      <c r="G7" s="0" t="n">
        <f aca="false">F7/$F$6</f>
        <v>1.14473684210526</v>
      </c>
    </row>
    <row r="8" customFormat="false" ht="14.4" hidden="false" customHeight="false" outlineLevel="0" collapsed="false">
      <c r="A8" s="0" t="n">
        <v>10.1</v>
      </c>
      <c r="B8" s="0" t="n">
        <v>18</v>
      </c>
      <c r="C8" s="0" t="n">
        <v>12.95</v>
      </c>
      <c r="D8" s="0" t="n">
        <v>23.05</v>
      </c>
      <c r="F8" s="0" t="n">
        <v>104</v>
      </c>
      <c r="G8" s="0" t="n">
        <f aca="false">F8/$F$6</f>
        <v>1.36842105263158</v>
      </c>
    </row>
    <row r="9" customFormat="false" ht="14.4" hidden="false" customHeight="false" outlineLevel="0" collapsed="false">
      <c r="A9" s="0" t="n">
        <v>7.4</v>
      </c>
      <c r="B9" s="0" t="n">
        <v>20</v>
      </c>
      <c r="C9" s="0" t="n">
        <v>16.312</v>
      </c>
      <c r="D9" s="0" t="n">
        <v>23.714</v>
      </c>
      <c r="F9" s="0" t="n">
        <v>121</v>
      </c>
      <c r="G9" s="0" t="n">
        <f aca="false">F9/$F$6</f>
        <v>1.59210526315789</v>
      </c>
    </row>
    <row r="10" customFormat="false" ht="14.4" hidden="false" customHeight="false" outlineLevel="0" collapsed="false">
      <c r="A10" s="0" t="n">
        <v>5.2</v>
      </c>
      <c r="B10" s="0" t="n">
        <v>22</v>
      </c>
      <c r="C10" s="0" t="n">
        <v>19.4</v>
      </c>
      <c r="D10" s="0" t="n">
        <v>24.6</v>
      </c>
      <c r="F10" s="0" t="n">
        <v>141</v>
      </c>
      <c r="G10" s="0" t="n">
        <f aca="false">F10/$F$6</f>
        <v>1.85526315789474</v>
      </c>
    </row>
    <row r="11" customFormat="false" ht="14.4" hidden="false" customHeight="false" outlineLevel="0" collapsed="false">
      <c r="A11" s="0" t="n">
        <v>3.6</v>
      </c>
      <c r="B11" s="0" t="n">
        <v>24</v>
      </c>
      <c r="C11" s="0" t="n">
        <v>22.2</v>
      </c>
      <c r="D11" s="0" t="n">
        <v>25.8</v>
      </c>
      <c r="F11" s="0" t="n">
        <v>164</v>
      </c>
      <c r="G11" s="0" t="n">
        <f aca="false">F11/$F$6</f>
        <v>2.15789473684211</v>
      </c>
    </row>
    <row r="12" customFormat="false" ht="14.4" hidden="false" customHeight="false" outlineLevel="0" collapsed="false">
      <c r="A12" s="0" t="n">
        <v>2.6</v>
      </c>
      <c r="B12" s="0" t="n">
        <v>26</v>
      </c>
      <c r="C12" s="0" t="n">
        <v>24.7</v>
      </c>
      <c r="D12" s="0" t="n">
        <v>27.3</v>
      </c>
      <c r="F12" s="0" t="n">
        <v>192</v>
      </c>
      <c r="G12" s="0" t="n">
        <f aca="false">F12/$F$6</f>
        <v>2.52631578947368</v>
      </c>
    </row>
    <row r="13" customFormat="false" ht="14.4" hidden="false" customHeight="false" outlineLevel="0" collapsed="false">
      <c r="A13" s="0" t="n">
        <v>2.2</v>
      </c>
      <c r="B13" s="0" t="n">
        <v>28</v>
      </c>
      <c r="C13" s="0" t="n">
        <v>26.9</v>
      </c>
      <c r="D13" s="0" t="n">
        <v>29.1</v>
      </c>
      <c r="F13" s="0" t="n">
        <v>224</v>
      </c>
      <c r="G13" s="0" t="n">
        <f aca="false">F13/$F$6</f>
        <v>2.94736842105263</v>
      </c>
    </row>
    <row r="14" customFormat="false" ht="14.4" hidden="false" customHeight="false" outlineLevel="0" collapsed="false">
      <c r="A14" s="0" t="n">
        <v>2.5</v>
      </c>
      <c r="B14" s="0" t="n">
        <v>30</v>
      </c>
      <c r="C14" s="0" t="n">
        <v>28.752</v>
      </c>
      <c r="D14" s="0" t="n">
        <v>31.252</v>
      </c>
      <c r="F14" s="0" t="n">
        <v>261</v>
      </c>
      <c r="G14" s="0" t="n">
        <f aca="false">F14/$F$6</f>
        <v>3.43421052631579</v>
      </c>
    </row>
    <row r="15" customFormat="false" ht="14.4" hidden="false" customHeight="false" outlineLevel="0" collapsed="false">
      <c r="A15" s="0" t="n">
        <v>3.4</v>
      </c>
      <c r="B15" s="0" t="n">
        <v>32</v>
      </c>
      <c r="C15" s="0" t="n">
        <v>30.314</v>
      </c>
      <c r="D15" s="0" t="n">
        <v>33.714</v>
      </c>
      <c r="F15" s="0" t="n">
        <v>303</v>
      </c>
      <c r="G15" s="0" t="n">
        <f aca="false">F15/$F$6</f>
        <v>3.98684210526316</v>
      </c>
    </row>
    <row r="16" customFormat="false" ht="14.4" hidden="false" customHeight="false" outlineLevel="0" collapsed="false">
      <c r="A16" s="0" t="n">
        <v>4.85</v>
      </c>
      <c r="B16" s="0" t="n">
        <v>34</v>
      </c>
      <c r="C16" s="0" t="n">
        <v>31.575</v>
      </c>
      <c r="D16" s="0" t="n">
        <v>36.425</v>
      </c>
      <c r="F16" s="0" t="n">
        <v>352</v>
      </c>
      <c r="G16" s="0" t="n">
        <f aca="false">F16/$F$6</f>
        <v>4.63157894736842</v>
      </c>
    </row>
    <row r="17" customFormat="false" ht="14.4" hidden="false" customHeight="false" outlineLevel="0" collapsed="false">
      <c r="A17" s="0" t="n">
        <v>6.9</v>
      </c>
      <c r="B17" s="0" t="n">
        <v>36</v>
      </c>
      <c r="C17" s="0" t="n">
        <v>32.55</v>
      </c>
      <c r="D17" s="0" t="n">
        <v>39.45</v>
      </c>
      <c r="F17" s="0" t="n">
        <v>406</v>
      </c>
      <c r="G17" s="0" t="n">
        <f aca="false">F17/$F$6</f>
        <v>5.3421052631579</v>
      </c>
    </row>
    <row r="18" customFormat="false" ht="14.4" hidden="false" customHeight="false" outlineLevel="0" collapsed="false">
      <c r="A18" s="0" t="n">
        <v>9.3</v>
      </c>
      <c r="B18" s="0" t="n">
        <v>38</v>
      </c>
      <c r="C18" s="0" t="n">
        <v>33.35</v>
      </c>
      <c r="D18" s="0" t="n">
        <v>42.65</v>
      </c>
      <c r="F18" s="0" t="n">
        <v>475</v>
      </c>
      <c r="G18" s="0" t="n">
        <f aca="false">F18/$F$6</f>
        <v>6.25</v>
      </c>
    </row>
    <row r="19" customFormat="false" ht="14.4" hidden="false" customHeight="false" outlineLevel="0" collapsed="false">
      <c r="A19" s="0" t="n">
        <v>12.2</v>
      </c>
      <c r="B19" s="0" t="n">
        <v>40</v>
      </c>
      <c r="C19" s="0" t="n">
        <v>33.9</v>
      </c>
      <c r="D19" s="0" t="n">
        <v>46.1</v>
      </c>
      <c r="F19" s="0" t="n">
        <v>545</v>
      </c>
      <c r="G19" s="0" t="n">
        <f aca="false">F19/$F$6</f>
        <v>7.17105263157895</v>
      </c>
    </row>
    <row r="20" customFormat="false" ht="14.4" hidden="false" customHeight="false" outlineLevel="0" collapsed="false">
      <c r="A20" s="0" t="n">
        <v>15.35</v>
      </c>
      <c r="B20" s="0" t="n">
        <v>42</v>
      </c>
      <c r="C20" s="0" t="n">
        <v>34.329</v>
      </c>
      <c r="D20" s="0" t="n">
        <v>49.671</v>
      </c>
      <c r="F20" s="0" t="n">
        <v>630</v>
      </c>
      <c r="G20" s="0" t="n">
        <f aca="false">F20/$F$6</f>
        <v>8.28947368421053</v>
      </c>
    </row>
    <row r="24" customFormat="false" ht="13.8" hidden="false" customHeight="false" outlineLevel="0" collapsed="false">
      <c r="I24" s="0" t="s">
        <v>6</v>
      </c>
      <c r="J24" s="0" t="n">
        <v>0.075</v>
      </c>
      <c r="L24" s="0" t="s">
        <v>7</v>
      </c>
    </row>
    <row r="25" customFormat="false" ht="14.4" hidden="false" customHeight="false" outlineLevel="0" collapsed="false">
      <c r="I25" s="0" t="s">
        <v>8</v>
      </c>
      <c r="J25" s="0" t="n">
        <v>28</v>
      </c>
    </row>
    <row r="26" customFormat="false" ht="13.8" hidden="false" customHeight="false" outlineLevel="0" collapsed="false">
      <c r="I26" s="0" t="s">
        <v>9</v>
      </c>
      <c r="J26" s="0" t="n">
        <v>2.2</v>
      </c>
    </row>
    <row r="28" customFormat="false" ht="13.8" hidden="false" customHeight="false" outlineLevel="0" collapsed="false">
      <c r="I28" s="0" t="s">
        <v>10</v>
      </c>
      <c r="J28" s="0" t="s">
        <v>7</v>
      </c>
      <c r="K28" s="0" t="s">
        <v>11</v>
      </c>
      <c r="L28" s="0" t="s">
        <v>12</v>
      </c>
      <c r="M28" s="0" t="s">
        <v>13</v>
      </c>
    </row>
    <row r="29" customFormat="false" ht="13.8" hidden="false" customHeight="false" outlineLevel="0" collapsed="false">
      <c r="B29" s="0" t="n">
        <v>-10</v>
      </c>
      <c r="C29" s="0" t="n">
        <f aca="false">B29*B29</f>
        <v>100</v>
      </c>
      <c r="H29" s="0" t="n">
        <v>14</v>
      </c>
      <c r="I29" s="0" t="n">
        <f aca="false">H29-$J$25</f>
        <v>-14</v>
      </c>
      <c r="J29" s="0" t="n">
        <f aca="false">POWER(I29,2)</f>
        <v>196</v>
      </c>
      <c r="K29" s="0" t="n">
        <f aca="false">$J$24*J29</f>
        <v>14.7</v>
      </c>
      <c r="L29" s="0" t="n">
        <f aca="false">K29+$J$26</f>
        <v>16.9</v>
      </c>
      <c r="M29" s="0" t="n">
        <v>16.9</v>
      </c>
      <c r="N29" s="0" t="n">
        <f aca="false">M29-L29</f>
        <v>0</v>
      </c>
    </row>
    <row r="30" customFormat="false" ht="13.8" hidden="false" customHeight="false" outlineLevel="0" collapsed="false">
      <c r="B30" s="0" t="n">
        <v>-9</v>
      </c>
      <c r="C30" s="0" t="n">
        <f aca="false">B30*B30</f>
        <v>81</v>
      </c>
      <c r="H30" s="0" t="n">
        <v>16</v>
      </c>
      <c r="I30" s="0" t="n">
        <f aca="false">H30-$J$25</f>
        <v>-12</v>
      </c>
      <c r="J30" s="0" t="n">
        <f aca="false">POWER(I30,2)</f>
        <v>144</v>
      </c>
      <c r="K30" s="0" t="n">
        <f aca="false">$J$24*J30</f>
        <v>10.8</v>
      </c>
      <c r="L30" s="0" t="n">
        <f aca="false">K30+$J$26</f>
        <v>13</v>
      </c>
      <c r="M30" s="0" t="n">
        <v>13.3</v>
      </c>
      <c r="N30" s="0" t="n">
        <f aca="false">M30-L30</f>
        <v>0.300000000000001</v>
      </c>
    </row>
    <row r="31" customFormat="false" ht="13.8" hidden="false" customHeight="false" outlineLevel="0" collapsed="false">
      <c r="B31" s="0" t="n">
        <v>-8</v>
      </c>
      <c r="C31" s="0" t="n">
        <f aca="false">B31*B31</f>
        <v>64</v>
      </c>
      <c r="H31" s="0" t="n">
        <v>18</v>
      </c>
      <c r="I31" s="0" t="n">
        <f aca="false">H31-$J$25</f>
        <v>-10</v>
      </c>
      <c r="J31" s="0" t="n">
        <f aca="false">POWER(I31,2)</f>
        <v>100</v>
      </c>
      <c r="K31" s="0" t="n">
        <f aca="false">$J$24*J31</f>
        <v>7.5</v>
      </c>
      <c r="L31" s="0" t="n">
        <f aca="false">K31+$J$26</f>
        <v>9.7</v>
      </c>
      <c r="M31" s="0" t="n">
        <v>10.1</v>
      </c>
      <c r="N31" s="0" t="n">
        <f aca="false">M31-L31</f>
        <v>0.4</v>
      </c>
    </row>
    <row r="32" customFormat="false" ht="13.8" hidden="false" customHeight="false" outlineLevel="0" collapsed="false">
      <c r="B32" s="0" t="n">
        <v>-7</v>
      </c>
      <c r="C32" s="0" t="n">
        <f aca="false">B32*B32</f>
        <v>49</v>
      </c>
      <c r="H32" s="0" t="n">
        <v>20</v>
      </c>
      <c r="I32" s="0" t="n">
        <f aca="false">H32-$J$25</f>
        <v>-8</v>
      </c>
      <c r="J32" s="0" t="n">
        <f aca="false">POWER(I32,2)</f>
        <v>64</v>
      </c>
      <c r="K32" s="0" t="n">
        <f aca="false">$J$24*J32</f>
        <v>4.8</v>
      </c>
      <c r="L32" s="0" t="n">
        <f aca="false">K32+$J$26</f>
        <v>7</v>
      </c>
      <c r="M32" s="0" t="n">
        <v>7.4</v>
      </c>
      <c r="N32" s="0" t="n">
        <f aca="false">M32-L32</f>
        <v>0.4</v>
      </c>
    </row>
    <row r="33" customFormat="false" ht="13.8" hidden="false" customHeight="false" outlineLevel="0" collapsed="false">
      <c r="B33" s="0" t="n">
        <v>-6</v>
      </c>
      <c r="C33" s="0" t="n">
        <f aca="false">B33*B33</f>
        <v>36</v>
      </c>
      <c r="H33" s="0" t="n">
        <v>22</v>
      </c>
      <c r="I33" s="0" t="n">
        <f aca="false">H33-$J$25</f>
        <v>-6</v>
      </c>
      <c r="J33" s="0" t="n">
        <f aca="false">POWER(I33,2)</f>
        <v>36</v>
      </c>
      <c r="K33" s="0" t="n">
        <f aca="false">$J$24*J33</f>
        <v>2.7</v>
      </c>
      <c r="L33" s="0" t="n">
        <f aca="false">K33+$J$26</f>
        <v>4.9</v>
      </c>
      <c r="M33" s="0" t="n">
        <v>5.2</v>
      </c>
      <c r="N33" s="0" t="n">
        <f aca="false">M33-L33</f>
        <v>0.3</v>
      </c>
    </row>
    <row r="34" customFormat="false" ht="13.8" hidden="false" customHeight="false" outlineLevel="0" collapsed="false">
      <c r="B34" s="0" t="n">
        <v>-5</v>
      </c>
      <c r="C34" s="0" t="n">
        <f aca="false">B34*B34</f>
        <v>25</v>
      </c>
      <c r="H34" s="0" t="n">
        <v>24</v>
      </c>
      <c r="I34" s="0" t="n">
        <f aca="false">H34-$J$25</f>
        <v>-4</v>
      </c>
      <c r="J34" s="0" t="n">
        <f aca="false">POWER(I34,2)</f>
        <v>16</v>
      </c>
      <c r="K34" s="0" t="n">
        <f aca="false">$J$24*J34</f>
        <v>1.2</v>
      </c>
      <c r="L34" s="0" t="n">
        <f aca="false">K34+$J$26</f>
        <v>3.4</v>
      </c>
      <c r="M34" s="0" t="n">
        <v>3.6</v>
      </c>
      <c r="N34" s="0" t="n">
        <f aca="false">M34-L34</f>
        <v>0.2</v>
      </c>
    </row>
    <row r="35" customFormat="false" ht="13.8" hidden="false" customHeight="false" outlineLevel="0" collapsed="false">
      <c r="B35" s="0" t="n">
        <v>-4</v>
      </c>
      <c r="C35" s="0" t="n">
        <f aca="false">B35*B35</f>
        <v>16</v>
      </c>
      <c r="H35" s="0" t="n">
        <v>26</v>
      </c>
      <c r="I35" s="0" t="n">
        <f aca="false">H35-$J$25</f>
        <v>-2</v>
      </c>
      <c r="J35" s="0" t="n">
        <f aca="false">POWER(I35,2)</f>
        <v>4</v>
      </c>
      <c r="K35" s="0" t="n">
        <f aca="false">$J$24*J35</f>
        <v>0.3</v>
      </c>
      <c r="L35" s="0" t="n">
        <f aca="false">K35+$J$26</f>
        <v>2.5</v>
      </c>
      <c r="M35" s="0" t="n">
        <v>2.6</v>
      </c>
      <c r="N35" s="0" t="n">
        <f aca="false">M35-L35</f>
        <v>0.1</v>
      </c>
    </row>
    <row r="36" customFormat="false" ht="13.8" hidden="false" customHeight="false" outlineLevel="0" collapsed="false">
      <c r="B36" s="0" t="n">
        <v>-3</v>
      </c>
      <c r="C36" s="0" t="n">
        <f aca="false">B36*B36</f>
        <v>9</v>
      </c>
      <c r="H36" s="0" t="n">
        <v>28</v>
      </c>
      <c r="I36" s="0" t="n">
        <f aca="false">H36-$J$25</f>
        <v>0</v>
      </c>
      <c r="J36" s="0" t="n">
        <f aca="false">POWER(I36,2)</f>
        <v>0</v>
      </c>
      <c r="K36" s="0" t="n">
        <f aca="false">$J$24*J36</f>
        <v>0</v>
      </c>
      <c r="L36" s="0" t="n">
        <f aca="false">K36+$J$26</f>
        <v>2.2</v>
      </c>
      <c r="M36" s="0" t="n">
        <v>2.2</v>
      </c>
      <c r="N36" s="0" t="n">
        <f aca="false">M36-L36</f>
        <v>0</v>
      </c>
    </row>
    <row r="37" customFormat="false" ht="13.8" hidden="false" customHeight="false" outlineLevel="0" collapsed="false">
      <c r="B37" s="0" t="n">
        <v>-2</v>
      </c>
      <c r="C37" s="0" t="n">
        <f aca="false">B37*B37</f>
        <v>4</v>
      </c>
      <c r="H37" s="0" t="n">
        <v>30</v>
      </c>
      <c r="I37" s="0" t="n">
        <f aca="false">H37-$J$25</f>
        <v>2</v>
      </c>
      <c r="J37" s="0" t="n">
        <f aca="false">POWER(I37,2)</f>
        <v>4</v>
      </c>
      <c r="K37" s="0" t="n">
        <f aca="false">$J$24*J37</f>
        <v>0.3</v>
      </c>
      <c r="L37" s="0" t="n">
        <f aca="false">K37+$J$26</f>
        <v>2.5</v>
      </c>
      <c r="M37" s="0" t="n">
        <v>2.5</v>
      </c>
      <c r="N37" s="0" t="n">
        <f aca="false">M37-L37</f>
        <v>0</v>
      </c>
    </row>
    <row r="38" customFormat="false" ht="13.8" hidden="false" customHeight="false" outlineLevel="0" collapsed="false">
      <c r="B38" s="0" t="n">
        <v>-1</v>
      </c>
      <c r="C38" s="0" t="n">
        <f aca="false">B38*B38</f>
        <v>1</v>
      </c>
      <c r="H38" s="0" t="n">
        <v>32</v>
      </c>
      <c r="I38" s="0" t="n">
        <f aca="false">H38-$J$25</f>
        <v>4</v>
      </c>
      <c r="J38" s="0" t="n">
        <f aca="false">POWER(I38,2)</f>
        <v>16</v>
      </c>
      <c r="K38" s="0" t="n">
        <f aca="false">$J$24*J38</f>
        <v>1.2</v>
      </c>
      <c r="L38" s="0" t="n">
        <f aca="false">K38+$J$26</f>
        <v>3.4</v>
      </c>
      <c r="M38" s="0" t="n">
        <v>3.4</v>
      </c>
      <c r="N38" s="0" t="n">
        <f aca="false">M38-L38</f>
        <v>0</v>
      </c>
    </row>
    <row r="39" customFormat="false" ht="13.8" hidden="false" customHeight="false" outlineLevel="0" collapsed="false">
      <c r="B39" s="0" t="n">
        <v>0</v>
      </c>
      <c r="C39" s="0" t="n">
        <f aca="false">B39*B39</f>
        <v>0</v>
      </c>
      <c r="H39" s="0" t="n">
        <v>34</v>
      </c>
      <c r="I39" s="0" t="n">
        <f aca="false">H39-$J$25</f>
        <v>6</v>
      </c>
      <c r="J39" s="0" t="n">
        <f aca="false">POWER(I39,2)</f>
        <v>36</v>
      </c>
      <c r="K39" s="0" t="n">
        <f aca="false">$J$24*J39</f>
        <v>2.7</v>
      </c>
      <c r="L39" s="0" t="n">
        <f aca="false">K39+$J$26</f>
        <v>4.9</v>
      </c>
      <c r="M39" s="0" t="n">
        <v>4.85</v>
      </c>
      <c r="N39" s="0" t="n">
        <f aca="false">M39-L39</f>
        <v>-0.0500000000000007</v>
      </c>
    </row>
    <row r="40" customFormat="false" ht="13.8" hidden="false" customHeight="false" outlineLevel="0" collapsed="false">
      <c r="B40" s="0" t="n">
        <v>1</v>
      </c>
      <c r="C40" s="0" t="n">
        <f aca="false">B40*B40</f>
        <v>1</v>
      </c>
      <c r="H40" s="0" t="n">
        <v>36</v>
      </c>
      <c r="I40" s="0" t="n">
        <f aca="false">H40-$J$25</f>
        <v>8</v>
      </c>
      <c r="J40" s="0" t="n">
        <f aca="false">POWER(I40,2)</f>
        <v>64</v>
      </c>
      <c r="K40" s="0" t="n">
        <f aca="false">$J$24*J40</f>
        <v>4.8</v>
      </c>
      <c r="L40" s="0" t="n">
        <f aca="false">K40+$J$26</f>
        <v>7</v>
      </c>
      <c r="M40" s="0" t="n">
        <v>6.9</v>
      </c>
      <c r="N40" s="0" t="n">
        <f aca="false">M40-L40</f>
        <v>-0.0999999999999996</v>
      </c>
    </row>
    <row r="41" customFormat="false" ht="13.8" hidden="false" customHeight="false" outlineLevel="0" collapsed="false">
      <c r="B41" s="0" t="n">
        <v>2</v>
      </c>
      <c r="C41" s="0" t="n">
        <f aca="false">B41*B41</f>
        <v>4</v>
      </c>
      <c r="H41" s="0" t="n">
        <v>38</v>
      </c>
      <c r="I41" s="0" t="n">
        <f aca="false">H41-$J$25</f>
        <v>10</v>
      </c>
      <c r="J41" s="0" t="n">
        <f aca="false">POWER(I41,2)</f>
        <v>100</v>
      </c>
      <c r="K41" s="0" t="n">
        <f aca="false">$J$24*J41</f>
        <v>7.5</v>
      </c>
      <c r="L41" s="0" t="n">
        <f aca="false">K41+$J$26</f>
        <v>9.7</v>
      </c>
      <c r="M41" s="0" t="n">
        <v>9.3</v>
      </c>
      <c r="N41" s="0" t="n">
        <f aca="false">M41-L41</f>
        <v>-0.399999999999999</v>
      </c>
    </row>
    <row r="42" customFormat="false" ht="13.8" hidden="false" customHeight="false" outlineLevel="0" collapsed="false">
      <c r="B42" s="0" t="n">
        <v>3</v>
      </c>
      <c r="C42" s="0" t="n">
        <f aca="false">B42*B42</f>
        <v>9</v>
      </c>
      <c r="H42" s="0" t="n">
        <v>40</v>
      </c>
      <c r="I42" s="0" t="n">
        <f aca="false">H42-$J$25</f>
        <v>12</v>
      </c>
      <c r="J42" s="0" t="n">
        <f aca="false">POWER(I42,2)</f>
        <v>144</v>
      </c>
      <c r="K42" s="0" t="n">
        <f aca="false">$J$24*J42</f>
        <v>10.8</v>
      </c>
      <c r="L42" s="0" t="n">
        <f aca="false">K42+$J$26</f>
        <v>13</v>
      </c>
      <c r="M42" s="0" t="n">
        <v>12.2</v>
      </c>
      <c r="N42" s="0" t="n">
        <f aca="false">M42-L42</f>
        <v>-0.800000000000001</v>
      </c>
    </row>
    <row r="43" customFormat="false" ht="13.8" hidden="false" customHeight="false" outlineLevel="0" collapsed="false">
      <c r="B43" s="0" t="n">
        <v>4</v>
      </c>
      <c r="C43" s="0" t="n">
        <f aca="false">B43*B43</f>
        <v>16</v>
      </c>
      <c r="H43" s="0" t="n">
        <v>42</v>
      </c>
      <c r="I43" s="0" t="n">
        <f aca="false">H43-$J$25</f>
        <v>14</v>
      </c>
      <c r="J43" s="0" t="n">
        <f aca="false">POWER(I43,2)</f>
        <v>196</v>
      </c>
      <c r="K43" s="0" t="n">
        <f aca="false">$J$24*J43</f>
        <v>14.7</v>
      </c>
      <c r="L43" s="0" t="n">
        <f aca="false">K43+$J$26</f>
        <v>16.9</v>
      </c>
      <c r="M43" s="0" t="n">
        <v>15.35</v>
      </c>
      <c r="N43" s="0" t="n">
        <f aca="false">M43-L43</f>
        <v>-1.55</v>
      </c>
    </row>
    <row r="44" customFormat="false" ht="13.8" hidden="false" customHeight="false" outlineLevel="0" collapsed="false">
      <c r="B44" s="0" t="n">
        <v>5</v>
      </c>
      <c r="C44" s="0" t="n">
        <f aca="false">B44*B44</f>
        <v>25</v>
      </c>
    </row>
    <row r="45" customFormat="false" ht="13.8" hidden="false" customHeight="false" outlineLevel="0" collapsed="false">
      <c r="B45" s="0" t="n">
        <v>6</v>
      </c>
      <c r="C45" s="0" t="n">
        <f aca="false">B45*B45</f>
        <v>36</v>
      </c>
    </row>
    <row r="46" customFormat="false" ht="13.8" hidden="false" customHeight="false" outlineLevel="0" collapsed="false">
      <c r="B46" s="0" t="n">
        <v>7</v>
      </c>
      <c r="C46" s="0" t="n">
        <f aca="false">B46*B46</f>
        <v>49</v>
      </c>
    </row>
    <row r="47" customFormat="false" ht="13.8" hidden="false" customHeight="false" outlineLevel="0" collapsed="false">
      <c r="B47" s="0" t="n">
        <v>8</v>
      </c>
      <c r="C47" s="0" t="n">
        <f aca="false">B47*B47</f>
        <v>64</v>
      </c>
    </row>
    <row r="48" customFormat="false" ht="13.8" hidden="false" customHeight="false" outlineLevel="0" collapsed="false">
      <c r="B48" s="0" t="n">
        <v>9</v>
      </c>
      <c r="C48" s="0" t="n">
        <f aca="false">B48*B48</f>
        <v>81</v>
      </c>
    </row>
    <row r="49" customFormat="false" ht="13.8" hidden="false" customHeight="false" outlineLevel="0" collapsed="false">
      <c r="B49" s="0" t="n">
        <v>10</v>
      </c>
      <c r="C49" s="0" t="n">
        <f aca="false">B49*B49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  <Company>Diamond Light Source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2018-10-12T07:50:13Z</dcterms:created>
  <dc:creator>Hudson, Lee (DLSLtd,RAL,LSCI)</dc:creator>
  <dc:description/>
  <dc:language>en-GB</dc:language>
  <cp:lastModifiedBy>Hudson </cp:lastModifiedBy>
  <dcterms:modified xsi:type="dcterms:W3CDTF">2018-10-17T11:03:11Z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Diamond Light Source Limited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